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t\OneDrive\Winfo Studium\SS19\UnfairGAN\"/>
    </mc:Choice>
  </mc:AlternateContent>
  <xr:revisionPtr revIDLastSave="885" documentId="8_{86CA8AD5-9409-49E7-9634-0761FA061AF1}" xr6:coauthVersionLast="44" xr6:coauthVersionMax="44" xr10:uidLastSave="{525527E3-EB0A-402E-A29F-911DAEB62C38}"/>
  <bookViews>
    <workbookView xWindow="9828" yWindow="552" windowWidth="17280" windowHeight="8964" activeTab="1" xr2:uid="{68098447-CD5B-432A-9A18-A800385DCE05}"/>
  </bookViews>
  <sheets>
    <sheet name="Chile" sheetId="1" r:id="rId1"/>
    <sheet name="sqf" sheetId="3" r:id="rId2"/>
    <sheet name="Compas" sheetId="4" r:id="rId3"/>
    <sheet name="schufa" sheetId="5" r:id="rId4"/>
    <sheet name="#dump" sheetId="6" r:id="rId5"/>
    <sheet name="#prot eval dump" sheetId="8" r:id="rId6"/>
    <sheet name="#building stuff for presentati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3" i="5"/>
  <c r="D4" i="5"/>
  <c r="F7" i="5" s="1"/>
  <c r="D8" i="4"/>
  <c r="D9" i="4"/>
  <c r="D10" i="4"/>
  <c r="D11" i="4"/>
  <c r="D12" i="4"/>
  <c r="D13" i="4"/>
  <c r="D14" i="4"/>
  <c r="D3" i="4"/>
  <c r="D7" i="4"/>
  <c r="D6" i="4"/>
  <c r="D5" i="4"/>
  <c r="D4" i="4"/>
  <c r="D7" i="3"/>
  <c r="D6" i="3"/>
  <c r="D5" i="3"/>
  <c r="D4" i="3"/>
  <c r="F7" i="3" s="1"/>
  <c r="F7" i="1"/>
  <c r="F5" i="1"/>
  <c r="F6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3" i="3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" i="1"/>
  <c r="F5" i="4" l="1"/>
  <c r="F7" i="4"/>
  <c r="F4" i="5"/>
  <c r="F6" i="5"/>
  <c r="F5" i="5"/>
  <c r="F6" i="4"/>
  <c r="F4" i="4"/>
  <c r="F4" i="3"/>
  <c r="F6" i="3"/>
  <c r="F5" i="3"/>
  <c r="Q3" i="6"/>
  <c r="R3" i="6"/>
  <c r="S3" i="6"/>
  <c r="T3" i="6"/>
  <c r="U3" i="6"/>
  <c r="V3" i="6"/>
  <c r="W3" i="6"/>
  <c r="Q4" i="6"/>
  <c r="R4" i="6"/>
  <c r="S4" i="6"/>
  <c r="T4" i="6"/>
  <c r="U4" i="6"/>
  <c r="V4" i="6"/>
  <c r="W4" i="6"/>
  <c r="Q5" i="6"/>
  <c r="R5" i="6"/>
  <c r="S5" i="6"/>
  <c r="T5" i="6"/>
  <c r="U5" i="6"/>
  <c r="V5" i="6"/>
  <c r="W5" i="6"/>
  <c r="Q6" i="6"/>
  <c r="R6" i="6"/>
  <c r="S6" i="6"/>
  <c r="T6" i="6"/>
  <c r="U6" i="6"/>
  <c r="V6" i="6"/>
  <c r="W6" i="6"/>
  <c r="Q7" i="6"/>
  <c r="R7" i="6"/>
  <c r="S7" i="6"/>
  <c r="T7" i="6"/>
  <c r="U7" i="6"/>
  <c r="V7" i="6"/>
  <c r="W7" i="6"/>
  <c r="Q8" i="6"/>
  <c r="R8" i="6"/>
  <c r="S8" i="6"/>
  <c r="T8" i="6"/>
  <c r="U8" i="6"/>
  <c r="V8" i="6"/>
  <c r="W8" i="6"/>
  <c r="Q9" i="6"/>
  <c r="R9" i="6"/>
  <c r="S9" i="6"/>
  <c r="T9" i="6"/>
  <c r="U9" i="6"/>
  <c r="V9" i="6"/>
  <c r="W9" i="6"/>
  <c r="Q10" i="6"/>
  <c r="R10" i="6"/>
  <c r="S10" i="6"/>
  <c r="T10" i="6"/>
  <c r="U10" i="6"/>
  <c r="V10" i="6"/>
  <c r="W10" i="6"/>
  <c r="Q11" i="6"/>
  <c r="R11" i="6"/>
  <c r="S11" i="6"/>
  <c r="T11" i="6"/>
  <c r="U11" i="6"/>
  <c r="V11" i="6"/>
  <c r="W11" i="6"/>
  <c r="G46" i="8" l="1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6" i="8"/>
  <c r="F6" i="8"/>
  <c r="E6" i="8"/>
  <c r="G5" i="8"/>
  <c r="F5" i="8"/>
  <c r="E5" i="8"/>
  <c r="G4" i="8"/>
  <c r="F4" i="8"/>
  <c r="E4" i="8"/>
  <c r="Q5" i="5" l="1"/>
  <c r="R5" i="5"/>
  <c r="S5" i="5"/>
  <c r="T5" i="5"/>
  <c r="U5" i="5"/>
  <c r="V5" i="5"/>
  <c r="W5" i="5"/>
  <c r="Q7" i="5"/>
  <c r="R7" i="5"/>
  <c r="S7" i="5"/>
  <c r="T7" i="5"/>
  <c r="U7" i="5"/>
  <c r="V7" i="5"/>
  <c r="W7" i="5"/>
  <c r="Q8" i="5"/>
  <c r="R8" i="5"/>
  <c r="S8" i="5"/>
  <c r="T8" i="5"/>
  <c r="U8" i="5"/>
  <c r="V8" i="5"/>
  <c r="W8" i="5"/>
  <c r="Q9" i="5"/>
  <c r="R9" i="5"/>
  <c r="S9" i="5"/>
  <c r="T9" i="5"/>
  <c r="U9" i="5"/>
  <c r="V9" i="5"/>
  <c r="W9" i="5"/>
  <c r="R4" i="5"/>
  <c r="S4" i="5"/>
  <c r="T4" i="5"/>
  <c r="U4" i="5"/>
  <c r="V4" i="5"/>
  <c r="W4" i="5"/>
  <c r="Q4" i="5"/>
</calcChain>
</file>

<file path=xl/sharedStrings.xml><?xml version="1.0" encoding="utf-8"?>
<sst xmlns="http://schemas.openxmlformats.org/spreadsheetml/2006/main" count="1172" uniqueCount="429">
  <si>
    <t>lasso</t>
  </si>
  <si>
    <t>xgboost</t>
  </si>
  <si>
    <t>real dataset</t>
  </si>
  <si>
    <t>generated dataset</t>
  </si>
  <si>
    <t>real</t>
  </si>
  <si>
    <t>gen</t>
  </si>
  <si>
    <t>variable:</t>
  </si>
  <si>
    <t>Evaluation</t>
  </si>
  <si>
    <t>real data</t>
  </si>
  <si>
    <t>GLM:</t>
  </si>
  <si>
    <t>lasso:</t>
  </si>
  <si>
    <t>xgboost:</t>
  </si>
  <si>
    <t>RF:</t>
  </si>
  <si>
    <t>Accuracy:</t>
  </si>
  <si>
    <t>Accuracy</t>
  </si>
  <si>
    <t>generated data</t>
  </si>
  <si>
    <t>Between datasets: Spearman corr +p</t>
  </si>
  <si>
    <t>RF</t>
  </si>
  <si>
    <t>nationality</t>
  </si>
  <si>
    <t>gender</t>
  </si>
  <si>
    <t>region</t>
  </si>
  <si>
    <t>income</t>
  </si>
  <si>
    <t>disparate_impact</t>
  </si>
  <si>
    <t>demographic_parity</t>
  </si>
  <si>
    <t>fpr_parity</t>
  </si>
  <si>
    <t>fnr_parity</t>
  </si>
  <si>
    <t>ppv_parity</t>
  </si>
  <si>
    <t>npv_parity</t>
  </si>
  <si>
    <t>accuracy_parity</t>
  </si>
  <si>
    <t>Aequitas:</t>
  </si>
  <si>
    <t>Privacy</t>
  </si>
  <si>
    <t>GLM</t>
  </si>
  <si>
    <t>HighSchoolCodeP012</t>
  </si>
  <si>
    <t>YearofBirthP018</t>
  </si>
  <si>
    <t>NationalityP008_2</t>
  </si>
  <si>
    <t>GenderP009_2</t>
  </si>
  <si>
    <t>CivilstatusP019_2</t>
  </si>
  <si>
    <t>CivilstatusP019_3</t>
  </si>
  <si>
    <t>IncomedecileP034_2</t>
  </si>
  <si>
    <t>IncomedecileP034_3</t>
  </si>
  <si>
    <t>IncomedecileP034_4</t>
  </si>
  <si>
    <t>IncomedecileP034_5</t>
  </si>
  <si>
    <t>IncomedecileP034_6</t>
  </si>
  <si>
    <t>IncomedecileP034_7</t>
  </si>
  <si>
    <t>IncomedecileP034_8</t>
  </si>
  <si>
    <t>IncomedecileP034_9</t>
  </si>
  <si>
    <t>IncomedecileP034_10</t>
  </si>
  <si>
    <t>EducationoffatherP037_2</t>
  </si>
  <si>
    <t>EducationoffatherP037_3</t>
  </si>
  <si>
    <t>EducationoffatherP037_4</t>
  </si>
  <si>
    <t>EducationoffatherP037_5</t>
  </si>
  <si>
    <t>EducationoffatherP037_6</t>
  </si>
  <si>
    <t>EducationoffatherP037_7</t>
  </si>
  <si>
    <t>EducationoffatherP037_8</t>
  </si>
  <si>
    <t>EducationoffatherP037_9</t>
  </si>
  <si>
    <t>EducationoffatherP037_10</t>
  </si>
  <si>
    <t>EducationoffatherP037_11</t>
  </si>
  <si>
    <t>EducationoffatherP037_12</t>
  </si>
  <si>
    <t>EducationofmotherP038_1</t>
  </si>
  <si>
    <t>EducationofmotherP038_2</t>
  </si>
  <si>
    <t>EducationofmotherP038_3</t>
  </si>
  <si>
    <t>EducationofmotherP038_4</t>
  </si>
  <si>
    <t>EducationofmotherP038_5</t>
  </si>
  <si>
    <t>EducationofmotherP038_6</t>
  </si>
  <si>
    <t>EducationofmotherP038_7</t>
  </si>
  <si>
    <t>EducationofmotherP038_8</t>
  </si>
  <si>
    <t>EducationofmotherP038_10</t>
  </si>
  <si>
    <t>EducationofmotherP038_11</t>
  </si>
  <si>
    <t>OccupationalstatusoffatherP039_1</t>
  </si>
  <si>
    <t>OccupationalstatusoffatherP039_2</t>
  </si>
  <si>
    <t>OccupationalstatusoffatherP039_3</t>
  </si>
  <si>
    <t>OccupationalstatusoffatherP039_4</t>
  </si>
  <si>
    <t>OccupationalstatusoffatherP039_5</t>
  </si>
  <si>
    <t>OccupationalstatusoffatherP039_6</t>
  </si>
  <si>
    <t>OccupationalstatusofmotherP040_1</t>
  </si>
  <si>
    <t>OccupationalstatusofmotherP040_2</t>
  </si>
  <si>
    <t>OccupationalstatusofmotherP040_3</t>
  </si>
  <si>
    <t>OccupationalstatusofmotherP040_4</t>
  </si>
  <si>
    <t>OccupationalstatusofmotherP040_5</t>
  </si>
  <si>
    <t>OccupationalstatusofmotherP040_6</t>
  </si>
  <si>
    <t>MainoccupationoffatherP043_1</t>
  </si>
  <si>
    <t>MainoccupationoffatherP043_2</t>
  </si>
  <si>
    <t>MainoccupationoffatherP043_3</t>
  </si>
  <si>
    <t>MainoccupationoffatherP043_4</t>
  </si>
  <si>
    <t>MainoccupationoffatherP043_6</t>
  </si>
  <si>
    <t>MainoccupationoffatherP043_8</t>
  </si>
  <si>
    <t>MainoccupationoffatherP043_9</t>
  </si>
  <si>
    <t>MainoccupationoffatherP043_11</t>
  </si>
  <si>
    <t>MainoccupationoffatherP043_12</t>
  </si>
  <si>
    <t>MainoccupationofmotherP044_1</t>
  </si>
  <si>
    <t>MainoccupationofmotherP044_2</t>
  </si>
  <si>
    <t>MainoccupationofmotherP044_4</t>
  </si>
  <si>
    <t>MainoccupationofmotherP044_5</t>
  </si>
  <si>
    <t>MainoccupationofmotherP044_7</t>
  </si>
  <si>
    <t>MainoccupationofmotherP044_8</t>
  </si>
  <si>
    <t>MainoccupationofmotherP044_9</t>
  </si>
  <si>
    <t>MainoccupationofmotherP044_10</t>
  </si>
  <si>
    <t>MainoccupationofmotherP044_11</t>
  </si>
  <si>
    <t>MainoccupationofmotherP044_12</t>
  </si>
  <si>
    <t>RegionP056_2</t>
  </si>
  <si>
    <t>TypeofhighschoolP077_1</t>
  </si>
  <si>
    <t>TypeofhighschoolP077_2</t>
  </si>
  <si>
    <t>TypeofhighschoolP077_3</t>
  </si>
  <si>
    <t>Some variables were not generated because of too few examples -&gt; removed</t>
  </si>
  <si>
    <t>rf</t>
  </si>
  <si>
    <t>sm_glm</t>
  </si>
  <si>
    <t>sex</t>
  </si>
  <si>
    <t>age</t>
  </si>
  <si>
    <t>ethnicity</t>
  </si>
  <si>
    <t>generated</t>
  </si>
  <si>
    <t>NaN</t>
  </si>
  <si>
    <t>inf</t>
  </si>
  <si>
    <t>sex:</t>
  </si>
  <si>
    <t>age:</t>
  </si>
  <si>
    <t>weight</t>
  </si>
  <si>
    <t>timestop_hour</t>
  </si>
  <si>
    <t>timestop_minute</t>
  </si>
  <si>
    <t>pct</t>
  </si>
  <si>
    <t>ac_evasv</t>
  </si>
  <si>
    <t>ac_assoc</t>
  </si>
  <si>
    <t>cs_lkout</t>
  </si>
  <si>
    <t>cs_drgtr</t>
  </si>
  <si>
    <t>cs_casng</t>
  </si>
  <si>
    <t>cs_vcrim</t>
  </si>
  <si>
    <t>ac_cgdir</t>
  </si>
  <si>
    <t>cs_furtv</t>
  </si>
  <si>
    <t>ac_stsnd</t>
  </si>
  <si>
    <t>ac_proxm</t>
  </si>
  <si>
    <t>cs_other</t>
  </si>
  <si>
    <t>ac_rept</t>
  </si>
  <si>
    <t>ac_inves</t>
  </si>
  <si>
    <t>ac_incid</t>
  </si>
  <si>
    <t>ac_time</t>
  </si>
  <si>
    <t>cs_cloth</t>
  </si>
  <si>
    <t>cs_objcs</t>
  </si>
  <si>
    <t>cs_bulge</t>
  </si>
  <si>
    <t>cs_descr</t>
  </si>
  <si>
    <t>rf_attir</t>
  </si>
  <si>
    <t>rf_othsw</t>
  </si>
  <si>
    <t>rf_knowl</t>
  </si>
  <si>
    <t>rf_vcact</t>
  </si>
  <si>
    <t>rf_verbl</t>
  </si>
  <si>
    <t>race_B</t>
  </si>
  <si>
    <t>race_P</t>
  </si>
  <si>
    <t>race_Q</t>
  </si>
  <si>
    <t>race_W</t>
  </si>
  <si>
    <t>sex_M</t>
  </si>
  <si>
    <t>sex_Z</t>
  </si>
  <si>
    <t>build_M</t>
  </si>
  <si>
    <t>build_T</t>
  </si>
  <si>
    <t>build_U</t>
  </si>
  <si>
    <t>build_Z</t>
  </si>
  <si>
    <t>inout_O</t>
  </si>
  <si>
    <t>trhsloc_P</t>
  </si>
  <si>
    <t>trhsloc_T</t>
  </si>
  <si>
    <t>priors_count</t>
  </si>
  <si>
    <t>days_b_screening_arrest</t>
  </si>
  <si>
    <t>length_of_stay</t>
  </si>
  <si>
    <t>c_charge_degree_M</t>
  </si>
  <si>
    <t>race_Asian</t>
  </si>
  <si>
    <t>race_Caucasian</t>
  </si>
  <si>
    <t>race_Hispanic</t>
  </si>
  <si>
    <t>race_Other</t>
  </si>
  <si>
    <t>sex_Male</t>
  </si>
  <si>
    <t>is_recid_1</t>
  </si>
  <si>
    <t>two_year_recid_1</t>
  </si>
  <si>
    <t>0_A12</t>
  </si>
  <si>
    <t>0_A13</t>
  </si>
  <si>
    <t>0_A14</t>
  </si>
  <si>
    <t>2_A31</t>
  </si>
  <si>
    <t>2_A32</t>
  </si>
  <si>
    <t>2_A33</t>
  </si>
  <si>
    <t>2_A34</t>
  </si>
  <si>
    <t>3_A41</t>
  </si>
  <si>
    <t>3_A410</t>
  </si>
  <si>
    <t>3_A42</t>
  </si>
  <si>
    <t>3_A43</t>
  </si>
  <si>
    <t>3_A44</t>
  </si>
  <si>
    <t>3_A45</t>
  </si>
  <si>
    <t>3_A46</t>
  </si>
  <si>
    <t>3_A48</t>
  </si>
  <si>
    <t>3_A49</t>
  </si>
  <si>
    <t>5_A62</t>
  </si>
  <si>
    <t>5_A63</t>
  </si>
  <si>
    <t>5_A64</t>
  </si>
  <si>
    <t>5_A65</t>
  </si>
  <si>
    <t>6_A72</t>
  </si>
  <si>
    <t>6_A73</t>
  </si>
  <si>
    <t>6_A74</t>
  </si>
  <si>
    <t>6_A75</t>
  </si>
  <si>
    <t>7_2</t>
  </si>
  <si>
    <t>7_3</t>
  </si>
  <si>
    <t>7_4</t>
  </si>
  <si>
    <t>8_A92</t>
  </si>
  <si>
    <t>8_A93</t>
  </si>
  <si>
    <t>8_A94</t>
  </si>
  <si>
    <t>9_A102</t>
  </si>
  <si>
    <t>9_A103</t>
  </si>
  <si>
    <t>10_2</t>
  </si>
  <si>
    <t>10_3</t>
  </si>
  <si>
    <t>10_4</t>
  </si>
  <si>
    <t>11_A122</t>
  </si>
  <si>
    <t>11_A123</t>
  </si>
  <si>
    <t>11_A124</t>
  </si>
  <si>
    <t>13_A142</t>
  </si>
  <si>
    <t>13_A143</t>
  </si>
  <si>
    <t>14_A152</t>
  </si>
  <si>
    <t>14_A153</t>
  </si>
  <si>
    <t>16_A172</t>
  </si>
  <si>
    <t>16_A173</t>
  </si>
  <si>
    <t>16_A174</t>
  </si>
  <si>
    <t>18_A192</t>
  </si>
  <si>
    <t>19_A202</t>
  </si>
  <si>
    <t>Variable Importance comparison (ExtraTrees Varimp)</t>
  </si>
  <si>
    <t>Aequitas mean difference between gen and real sets + mean_std</t>
  </si>
  <si>
    <t>OLD:</t>
  </si>
  <si>
    <t>Mean</t>
  </si>
  <si>
    <t>stdev</t>
  </si>
  <si>
    <t>Combined</t>
  </si>
  <si>
    <t>NEW:</t>
  </si>
  <si>
    <t>COMBINED NEW:</t>
  </si>
  <si>
    <t>---------------------------</t>
  </si>
  <si>
    <t xml:space="preserve">rf </t>
  </si>
  <si>
    <t>nan</t>
  </si>
  <si>
    <t>fpr</t>
  </si>
  <si>
    <t>tpr</t>
  </si>
  <si>
    <t>auc</t>
  </si>
  <si>
    <t>gen_real</t>
  </si>
  <si>
    <t>missing percent columns:</t>
  </si>
  <si>
    <t>imputing using 50% of data sets with missing columns:</t>
  </si>
  <si>
    <t>imputing using 30% of data sets with missing columns:</t>
  </si>
  <si>
    <t>imputing using 10% of data sets with missing columns:</t>
  </si>
  <si>
    <t>gender micro avg</t>
  </si>
  <si>
    <t>REPLACE TABLE BELOW FOR THE RIGHT CALCULATION OF THE TABLE ON THE RIGHT</t>
  </si>
  <si>
    <t>age micro avg</t>
  </si>
  <si>
    <t>micro average?</t>
  </si>
  <si>
    <t>Gender Micro average</t>
  </si>
  <si>
    <t>Ethnicity Micro average</t>
  </si>
  <si>
    <t>Age micro average</t>
  </si>
  <si>
    <t>Ethnicity</t>
  </si>
  <si>
    <t>Age</t>
  </si>
  <si>
    <t>--------------------</t>
  </si>
  <si>
    <t>mean</t>
  </si>
  <si>
    <t>std:</t>
  </si>
  <si>
    <t>OLD</t>
  </si>
  <si>
    <t>NEW</t>
  </si>
  <si>
    <t>COMBINED</t>
  </si>
  <si>
    <t>0.00+-0.00</t>
  </si>
  <si>
    <t>-0.50+-0.20</t>
  </si>
  <si>
    <t>-0.36+-0.01</t>
  </si>
  <si>
    <t>1.23+-0.05</t>
  </si>
  <si>
    <t>-0.07+-0.09</t>
  </si>
  <si>
    <t>-0.36+-0.21</t>
  </si>
  <si>
    <t>-0.46+-0.30</t>
  </si>
  <si>
    <t>2.00+-0.95</t>
  </si>
  <si>
    <t>-0.03+-0.10</t>
  </si>
  <si>
    <t>0.68+-0.26</t>
  </si>
  <si>
    <t>0.03+-0.05</t>
  </si>
  <si>
    <t>0.72+-0.28</t>
  </si>
  <si>
    <t>-0.79+-0.26</t>
  </si>
  <si>
    <t>nan+-0.52</t>
  </si>
  <si>
    <t>4.08+-6.37</t>
  </si>
  <si>
    <t>nan+-0.35</t>
  </si>
  <si>
    <t>0.46+-0.72</t>
  </si>
  <si>
    <t>nan+-0.57</t>
  </si>
  <si>
    <t>-0.46+-0.19</t>
  </si>
  <si>
    <t>-0.32+-0.01</t>
  </si>
  <si>
    <t>1.15+-0.06</t>
  </si>
  <si>
    <t>0.06+-0.07</t>
  </si>
  <si>
    <t>-0.47+-0.19</t>
  </si>
  <si>
    <t>-0.26+-0.15</t>
  </si>
  <si>
    <t>1.45+-0.46</t>
  </si>
  <si>
    <t>0.01+-0.07</t>
  </si>
  <si>
    <t>0.22+-0.24</t>
  </si>
  <si>
    <t>-0.07+-0.05</t>
  </si>
  <si>
    <t>0.08+-0.35</t>
  </si>
  <si>
    <t>-0.43+-0.15</t>
  </si>
  <si>
    <t>-0.19+-0.71</t>
  </si>
  <si>
    <t>1.95+-2.24</t>
  </si>
  <si>
    <t>-0.01+-0.24</t>
  </si>
  <si>
    <t>0.72+-1.01</t>
  </si>
  <si>
    <t>-0.18+-0.29</t>
  </si>
  <si>
    <t>-0.32+-0.24</t>
  </si>
  <si>
    <t>-0.60+-0.06</t>
  </si>
  <si>
    <t>0.77+-0.21</t>
  </si>
  <si>
    <t>0.10+-0.21</t>
  </si>
  <si>
    <t>-0.43+-0.21</t>
  </si>
  <si>
    <t>0.46+-1.49</t>
  </si>
  <si>
    <t>0.02+-0.30</t>
  </si>
  <si>
    <t>0.13+-0.11</t>
  </si>
  <si>
    <t>-0.37+-0.06</t>
  </si>
  <si>
    <t>0.13+-0.04</t>
  </si>
  <si>
    <t>nan+-0.13</t>
  </si>
  <si>
    <t>nan+-0.19</t>
  </si>
  <si>
    <t>nan+-0.29</t>
  </si>
  <si>
    <t>nan+-0.97</t>
  </si>
  <si>
    <t>nan+-0.16</t>
  </si>
  <si>
    <t>nan+-0.18</t>
  </si>
  <si>
    <t>nan+-0.20</t>
  </si>
  <si>
    <t>0.00+-0.18</t>
  </si>
  <si>
    <t>-0.39+-0.21</t>
  </si>
  <si>
    <t>0.06+-1.35</t>
  </si>
  <si>
    <t>0.14+-0.36</t>
  </si>
  <si>
    <t>0.10+-0.10</t>
  </si>
  <si>
    <t>-0.26+-0.12</t>
  </si>
  <si>
    <t>0.15+-0.09</t>
  </si>
  <si>
    <t>-0.52+-0.16</t>
  </si>
  <si>
    <t>-0.21+-0.26</t>
  </si>
  <si>
    <t>-0.24+-0.55</t>
  </si>
  <si>
    <t>0.27+-0.54</t>
  </si>
  <si>
    <t>-0.09+-0.10</t>
  </si>
  <si>
    <t>-0.14+-0.20</t>
  </si>
  <si>
    <t>0.23+-0.06</t>
  </si>
  <si>
    <t>Gender</t>
  </si>
  <si>
    <t>Ethnicity micro avg</t>
  </si>
  <si>
    <t>Age micro avg</t>
  </si>
  <si>
    <t>0.90+-0.02</t>
  </si>
  <si>
    <t>1.34+-0.03</t>
  </si>
  <si>
    <t>-1.92+-0.12</t>
  </si>
  <si>
    <t>-0.22+-0.09</t>
  </si>
  <si>
    <t>0.92+-0.04</t>
  </si>
  <si>
    <t>1.05+-0.20</t>
  </si>
  <si>
    <t>-1.70+-0.75</t>
  </si>
  <si>
    <t>-0.16+-0.15</t>
  </si>
  <si>
    <t>-0.10+-0.05</t>
  </si>
  <si>
    <t>0.15+-0.21</t>
  </si>
  <si>
    <t>0.92+-0.02</t>
  </si>
  <si>
    <t>1.13+-0.05</t>
  </si>
  <si>
    <t>-2.17+-0.07</t>
  </si>
  <si>
    <t>-0.11+-0.06</t>
  </si>
  <si>
    <t>0.70+-0.02</t>
  </si>
  <si>
    <t>1.54+-0.82</t>
  </si>
  <si>
    <t>-1.90+-0.40</t>
  </si>
  <si>
    <t>-0.16+-0.18</t>
  </si>
  <si>
    <t>-0.66+-0.11</t>
  </si>
  <si>
    <t>0.90+-0.70</t>
  </si>
  <si>
    <t>-0.91+-0.42</t>
  </si>
  <si>
    <t>1.19+-0.26</t>
  </si>
  <si>
    <t>nan+-0.00</t>
  </si>
  <si>
    <t>nan+-0.44</t>
  </si>
  <si>
    <t>-0.67+-0.89</t>
  </si>
  <si>
    <t>nan+-0.60</t>
  </si>
  <si>
    <t>0.99+-0.01</t>
  </si>
  <si>
    <t>2.60+-0.31</t>
  </si>
  <si>
    <t>-1.19+-0.06</t>
  </si>
  <si>
    <t>2.08+-0.33</t>
  </si>
  <si>
    <t>0.95+-0.01</t>
  </si>
  <si>
    <t>4.73+-1.24</t>
  </si>
  <si>
    <t>-0.74+-0.22</t>
  </si>
  <si>
    <t>0.71+-0.23</t>
  </si>
  <si>
    <t>0.32+-0.09</t>
  </si>
  <si>
    <t>-0.33+-0.05</t>
  </si>
  <si>
    <t>-0.24+-1.69</t>
  </si>
  <si>
    <t>1.06+-0.40</t>
  </si>
  <si>
    <t>-0.34+-10.07</t>
  </si>
  <si>
    <t>-0.98+-1.04</t>
  </si>
  <si>
    <t>-0.20+-1.58</t>
  </si>
  <si>
    <t>0.14+-0.62</t>
  </si>
  <si>
    <t>0.62+-1.02</t>
  </si>
  <si>
    <t>-0.13+-0.19</t>
  </si>
  <si>
    <t>0.94+-0.05</t>
  </si>
  <si>
    <t>2.11+-1.78</t>
  </si>
  <si>
    <t>-1.04+-0.45</t>
  </si>
  <si>
    <t>-0.11+-0.17</t>
  </si>
  <si>
    <t>-0.08+-0.06</t>
  </si>
  <si>
    <t>0.12+-0.41</t>
  </si>
  <si>
    <t>-0.13+-0.17</t>
  </si>
  <si>
    <t>0.75+-0.03</t>
  </si>
  <si>
    <t>0.95+-1.65</t>
  </si>
  <si>
    <t>-1.36+-0.55</t>
  </si>
  <si>
    <t>-0.02+-0.43</t>
  </si>
  <si>
    <t>-0.22+-0.11</t>
  </si>
  <si>
    <t>0.31+-0.67</t>
  </si>
  <si>
    <t>0.69+-0.39</t>
  </si>
  <si>
    <t>0.58+-0.27</t>
  </si>
  <si>
    <t>-1.68+-0.70</t>
  </si>
  <si>
    <t>0.61+-0.76</t>
  </si>
  <si>
    <t>0.40+-0.34</t>
  </si>
  <si>
    <t>0.37+-0.30</t>
  </si>
  <si>
    <t>-3.34+-1.08</t>
  </si>
  <si>
    <t>0.08+-0.14</t>
  </si>
  <si>
    <t>-1.26+-0.59</t>
  </si>
  <si>
    <t>-0.27+-0.29</t>
  </si>
  <si>
    <t>0.16+-0.40</t>
  </si>
  <si>
    <t>0.09+-0.03</t>
  </si>
  <si>
    <t>-0.38+-0.10</t>
  </si>
  <si>
    <t>0.07+-0.04</t>
  </si>
  <si>
    <t>0.12+-0.39</t>
  </si>
  <si>
    <t>-0.74+-0.21</t>
  </si>
  <si>
    <t>0.04+-0.02</t>
  </si>
  <si>
    <t>-0.21+-0.09</t>
  </si>
  <si>
    <t>-0.03+-0.04</t>
  </si>
  <si>
    <t>0.13+-0.38</t>
  </si>
  <si>
    <t>0.06+-0.03</t>
  </si>
  <si>
    <t>-0.23+-0.11</t>
  </si>
  <si>
    <t>0.02+-0.01</t>
  </si>
  <si>
    <t>0.08+-0.06</t>
  </si>
  <si>
    <t>-0.45+-0.42</t>
  </si>
  <si>
    <t>0.02+-0.02</t>
  </si>
  <si>
    <t>-0.13+-0.15</t>
  </si>
  <si>
    <t>0.01+-0.01</t>
  </si>
  <si>
    <t>0.11+-0.42</t>
  </si>
  <si>
    <t>-0.15+-0.09</t>
  </si>
  <si>
    <t>0.13+-0.36</t>
  </si>
  <si>
    <t>0.11+-0.38</t>
  </si>
  <si>
    <t>0.12+-0.20</t>
  </si>
  <si>
    <t>-0.13+-0.48</t>
  </si>
  <si>
    <t>0.14+-0.27</t>
  </si>
  <si>
    <t>0.02+-0.22</t>
  </si>
  <si>
    <t>0.04+-0.01</t>
  </si>
  <si>
    <t>0.34+-0.86</t>
  </si>
  <si>
    <t>0.08+-0.27</t>
  </si>
  <si>
    <t>0.12+-0.19</t>
  </si>
  <si>
    <t>0.30+-0.63</t>
  </si>
  <si>
    <t>0.06+-0.17</t>
  </si>
  <si>
    <t>0.06+-0.06</t>
  </si>
  <si>
    <t>income decile</t>
  </si>
  <si>
    <t>Nationality</t>
  </si>
  <si>
    <t>income micro avg</t>
  </si>
  <si>
    <t>Region</t>
  </si>
  <si>
    <t>Income decile micro avg</t>
  </si>
  <si>
    <t>Mean Absolute Difference</t>
  </si>
  <si>
    <t>Max Diff</t>
  </si>
  <si>
    <t>Min Diff</t>
  </si>
  <si>
    <t>stdev diff</t>
  </si>
  <si>
    <t>combined missing cols</t>
  </si>
  <si>
    <t>50% combined w. imp.</t>
  </si>
  <si>
    <t>30% combined w. imp.</t>
  </si>
  <si>
    <t>10% combined w. imp.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</si>
</sst>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'#building stuff for presentatio'!$A$5</c:f>
              <c:strCache>
                <c:ptCount val="1"/>
                <c:pt idx="0">
                  <c:v>combined missing cols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'#building stuff for presentatio'!$A$36:$A$44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'#building stuff for presentatio'!$D$6:$D$14</c:f>
              <c:numCache>
                <c:formatCode>General</c:formatCode>
                <c:ptCount val="9"/>
                <c:pt idx="0">
                  <c:v>0.63012276311746895</c:v>
                </c:pt>
                <c:pt idx="1">
                  <c:v>0.61796829175024204</c:v>
                </c:pt>
                <c:pt idx="2">
                  <c:v>0.614461153450788</c:v>
                </c:pt>
                <c:pt idx="3">
                  <c:v>0.60436000182864802</c:v>
                </c:pt>
                <c:pt idx="4">
                  <c:v>0.60117218612212198</c:v>
                </c:pt>
                <c:pt idx="5">
                  <c:v>0.58709562864641496</c:v>
                </c:pt>
                <c:pt idx="6">
                  <c:v>0.571129767906842</c:v>
                </c:pt>
                <c:pt idx="7">
                  <c:v>0.55741871623665495</c:v>
                </c:pt>
                <c:pt idx="8">
                  <c:v>0.53650634254089902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5-4A85-87AB-44A7B2E63CF2}"/>
            </c:ext>
          </c:extLst>
        </c:ser>
        <c:ser>
          <c:idx val="1"/>
          <c:order val="1"/>
          <c:tx>
            <c:strRef>
              <c:f>'#building stuff for presentatio'!$A$15</c:f>
              <c:strCache>
                <c:ptCount val="1"/>
                <c:pt idx="0">
                  <c:v>50% combined w. imp.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'#building stuff for presentatio'!$A$36:$A$44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'#building stuff for presentatio'!$D$16:$D$24</c:f>
              <c:numCache>
                <c:formatCode>General</c:formatCode>
                <c:ptCount val="9"/>
                <c:pt idx="0">
                  <c:v>0.62779544761136596</c:v>
                </c:pt>
                <c:pt idx="1">
                  <c:v>0.61907363522776904</c:v>
                </c:pt>
                <c:pt idx="2">
                  <c:v>0.60005534502850399</c:v>
                </c:pt>
                <c:pt idx="3">
                  <c:v>0.58769507668040899</c:v>
                </c:pt>
                <c:pt idx="4">
                  <c:v>0.58238237556666195</c:v>
                </c:pt>
                <c:pt idx="5">
                  <c:v>0.56257209858566504</c:v>
                </c:pt>
                <c:pt idx="6">
                  <c:v>0.56164694792927095</c:v>
                </c:pt>
                <c:pt idx="7">
                  <c:v>0.54597562266612198</c:v>
                </c:pt>
                <c:pt idx="8">
                  <c:v>0.53128353246522497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5-4A85-87AB-44A7B2E63CF2}"/>
            </c:ext>
          </c:extLst>
        </c:ser>
        <c:ser>
          <c:idx val="2"/>
          <c:order val="2"/>
          <c:tx>
            <c:strRef>
              <c:f>'#building stuff for presentatio'!$A$25</c:f>
              <c:strCache>
                <c:ptCount val="1"/>
                <c:pt idx="0">
                  <c:v>30% combined w. imp.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'#building stuff for presentatio'!$A$36:$A$44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'#building stuff for presentatio'!$D$26:$D$34</c:f>
              <c:numCache>
                <c:formatCode>General</c:formatCode>
                <c:ptCount val="9"/>
                <c:pt idx="0">
                  <c:v>0.62620437826564401</c:v>
                </c:pt>
                <c:pt idx="1">
                  <c:v>0.61622368706738295</c:v>
                </c:pt>
                <c:pt idx="2">
                  <c:v>0.59758224581330099</c:v>
                </c:pt>
                <c:pt idx="3">
                  <c:v>0.58988727334475</c:v>
                </c:pt>
                <c:pt idx="4">
                  <c:v>0.58074361722940104</c:v>
                </c:pt>
                <c:pt idx="5">
                  <c:v>0.56351084921160699</c:v>
                </c:pt>
                <c:pt idx="6">
                  <c:v>0.55829182330582305</c:v>
                </c:pt>
                <c:pt idx="7">
                  <c:v>0.54486126813076796</c:v>
                </c:pt>
                <c:pt idx="8">
                  <c:v>0.52714451619452596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5-4A85-87AB-44A7B2E63CF2}"/>
            </c:ext>
          </c:extLst>
        </c:ser>
        <c:ser>
          <c:idx val="3"/>
          <c:order val="3"/>
          <c:tx>
            <c:strRef>
              <c:f>'#building stuff for presentatio'!$A$35</c:f>
              <c:strCache>
                <c:ptCount val="1"/>
                <c:pt idx="0">
                  <c:v>10% combined w. imp.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'#building stuff for presentatio'!$A$36:$A$44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'#building stuff for presentatio'!$D$36:$D$44</c:f>
              <c:numCache>
                <c:formatCode>General</c:formatCode>
                <c:ptCount val="9"/>
                <c:pt idx="0">
                  <c:v>0.62494369624491497</c:v>
                </c:pt>
                <c:pt idx="1">
                  <c:v>0.61455778985437104</c:v>
                </c:pt>
                <c:pt idx="2">
                  <c:v>0.59792909535862304</c:v>
                </c:pt>
                <c:pt idx="3">
                  <c:v>0.58949201995733902</c:v>
                </c:pt>
                <c:pt idx="4">
                  <c:v>0.57659381218855299</c:v>
                </c:pt>
                <c:pt idx="5">
                  <c:v>0.56322415187816399</c:v>
                </c:pt>
                <c:pt idx="6">
                  <c:v>0.55376120216327296</c:v>
                </c:pt>
                <c:pt idx="7">
                  <c:v>0.54227074196269498</c:v>
                </c:pt>
                <c:pt idx="8">
                  <c:v>0.52809865406379297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5-4A85-87AB-44A7B2E6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61944"/>
        <c:axId val="348757352"/>
      </c:lineChart>
      <c:catAx>
        <c:axId val="34876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missing columns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7352"/>
        <c:crosses val="autoZero"/>
        <c:auto val="1"/>
        <c:lblAlgn val="ctr"/>
        <c:lblOffset val="100"/>
        <c:noMultiLvlLbl val="0"/>
      </c:catAx>
      <c:valAx>
        <c:axId val="3487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6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6387379702537183"/>
          <c:y val="0.45833333333333331"/>
          <c:w val="0.31415376202974626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129540</xdr:rowOff>
    </xdr:to>
    <xdr:sp macro="" textlink="">
      <xdr:nvSpPr>
        <xdr:cNvPr id="1029" name="AutoShape 5" descr="data:image/png;base64,iVBORw0KGgoAAAANSUhEUgAAAXcAAAD8CAYAAACMwORRAAAABHNCSVQICAgIfAhkiAAAAAlwSFlz%0AAAALEgAACxIB0t1+/AAAADl0RVh0U29mdHdhcmUAbWF0cGxvdGxpYiB2ZXJzaW9uIDMuMC4zLCBo%0AdHRwOi8vbWF0cGxvdGxpYi5vcmcvnQurowAAIABJREFUeJzs3Xd829W9//HXkawtWd7bznBC9nYW%0AJBBSKKOUTYGW3cJtC92lBS6rtBRaKLS3l19belvmbbhlBxISQtghQBISQvZ04r2X9vie3x+KFYcs%0AJ3GG7c/z8eBRJB1JR6J++/hzxldprRFCCNG3mI53B4QQQvQ8CXchhOiDJNyFEKIPknAXQog+SMJd%0ACCH6IAl3IYTogyTchRCiD5JwF0KIPkjCXQgh+qCU4/XGWVlZeuDAgcfr7YUQoldasWJFo9Y6+2Dt%0Ajlu4Dxw4kOXLlx+vtxdCiF5JKbWjO+2kLCOEEH2QhLsQQvRBEu5CCNEHSbgLIUQfJOEuhBB90EHD%0AXSn1T6VUvVJqzX4eV0qp/1JKbVFKrVZKTez5bgohhDgU3Rm5PwmcfYDHzwGG7vrnJuAvR94tIYQQ%0AR+Kg69y11u8rpQYeoMkFwNM6cb2+j5VSaUqpfK11TQ/1UQgheg/DgFAr+Bsg0IT2NxJoa6CltZW2%0A9g58Ph+ZE89nyIRTj2o3emITUyFQ0eV25a779gp3pdRNJEb3lJSU9MBbCyHEMRSLQHsltFZAexW0%0AVSb+t6OWWFsNRnstKaEmTDqWfIoCXLv+Kdp137spqb0i3LtNa/048DhAWVmZXJlbCHHiiQahaSs0%0AbYamLdBcjm7eBi3l0FGDYs/oalWp1Ol0quNpNOjhNOClCS8RSzomhxery4srNYOstFTyM9IYkJfF%0AtML8o/4xeiLcq4DiLreLdt0nhBAnplgEWnckQrx5KzRtRTdvhcYt0F61R4AHrZk0pOSzwxjGZtPJ%0ArA9nUKWzqNJZtJgzyUt1Uuy1MCDdxsBMB2MznZTmpeF2OrBaraSkpJCScuxPeumJd5wL3KKUeg6Y%0ACrRJvV0IcUIItUHDRqhfDw0b0U2boXEztO5AaSPZLG714HMWU5syjG1pp7ImnMvyYA6rQ7kEQ3YA%0AslwpDM2yUZph5cxMO0Oy7AzI8uByOrHb7VgsFiwWC0qp4/Vp93DQcFdKzQFmAVlKqUrgHsACoLX+%0AKzAfOBfYAgSA649WZ4UQYi9ag68eGjYkgrxhA7pxEzRsRPnrk80Ms52odwARzxB8OaexJZ7D54FM%0APu7IZmWrHX97op3FrBiYbmNwiZ1rM6wMTrcyOMNGutOC0+nE5XJhs9mwWCyYTCfuVqHurJa58iCP%0Aa+DmHuuREELsTzSUCPG6tVC3Fl23BurWogKNySaGxU00bRCR/GmEPQMIuErYRiGr/BlsaIyyoT7M%0AjtYIGjApKM10cOYwJydl2RmSnsKAdBsmBRZLIsydTidWq/WEGpV3x3E78lcIIQ4o2JII8dov0DWr%0AoGZ1YjSu4wAYZhvRtCFECmcQTR9KJG0I8YwhxF15rK/z82l5K5/vDLC+IYQ/YgDNeGxmRuU5+cqw%0ADEbmJMLcZTUDYLfbcblc2O12rFYrZrP5OH74IyfhLoQ4/tprYFeA6+pVULsa1V6ZfDhuzyScMZzI%0A6OuIZg4nnjkcS+4wzBYrvmCEz3Y0s7KyjS9WdLC+voFANFFPH5Rh58yT0hmV52JYlo18tylRxiER%0A5m63G4cjMfF5IpdYDoeEuxDi2Aq1Q9UKqFyGrlwONatQvjoANIpo6gBC6aMID76QWOZwdO5oXLmD%0ASUlJwaI1vnY/y7Y38tm6bayuCbK+PkTU0ChgcKads4ZnMKHQzdg8Ox4LGIaBUgqr1YrL5UqWWXr7%0AyPxgJNyFEEdPxA+1X0D1SnT1SnT1KlTjpuRSw2jqQEJZkwgPG0E0ezQpReNxpuVgs1hwms3E43E6%0A/AHe31DD0m0tfFYdYHNjiLhO1MtPynZy2fhsJhS6GZltx242uoS5ZY+ReV8P8y+TcBdC9Jy2Sihf%0AAjuWoCuXQcOG5JLDuCOLcOZIwuNOJ5w9DlNxGa7MAmwWC+5dK09isRihUIgvyut4b2M9yyp8rKoJ%0AEIppzApG5rn41qRcxhe4GZFjx2YyiMcTNXibzYzLldpvRuYHI+EuhDg88SjUrYGKT9EVn0LFJ6i2%0AxEkkcYubcM44wmO+TThrNDpvHO78IVitVhxdlhBqrYlEItQ1tfD+hlqWbGvh08oAtR1RAAq9Vs4Z%0AkcmUEg/j8hzYTAZ6V83cbNa43R5cLldys5DYTb4NIUT3hNqgYhnsXIre+TFUr0BFgwDEHdmEsscR%0AGvoNIgVTcAwow+n24N3HWnDDMAgGg2ysauLt9XUs3dHOqpog0bjGnmJiUpGbb03KZUqxm2yHIh6P%0Ao5TCYjHhdqcmyywS5gcm344QYt/aq2HnUtj5MXrn0sR6cm2glZlwxjDCpRcSzhlHvGAS7oLh2Ox2%0AXPtZCx6LxWjp8PPBhho+2NLEpxV+qtoTo/PiNBsXjcli2gAPo3PsmHYtdTSbTbjdbpxOJzabTcL8%0AEMm3JYRIaKuE8g+h/AN0+RJUy3YAjBQH4ewxhMfeRDhvIqpkKu70HNw2G94D1LWj0SgbqppZtKaa%0AJdtbWV2bGJ3bUhQTizx8Y0JidJ7rVMm6ucNmwePJwOFw9LpNQycaCXch+qu2Kij/YFeYf4hqKQcg%0Abk0lnDeJ8NBLieSXYS2eiCs1De9BwlZrTYc/yJJNdbyzsY6PytupbEuMzgek27h4TBZTB3gYlW3D%0ApBOlls7ReeeW/v4+CdqTJNyF6C+CrbD9fdj2Dnrbe6jmrUAizEN5kwjvqpfbB0zC5fbgtFi69bIN%0AbX7eWF3JwrV1rKj0EYpprGbFxCI3l43LYUqRk2xnou6ulMLpdCR3gsro/OiRcBeir9I6cRripgXo%0ATQugchlKGxgpTkJ5ZYRKLyJcMBXHwDJcbg+uboa51pqKxnbe+KKat9bV8VmVn7iGHLeFc0dkMrXY%0AxehcG1ZTZ5g799jWL2F+bEi4C9GXRAKJMsumhbBpYXILfyRjBIHRNxAuOgXLoOl40jLJsFq7/bKG%0AYbCmsoWFX1Tz9sYG1tcnVskUea1cMSGHGQNclKanYDKZSElJwePxJCdC+9q2/t5Cwl2I3kzrxPnk%0AW95Cb34TdnyEiofRKQ4CeVMJjLyO6MDZpBUPJ9VuP6SadixusHRLPQu+qGbxxsbk2vMROQ5umpbH%0AtCIHRakpmM1mnE4nbrc7WWoRx5+EuxC9TWftfOti9Oa3kqPzaOpAfEMuIlQ0E3PpaaSmZ5F1iCPn%0AcCzOextqmb+6mnc2NdEWimMxK8qK3Fw1MZuyAjtZLgtms5nU1FQZnZ/AJNyFONFpDbWrYdNC9OZF%0AULUCpeMYFheBvCkER1xDpHgG7uLRuB0O0g9xkrItGGHx2hoWrKlhybYW/BEDp8XE9AEeZgx0MzHf%0Agcu29+hcaucnNgl3IU5EYR9sezdRatm0EOWrRaMIZ4wgMOo6QkWnYB10Mm5vOpmHcVxteaOPhV9U%0A89b6OlZWthMzIM1h5rRBHk4Z6GZCgRPHroO33G63jM57IQl3IU4Eydr5IoxNC1E7PkIZUbTFhT9v%0AKv4x3yU+6HS8BUNItdvJOMTdmlprNtS08/rniSWLWxoTE6IlaVYuHZPJtGInw7PtuF1OPB6PbCLq%0AAyTchThetE5cKm7Ni7DmJVRrOQDR1EH4T7qcYPGpWAbPwO1NJ8duP6yR844mPy8t38ncz6vZ3hxC%0AAaNyHXx3ajbTS1wUem04nbsDXbb49x3yX1KIY8mIQ9UK9Ib56A3zMDVtAmUmkDsZ3+QriAw4jdTi%0AUbjsdtIPc014Y0eIV1dW8OqqalZX+wAYk+fghyfnMGOgh2yPTcot/YCEuxBHWzQE299Dr38dNs5P%0AXMxZpRDMHk9H2S+JDj2HtIIhZDmdh739PhSJsWBNNS+uqOSj7S3EDRiUbuU7k7M4fbCHgjQHXq83%0AeTyulFv6Pgl3IY6GQDNsfhO9YR5sWYyK+tEWF778k/EXzyI+6HRSc4rJ3FXbPhxaa5ZuqefFFRUs%0AWNeAP2KQ5Urh0tEZzC71UJppx+v1Jle4SKD3LxLuQvSUYAusfx3jixdQ5R+gdJy4IwtfyVcJDJiN%0AqXQWqelZ5BzhAVnb6tv5v0938OrnNdR2RLGnKGYOSuWMIYkLWnjcLtLS0nA4HFJy6cck3IU4EpEA%0AbHoDY/XzqK2LUfEIMXchHSOuJjTwDGyDpuL2pOK12Y5o5NzYHmD+51W8tLKKVdV+FDCpyMX1Zdmc%0AXOLCbbeQnp6Oy+WSHaICkHAX4tDFwrBlMcaaF1Eb56OiAeKObNpLLyZY+jUcpSfj9njIOMLadnNH%0AkNdWVTDvi1pWVHQQ14mzXL4zJYfZg13kuK14PB68Xi+2I/zlIfoeCXchuiMWSUyKrnkJNryOCrej%0ArV5ai84gUHoultLTSE1LJ+MIa9uRSJR311fzwopK3tvaRjiuKUi1cMWEbE4pcTIkw4rdbictLQ2X%0AyyXnn4v9knAXYn+0hqrPMD57GrXuFVSoFcPipqPwVPwDz8I0ZDap6Zl4D/FAri8zDIMd9a0890k5%0Ac9c0UtMRxW01cc6IDM4c4mFohgWLxUJqaiput1tWu4hukXAX4ss66jBW/x+sfBZT40Yw22grPC0R%0A6CedSWp6FvlHOFmptabN52feqkpeXV3L8ko/hoYJhW5unJbPtCI7FhOkpqZK2UUcFgl3IQBiEfTG%0A+RifPYNp2zuYdJxAxihaJ91GbPj5pOUWk3eEZRCtNaFQiCWbanl5ZTXvbmvHHzHIcVu4alIuZw1N%0AJcepMJlMpKWlkZqaKpOj4rBJuIv+rXk7xvInYdWzmAKNGI5smk66ksDQC7EXjSHd6z2iNeJaayKR%0ACDvrW/j3sgrmbWihuj2Kw2LitFIvZw9LZ1S2BbTGbreTnp6O0+mUJYziiHUr3JVSZwN/AszA/2it%0AH/zS4yXAU0Darja3aa3n93BfhegZET967Svoz57FVPERSpnoyJtO26Tb0aVfIS0jk8wjHKVHo1Ha%0AOzp4e201c9c28dEOH/FdZZfrp+RzSokTq0ljNpuTG42sh3BlJCEO5qDhrpQyA48BZwKVwDKl1Fyt%0A9bouze4E/q21/otSaiQwHxh4FPorxOEx4lD+AcaqOaj1c1HRAFF3ES2jbiJ40gW4CoaRk5qKzWY7%0A7LfoLLtsqqjnxZU1LNjcRr0vRqrdzGXjszl/ZAa5ToVhGLjdTrxeLw6HQ2rp4qjozsh9CrBFa70N%0AQCn1HHAB0DXcNZC669+9QHVPdlKIw9ZagV75DPqzZzB1VKMtLlqLvoK/9OukDJ5JqtdL9hFOjsZi%0AMXw+H++sreKlLxpZssOH1lBW7OEHMzKZPsCFjkUxmRTp6el4PB6ppYujrjvhXghUdLldCUz9Upt7%0AgTeVUj8AXMAZPdI7IQ5HPAabF2IsfwK1dTFoTSB3Mm1jvo8x5Cy8WXnkO51HdLyt1ppgMMiWqgZe%0A/byWBZvaqGqPkmo3c+WEHC4ck0W2QxGLxTCjyczNlXXp4pjqqQnVK4EntdZ/UEpNB55RSo3WWhtd%0AGymlbgJuAigpKemhtxZil9YK9IonYeUzKF8dhiOLluHXEBh2Ce7iUWR7PEdc147FYrS3t/Pe+mpe%0AWN3I0p2JJYzjC9xcPzWf00u9EI9iGDEsFic5OTlSehHHRXfCvQoo7nK7aNd9XX0bOBtAa71UKWUH%0AsoD6ro201o8DjwOUlZXpw+yzELtpDdvfR3/6OGxMzOH786fTNvFWzMPPITUtg6wjDFetNeFwmLrG%0AZl5ZVc2r61rZ1hzGazfzzYk5fH1UJnkuM5FIBOJRvF4vqampMkEqjqvuhPsyYKhSahCJUL8C+OaX%0A2uwEvgI8qZQaAdiBhp7sqBB78DfBqv9Fr3gS1bwVw5ZG6/CrCYy8HO+AMUe8Jh0gHo/j9/vZUFHP%0AC6vqWbCpnfZwnCFZdm7/SglnDO0cpccxmSzk5eXhcrlkGaM4IRw03LXWMaXULcBCEssc/6m1XquU%0Aug9YrrWeC/wM+LtS6ickJlev01rLyFz0vPr16I/+DF88j4pHCGWPo/3k+9AjLyQ9O4/MI1jt0ikc%0ADtPW1saSTbW8uKaFj3b4UMDMwWlcNj6bMbl2IpEIOhZJbjaSUbo40ajjlcFlZWV6+fLlx+W9RS+j%0ANZR/iF7yR9SWtzDMdtpLv45/xOV4Sqf2yERl5wRpTX0DC9Y18PLaVrY0hfHYzFwwOpOLx2aTaVdE%0Ao1FMJhMZGRl4PB6ZIBXHnFJqhda67GDtZIeqOHFpDZsWoD/4A6pyGXF7Bq1jv0t4zFVkFg8lzW4/%0A4rcwDAO/38/WyjpeWt3IaxtaaQnGGZRh5xeziznrpHSUESUej2Iy2cnPz5eLYIheQcJdnHgMA9a/%0Ain7vIVT9WmKufFrKfkF83DfJzC3skRJIPB6no6ODL7bX8n+fN/Lm5nYicc30galcPj6bsiI34XAY%0AIxrC4/GQlpaGvQd+mQhxrEi4ixNHLAJrXsT44BFMTZuIeAbQMu0eTOMuJz0rp0c2/kQiEdrb2/l4%0Acw3/93kzH5b7SDEpzh6RwZUTcihJsxIKhQiFQni9Xrxer9TTRa8k4S6Ov1AbevmT8PFfUL4aIt5S%0Amk++H/OYi8nMyj7iUO+spzc1N/PepgZe+KKVVTUB3FYzV5flctm4bLw2RTgcJhwOk5mZicfjOaJN%0ATkIcb/L/XnH8hDvgk7+hP/ozKtSKL6eMlkm3YRl+FlmZmUc8Yu6sp9fUN7BgfTMvrm1lR0uYbJeF%0AW2YUcMGoLCwqTjQawTAs5Obm4na7pZ4u+gQJd3HsRYPw6d/RHz6KCjbjK5hJ67j/wDnkZPJ64Azz%0AztJLbWML89a38MKaFhr8MYZmObjnqwP4ytB04rEIsVgIs90uu0hFnyThLo6deCyx8ejdB1AdNQTy%0AT6Zl1nfxDJ9FgdvdIxfCaG5upra5g9c2tPHK2hZaQ3EmFLq544xcJhe7iUQihEMB3G53cpJUQl30%0ARRLu4ujTGja/iV74n6imzYSyxtA07VekjjmHgiMsg2itCQQCNDc3U9HUwUtr25i3oZVg1ODkgalc%0AU5bLmHwX4XCYYDCIx+MhPT39iI72FaI3kHAXR1ftGvTCO1Db3yPqKaFh5u+xjb2Y/IyMIxqpdx4N%0A0NTUREVLkBfWtPLGhlYMrTlzWDrfmpTL4Aw74XCYQCCAx+MhIyNDVr6IfkPCXRwdLeXod+6H1c9j%0AWD00TPgJxsTryM4tOKKAjUajtLe309LSQnlLiOfXtPHWplZMSnHeqEyumpRDfqptj1CXkbrojyTc%0ARc8KNMN7v0cv+x+0MtEy4ir8428ku+QkHA7HYb9sJBKhpaWF9vZ2tjZHmPN5C+9va8OWYuLScdl8%0Ac2IO2W4rkUgEn8+H2+2moKBAQl30WxLuomfEY7D8n+h3fwuhNjpKL6B94vfJHDSGjCOYtIxEIrS2%0AttLW1sa2lijPrmzig+3tuK1mrpuSx2XjsklzpBCJRPD7/TgcDnJzc4/oF4kQfYGEuzgyWsOWtxKT%0ApY0bCeZNoeWrvyBj+AyKDjNgO1e+tLa24vP5qGyP8tRnzby7tQ2PzcyN0/K5bFw2bps5GepOp1NC%0AXYguJNzF4atbi154J2rb20Q9xTSd9jCO8ZdSkJZ2WCP1ritfQqEQzSHNsyubmL++GVuKiRum5HHF%0AhBzcNjPRaBSfLygjdSH2Q8JdHLpgC/rt+2H5PzAsbpom/hRj0vVk5xYc1pZ9rTU+n4+mpiai0Sit%0AEZizqpnX1jahgUvGZXNtWS7pTguxWAy/34/NZqOoqEg2HwmxHxLuovsMA1Y9i150L4RaaB1yCb7J%0APyRnwLDDnrgMBAI0NDQQiURoi5r418rdoX7eyAyuLssjP9WaPEogJSWFvLw83G63hLoQByDhLrqn%0AfAl6wW2o2tUEs8fRNPsx0kfMpMjlOqyQ7dxN6vf7aY8q/rWqmblr9g71zkO/ALKysvB6vXL2ixDd%0AIOEuDqxlB/rNO1Hr5xJz5tIw/T6sE79JwWFuQgqHwzQ3N+Pz+YhpEy+t6+CZ5XVEDYPzRmZyza5Q%0Ah8QvgHg8TlpaGunp6XJKoxCHQH5axL6FfegP/gBLH0OjaBj1HSJl/0FO4cDD2oQUjUZpaWmhra0N%0AZTLz/s4wf1taTb0vyulD0vj+KQUUem3JtpFIBLfbTWYPnA4pRH8k4S72pDWsewXjjdsw+WppLTmL%0A1rIfkzloDNmHUeeOx+O0tbXR3NyMUorlNREe/7iW7c0hhmU7uOesgUwodAMQi8UIh8N7TJYKIQ6P%0AhLvYra0S4/WfYtq8kHD6MOrPvB/XsFkUp6cfcgnGMAza29tpbm5Ga015m8EfP6hmTa2fkjQbvz57%0AIKcPTcOkFIZhEAwGZbJUiB4k4S7AMNDL/wGL7gEjTu24HxCb9B3ycvMPeRVM57LGxsZGYrEYIZ3C%0A4x/X8/q6JtIcKdw2u5hzR2aSYlJ7TJZmZ2eTmpoqk6VC9BAJ9/6uaSvGqzdj2rkUX+5kGqbdSWbp%0ARDwezyGPnoPBIA0NDYTDYVSKhVc3+nji01pCMYPLJ2Rzw5R83LbEXwDhcJhYLIbX6yUjI0MmS4Xo%0AYfIT1V8ZBvqTv8LiX6FVClVld2CaeDXFOTmHHLShUIimpib8fj8Wi4XltVH++8NyqtoiTB+Qyg9m%0AFjIwww4kzorpnCyVg72EOHok3PujlnKMl7+HaedHdOSfTOP0u8gaNOaQa92RSISmpiZ8Ph8pKSnU%0Ahc38adFOllf4GJRh55ELSpk2IBUgWVe32+0UFxfLZKkQR5mEe3+iNXrFk7DwP9EaqsruwDzpGoqz%0Asw9ptB6Px2ltbaW5uRmz2UxUWfnr0lpe/qIRl9XMz04r4oIxWcm6ejgcRmtNbm7uYZV7hBCHTsK9%0Av2jdifHKLZjK38OXM4n66feQPWTiIY/WfT4fDQ0NxONxLFY7r6xt4h+f1BKIxLloTBbfmZqP15H4%0Av1U0GiUcDpOamkpWVpbU1YU4huSnra/rMlpHa6om3oqecC3FeXlYLJZuv0w0GqWxsZGOjg7sdjvr%0AG6M89M4mtjeHmFzs4YenFlKamSi1dJZgLBaLlGCEOE4k3Puyjlrir9yMeetbidH6tLvJGDwer9fb%0A7dF653r1xsZGTCYTRoqdh9+rZu7aJvI8Vh782iBmDk68XmcJxjAMWdooxHEm4d5HGeteg7k/QEUD%0A1Ez4KbEJ11GUl9/trfyda9Dr6+uJxWLYbDYWb2njvz6ooi0Y45sTc/j21DwclsTSxq4lmMzMzEP6%0Aq0AI0fMk3PuaeJT4m3dh/uQvBDNGUDv9V3gGTSI3I6Pbo+hIJEJjYyM+nw+73U59yMTDC7bxWaWP%0A4TlO/nB+KcNynEBiZB8KhUhJSaGoqAin03k0P50Qopu6Fe5KqbOBPwFm4H+01g/uo803gHsBDXyu%0Atf5mD/ZTdEd7NfHnrsZcvZzmod+gZfLPyC0owu12d+vphmHQ2tpKU1MTZrMZq93Jk8vreHp5HQ6L%0AiVtPL+b8UZmYTYmSTiQSIRqNkpGRQXp6upRghDiBHDTclVJm4DHgTKASWKaUmqu1XtelzVDgduAU%0ArXWLUirnaHVY7Juxbi68+gNUPEL1yfcTH3EBxbm53S7DBINB6urqiEajOBwOVtcEePDtbexsCfPV%0AYen8cGYhGc5EqaXrmvX8/EM/okAIcfR1Z+Q+Bdiitd4GoJR6DrgAWNelzY3AY1rrFgCtdX1Pd1Ts%0AR9hH/I1fYl71LKGMEdScfB+ukvHkZWV1ayRtGAbNzc00Nzdjs9mIm238/p1K5q5tIj/VusdGJNh9%0AbEBWVhZph3mtVCHE0dedcC8EKrrcrgSmfqnNSQBKqSUkSjf3aq0XfPmFlFI3ATcBlJSUHE5/RRe6%0Abh3Gc1dhatlG04hraBn//WQZpjuhGwgEqKurIx6P43Q6eXNTK//1QRUdoRhXTsjhO9N2T5jGYjFC%0AoRAul0uODRCiF+ipCdUUYCgwCygC3ldKjdFat3ZtpLV+HHgcoKysTPfQe/dLxso5MO8n6BQHFbMf%0AwzT4NAbk5nZrlUosFqOpqYm2tjbsdjvtURN3vb6dpeXtjMp18osLSxmanZgY7Vw1YzKZKCgowHWY%0Al9UTQhxb3Qn3KqC4y+2iXfd1VQl8orWOAtuVUptIhP2yHuml2C0WITbvVlJWPkkgZwI1p/yWjJIR%0A3SqRdB7H29DQgNYap9PJ4i1tPPxOBZG4wY9PLeSSsdnJCdPO0XpaWhqZmZmHdVk9IcTx0Z1wXwYM%0AVUoNIhHqVwBfXgnzCnAl8IRSKotEmWZbT3ZUgPY1EJ/zLVKqPqF5xNW0TPwBeQVFuFyugz43FovR%0A0NCQXN7YGIjz6OJy3t/WxqhcJ3d9dQAl6YmTGzs3IwEUFBR0e7WNEOLEcdBw11rHlFK3AAtJ1NP/%0AqbVeq5S6D1iutZ6767GvKqXWAXHgVq1109HseH8Tr16NnnMFpkAjtaf8hvBJ51Ocf/BNSVprOjo6%0AaGhoQCmFzeHkhc8b+PvHNcS15vunFHDFhBxSvjRal/NghOjdlNbHp/RdVlamly9fflzeu7eJffEK%0Aple/i2FxU3PaH1BFk8jPzz9omSQSiVBfX59ctljdEeW+N3ewtjbA9IGp/Oy0Igp2XZS6s7ZuNpvJ%0Aycnp1l8DQohjTym1QmtddrB2Miw7kRkG0bd/i+XDhwhljaZ65kM4cweTk5NzwGWOWmva29upr68n%0AJSUFp9PJS1808tiH1VjMil+dPZAzhu6u0XdemNrr9UptXYg+QsL9RBUNEn3+21g2zcNXeh41ZbeR%0AlpVHVlbWASdOu9bWHQ4HTYEYv31jK5/s7GBqiYc7zigh2727lBMKhQDIz8+X2roQfYiE+4ko2Ers%0A2ctIqVpGU9lPaT7pSnLz8khNTT3g0wKBALW1tQC4XC7e3NjMH96tJBrX/GxWERePydpjtB4KhfB4%0APGQf4sU6hBAnPvmJPsHo9hriT1+IuXkL9TN+i3/w2RQXFGC32/f7nK67TO12O2FDce/Cct7c2MKo%0APCd3f3UAxWm7V8J01tbloC/kMS/nAAAgAElEQVQh+i4J9xOIUb8B/ewlmAJN1Jz+J2IDTqU4P/+A%0AG5Oi0Si1tbXJ3aNbm0LcOX87lW1hbpyWz9VluXuthMnIyCDjEE6JFEL0PhLuJ4jYpsWYXrgWbbJQ%0AfcZfUUVlFB5kRYzf76e2thaTyYTT6eTVtU388b1KUu1m/nzxUCYU7q6hd17HtLCwUFbCCNEPSLif%0AAKKf/A8pC35J1DuAqtMexZE/7IArYrTWtLS00NjYmCjDxBX3LyznrU2tTC72cM9ZA/Y6wdHlcpGT%0AkyO1dSH6CflJP560JvzWb7AteZhgwclUnXw/3tziA66IiUaj1NfXEwgEcLlcbGoIctcb5VS3h/mP%0A6YkyjOlLSxzlBEch+h8J9+NEGwbhebdhX/E3fKXnUT35P8nOzT9gCPv9furq6oDEaphFm1q4f9EO%0AvPYU/vvioYzfRxmmqKhILlAtRD8k4X4caCNO6KVbcKz5Fx0jrqBm/E/Iyy/Y71LHL5dhTGYzf/+4%0Ahic+rWVcgYv7zx2ULMNorQkEAjgcDvLy8qQMI0Q/JT/5x5iORwn9+0YcG1+mfdx3qB15E3n5+fsN%0AdsMwqK+vp729HZfLhS8S54GF23l3axtfG5nBrbOKsaYkavPxeJxgMEhGRgaZmZlShhGiH5NwP4aM%0AaJjwc9fh2Dqftkk/oG7YNeTm5u432DuXOYbDYdxuN6urfdy7cAcNvgi3zCjgygk5yQCPRCLEYjHy%0A8/PxeDzH8mMJIU5AEu7HiBEJEv7Xt3CUL6Z1ys+pH3I5OTk5eL3efbbvutvU7nDwxKe1/OOTGvI8%0AVv562UmMykssZ+zclGS1WikpKen2NVOFEH2bhPsxYIT9RJ69HEfFB7RMv4P6gReSk51NWlraXm21%0A1rS2ttLQ0IDdbiemTdz1RjnvbGnlq8PSuXVWMS6bOdk2EAjg8XgOepiYEKJ/kXA/yoxgG9GnL8VW%0As4zmmffRWHwOOdnZpKen7922S33d6XTSFIjzy9c3s7E+sFcZxjAMAoGA1NeFEPsk4X4UGYEWYk9e%0AgLVhDc2zHqSpYDbZ+wn2WCyWPEbA7XazpsbPf87fji8S58HzBjNzsHePtqFQiJycnH2O/oUQQsL9%0AKNGhdmJPXoClcS1Ns/9Ac+4p5O3nZMdIJEJ1dTWGYeBwOHjli0Yeea+SbLeFv146NHmxath9RK8c%0AIyCEOBAJ96NAR/xEn7oYS8MaGmc/QmveKRTs57z0YDBITU0NSinMFisPLN7J6+uamTbAw71nDSTV%0AnvhPJMcICCEOhSRET4uGiD1zGZbaFTSe+iBt+TMoKizc5y7R9vZ26urqsNlsRAzFL+ZuY1lFB9dN%0AzuXbU/Mx7zrNsXP9evauSViprwshDkbCvSfFo0TnfAtLxRIaT7mPtuKvUFRUtNdZ7FprmpqaaG5u%0Axul00h42+NncLWyqD3DHGSWcNzIz2TYajRKJRCgoKJArJQkhuk3CvacYBtEXbsSy7S2apt5O66Cv%0A7TPYY7EYdXV1yYO/6nxRfvzKFmrbI/z2a3tOnHaeD1NSUoLNZjvWn0gI0YtJuPcErYnN/RGW9S/T%0APOEWWk+6jKLCwr2CPRwOU11djdYal8tFeXOIH7+yBX8kzqMXDkmevy7nwwghjpSkRg+IL/oVKaue%0ApnXUdTSPvG6fwR4MBqmqqsJisWCxWFhfF+Bnr27FZILHLhnKSbtWxHSuX09PTyczM1M2JgkhDouE%0A+xGKf/pPzB89SvuQC2kYd/M+SzE+n4+amhpsNhspKSmsqOjgl69vw+tI4U8XDqEoLVFyicfjhEKh%0A/S6ZFEKI7pJwPwLGpjcxvfFz/PnTqZt8G4X7ODu9o6OD2tpa7HY7ZrOZ97e2cveCcgq9Nv54YSnZ%0A7sRZMJ0rYmTiVAjREyTcD5OuWQ3PX0fYO5jqGQ+QX1iM0+nco01rayv19fU4nU5MJhNvrG/it2/t%0AZFiOkz+cX4rXkfj6O6+YJBuThBA9RcL9cPga0P+6nLjFRfWsP5JbXLrHaLvz4hpNTU3JYP+/VfX8%0A6f0qJhW5efC8wbisicO/ugb7l385CCHE4ZJwP1SxCMZzV0GgicqvPE5aycg96uNfXsOulOIvS6p5%0AZkUds0q93HPWQGy7Lq4hwS6EOFok3A+R8cYvMVV+TOW0X+EacvIeh4B1DXaXy0Vcw+8W72TeumYu%0AHJ3Jz2YV77HrNBwOU1BQIMEuhOhxEu6HQC9/AtOKf9I47FuYxn6DrKys5FEAXw72mKG5Z0E5725t%0A44YpeXx7al6ybefkqdTYhRBHS7cWUSulzlZKbVRKbVFK3XaAdpcopbRSqqznuniC2PkxzL+Vjrxp%0A+Kf9nNzc3OQa9C8HeySuuX1e4jqnPzq1kO9My9/jHPZgMEh+fr4EuxDiqDlouCulzMBjwDnASOBK%0ApdTIfbTzAD8CPunpTh53bVUYz11F1JlL46kPUlBUjNm8+2pIXYM9HNP88vVtfFTezi9OL+by8TnJ%0Al+ncoJSXlyfXORVCHFXdGblPAbZorbdprSPAc8AF+2j3a+B3QKgH+3f8RYMYc74JET+VMx8ib9Bw%0ALBYLsHewR+Oa2+ZtY9nODu44o4QLx2QlX6Yz2LOzs2WDkhDiqOtOuBcCFV1uV+66L0kpNREo1lrP%0A68G+HX9aY7z2Y0y1q6iceg8Zw07eY5NSc3PzHpOn9yws59OdHdz+pZMdY7EYwWCQvLy8fV6FSQgh%0AetoRT6gqpUzAI8B13Wh7E3ATQElJyZG+9VGnVz6LafVz1I+4HtvYi/B6d5/Y2N7eTlNTEy6XCw3c%0Av2gH721t4yenFe11ZG80GqWgoEBq7EKIY6Y7I/cqoLjL7aJd93XyAKOBd5VS5cA0YO6+JlW11o9r%0Arcu01mXZ2dmH3+tjoW4dzP85vpxJhKf9mOzs7OSkaDAYpLa2NrmE8Q/vVrJwYwv/MT2fy8bt/lzR%0AaJRYLEZRUZEEuxDimOpOuC8DhiqlBimlrMAVwNzOB7XWbVrrLK31QK31QOBj4Hyt9fKj0uNjIezD%0A+Pc1xFOc1M+4n9z8guTKmM7rndrtdkwmE3/9qIaXv2jkqkk5XDs5L/kSXYP9yweJCSHE0XbQcNda%0Ax4BbgIXAeuDfWuu1Sqn7lFLnH+0OHg96/s9RTVuonPorcgaPwWrdfbhXdXU1ZrOZlJQUnllexzMr%0A6rhoTBbfO7kg+fyuwS4X2RBCHA/dqrlrrecD87903937aTvryLt1HK1/HfX5HOpHXI9n7NeSZ8YY%0AhkFdXR2GYWC323llTSN/+aiarw5L52ezipIlm1gsRjQalWAXQhxXciWIrvxN6Nd+RCjtJCLTf0RG%0ARgaQWPLY2NiI3+/HbrfzwbY2Hn6ngpMHpnLnGQMwqT2PFCjcx8U6hBDiWJLjB7ow5v0UFWqldtaf%0AKczfPRpva2ujtbUVl8vFmho/dy/YzvAcJ78+ZyAp5j13nhYUFOx1prsQQhxrMnLvtOYlTOteoX7k%0At8kYPiO5Ucnv9yfPZK9sC/OL17aR5bLw+68PxmHZvUs1EAiQk5MjF9oQQpwQZOQOEGxFz/85oYyR%0AxKbenDwaIBwOU1NTg91uxxcx+Nmr20DBoxcMIcO5e5dqIBAgMzOTtLS04/kphBAiSUbugH7vdxBo%0ApmHqHeTkFaCUIhaLUVNTQ0pKCigzd76xnbqOCL87b1DymqcAgUAAr9ebrM8LIcSJQMK9cTN8+jit%0Ag76Od/ipWCwWDMOgtrYWwzCwWq381weVLK/w8YvZxYzJ3112CQaDuFyuPY7+FUKIE0G/D3e98A60%0A2UZ72Q/xeDzJlTGhUCix5PGLRl5Y3cg3J+bwtS7HCoRCIaxW6x5H/wohxImif6fSlrdQm9+kYcR1%0AZA8ahclkoqWlhba2NhwOB+vq/DzyXiXTB6TusUkpFAphNpvJz89PHv0rhBAnkv4b7vEoxoI7iLiL%0AiJXdiMPhoKOjg8bGRpxOJx3hOHfOLyfTlcI9Zw1IXh4vEomglKKgoCBRjxdCiBNQvw13/enfMTVu%0ApGHCj8jKLSAcDu9xGNhvFu2g0R/lN+cMItWeCPFYLIZhGBQWFiaXSgohxImof4a7rwHefQBf3lSs%0AYy4kJSWFmpoarFYrJpOJOSvr+XB7O7fMKGBUXuI0R8MwCIfD5OfnJ8+aEUKIE1W/DHe9+FcQCdBY%0Aditp6enU19djGAYWi4VPd7bz/5ZUM6s0LXl8b+da9tzcXNl9KoToFfpfuFetgJXP0jT0G6QPnYLf%0A78fn8+FwOKhoDXHXG+UMyrBz55klyeWNgUCA9PR0uTyeEKLX6F/hbhgY824lbs/AX3YzNpuNhoYG%0AHA4H/nCcX762HZOC3503GKc1sQomFArhcDjIzMw8yIsLIcSJo3+F+5oXMVWvoG7M98gqHER9fX1i%0AYlQpfvVmORVtIe4/dxAF3sQO1Hg8jmEYspZdCNHr9J/EioUx3rqXUNpJmCZ8k0gkQjgcxmq18vzn%0ADXy4vZ0fzixiYpEn+ZRgMEhOTo6sjBFC9Dr9Jtz1J3/D1F5Jw4Qf4vak0tjYiMPhYEtjkP/3YTUz%0ABqVy6disZPtQKITH40keIiaEEL1J/wj3QDO8/zAdedOwjTiL1tZWLBYLUQPuWVCOx27m9q+U7HE1%0AJWCPi2ILIURv0i/CXb//MITbaZr4I8xmc/JcmMc+rGJ7c4g7zxxA+q4jfLuuZ5cdqEKI3qrvh3tb%0AJSz7O60Dz8U5sIy2tjbsdjsrKjp4YXUj3xifzbQBu5c4BoNBsrKyZD27EKJX6/Phrpc+BoZB24Tv%0AAYmReUwrfvd2BYVeK9+dvvtAsGAwiMfjkYtuCCF6vb4d7oFmWPEkbSVn4CoYnhy1/+OTGirbwvxy%0Adgl2S+IriEQimM1mqbMLIfqEvh3uy/+BigZoH30dkUgEk8nE5sYQcz6r5+sjMykrTqyEMQyDSCRC%0AXl6eHOErhOgT+m64R4Poj/+KL3861uIJ+P1+Uqw2Hli8kzRHCjfP2LMck5WVhd1uP44dFkKIntN3%0Aw/3zOahAI62jriUSiWCxWHhtbRObGoL85LSi5DG+kUgEu90udXYhRJ/SN8PdiKOX/BfBjJGogTMJ%0Ah8OEtZm/f1zDxEI3pw9JBLlhGESjUXJycuR4ASFEn9I3E23jfFTLdlpGXkM0FsNisfDPT2vpCMf5%0A0amFyQnTUChEVlYWNpvtOHdYCCF6Vp/cpaOX/j9irgJiQ84mGo3SEDbz4ucNnD8qk6HZiSstRSIR%0ArFYrXq/3OPdWCCF6Xt8budd8jtr5ES1DLyNmaCwWC396vxKHxcyN0/KBxMU3IpGIlGOEEH1Wn0s2%0A/fFfMFIctA+5gHg8zqraEJ/s7OCGqXnJIwaCwSDp6emyOkYI0Wf1rXD31cOaF2kbdB7YvVgsFv62%0AtIZcj4WLxyROfIzFYphMJjIyMo5zZ4UQ4ujpVrgrpc5WSm1USm1RSt22j8d/qpRap5RarZRarJQa%0A0PNd7YblT6DiEVqHfQPDMPikMsj6ugA3TMnHmpL4qOFwmJycHNmsJITo0w4a7kopM/AYcA4wErhS%0AKTXyS81WAmVa67HAC8Dve7qjBxULo5f9HV/BKZA5FJPZzN8/rqbIa+OcEYlRejgcxul04nK5jnn3%0AhBDiWOrOyH0KsEVrvU1rHQGeAy7o2kBr/Y7WOrDr5sdAUc92sxs2zkf5G2g96XKi0ShLdgbZ0hji%0AO9PySDEptNbEYjE5O0YI0S90J9wLgYoutyt33bc/3wbeOJJOHQ69bi5xWzrR4lPQKP7xSS2DM+2c%0AcVI6sHsS1Wq1HuuuCSHEMdejE6pKqauAMuCh/Tx+k1JquVJqeUNDQ8+9cSwMm9/EV3wa0bjB0soQ%0AO1vDfGdqPialkpOo6enpPfeeQghxAutOuFcBxV1uF+26bw9KqTOA/wTO11qH9/VCWuvHtdZlWuuy%0A7Ozsw+nvvm17DxXx0ZY/E4DnVzdS5LVxamlig1I4HCY7O1smUYUQ/UZ3wn0ZMFQpNUgpZQWuAOZ2%0AbaCUmgD8jUSw1/d8Nw9Mr38Nw+IikDuZzc1R1tYG+Mb47OSo3WKx4Ha7j3W3hBDiuDlouGutY8At%0AwEJgPfBvrfVapdR9SqnzdzV7CHADzyulViml5u7n5XqeEYeN8/EXnIw2W3lpbStuq5lzu6yQycrK%0AkklUIUS/0q2zZbTW84H5X7rv7i7/fkYP96v7Kj5BBRppKziVlrDm3S2tfGN8Dk6rmWg0is1mk6WP%0AQoh+p9fvUNXrX0ObLAQKTmbu+jY0cOm4xG7USCQio3YhRL/Uu8Nda1j/Ov68KQSUk3kb2jh1cBr5%0AqbbkqN3hcBzvXgohxDHXu8O99gtU2046Ck/jo50BOsJxLhufWIUjo3YhRH/Wu8O94hMAOnKn8NEO%0AP9kuC+MKXMkVMjJqF0L0V7073Nur0SqFgC2bZVV+Ti31YlKKcDhMZmamjNqFEP1Wrw/3uDOLZZUB%0AwjHNqYO9xONxzGazrJARQvRrvfoye7qjmqgjm08qg3hsZiYUegiHg2RmZsoVlo6CaDRKZWUloVDo%0AeHdFiD7PbrdTVFSExWI5rOf36nCnvZqQrYhPKgOcMsiLSWmUUqSmph7vnvVJlZWVeDweBg4cKCUv%0AIY4irTVNTU1UVlYyaNCgw3qN3ju81Rraq6kxvHSEDU4rTSMcDuP1euUMmaMkFArJXIYQx4BSiszM%0AzCP6K7n3hnu4HRUNsC7gxWpWTCnxYBgGHo/nePesT5NgF+LYONKftd4b7u01AKxoT2VqiQeL0lgs%0AFjmvvY9TSnHVVVclb3degOW88847qu973XXXMWjQIMaPH8+4ceNYvHhx8rFIJMKPf/xjhgwZwtCh%0AQ7nggguorKxMPl5bW8sVV1xBaWkpkyZN4txzz2XTpk1HpY8vvPDCAduUl5czevTog7b517/+dcT9%0AWbVqFUopFixYcMD3v/fee3n44YeTtx9++GGGDx/O+PHjmTx5Mk8//fRerx0Oh7n88ssZMmQIU6dO%0Apby8fK82GzduZPz48cl/UlNT+eMf/wjA888/z6hRozCZTCxfvvyIP+uJqPeGe0c1AFvD6Zw2JI1o%0ANIrX65WRZR/ncrlYs2YNwWAQgEWLFlFYeKBrx/Schx56iFWrVvHHP/6R7373u8n777jjDjo6Oti4%0AcSObN2/mwgsv5OKLL0Zrjdaaiy66iFmzZrF161ZWrFjBAw88QF1d3X7fR2uNYRjH4iPtU0+F+5w5%0Ac5gxYwZz5szp9nP++te/smjRIj799FNWrVrF4sWL0Vrv1e4f//gH6enpbNmyhZ/85Cf88pe/3KvN%0AsGHDWLVqFatWrWLFihU4nU4uuugiAEaPHs1LL73Eqaeeevgf8ATXe8O9PRHuNWQwtSQVrbUsf+wn%0Azj33XObNmwckAuTKK69MPub3+7nhhhuYMmUKEyZM4NVXXwUSgTVz5kwmTpzIxIkT+eijjwB49913%0AmTVrFpdeeinDhw/nW9/61j7DpKvp06dTVZW4pEEgEOCJJ57g0UcfTc71XH/99dhsNt5++23eeecd%0ALBbLHr8Mxo0bx8yZM/d4zfLycoYNG8Y111zD6NGjqaio4M0332T69OlMnDiRyy67DJ/PB8B9993H%0A5MmTGT16NDfddNNB+7tixQrGjRvHuHHjeOyxx/Z4z319J7fddhsffPAB48eP59FHH91vuwPRWvP8%0A88/z5JNPsmjRom7Xjn/729/yl7/8JbkoIjU1lWuvvXavdq+++mry/ksvvXS/vwQ6LV68mNLSUgYM%0AGADAiBEjGDZsWLf61Fv13tUyu8oyHSkZpFoBpCRzLP3qtbWsq27v0dccWZDKPV8fddB2V1xxBffd%0Adx/nnXceq1ev5oYbbuCDDz4A4P7772f27Nn885//pLW1lSlTpnDGGWeQk5PDokWLsNvtbN68mSuv%0AvDL55/jKlStZu3YtBQUFnHLKKSxZsoQZM2bs9/0XLFjAhRdeCMCWLVsoKSnZa4VWWVkZa9euBWDS%0ApEnd+vybN2/mqaeeYtq0aTQ2NvKb3/yGt956C5fLxe9+9zseeeQR7r77bm655RbuvjtxKOvVV1/N%0A66+/zte//vX9vu7111/Pf//3f3Pqqady6623Ju/f33fy4IMP8vDDD/P6668DiV9g+/vu9uejjz5i%0A0KBBlJaWMmvWLObNm8cll1xywOe0t7fT0dHB4MGD9/n43XffTVlZGeeffz5VVVUUFyeuIZSSkoLX%0A66WpqYmsrKx9Pve5557bYxDQH/TecO+opl15yPK4iEaj+/2PKvqesWPHUl5ezpw5czj33HP3eOzN%0AN99k7ty5yRpuKBRi586dFBQUcMstt7Bq1SrMZvMeNe8pU6ZQVJS4pvv48eMpLy/fZ7jfeuut3HHH%0AHVRWVrJ06dIe/1wDBgxg2rRpAHz88cesW7eOU045BUjU9adPnw7AO++8w+9//3sCgQDNzc2MGjVq%0Av+He2tpKa2trsvxw9dVX88YbiUscR6PR/X4nXXW3XVdz5szhiiuuABK/jJ9++mkuueSS/ZZNu1NO%0Ave+++w7aZl8ikQhz587lgQceOKzn91a9Ntx1exV1Op0irxWtNU6n83h3qV/pzgj7aDr//PP5+c9/%0AzrvvvktTU1Pyfq01L7744l5/ct97773k5uby+eefYxgGdrs9+ZjNZkv+u9lsJhaL7fM9H3roIS69%0A9FL+/Oc/c8MNN7BixQpKS0vZuXMnHR0de6zUWrFiRXKS92CTnJ26lhW11px55pl71atDoRDf//73%0AWb58OcXFxdx7772HvVzu0Ucf3e93cjjtOsXjcV588UVeffVV7r///uSa7Y6ODjIzM2lpadmjfXNz%0AM4MGDSI1NRW32822bdv2O3rvVFhYSEVFBUVFRcRiMdra2sjMzNxn2zfeeIOJEyeSm5t7wNfsa3pt%0AzV23VVMRz6DQa8Fms0lJpp+54YYbuOeeexgzZswe95911ln8+c9/TtZfV65cCUBbWxv5+fmYTCae%0AeeYZ4vH4Yb/3LbfcgmEYLFy4EJfLxbXXXstPf/rT5Gs+/fTTBAIBZs+ezezZswmHwzz++OPJ569e%0AvTpZRtqfadOmsWTJErZs2QIk5hI2bdqUDPKsrCx8Pt9Bf3GkpaWRlpbGhx9+CMD//u//Jh/b33fi%0A8Xjo6Og4aDuA4cOH7/WeixcvZuzYsVRUVFBeXs6OHTu45JJLePnll3G73eTn5/P2228DiWBfsGBB%0A8i+l22+/nZtvvpn29kTJz+fz7XO1zPnnn89TTz0FJH55zp49e7+j/y/Py/QXvTbcjbZqanU6Be5E%0AvU30L0VFRfzwhz/c6/677rqLaDTK2LFjGTVqFHfddRcA3//+93nqqacYN24cGzZsOKLJd6UUd955%0AJ7///e8BeOCBB7Db7Zx00kkMHTqU559/npdffhmlFEopXn75Zd566y1KS0sZNWoUt99+O3l5eQd8%0Aj+zsbJ588kmuvPJKxo4dy/Tp09mwYQNpaWnceOONjB49mrPOOovJkycftL9PPPEEN998M+PHj99j%0A0nF/38nYsWMxm82MGzeORx99dL/tGhsb9zmJOWfOnOSqlE6XXHJJ8q+Qp59+ml//+teMHz+e2bNn%0Ac88991BaWgrA9773PU4//fTkhPHMmTOTR4ncfffdzJ2buILnt7/9bZqamhgyZAiPPPIIDz74IADV%0A1dV7lOr8fj+LFi3i4osv3qM/L7/8MkVFRSxdupSvfe1rnHXWWQf9HnsbdbCZ9qOlrKxMH/b60lgE%0AfpPNo9FLGHzOjzl78rA9/rQWR8f69esZMWLE8e6GOEG8/vrrbNu2bZ+/ZEXP2NfPnFJqhda67GDP%0A7Z01947ESpkaMjg1zXrYB+sIIQ7f0d44Jo5M7yzL7Ar3NlMGmW67nAAphBBf0jtTcdcGprgjS662%0AJIQQ+9Crw93kzj7osiwhhOiPemXNPdpaRUxbSfemyRJIIYTYh14Z7sGmCpp0OiUZDplMFUKIffj/%0A7Z1/UBRnmsc/jyZZJEeUgdNcYBEskV8LyK+7NT84KFZArcKYxRUpcqQSJGsq5x+J5a21FXPZ/LNb%0AyeW8ZK14lDHHJimRRHIx+yOQrBrQbBTIyo8gCbLh7jCIHLCJaMg6+t4fPfQxODAjDjPM8H6qpqp7%0A+u3u5+nueab7ed/+Pj6ZlrH++RznVQhLLQt0YY45hpb89Qy7d+/m8uXLN7TOsWPHXDoPWVlZTrVp%0AprN/R6xcudKUQZhs/xNliE+dOkVmZiYxMTGkpKRQVlbm0JbKykqio6OJjo42X6iayKZNm0zJ4cjI%0ASFauXGkua21tZdWqVSQkJJCYmOj28pU+eed+y8h5zhNFzOIgLfE7xxgv+btgwQKPS/4WFhZy9OhR%0AysvL6erqAuwlf+fPn8+rr77KAw88wMmTJwHYsGEDpaWlVFVVAdDS0kJ/fz8rVqzwiN2OGJMjnmyk%0A2e7duykpKfGarIc79n/mzBmuXr1KQ0MDly5dcunFtf7+fjZu3EhVVZWp5fPWW29x8eJFO1uGhoZ4%0A5plnaGpqQkRIS0ujoKCA4OBgu+0dPHjQnH7yySfNFy6tVislJSW89tprJCcnMzg46PYshO/duStF%0A4F8GGJ5n4c6QRd62RuMF/FHyF+DZZ58lJiaGe++9l82bN5viZ93d3eTn55OWlsZ9991HZ2cnYDxN%0AbNu2jbvvvptly5bZSRE899xzZGRkkJSUxNNPP20eg4mywlu3biU9PZ2EhASz3YsvvsiXX35JdnY2%0A2dnZAJPKD7/33nvExsaSmppKTU2Nw+P1zTffUFRURFxcHBs2bDC1+AGX9++onTMOHDjAgw8+SG5u%0ArnkdOGPPnj2UlpaagR0MSeGJujS1tbWsXr0ai8VCcHAwq1evtitKMhGlFNXV1ea1WldXR1JSEsnJ%0AyQCEhIS4PQvhe3fulwe5RV1h9LYQ/VaqN/ndT+B8m3u3eWcirPm502b+KPnb2NjIoUOHaGlp4cqV%0AK6SmpprrlZeXs3fvXg4hPGoAAAoRSURBVKKjozl58iSPPfaYqc3S19fH8ePH6ezspKCggMLCQurq%0A6ujq6uLUqVMopSgoKKC+vp6IiAg7WeGx42WxWLh69So5OTm0traybds2XnjhBY4ePUpoaOik8sM7%0Aduxgy5YtHDlyhOXLl7Np0yaHvr388ssEBgZy5swZWltbSU1NNZe5sv/J2iUlJU15TA8ePMj7779P%0AZ2cnL730EsXFxU7PQ3t7u0P9eICmpib27t3Lvn377CSHwZDDGPvDd0RDQwNLliwhOjoagM8//xwR%0AIS8vj4GBAYqKitixY4dT+24E3wvuXxsH0LogVHemzlH8UfL3xIkTrF+/noCAAAICAkwJ35GRET76%0A6CM2btxotv3222/N6fvvv5958+YRHx9vVneqq6ujrq6OlJQUcxtdXV1ERETYyQoDVFdXU1FRgdVq%0Apa+vj46OjuuC5mTyw52dnURFRZkBq6SkxE4gbYz6+npToiApKclu+67s/0bajdHU1ERoaCgRERGE%0AhYXx8MMPMzQ0hMVicZjKdSW9m56ezr59+5y2c8TEJ0yr1crx48dpbGwkMDCQnJwc0tLSyMnJmdb2%0AHeFScBeRfODfgPnAPqXUzycs/w7wKyANGAQ2KaV63GblOEYHewkA5v/VYh3cvYkLd9gziT9K/jri%0A2rVrLFq0iNOnTztcPt72sXSSUoqdO3fy6KOP2rXt6emxyzt/8cUXPP/88zQ2NhIcHMxDDz3ksFNv%0AMvnhyWxyFVf372q78Rw4cIDOzk4iIyMBoxDIoUOH2LJly3Wyw0NDQ+YTQkJCAs3Nzaxfv37K7YeF%0AhXHs2DFzvre3l6ysLIdtrVYrNTU1NDc3m9+Fh4eTmZlp7nft2rV88sknbg3uTnPuIjIf2AOsAeKB%0AzSISP6HZI8CwUmo58K/AL9xm4QSGzvcAEGi5U3emzmH8TfL3nnvu4d1332V0dJSRkRGzCtIdd9xB%0AVFQUb775JmAE2paWlinty8vLY//+/WZe/Ny5c1y4cOG6dl9//TW33347CxcupL+/3yziAfayv5PJ%0AD8fGxtLT00N3dzfApLVSMzMzzZqs7e3ttLa23tD+p2q3c+dO3n77bbv9Xbt2jerqatra2ujp6aGn%0Ap4d33nnHtC8rK4vXX3/dvEYqKyvN3P7jjz9OZWWl2RkOUFNTc13N27y8POrq6hgeHmZ4eJi6urpJ%0AlSU/+OADYmNjzafDsfXb2tq4fPkyVquVDz/8kPj4iWH15nClQ/VvgbNKqT8ppf4CVAET/9bWA2Nj%0Agd4CcmSGIu/AN/DZtXBCQ++aic1rfAR/k/zNyMigoKCApKQk1qxZQ2Jiojmy4o033uCVV14hOTmZ%0AhIQEp52Dubm5FBcXs2rVKhITEyksLLTTZx8jOTmZlJQUYmNjKS4uNtMuYOT58/Pzyc7OnlR+OCAg%0AgIqKCtatW0dqaiqLFy92aM/WrVsZGRkhLi6OXbt2mX0Jru5/qnZtbW3XHcuGhgbCwsK4667/jxGZ%0AmZl0dHTQ19dHeXk5QUFBZl3ZkZERtm/fDsCSJUuoqqpi+/btxMTEEBcXR21tLUFBQTQ1NVFWVgaA%0AxWLhqaeeIiMjg4yMDHbt2oXFYgGgrKzMbqiloxJ/wcHBPPHEE2RkZLBy5UpSU1NZt27dFGd1GowN%0AiZrsAxRipGLG5h8EfjmhTTsQPm6+GwidartpaWlqOvzySJda+k+/Vp9+dnZa62umT0dHh7dN8Gsu%0AXryolFLq0qVLKi0tTTU3N3vZotlPbm6ut02YURz95oAm5SRuK6U826EqIuVAOUBERMS0tlHyd0uJ%0AWQSR4X/jTtM0Gq9TXl5OR0cHo6OjlJaW2o0q0TimtrbW2ybMWlwJ7ueA746bD7d956hNr4jcAizE%0A6Fi1QylVAVSAUaxjOgYvDLyVH6Qsn86qGs2sZiwvrdG4A1dy7o1AtIhEichtQBFweEKbw8DY4NBC%0A4Ijt8UGj0Wg0XsDpnbtSyioijwO1GEMh9yulPhWRn2Hkfg4DrwCvichZYAjjD0Djhyil9CgljcYD%0A3Oz9sUs5d6XUb4HfTvhu17jpUWDjxPU0/kVAQACDg4OEhIToAK/RzCBKKQYHB2+qXoXvvaGq8Rrh%0A4eH09vYyMDDgbVM0Gr8nICDAbmz8jaKDu8Zlbr31VqKiorxthkajcQHfU4XUaDQajVN0cNdoNBo/%0ARAd3jUaj8UPEW8PRRWQA+K9prh4K/K8bzfEFtM9zA+3z3OBmfF6qlPprZ428FtxvBhFpUkqle9sO%0AT6J9nhton+cGnvBZp2U0Go3GD9HBXaPRaPwQXw3u19fy8n+0z3MD7fPcYMZ99smcu0aj0Wimxlfv%0A3DUajUYzBbM6uItIvoh8JiJnReQnDpZ/R0QO2pafFJFIz1vpXlzw+QkR6RCRVhH5vYgs9Yad7sSZ%0Az+Pa/VBElIj4/MgKV3wWkR/ZzvWnIuLzYu8uXNsRInJURP5ou77XesNOdyEi+0Xkgoi0T7JcRORF%0A2/FoFRH3VmdxpVyTNz4Y8sLdwDLgNqAFiJ/Q5jFgr226CDjobbs94HM2EGib3joXfLa1CwLqgY+B%0AdG/b7YHzHA38EQi2zS/2tt0e8LkC2Gqbjgd6vG33TfqcCaQC7ZMsXwv8DhDg+8BJd+5/Nt+5z6rC%0A3B7Cqc9KqaNKqcu22Y8xKmP5Mq6cZ4BngV8Ao540boZwxectwB6l1DCAUuqCh210N674rIA7bNML%0AgS89aJ/bUUrVY9S3mIz1wK+UwcfAIhFxW/3Q2Rzcw4D/GTffa/vOYRullBX4CgjxiHUzgys+j+cR%0AjH9+X8apz7bH1e8qpX7jScNmEFfO8wpghYicEJGPRSTfY9bNDK74/M9AiYj0YtSP+EfPmOY1bvT3%0AfkNoyV8fRURKgHTg771ty0wiIvOAF4CHvGyKp7kFIzWThfF0Vi8iiUqpP3vVqpllM/AfSql/EZFV%0AGNXdvqeUuuZtw3yR2XznfiOFuZmqMLcP4YrPiMgPgJ8CBUqpbz1k20zhzOcg4HvAMRHpwchNHvbx%0ATlVXznMvcFgpdUUp9QXwOUaw91Vc8fkRoBpAKfUHIABDg8Vfcen3Pl1mc3Cfi4W5nfosIinAv2ME%0Adl/Pw4ITn5VSXymlQpVSkUqpSIx+hgKlVJN3zHULrlzb/4lx146IhGKkaf7kSSPdjCs+/zeQAyAi%0AcRjB3Z/Lfh0G/sE2aub7wFdKqT63bd3bPcpOepvXYtyxdAM/tX33M4wfNxgn/03gLHAKWOZtmz3g%0A8wdAP3Da9jnsbZtn2ucJbY/h46NlXDzPgpGO6gDagCJv2+wBn+OBExgjaU4Dud62+Sb9PQD0AVcw%0AnsQeAX4M/HjcOd5jOx5t7r6u9RuqGo1G44fM5rSMRqPRaKaJDu4ajUbjh+jgrtFoNH6IDu4ajUbj%0Ah+jgrtFoNH6IDu4ajUbjh+jgrtFoNH6IDu4ajUbjh/wfu0b/v45sNpwAAAAASUVORK5CYII=">
          <a:extLst>
            <a:ext uri="{FF2B5EF4-FFF2-40B4-BE49-F238E27FC236}">
              <a16:creationId xmlns:a16="http://schemas.microsoft.com/office/drawing/2014/main" id="{E5372525-9CFD-49FD-9966-1039C9B55D13}"/>
            </a:ext>
          </a:extLst>
        </xdr:cNvPr>
        <xdr:cNvSpPr>
          <a:spLocks noChangeAspect="1" noChangeArrowheads="1"/>
        </xdr:cNvSpPr>
      </xdr:nvSpPr>
      <xdr:spPr bwMode="auto">
        <a:xfrm>
          <a:off x="39624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45720</xdr:colOff>
      <xdr:row>17</xdr:row>
      <xdr:rowOff>60960</xdr:rowOff>
    </xdr:from>
    <xdr:to>
      <xdr:col>10</xdr:col>
      <xdr:colOff>512445</xdr:colOff>
      <xdr:row>27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66508A5-661A-4AA4-9509-12C7101A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316992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</xdr:colOff>
      <xdr:row>29</xdr:row>
      <xdr:rowOff>15240</xdr:rowOff>
    </xdr:from>
    <xdr:to>
      <xdr:col>10</xdr:col>
      <xdr:colOff>514350</xdr:colOff>
      <xdr:row>39</xdr:row>
      <xdr:rowOff>93345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C749842-1003-432C-85A0-77B74570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531876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41</xdr:row>
      <xdr:rowOff>106680</xdr:rowOff>
    </xdr:from>
    <xdr:to>
      <xdr:col>10</xdr:col>
      <xdr:colOff>495300</xdr:colOff>
      <xdr:row>52</xdr:row>
      <xdr:rowOff>19050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249754A0-B4F4-43E6-B072-1B9204EF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760476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</xdr:colOff>
      <xdr:row>53</xdr:row>
      <xdr:rowOff>175260</xdr:rowOff>
    </xdr:from>
    <xdr:to>
      <xdr:col>10</xdr:col>
      <xdr:colOff>474345</xdr:colOff>
      <xdr:row>64</xdr:row>
      <xdr:rowOff>91440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F4FDBD0-F06E-4127-99DE-FABF7B78E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986790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777240</xdr:colOff>
      <xdr:row>16</xdr:row>
      <xdr:rowOff>30480</xdr:rowOff>
    </xdr:from>
    <xdr:to>
      <xdr:col>10</xdr:col>
      <xdr:colOff>472440</xdr:colOff>
      <xdr:row>26</xdr:row>
      <xdr:rowOff>129540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A66EB67-CC15-42D9-98BB-6792B1DB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2120" y="295656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28</xdr:row>
      <xdr:rowOff>7620</xdr:rowOff>
    </xdr:from>
    <xdr:to>
      <xdr:col>10</xdr:col>
      <xdr:colOff>495300</xdr:colOff>
      <xdr:row>38</xdr:row>
      <xdr:rowOff>95250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BC80E6-5054-4EB5-B9EC-FDF5AE6A4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512826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</xdr:colOff>
      <xdr:row>40</xdr:row>
      <xdr:rowOff>38100</xdr:rowOff>
    </xdr:from>
    <xdr:to>
      <xdr:col>10</xdr:col>
      <xdr:colOff>474345</xdr:colOff>
      <xdr:row>50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5C4FDFB-8FA4-4B72-B3A8-B1A2BBC61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735330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99060</xdr:rowOff>
    </xdr:from>
    <xdr:to>
      <xdr:col>10</xdr:col>
      <xdr:colOff>476250</xdr:colOff>
      <xdr:row>63</xdr:row>
      <xdr:rowOff>15240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D7FBDA5-5AF2-44B4-885F-E0A87E9FD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60882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16</xdr:row>
      <xdr:rowOff>38100</xdr:rowOff>
    </xdr:from>
    <xdr:to>
      <xdr:col>10</xdr:col>
      <xdr:colOff>533400</xdr:colOff>
      <xdr:row>26</xdr:row>
      <xdr:rowOff>129540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0E73F38-781E-4C4A-81C5-893EF47B0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641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53340</xdr:colOff>
      <xdr:row>28</xdr:row>
      <xdr:rowOff>15240</xdr:rowOff>
    </xdr:from>
    <xdr:to>
      <xdr:col>10</xdr:col>
      <xdr:colOff>533400</xdr:colOff>
      <xdr:row>38</xdr:row>
      <xdr:rowOff>97155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0276EFD-4253-4528-BE3A-4A5BAF5D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1358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769620</xdr:colOff>
      <xdr:row>40</xdr:row>
      <xdr:rowOff>45720</xdr:rowOff>
    </xdr:from>
    <xdr:to>
      <xdr:col>10</xdr:col>
      <xdr:colOff>457200</xdr:colOff>
      <xdr:row>50</xdr:row>
      <xdr:rowOff>129540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B83F1F4-88C5-47C0-A7D6-427BAC876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736092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</xdr:colOff>
      <xdr:row>52</xdr:row>
      <xdr:rowOff>7620</xdr:rowOff>
    </xdr:from>
    <xdr:to>
      <xdr:col>10</xdr:col>
      <xdr:colOff>510540</xdr:colOff>
      <xdr:row>62</xdr:row>
      <xdr:rowOff>91440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CF9188D-1354-4164-8E27-BFA527D8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95173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</xdr:colOff>
      <xdr:row>16</xdr:row>
      <xdr:rowOff>76200</xdr:rowOff>
    </xdr:from>
    <xdr:to>
      <xdr:col>10</xdr:col>
      <xdr:colOff>516255</xdr:colOff>
      <xdr:row>26</xdr:row>
      <xdr:rowOff>167640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DB321B8-9304-4177-80C3-2528E3F1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30022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</xdr:colOff>
      <xdr:row>28</xdr:row>
      <xdr:rowOff>15240</xdr:rowOff>
    </xdr:from>
    <xdr:to>
      <xdr:col>10</xdr:col>
      <xdr:colOff>514350</xdr:colOff>
      <xdr:row>38</xdr:row>
      <xdr:rowOff>97155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C5A6BA0-3963-447D-92DC-7DA17D75E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51358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</xdr:colOff>
      <xdr:row>40</xdr:row>
      <xdr:rowOff>68580</xdr:rowOff>
    </xdr:from>
    <xdr:to>
      <xdr:col>10</xdr:col>
      <xdr:colOff>514350</xdr:colOff>
      <xdr:row>50</xdr:row>
      <xdr:rowOff>171450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825EBB5-C512-4F72-B4B4-EE6067D0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738378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52</xdr:row>
      <xdr:rowOff>60960</xdr:rowOff>
    </xdr:from>
    <xdr:to>
      <xdr:col>10</xdr:col>
      <xdr:colOff>495300</xdr:colOff>
      <xdr:row>62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2F492E55-32A7-4A86-826E-3779C4965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9570720"/>
          <a:ext cx="285750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179070</xdr:rowOff>
    </xdr:from>
    <xdr:to>
      <xdr:col>10</xdr:col>
      <xdr:colOff>91440</xdr:colOff>
      <xdr:row>21</xdr:row>
      <xdr:rowOff>179070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B0FD69-3A56-478A-A1E2-8D89F88C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8893-A72A-4D28-B46E-1DCDF53DA96B}">
  <dimension ref="A1:BS74"/>
  <sheetViews>
    <sheetView topLeftCell="G37" workbookViewId="0">
      <selection activeCell="L4" sqref="L4:N14"/>
    </sheetView>
  </sheetViews>
  <sheetFormatPr baseColWidth="10" defaultRowHeight="14.4" x14ac:dyDescent="0.3"/>
  <cols>
    <col min="1" max="1" width="19.33203125" customWidth="1"/>
  </cols>
  <sheetData>
    <row r="1" spans="1:71" x14ac:dyDescent="0.3">
      <c r="A1" t="s">
        <v>213</v>
      </c>
      <c r="E1" t="s">
        <v>16</v>
      </c>
      <c r="H1" t="s">
        <v>7</v>
      </c>
      <c r="Q1" s="6" t="s">
        <v>218</v>
      </c>
      <c r="AG1" t="s">
        <v>30</v>
      </c>
    </row>
    <row r="2" spans="1:71" x14ac:dyDescent="0.3">
      <c r="A2" t="s">
        <v>6</v>
      </c>
      <c r="B2" t="s">
        <v>4</v>
      </c>
      <c r="C2" t="s">
        <v>5</v>
      </c>
      <c r="E2" s="1">
        <v>0.95405097299999997</v>
      </c>
      <c r="F2" s="1">
        <v>9.3572051699999994E-37</v>
      </c>
      <c r="H2" t="s">
        <v>8</v>
      </c>
      <c r="J2" t="s">
        <v>13</v>
      </c>
      <c r="L2" t="s">
        <v>15</v>
      </c>
      <c r="N2" t="s">
        <v>14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AG2" t="s">
        <v>31</v>
      </c>
      <c r="BA2" t="s">
        <v>17</v>
      </c>
    </row>
    <row r="3" spans="1:71" x14ac:dyDescent="0.3">
      <c r="A3" t="s">
        <v>32</v>
      </c>
      <c r="B3" s="2">
        <v>0.32412075000000001</v>
      </c>
      <c r="C3" s="2">
        <v>0.23649776</v>
      </c>
      <c r="D3">
        <f>ABS(B3-C3)</f>
        <v>8.7622990000000012E-2</v>
      </c>
      <c r="H3" t="s">
        <v>9</v>
      </c>
      <c r="P3" t="s">
        <v>18</v>
      </c>
      <c r="Q3" t="s">
        <v>247</v>
      </c>
      <c r="R3" t="s">
        <v>373</v>
      </c>
      <c r="S3" t="s">
        <v>374</v>
      </c>
      <c r="T3" t="s">
        <v>375</v>
      </c>
      <c r="U3" t="s">
        <v>247</v>
      </c>
      <c r="V3" t="s">
        <v>247</v>
      </c>
      <c r="W3" t="s">
        <v>247</v>
      </c>
      <c r="AG3" t="s">
        <v>417</v>
      </c>
      <c r="AH3" t="s">
        <v>224</v>
      </c>
      <c r="AI3" t="s">
        <v>225</v>
      </c>
      <c r="AJ3" t="s">
        <v>226</v>
      </c>
      <c r="AL3" t="s">
        <v>19</v>
      </c>
      <c r="AQ3" t="s">
        <v>20</v>
      </c>
      <c r="AV3" t="s">
        <v>418</v>
      </c>
      <c r="BA3" t="s">
        <v>417</v>
      </c>
      <c r="BF3" t="s">
        <v>313</v>
      </c>
      <c r="BK3" t="s">
        <v>419</v>
      </c>
      <c r="BP3" t="s">
        <v>420</v>
      </c>
    </row>
    <row r="4" spans="1:71" x14ac:dyDescent="0.3">
      <c r="A4" t="s">
        <v>33</v>
      </c>
      <c r="B4" s="2">
        <v>0.13092661999999999</v>
      </c>
      <c r="C4" s="2">
        <v>0.23929280999999999</v>
      </c>
      <c r="D4">
        <f t="shared" ref="D4:D67" si="0">ABS(B4-C4)</f>
        <v>0.10836619</v>
      </c>
      <c r="E4" t="s">
        <v>421</v>
      </c>
      <c r="F4">
        <f>AVERAGE(D3:D73)</f>
        <v>4.1104045070422543E-3</v>
      </c>
      <c r="H4">
        <v>6038.2</v>
      </c>
      <c r="I4">
        <v>11333</v>
      </c>
      <c r="J4">
        <v>0.66672063000000004</v>
      </c>
      <c r="L4">
        <v>5406.2</v>
      </c>
      <c r="M4">
        <v>10398.200000000001</v>
      </c>
      <c r="N4">
        <v>0.73298708000000001</v>
      </c>
      <c r="Q4" t="s">
        <v>376</v>
      </c>
      <c r="R4" t="s">
        <v>377</v>
      </c>
      <c r="S4" t="s">
        <v>378</v>
      </c>
      <c r="T4" t="s">
        <v>379</v>
      </c>
      <c r="U4" t="s">
        <v>380</v>
      </c>
      <c r="V4" t="s">
        <v>381</v>
      </c>
      <c r="W4" t="s">
        <v>382</v>
      </c>
      <c r="AG4" t="s">
        <v>4</v>
      </c>
      <c r="AH4">
        <v>0.215287394146812</v>
      </c>
      <c r="AI4">
        <v>0.78542035136469002</v>
      </c>
      <c r="AJ4">
        <v>0.92207790284666102</v>
      </c>
      <c r="AL4" t="s">
        <v>4</v>
      </c>
      <c r="AM4">
        <v>0.41613088464651599</v>
      </c>
      <c r="AN4">
        <v>0.58385783892232701</v>
      </c>
      <c r="AO4">
        <v>0.66482920403240298</v>
      </c>
      <c r="AQ4" t="s">
        <v>4</v>
      </c>
      <c r="AR4">
        <v>0.24363616529774099</v>
      </c>
      <c r="AS4">
        <v>0.75655780355601399</v>
      </c>
      <c r="AT4">
        <v>0.91573675541794697</v>
      </c>
      <c r="AV4" t="s">
        <v>4</v>
      </c>
      <c r="AW4">
        <v>0.25670881952493202</v>
      </c>
      <c r="AX4">
        <v>0.74352952953421902</v>
      </c>
      <c r="AY4">
        <v>0.89117358653744705</v>
      </c>
      <c r="BA4" t="s">
        <v>4</v>
      </c>
      <c r="BB4">
        <v>0.24219691983677699</v>
      </c>
      <c r="BC4">
        <v>0.75863653852203305</v>
      </c>
      <c r="BD4">
        <v>0.87642640199025201</v>
      </c>
      <c r="BF4" t="s">
        <v>4</v>
      </c>
      <c r="BG4">
        <v>0.42306323997219603</v>
      </c>
      <c r="BH4">
        <v>0.57692787623180497</v>
      </c>
      <c r="BI4">
        <v>0.65200050211069704</v>
      </c>
      <c r="BK4" t="s">
        <v>4</v>
      </c>
      <c r="BL4">
        <v>7.0077519897858501E-2</v>
      </c>
      <c r="BM4">
        <v>0.93148026759726799</v>
      </c>
      <c r="BN4">
        <v>0.99527639478477603</v>
      </c>
      <c r="BP4" t="s">
        <v>4</v>
      </c>
      <c r="BQ4">
        <v>0.24011902260721099</v>
      </c>
      <c r="BR4">
        <v>0.76005718374313602</v>
      </c>
      <c r="BS4">
        <v>0.87657584779067499</v>
      </c>
    </row>
    <row r="5" spans="1:71" x14ac:dyDescent="0.3">
      <c r="A5" t="s">
        <v>34</v>
      </c>
      <c r="B5" s="2">
        <v>2.05617E-3</v>
      </c>
      <c r="C5" s="2">
        <v>1.7421800000000001E-3</v>
      </c>
      <c r="D5">
        <f t="shared" si="0"/>
        <v>3.1398999999999989E-4</v>
      </c>
      <c r="E5" t="s">
        <v>423</v>
      </c>
      <c r="F5">
        <f>MIN(D3:D73)</f>
        <v>4.9149999999999975E-5</v>
      </c>
      <c r="H5">
        <v>6069.6</v>
      </c>
      <c r="I5">
        <v>28775.4</v>
      </c>
      <c r="L5">
        <v>3544.2</v>
      </c>
      <c r="M5">
        <v>32867.599999999999</v>
      </c>
      <c r="AG5" t="s">
        <v>5</v>
      </c>
      <c r="AH5">
        <v>5.6035198663643898E-2</v>
      </c>
      <c r="AI5">
        <v>0.94632277200502601</v>
      </c>
      <c r="AJ5">
        <v>0.99883120218006505</v>
      </c>
      <c r="AL5" t="s">
        <v>5</v>
      </c>
      <c r="AM5">
        <v>0.40181467178605501</v>
      </c>
      <c r="AN5">
        <v>0.59822737293279504</v>
      </c>
      <c r="AO5">
        <v>0.69236566001217603</v>
      </c>
      <c r="AQ5" t="s">
        <v>5</v>
      </c>
      <c r="AR5">
        <v>0.24704652169506799</v>
      </c>
      <c r="AS5">
        <v>0.75334580503800797</v>
      </c>
      <c r="AT5">
        <v>0.91769336473585705</v>
      </c>
      <c r="AV5" t="s">
        <v>5</v>
      </c>
      <c r="AW5">
        <v>0.229701712870894</v>
      </c>
      <c r="AX5">
        <v>0.77067183262296701</v>
      </c>
      <c r="AY5">
        <v>0.92076366069743099</v>
      </c>
      <c r="BA5" t="s">
        <v>5</v>
      </c>
      <c r="BB5">
        <v>8.9151079823410098E-2</v>
      </c>
      <c r="BC5">
        <v>0.91225282803465901</v>
      </c>
      <c r="BD5">
        <v>0.99574449921203401</v>
      </c>
      <c r="BF5" t="s">
        <v>5</v>
      </c>
      <c r="BG5">
        <v>0.409003674790548</v>
      </c>
      <c r="BH5">
        <v>0.59101895918665004</v>
      </c>
      <c r="BI5">
        <v>0.67904112556826302</v>
      </c>
      <c r="BK5" t="s">
        <v>5</v>
      </c>
      <c r="BL5">
        <v>0.272304441687718</v>
      </c>
      <c r="BM5">
        <v>0.72804241597811903</v>
      </c>
      <c r="BN5">
        <v>0.88883440073970099</v>
      </c>
      <c r="BP5" t="s">
        <v>5</v>
      </c>
      <c r="BQ5">
        <v>0.211632605820224</v>
      </c>
      <c r="BR5">
        <v>0.78894640328965304</v>
      </c>
      <c r="BS5">
        <v>0.91205362804757395</v>
      </c>
    </row>
    <row r="6" spans="1:71" x14ac:dyDescent="0.3">
      <c r="A6" t="s">
        <v>35</v>
      </c>
      <c r="B6" s="2">
        <v>3.7530269999999998E-2</v>
      </c>
      <c r="C6" s="2">
        <v>3.2467269999999999E-2</v>
      </c>
      <c r="D6">
        <f t="shared" si="0"/>
        <v>5.0629999999999981E-3</v>
      </c>
      <c r="E6" t="s">
        <v>422</v>
      </c>
      <c r="F6">
        <f>MAX(D3:D73)</f>
        <v>0.10836619</v>
      </c>
      <c r="H6" t="s">
        <v>10</v>
      </c>
      <c r="P6" t="s">
        <v>19</v>
      </c>
      <c r="Q6" t="s">
        <v>247</v>
      </c>
      <c r="R6" t="s">
        <v>383</v>
      </c>
      <c r="S6" t="s">
        <v>384</v>
      </c>
      <c r="T6" t="s">
        <v>385</v>
      </c>
      <c r="U6" t="s">
        <v>247</v>
      </c>
      <c r="V6" t="s">
        <v>247</v>
      </c>
      <c r="W6" t="s">
        <v>247</v>
      </c>
      <c r="AG6" t="s">
        <v>227</v>
      </c>
      <c r="AH6">
        <v>0.526723575095432</v>
      </c>
      <c r="AI6">
        <v>0.47332629869466702</v>
      </c>
      <c r="AJ6">
        <v>0.44927178051068301</v>
      </c>
      <c r="AL6" t="s">
        <v>227</v>
      </c>
      <c r="AM6">
        <v>0.43051824723200499</v>
      </c>
      <c r="AN6">
        <v>0.56944994472423505</v>
      </c>
      <c r="AO6">
        <v>0.63807263822365401</v>
      </c>
      <c r="AQ6" t="s">
        <v>227</v>
      </c>
      <c r="AR6">
        <v>0.26363732032854198</v>
      </c>
      <c r="AS6">
        <v>0.73653709527364897</v>
      </c>
      <c r="AT6">
        <v>0.89618465189905905</v>
      </c>
      <c r="AV6" t="s">
        <v>227</v>
      </c>
      <c r="AW6">
        <v>0.27386751418979799</v>
      </c>
      <c r="AX6">
        <v>0.72622370215891596</v>
      </c>
      <c r="AY6">
        <v>0.87161879483490001</v>
      </c>
      <c r="BA6" t="s">
        <v>227</v>
      </c>
      <c r="BB6">
        <v>0.49875335160210699</v>
      </c>
      <c r="BC6">
        <v>0.501502805396145</v>
      </c>
      <c r="BD6">
        <v>0.50279417260527304</v>
      </c>
      <c r="BF6" t="s">
        <v>227</v>
      </c>
      <c r="BG6">
        <v>0.44543260669241402</v>
      </c>
      <c r="BH6">
        <v>0.55456382297362505</v>
      </c>
      <c r="BI6">
        <v>0.60900906174341696</v>
      </c>
      <c r="BK6" t="s">
        <v>227</v>
      </c>
      <c r="BL6">
        <v>0.30816432206935901</v>
      </c>
      <c r="BM6">
        <v>0.69189849884864396</v>
      </c>
      <c r="BN6">
        <v>0.82897075627778805</v>
      </c>
      <c r="BP6" t="s">
        <v>227</v>
      </c>
      <c r="BQ6">
        <v>0.25835889507691501</v>
      </c>
      <c r="BR6">
        <v>0.74171149610882403</v>
      </c>
      <c r="BS6">
        <v>0.85455967417936995</v>
      </c>
    </row>
    <row r="7" spans="1:71" x14ac:dyDescent="0.3">
      <c r="A7" t="s">
        <v>36</v>
      </c>
      <c r="B7" s="2">
        <v>3.1523599999999999E-3</v>
      </c>
      <c r="C7" s="2">
        <v>4.3927200000000001E-3</v>
      </c>
      <c r="D7">
        <f t="shared" si="0"/>
        <v>1.2403600000000002E-3</v>
      </c>
      <c r="E7" t="s">
        <v>424</v>
      </c>
      <c r="F7">
        <f>_xlfn.STDEV.P(D3:D73)</f>
        <v>1.6146663494976975E-2</v>
      </c>
      <c r="H7">
        <v>5431.8</v>
      </c>
      <c r="I7">
        <v>11939.4</v>
      </c>
      <c r="J7">
        <v>0.67218626999999997</v>
      </c>
      <c r="L7">
        <v>4834.2</v>
      </c>
      <c r="M7">
        <v>10970.2</v>
      </c>
      <c r="N7">
        <v>0.73252362000000004</v>
      </c>
      <c r="Q7" t="s">
        <v>386</v>
      </c>
      <c r="R7" t="s">
        <v>387</v>
      </c>
      <c r="S7" t="s">
        <v>384</v>
      </c>
      <c r="T7" t="s">
        <v>388</v>
      </c>
      <c r="U7" t="s">
        <v>389</v>
      </c>
      <c r="V7" t="s">
        <v>390</v>
      </c>
      <c r="W7" t="s">
        <v>391</v>
      </c>
      <c r="AG7" t="s">
        <v>228</v>
      </c>
      <c r="AL7" t="s">
        <v>228</v>
      </c>
      <c r="AQ7" t="s">
        <v>228</v>
      </c>
      <c r="AV7" t="s">
        <v>228</v>
      </c>
      <c r="BA7" t="s">
        <v>228</v>
      </c>
      <c r="BF7" t="s">
        <v>228</v>
      </c>
      <c r="BK7" t="s">
        <v>228</v>
      </c>
      <c r="BP7" t="s">
        <v>228</v>
      </c>
    </row>
    <row r="8" spans="1:71" x14ac:dyDescent="0.3">
      <c r="A8" t="s">
        <v>37</v>
      </c>
      <c r="B8" s="2">
        <v>1.0655300000000001E-3</v>
      </c>
      <c r="C8" s="2">
        <v>2.1282599999999999E-3</v>
      </c>
      <c r="D8">
        <f t="shared" si="0"/>
        <v>1.0627299999999998E-3</v>
      </c>
      <c r="H8">
        <v>5177.8</v>
      </c>
      <c r="I8">
        <v>29667.200000000001</v>
      </c>
      <c r="L8">
        <v>2996.4</v>
      </c>
      <c r="M8">
        <v>33415.4</v>
      </c>
      <c r="AG8">
        <v>10</v>
      </c>
      <c r="AH8">
        <v>0.52041977096222103</v>
      </c>
      <c r="AI8">
        <v>0.47965916377880202</v>
      </c>
      <c r="AJ8">
        <v>0.46092516413575202</v>
      </c>
      <c r="AL8">
        <v>10</v>
      </c>
      <c r="AM8">
        <v>0.43462863999892798</v>
      </c>
      <c r="AN8">
        <v>0.56537253688531997</v>
      </c>
      <c r="AO8">
        <v>0.63012276311746895</v>
      </c>
      <c r="AQ8">
        <v>10</v>
      </c>
      <c r="AR8">
        <v>0.28605337814749099</v>
      </c>
      <c r="AS8">
        <v>0.71410750934038203</v>
      </c>
      <c r="AT8">
        <v>0.86622195459326201</v>
      </c>
      <c r="AV8">
        <v>10</v>
      </c>
      <c r="AW8">
        <v>0.27769406332483099</v>
      </c>
      <c r="AX8">
        <v>0.72239617040645798</v>
      </c>
      <c r="AY8">
        <v>0.86713292057620195</v>
      </c>
      <c r="BA8">
        <v>10</v>
      </c>
      <c r="BB8">
        <v>0.50552016267373601</v>
      </c>
      <c r="BC8">
        <v>0.49458647550679002</v>
      </c>
      <c r="BD8">
        <v>0.48972072132935202</v>
      </c>
      <c r="BF8">
        <v>10</v>
      </c>
      <c r="BG8">
        <v>0.44692473088714901</v>
      </c>
      <c r="BH8">
        <v>0.55308226100293301</v>
      </c>
      <c r="BI8">
        <v>0.60605092125723803</v>
      </c>
      <c r="BK8">
        <v>10</v>
      </c>
      <c r="BL8">
        <v>0.32346636981961802</v>
      </c>
      <c r="BM8">
        <v>0.67666086649753798</v>
      </c>
      <c r="BN8">
        <v>0.808695059845839</v>
      </c>
      <c r="BP8">
        <v>10</v>
      </c>
      <c r="BQ8">
        <v>0.261505604836478</v>
      </c>
      <c r="BR8">
        <v>0.738556412978567</v>
      </c>
      <c r="BS8">
        <v>0.85099848120451604</v>
      </c>
    </row>
    <row r="9" spans="1:71" x14ac:dyDescent="0.3">
      <c r="A9" t="s">
        <v>38</v>
      </c>
      <c r="B9" s="2">
        <v>1.1411589999999999E-2</v>
      </c>
      <c r="C9" s="2">
        <v>2.1203139999999999E-2</v>
      </c>
      <c r="D9">
        <f t="shared" si="0"/>
        <v>9.7915499999999996E-3</v>
      </c>
      <c r="H9" t="s">
        <v>11</v>
      </c>
      <c r="P9" t="s">
        <v>20</v>
      </c>
      <c r="Q9" t="s">
        <v>247</v>
      </c>
      <c r="R9" t="s">
        <v>392</v>
      </c>
      <c r="S9" t="s">
        <v>393</v>
      </c>
      <c r="T9" t="s">
        <v>394</v>
      </c>
      <c r="U9" t="s">
        <v>247</v>
      </c>
      <c r="V9" t="s">
        <v>247</v>
      </c>
      <c r="W9" t="s">
        <v>247</v>
      </c>
      <c r="AG9">
        <v>20</v>
      </c>
      <c r="AH9">
        <v>0.51482553795648101</v>
      </c>
      <c r="AI9">
        <v>0.48517641989980398</v>
      </c>
      <c r="AJ9">
        <v>0.47169571285005502</v>
      </c>
      <c r="AL9">
        <v>20</v>
      </c>
      <c r="AM9">
        <v>0.44085520855079902</v>
      </c>
      <c r="AN9">
        <v>0.55915571368193995</v>
      </c>
      <c r="AO9">
        <v>0.61796829175024204</v>
      </c>
      <c r="AQ9">
        <v>20</v>
      </c>
      <c r="AR9">
        <v>0.28394721622021002</v>
      </c>
      <c r="AS9">
        <v>0.71622296348924197</v>
      </c>
      <c r="AT9">
        <v>0.86863562777856296</v>
      </c>
      <c r="AV9">
        <v>20</v>
      </c>
      <c r="AW9">
        <v>0.27974699469193798</v>
      </c>
      <c r="AX9">
        <v>0.72033398239493196</v>
      </c>
      <c r="AY9">
        <v>0.864623234372354</v>
      </c>
      <c r="BA9">
        <v>20</v>
      </c>
      <c r="BB9">
        <v>0.50177516152775803</v>
      </c>
      <c r="BC9">
        <v>0.49831160792937401</v>
      </c>
      <c r="BD9">
        <v>0.49668730263125999</v>
      </c>
      <c r="BF9">
        <v>20</v>
      </c>
      <c r="BG9">
        <v>0.45005835250510701</v>
      </c>
      <c r="BH9">
        <v>0.54993916614121696</v>
      </c>
      <c r="BI9">
        <v>0.599872489314347</v>
      </c>
      <c r="BK9">
        <v>20</v>
      </c>
      <c r="BL9">
        <v>0.31580592536621299</v>
      </c>
      <c r="BM9">
        <v>0.68438071439499804</v>
      </c>
      <c r="BN9">
        <v>0.818340693357681</v>
      </c>
      <c r="BP9">
        <v>20</v>
      </c>
      <c r="BQ9">
        <v>0.26332288049347302</v>
      </c>
      <c r="BR9">
        <v>0.73674549573719295</v>
      </c>
      <c r="BS9">
        <v>0.84934300552027697</v>
      </c>
    </row>
    <row r="10" spans="1:71" x14ac:dyDescent="0.3">
      <c r="A10" t="s">
        <v>39</v>
      </c>
      <c r="B10" s="2">
        <v>1.385728E-2</v>
      </c>
      <c r="C10" s="2">
        <v>1.1704300000000001E-2</v>
      </c>
      <c r="D10">
        <f t="shared" si="0"/>
        <v>2.1529799999999988E-3</v>
      </c>
      <c r="H10">
        <v>5569</v>
      </c>
      <c r="I10">
        <v>11802.2</v>
      </c>
      <c r="J10">
        <v>0.67637654999999997</v>
      </c>
      <c r="L10">
        <v>4243.2</v>
      </c>
      <c r="M10">
        <v>11561.2</v>
      </c>
      <c r="N10">
        <v>0.73163500999999997</v>
      </c>
      <c r="Q10" t="s">
        <v>395</v>
      </c>
      <c r="R10" t="s">
        <v>387</v>
      </c>
      <c r="S10" t="s">
        <v>396</v>
      </c>
      <c r="T10" t="s">
        <v>397</v>
      </c>
      <c r="U10" t="s">
        <v>398</v>
      </c>
      <c r="V10" t="s">
        <v>399</v>
      </c>
      <c r="W10" t="s">
        <v>400</v>
      </c>
      <c r="AG10">
        <v>30</v>
      </c>
      <c r="AH10">
        <v>0.51372864908302596</v>
      </c>
      <c r="AI10">
        <v>0.48626925575389002</v>
      </c>
      <c r="AJ10">
        <v>0.474032497709581</v>
      </c>
      <c r="AL10">
        <v>30</v>
      </c>
      <c r="AM10">
        <v>0.442619499410911</v>
      </c>
      <c r="AN10">
        <v>0.55738342458025403</v>
      </c>
      <c r="AO10">
        <v>0.614461153450788</v>
      </c>
      <c r="AQ10">
        <v>30</v>
      </c>
      <c r="AR10">
        <v>0.30246239052895701</v>
      </c>
      <c r="AS10">
        <v>0.69767785817016903</v>
      </c>
      <c r="AT10">
        <v>0.84144500052815296</v>
      </c>
      <c r="AV10">
        <v>30</v>
      </c>
      <c r="AW10">
        <v>0.28286774755115801</v>
      </c>
      <c r="AX10">
        <v>0.717217635103096</v>
      </c>
      <c r="AY10">
        <v>0.86075651634511996</v>
      </c>
      <c r="BA10">
        <v>30</v>
      </c>
      <c r="BB10">
        <v>0.50239455847727499</v>
      </c>
      <c r="BC10">
        <v>0.49768851622759802</v>
      </c>
      <c r="BD10">
        <v>0.49732649489801001</v>
      </c>
      <c r="BF10">
        <v>30</v>
      </c>
      <c r="BG10">
        <v>0.45168902091630397</v>
      </c>
      <c r="BH10">
        <v>0.54831383385069898</v>
      </c>
      <c r="BI10">
        <v>0.59661629481385403</v>
      </c>
      <c r="BK10">
        <v>30</v>
      </c>
      <c r="BL10">
        <v>0.32974378158732998</v>
      </c>
      <c r="BM10">
        <v>0.67045957690658597</v>
      </c>
      <c r="BN10">
        <v>0.79832531396859896</v>
      </c>
      <c r="BP10">
        <v>30</v>
      </c>
      <c r="BQ10">
        <v>0.26650396316977898</v>
      </c>
      <c r="BR10">
        <v>0.73357456850556602</v>
      </c>
      <c r="BS10">
        <v>0.846299849846603</v>
      </c>
    </row>
    <row r="11" spans="1:71" x14ac:dyDescent="0.3">
      <c r="A11" t="s">
        <v>40</v>
      </c>
      <c r="B11" s="2">
        <v>1.2410650000000001E-2</v>
      </c>
      <c r="C11" s="2">
        <v>1.0115570000000001E-2</v>
      </c>
      <c r="D11">
        <f t="shared" si="0"/>
        <v>2.2950799999999997E-3</v>
      </c>
      <c r="H11">
        <v>5096.2</v>
      </c>
      <c r="I11">
        <v>29748.799999999999</v>
      </c>
      <c r="L11">
        <v>2451.8000000000002</v>
      </c>
      <c r="M11">
        <v>33960</v>
      </c>
      <c r="AG11">
        <v>40</v>
      </c>
      <c r="AH11">
        <v>0.50737312733502304</v>
      </c>
      <c r="AI11">
        <v>0.49265909158812698</v>
      </c>
      <c r="AJ11">
        <v>0.48636914876332299</v>
      </c>
      <c r="AL11">
        <v>40</v>
      </c>
      <c r="AM11">
        <v>0.44770899948711601</v>
      </c>
      <c r="AN11">
        <v>0.55228780302366898</v>
      </c>
      <c r="AO11">
        <v>0.60436000182864802</v>
      </c>
      <c r="AQ11">
        <v>40</v>
      </c>
      <c r="AR11">
        <v>0.32440674815378701</v>
      </c>
      <c r="AS11">
        <v>0.67571079508081899</v>
      </c>
      <c r="AT11">
        <v>0.80970999386153197</v>
      </c>
      <c r="AV11">
        <v>40</v>
      </c>
      <c r="AW11">
        <v>0.28713245533794601</v>
      </c>
      <c r="AX11">
        <v>0.71295401551279303</v>
      </c>
      <c r="AY11">
        <v>0.85543612452109796</v>
      </c>
      <c r="BA11">
        <v>40</v>
      </c>
      <c r="BB11">
        <v>0.508108041322617</v>
      </c>
      <c r="BC11">
        <v>0.491956057825992</v>
      </c>
      <c r="BD11">
        <v>0.48541582605477901</v>
      </c>
      <c r="BF11">
        <v>40</v>
      </c>
      <c r="BG11">
        <v>0.455225546205971</v>
      </c>
      <c r="BH11">
        <v>0.54478560575255897</v>
      </c>
      <c r="BI11">
        <v>0.58962096411829201</v>
      </c>
      <c r="BK11">
        <v>40</v>
      </c>
      <c r="BL11">
        <v>0.34316801886301201</v>
      </c>
      <c r="BM11">
        <v>0.65697661430242005</v>
      </c>
      <c r="BN11">
        <v>0.77946617279355901</v>
      </c>
      <c r="BP11">
        <v>40</v>
      </c>
      <c r="BQ11">
        <v>0.269918261378709</v>
      </c>
      <c r="BR11">
        <v>0.73016731044285998</v>
      </c>
      <c r="BS11">
        <v>0.84254138395309597</v>
      </c>
    </row>
    <row r="12" spans="1:71" x14ac:dyDescent="0.3">
      <c r="A12" t="s">
        <v>41</v>
      </c>
      <c r="B12" s="2">
        <v>1.0238239999999999E-2</v>
      </c>
      <c r="C12" s="2">
        <v>9.6080200000000001E-3</v>
      </c>
      <c r="D12">
        <f t="shared" si="0"/>
        <v>6.3021999999999904E-4</v>
      </c>
      <c r="H12" t="s">
        <v>12</v>
      </c>
      <c r="P12" t="s">
        <v>21</v>
      </c>
      <c r="Q12" t="s">
        <v>247</v>
      </c>
      <c r="R12" t="s">
        <v>401</v>
      </c>
      <c r="S12" t="s">
        <v>386</v>
      </c>
      <c r="T12" t="s">
        <v>402</v>
      </c>
      <c r="U12" t="s">
        <v>247</v>
      </c>
      <c r="V12" t="s">
        <v>247</v>
      </c>
      <c r="W12" t="s">
        <v>247</v>
      </c>
      <c r="AG12">
        <v>50</v>
      </c>
      <c r="AH12">
        <v>0.50761584295858897</v>
      </c>
      <c r="AI12">
        <v>0.49246849545834098</v>
      </c>
      <c r="AJ12">
        <v>0.48604757292935502</v>
      </c>
      <c r="AL12">
        <v>50</v>
      </c>
      <c r="AM12">
        <v>0.44933357932934898</v>
      </c>
      <c r="AN12">
        <v>0.55067620036951404</v>
      </c>
      <c r="AO12">
        <v>0.60117218612212198</v>
      </c>
      <c r="AQ12">
        <v>50</v>
      </c>
      <c r="AR12">
        <v>0.33582931242111602</v>
      </c>
      <c r="AS12">
        <v>0.664266009485041</v>
      </c>
      <c r="AT12">
        <v>0.79241295876458595</v>
      </c>
      <c r="AV12">
        <v>50</v>
      </c>
      <c r="AW12">
        <v>0.29668819888116299</v>
      </c>
      <c r="AX12">
        <v>0.70338262422962805</v>
      </c>
      <c r="AY12">
        <v>0.84360212668334</v>
      </c>
      <c r="BA12">
        <v>50</v>
      </c>
      <c r="BB12">
        <v>0.50569636009230001</v>
      </c>
      <c r="BC12">
        <v>0.49438604694826099</v>
      </c>
      <c r="BD12">
        <v>0.489739115411092</v>
      </c>
      <c r="BF12">
        <v>50</v>
      </c>
      <c r="BG12">
        <v>0.45615586222382798</v>
      </c>
      <c r="BH12">
        <v>0.54384595243896705</v>
      </c>
      <c r="BI12">
        <v>0.58774837358812504</v>
      </c>
      <c r="BK12">
        <v>50</v>
      </c>
      <c r="BL12">
        <v>0.35094646615025399</v>
      </c>
      <c r="BM12">
        <v>0.64925544738014795</v>
      </c>
      <c r="BN12">
        <v>0.76712641511809398</v>
      </c>
      <c r="BP12">
        <v>50</v>
      </c>
      <c r="BQ12">
        <v>0.28081281171365002</v>
      </c>
      <c r="BR12">
        <v>0.71925232922593096</v>
      </c>
      <c r="BS12">
        <v>0.83095001099801502</v>
      </c>
    </row>
    <row r="13" spans="1:71" x14ac:dyDescent="0.3">
      <c r="A13" t="s">
        <v>42</v>
      </c>
      <c r="B13" s="2">
        <v>8.3762999999999997E-3</v>
      </c>
      <c r="C13" s="2">
        <v>8.1187900000000007E-3</v>
      </c>
      <c r="D13">
        <f t="shared" si="0"/>
        <v>2.5750999999999899E-4</v>
      </c>
      <c r="H13">
        <v>354.4</v>
      </c>
      <c r="I13">
        <v>17016.8</v>
      </c>
      <c r="J13">
        <v>0.66886904000000003</v>
      </c>
      <c r="L13">
        <v>294.60000000000002</v>
      </c>
      <c r="M13">
        <v>15509.8</v>
      </c>
      <c r="N13">
        <v>0.70105445</v>
      </c>
      <c r="Q13" t="s">
        <v>403</v>
      </c>
      <c r="R13" t="s">
        <v>404</v>
      </c>
      <c r="S13" t="s">
        <v>405</v>
      </c>
      <c r="T13" t="s">
        <v>406</v>
      </c>
      <c r="U13" t="s">
        <v>407</v>
      </c>
      <c r="V13" t="s">
        <v>408</v>
      </c>
      <c r="W13" t="s">
        <v>409</v>
      </c>
      <c r="AG13">
        <v>60</v>
      </c>
      <c r="AH13">
        <v>0.49136144902600498</v>
      </c>
      <c r="AI13">
        <v>0.50871616906285599</v>
      </c>
      <c r="AJ13">
        <v>0.51679738864897995</v>
      </c>
      <c r="AL13">
        <v>60</v>
      </c>
      <c r="AM13">
        <v>0.456476969836969</v>
      </c>
      <c r="AN13">
        <v>0.54352369581220195</v>
      </c>
      <c r="AO13">
        <v>0.58709562864641496</v>
      </c>
      <c r="AQ13">
        <v>60</v>
      </c>
      <c r="AR13">
        <v>0.34779318332077203</v>
      </c>
      <c r="AS13">
        <v>0.65232321801816995</v>
      </c>
      <c r="AT13">
        <v>0.77051611090973704</v>
      </c>
      <c r="AV13">
        <v>60</v>
      </c>
      <c r="AW13">
        <v>0.30705927500518099</v>
      </c>
      <c r="AX13">
        <v>0.69300189177627902</v>
      </c>
      <c r="AY13">
        <v>0.83008329702873995</v>
      </c>
      <c r="BA13">
        <v>60</v>
      </c>
      <c r="BB13">
        <v>0.49313748100670801</v>
      </c>
      <c r="BC13">
        <v>0.50692202743086401</v>
      </c>
      <c r="BD13">
        <v>0.51297574321107198</v>
      </c>
      <c r="BF13">
        <v>60</v>
      </c>
      <c r="BG13">
        <v>0.45900320406992101</v>
      </c>
      <c r="BH13">
        <v>0.54098596519239395</v>
      </c>
      <c r="BI13">
        <v>0.58208681992678701</v>
      </c>
      <c r="BK13">
        <v>60</v>
      </c>
      <c r="BL13">
        <v>0.36059002463732298</v>
      </c>
      <c r="BM13">
        <v>0.63959906250431897</v>
      </c>
      <c r="BN13">
        <v>0.748726871833573</v>
      </c>
      <c r="BP13">
        <v>60</v>
      </c>
      <c r="BQ13">
        <v>0.29089409750166501</v>
      </c>
      <c r="BR13">
        <v>0.70917091329598003</v>
      </c>
      <c r="BS13">
        <v>0.81926153920001998</v>
      </c>
    </row>
    <row r="14" spans="1:71" x14ac:dyDescent="0.3">
      <c r="A14" t="s">
        <v>43</v>
      </c>
      <c r="B14" s="2">
        <v>5.8247999999999998E-3</v>
      </c>
      <c r="C14" s="2">
        <v>5.3076399999999998E-3</v>
      </c>
      <c r="D14">
        <f t="shared" si="0"/>
        <v>5.1716000000000002E-4</v>
      </c>
      <c r="H14">
        <v>273.60000000000002</v>
      </c>
      <c r="I14">
        <v>34571.4</v>
      </c>
      <c r="L14">
        <v>100</v>
      </c>
      <c r="M14">
        <v>36311.800000000003</v>
      </c>
      <c r="Q14" t="s">
        <v>410</v>
      </c>
      <c r="R14" t="s">
        <v>411</v>
      </c>
      <c r="S14" t="s">
        <v>412</v>
      </c>
      <c r="T14" t="s">
        <v>401</v>
      </c>
      <c r="U14" t="s">
        <v>413</v>
      </c>
      <c r="V14" t="s">
        <v>414</v>
      </c>
      <c r="W14" t="s">
        <v>415</v>
      </c>
      <c r="AG14">
        <v>70</v>
      </c>
      <c r="AH14">
        <v>0.48713445390890198</v>
      </c>
      <c r="AI14">
        <v>0.51296055512098504</v>
      </c>
      <c r="AJ14">
        <v>0.52491874133301697</v>
      </c>
      <c r="AL14">
        <v>70</v>
      </c>
      <c r="AM14">
        <v>0.46449004435911501</v>
      </c>
      <c r="AN14">
        <v>0.53551170053969699</v>
      </c>
      <c r="AO14">
        <v>0.571129767906842</v>
      </c>
      <c r="AQ14">
        <v>70</v>
      </c>
      <c r="AR14">
        <v>0.35280871881125597</v>
      </c>
      <c r="AS14">
        <v>0.64730154573077803</v>
      </c>
      <c r="AT14">
        <v>0.76263351038885896</v>
      </c>
      <c r="AV14">
        <v>70</v>
      </c>
      <c r="AW14">
        <v>0.31928191081319801</v>
      </c>
      <c r="AX14">
        <v>0.68077280807646101</v>
      </c>
      <c r="AY14">
        <v>0.81347143032352398</v>
      </c>
      <c r="BA14">
        <v>70</v>
      </c>
      <c r="BB14">
        <v>0.483436788239411</v>
      </c>
      <c r="BC14">
        <v>0.516674782171897</v>
      </c>
      <c r="BD14">
        <v>0.53119511694102095</v>
      </c>
      <c r="BF14">
        <v>70</v>
      </c>
      <c r="BG14">
        <v>0.46594315562029798</v>
      </c>
      <c r="BH14">
        <v>0.53406255514361001</v>
      </c>
      <c r="BI14">
        <v>0.56828328982117104</v>
      </c>
      <c r="BK14">
        <v>70</v>
      </c>
      <c r="BL14">
        <v>0.36411631082621099</v>
      </c>
      <c r="BM14">
        <v>0.63605531516397296</v>
      </c>
      <c r="BN14">
        <v>0.74381857628765902</v>
      </c>
      <c r="BP14">
        <v>70</v>
      </c>
      <c r="BQ14">
        <v>0.30611847194185898</v>
      </c>
      <c r="BR14">
        <v>0.69395319777431397</v>
      </c>
      <c r="BS14">
        <v>0.80276196906699404</v>
      </c>
    </row>
    <row r="15" spans="1:71" x14ac:dyDescent="0.3">
      <c r="A15" t="s">
        <v>44</v>
      </c>
      <c r="B15" s="2">
        <v>4.6599600000000003E-3</v>
      </c>
      <c r="C15" s="2">
        <v>5.4508600000000001E-3</v>
      </c>
      <c r="D15">
        <f t="shared" si="0"/>
        <v>7.9089999999999976E-4</v>
      </c>
      <c r="AG15">
        <v>80</v>
      </c>
      <c r="AH15">
        <v>0.49685390107798</v>
      </c>
      <c r="AI15">
        <v>0.50319891892876101</v>
      </c>
      <c r="AJ15">
        <v>0.50671351398523201</v>
      </c>
      <c r="AL15">
        <v>80</v>
      </c>
      <c r="AM15">
        <v>0.471373601658506</v>
      </c>
      <c r="AN15">
        <v>0.52862778362762797</v>
      </c>
      <c r="AO15">
        <v>0.55741871623665495</v>
      </c>
      <c r="AQ15">
        <v>80</v>
      </c>
      <c r="AR15">
        <v>0.39959398823403902</v>
      </c>
      <c r="AS15">
        <v>0.60046536599746203</v>
      </c>
      <c r="AT15">
        <v>0.68633960148447004</v>
      </c>
      <c r="AV15">
        <v>80</v>
      </c>
      <c r="AW15">
        <v>0.33653256754174898</v>
      </c>
      <c r="AX15">
        <v>0.66350801694139805</v>
      </c>
      <c r="AY15">
        <v>0.78821168832379496</v>
      </c>
      <c r="BA15">
        <v>80</v>
      </c>
      <c r="BB15">
        <v>0.49885502952979699</v>
      </c>
      <c r="BC15">
        <v>0.50125725975799096</v>
      </c>
      <c r="BD15">
        <v>0.50291244406104496</v>
      </c>
      <c r="BF15">
        <v>80</v>
      </c>
      <c r="BG15">
        <v>0.47241686503104202</v>
      </c>
      <c r="BH15">
        <v>0.52758023768003404</v>
      </c>
      <c r="BI15">
        <v>0.555314784660218</v>
      </c>
      <c r="BK15">
        <v>80</v>
      </c>
      <c r="BL15">
        <v>0.40130882930713402</v>
      </c>
      <c r="BM15">
        <v>0.59879013711372198</v>
      </c>
      <c r="BN15">
        <v>0.68303978101319596</v>
      </c>
      <c r="BP15">
        <v>80</v>
      </c>
      <c r="BQ15">
        <v>0.33027219148369202</v>
      </c>
      <c r="BR15">
        <v>0.66981583039845205</v>
      </c>
      <c r="BS15">
        <v>0.77746419643109599</v>
      </c>
    </row>
    <row r="16" spans="1:71" x14ac:dyDescent="0.3">
      <c r="A16" t="s">
        <v>45</v>
      </c>
      <c r="B16" s="2">
        <v>4.3702400000000001E-3</v>
      </c>
      <c r="C16" s="2">
        <v>2.3376400000000002E-3</v>
      </c>
      <c r="D16">
        <f t="shared" si="0"/>
        <v>2.0325999999999999E-3</v>
      </c>
      <c r="AG16">
        <v>90</v>
      </c>
      <c r="AH16">
        <v>0.50367243849593202</v>
      </c>
      <c r="AI16">
        <v>0.49641927762431598</v>
      </c>
      <c r="AJ16">
        <v>0.49527980312567399</v>
      </c>
      <c r="AL16">
        <v>90</v>
      </c>
      <c r="AM16">
        <v>0.48184611339673</v>
      </c>
      <c r="AN16">
        <v>0.51815009411646096</v>
      </c>
      <c r="AO16">
        <v>0.53650634254089902</v>
      </c>
      <c r="AQ16">
        <v>90</v>
      </c>
      <c r="AR16">
        <v>0.41795157999822102</v>
      </c>
      <c r="AS16">
        <v>0.58211635489716296</v>
      </c>
      <c r="AT16">
        <v>0.65007132979006399</v>
      </c>
      <c r="AV16">
        <v>90</v>
      </c>
      <c r="AW16">
        <v>0.37439039998981399</v>
      </c>
      <c r="AX16">
        <v>0.62562522190895098</v>
      </c>
      <c r="AY16">
        <v>0.72639007776911702</v>
      </c>
      <c r="BA16">
        <v>90</v>
      </c>
      <c r="BB16">
        <v>0.50027396695520798</v>
      </c>
      <c r="BC16">
        <v>0.49980155257055198</v>
      </c>
      <c r="BD16">
        <v>0.50108587705934404</v>
      </c>
      <c r="BF16">
        <v>90</v>
      </c>
      <c r="BG16">
        <v>0.48269364723742297</v>
      </c>
      <c r="BH16">
        <v>0.51730402444289603</v>
      </c>
      <c r="BI16">
        <v>0.534800752035825</v>
      </c>
      <c r="BK16">
        <v>90</v>
      </c>
      <c r="BL16">
        <v>0.41911939074723997</v>
      </c>
      <c r="BM16">
        <v>0.58092644662574899</v>
      </c>
      <c r="BN16">
        <v>0.64814049311553401</v>
      </c>
      <c r="BP16">
        <v>90</v>
      </c>
      <c r="BQ16">
        <v>0.38882504525126399</v>
      </c>
      <c r="BR16">
        <v>0.611224370533894</v>
      </c>
      <c r="BS16">
        <v>0.69179729813110702</v>
      </c>
    </row>
    <row r="17" spans="1:71" x14ac:dyDescent="0.3">
      <c r="A17" t="s">
        <v>46</v>
      </c>
      <c r="B17" s="2">
        <v>7.5316599999999999E-3</v>
      </c>
      <c r="C17" s="2">
        <v>9.7223099999999996E-3</v>
      </c>
      <c r="D17">
        <f t="shared" si="0"/>
        <v>2.1906499999999997E-3</v>
      </c>
      <c r="H17" t="s">
        <v>9</v>
      </c>
      <c r="AG17" t="s">
        <v>229</v>
      </c>
      <c r="AL17" t="s">
        <v>229</v>
      </c>
      <c r="AQ17" t="s">
        <v>229</v>
      </c>
      <c r="AV17" t="s">
        <v>229</v>
      </c>
      <c r="BA17" t="s">
        <v>229</v>
      </c>
      <c r="BF17" t="s">
        <v>229</v>
      </c>
      <c r="BK17" t="s">
        <v>229</v>
      </c>
      <c r="BP17" t="s">
        <v>229</v>
      </c>
    </row>
    <row r="18" spans="1:71" x14ac:dyDescent="0.3">
      <c r="A18" t="s">
        <v>47</v>
      </c>
      <c r="B18" s="2">
        <v>6.8915699999999996E-3</v>
      </c>
      <c r="C18" s="2">
        <v>5.1959399999999996E-3</v>
      </c>
      <c r="D18">
        <f t="shared" si="0"/>
        <v>1.6956300000000001E-3</v>
      </c>
      <c r="AG18">
        <v>10</v>
      </c>
      <c r="AH18">
        <v>0.53926499068162503</v>
      </c>
      <c r="AI18">
        <v>0.46075107174919699</v>
      </c>
      <c r="AJ18">
        <v>0.42465516057536901</v>
      </c>
      <c r="AL18">
        <v>10</v>
      </c>
      <c r="AM18">
        <v>0.43586649319078302</v>
      </c>
      <c r="AN18">
        <v>0.56413214058194705</v>
      </c>
      <c r="AO18">
        <v>0.62779544761136596</v>
      </c>
      <c r="AQ18">
        <v>10</v>
      </c>
      <c r="AR18">
        <v>0.27286910866181302</v>
      </c>
      <c r="AS18">
        <v>0.72724947480295699</v>
      </c>
      <c r="AT18">
        <v>0.88496796250142395</v>
      </c>
      <c r="AV18">
        <v>10</v>
      </c>
      <c r="AW18">
        <v>0.27864889780621799</v>
      </c>
      <c r="AX18">
        <v>0.72142563976762497</v>
      </c>
      <c r="AY18">
        <v>0.86638720391191404</v>
      </c>
      <c r="BA18">
        <v>10</v>
      </c>
      <c r="BB18">
        <v>0.50985276320149597</v>
      </c>
      <c r="BC18">
        <v>0.49017037310356598</v>
      </c>
      <c r="BD18">
        <v>0.48138231574929202</v>
      </c>
      <c r="BF18">
        <v>10</v>
      </c>
      <c r="BG18">
        <v>0.44771136722878702</v>
      </c>
      <c r="BH18">
        <v>0.55229510584111396</v>
      </c>
      <c r="BI18">
        <v>0.60465427716111297</v>
      </c>
      <c r="BK18">
        <v>10</v>
      </c>
      <c r="BL18">
        <v>0.30729930376826298</v>
      </c>
      <c r="BM18">
        <v>0.69284568308127603</v>
      </c>
      <c r="BN18">
        <v>0.83104398716108197</v>
      </c>
      <c r="BP18">
        <v>10</v>
      </c>
      <c r="BQ18">
        <v>0.26154805194332198</v>
      </c>
      <c r="BR18">
        <v>0.73850935816247498</v>
      </c>
      <c r="BS18">
        <v>0.85058127002255102</v>
      </c>
    </row>
    <row r="19" spans="1:71" x14ac:dyDescent="0.3">
      <c r="A19" t="s">
        <v>48</v>
      </c>
      <c r="B19" s="2">
        <v>6.8823299999999999E-3</v>
      </c>
      <c r="C19" s="2">
        <v>5.7225499999999999E-3</v>
      </c>
      <c r="D19">
        <f t="shared" si="0"/>
        <v>1.15978E-3</v>
      </c>
      <c r="Q19" s="5" t="s">
        <v>245</v>
      </c>
      <c r="AG19">
        <v>20</v>
      </c>
      <c r="AH19">
        <v>0.53251769837507501</v>
      </c>
      <c r="AI19">
        <v>0.46751438798252698</v>
      </c>
      <c r="AJ19">
        <v>0.43789885931010702</v>
      </c>
      <c r="AL19">
        <v>20</v>
      </c>
      <c r="AM19">
        <v>0.44033943246198598</v>
      </c>
      <c r="AN19">
        <v>0.55966596679777003</v>
      </c>
      <c r="AO19">
        <v>0.61907363522776904</v>
      </c>
      <c r="AQ19">
        <v>20</v>
      </c>
      <c r="AR19">
        <v>0.29755103077308198</v>
      </c>
      <c r="AS19">
        <v>0.70256133555672795</v>
      </c>
      <c r="AT19">
        <v>0.84918192035370199</v>
      </c>
      <c r="AV19">
        <v>20</v>
      </c>
      <c r="AW19">
        <v>0.28447001808885197</v>
      </c>
      <c r="AX19">
        <v>0.71560311999006398</v>
      </c>
      <c r="AY19">
        <v>0.85974961151127405</v>
      </c>
      <c r="BA19">
        <v>20</v>
      </c>
      <c r="BB19">
        <v>0.50602229522054398</v>
      </c>
      <c r="BC19">
        <v>0.49397457413276902</v>
      </c>
      <c r="BD19">
        <v>0.48859159536809599</v>
      </c>
      <c r="BF19">
        <v>20</v>
      </c>
      <c r="BG19">
        <v>0.450749122650976</v>
      </c>
      <c r="BH19">
        <v>0.54926343122202903</v>
      </c>
      <c r="BI19">
        <v>0.598641515080093</v>
      </c>
      <c r="BK19">
        <v>20</v>
      </c>
      <c r="BL19">
        <v>0.32368155502963197</v>
      </c>
      <c r="BM19">
        <v>0.67649904017757401</v>
      </c>
      <c r="BN19">
        <v>0.80667432894184798</v>
      </c>
      <c r="BP19">
        <v>20</v>
      </c>
      <c r="BQ19">
        <v>0.26690629990230302</v>
      </c>
      <c r="BR19">
        <v>0.73315585106580505</v>
      </c>
      <c r="BS19">
        <v>0.84503629378242995</v>
      </c>
    </row>
    <row r="20" spans="1:71" x14ac:dyDescent="0.3">
      <c r="A20" t="s">
        <v>49</v>
      </c>
      <c r="B20" s="2">
        <v>9.0291799999999995E-3</v>
      </c>
      <c r="C20" s="2">
        <v>9.9469199999999997E-3</v>
      </c>
      <c r="D20">
        <f t="shared" si="0"/>
        <v>9.1774000000000022E-4</v>
      </c>
      <c r="Q20" t="s">
        <v>216</v>
      </c>
      <c r="Y20" t="s">
        <v>217</v>
      </c>
      <c r="AG20">
        <v>30</v>
      </c>
      <c r="AH20">
        <v>0.53882191220307796</v>
      </c>
      <c r="AI20">
        <v>0.46122665570807297</v>
      </c>
      <c r="AJ20">
        <v>0.42685294895815801</v>
      </c>
      <c r="AL20">
        <v>30</v>
      </c>
      <c r="AM20">
        <v>0.44999615151998701</v>
      </c>
      <c r="AN20">
        <v>0.55000433100888302</v>
      </c>
      <c r="AO20">
        <v>0.60005534502850399</v>
      </c>
      <c r="AQ20">
        <v>30</v>
      </c>
      <c r="AR20">
        <v>0.309503333029442</v>
      </c>
      <c r="AS20">
        <v>0.69059989865855198</v>
      </c>
      <c r="AT20">
        <v>0.83070163314763501</v>
      </c>
      <c r="AV20">
        <v>30</v>
      </c>
      <c r="AW20">
        <v>0.29427085192407199</v>
      </c>
      <c r="AX20">
        <v>0.705805788910562</v>
      </c>
      <c r="AY20">
        <v>0.84803813993105503</v>
      </c>
      <c r="BA20">
        <v>30</v>
      </c>
      <c r="BB20">
        <v>0.50649311022733801</v>
      </c>
      <c r="BC20">
        <v>0.49362602341996098</v>
      </c>
      <c r="BD20">
        <v>0.48842019345500398</v>
      </c>
      <c r="BF20">
        <v>30</v>
      </c>
      <c r="BG20">
        <v>0.456288203949824</v>
      </c>
      <c r="BH20">
        <v>0.54371378910717105</v>
      </c>
      <c r="BI20">
        <v>0.58766590041403899</v>
      </c>
      <c r="BK20">
        <v>30</v>
      </c>
      <c r="BL20">
        <v>0.32342251593792898</v>
      </c>
      <c r="BM20">
        <v>0.67675135977887602</v>
      </c>
      <c r="BN20">
        <v>0.80705438228995496</v>
      </c>
      <c r="BP20">
        <v>30</v>
      </c>
      <c r="BQ20">
        <v>0.27348859232161998</v>
      </c>
      <c r="BR20">
        <v>0.72657512120323198</v>
      </c>
      <c r="BS20">
        <v>0.83716050949120502</v>
      </c>
    </row>
    <row r="21" spans="1:71" x14ac:dyDescent="0.3">
      <c r="A21" t="s">
        <v>50</v>
      </c>
      <c r="B21" s="2">
        <v>1.3769790000000001E-2</v>
      </c>
      <c r="C21" s="2">
        <v>1.4553470000000001E-2</v>
      </c>
      <c r="D21">
        <f t="shared" si="0"/>
        <v>7.8368000000000014E-4</v>
      </c>
      <c r="P21" t="s">
        <v>18</v>
      </c>
      <c r="Q21" t="s">
        <v>22</v>
      </c>
      <c r="R21" t="s">
        <v>23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  <c r="Y21" t="s">
        <v>22</v>
      </c>
      <c r="Z21" t="s">
        <v>23</v>
      </c>
      <c r="AA21" t="s">
        <v>24</v>
      </c>
      <c r="AB21" t="s">
        <v>25</v>
      </c>
      <c r="AC21" t="s">
        <v>26</v>
      </c>
      <c r="AD21" t="s">
        <v>27</v>
      </c>
      <c r="AE21" t="s">
        <v>28</v>
      </c>
      <c r="AG21">
        <v>40</v>
      </c>
      <c r="AH21">
        <v>0.52972507633052601</v>
      </c>
      <c r="AI21">
        <v>0.47026505132124202</v>
      </c>
      <c r="AJ21">
        <v>0.444612993745157</v>
      </c>
      <c r="AL21">
        <v>40</v>
      </c>
      <c r="AM21">
        <v>0.456252462455909</v>
      </c>
      <c r="AN21">
        <v>0.54375019800357505</v>
      </c>
      <c r="AO21">
        <v>0.58769507668040899</v>
      </c>
      <c r="AQ21">
        <v>40</v>
      </c>
      <c r="AR21">
        <v>0.329420539693901</v>
      </c>
      <c r="AS21">
        <v>0.670672001050444</v>
      </c>
      <c r="AT21">
        <v>0.79853020430883803</v>
      </c>
      <c r="AV21">
        <v>40</v>
      </c>
      <c r="AW21">
        <v>0.304830438353002</v>
      </c>
      <c r="AX21">
        <v>0.69523408524033403</v>
      </c>
      <c r="AY21">
        <v>0.83446976944850604</v>
      </c>
      <c r="BA21">
        <v>40</v>
      </c>
      <c r="BB21">
        <v>0.50994046717173902</v>
      </c>
      <c r="BC21">
        <v>0.49012451303174598</v>
      </c>
      <c r="BD21">
        <v>0.48148303256268399</v>
      </c>
      <c r="BF21">
        <v>40</v>
      </c>
      <c r="BG21">
        <v>0.46090602870242098</v>
      </c>
      <c r="BH21">
        <v>0.53909549855161798</v>
      </c>
      <c r="BI21">
        <v>0.57847056242770001</v>
      </c>
      <c r="BK21">
        <v>40</v>
      </c>
      <c r="BL21">
        <v>0.33584922944498602</v>
      </c>
      <c r="BM21">
        <v>0.66440026816690201</v>
      </c>
      <c r="BN21">
        <v>0.78617405139262597</v>
      </c>
      <c r="BP21">
        <v>40</v>
      </c>
      <c r="BQ21">
        <v>0.28230875766480201</v>
      </c>
      <c r="BR21">
        <v>0.71777038607980503</v>
      </c>
      <c r="BS21">
        <v>0.82845322190068205</v>
      </c>
    </row>
    <row r="22" spans="1:71" x14ac:dyDescent="0.3">
      <c r="A22" t="s">
        <v>51</v>
      </c>
      <c r="B22" s="2">
        <v>2.3609099999999999E-3</v>
      </c>
      <c r="C22" s="2">
        <v>1.9858800000000002E-3</v>
      </c>
      <c r="D22">
        <f t="shared" si="0"/>
        <v>3.7502999999999972E-4</v>
      </c>
      <c r="Q22">
        <v>0</v>
      </c>
      <c r="R22">
        <v>0.68939250249199502</v>
      </c>
      <c r="S22">
        <v>0.58209373788955798</v>
      </c>
      <c r="T22">
        <v>-1.6794109435183999</v>
      </c>
      <c r="U22">
        <v>0</v>
      </c>
      <c r="V22">
        <v>0</v>
      </c>
      <c r="W22">
        <v>0</v>
      </c>
      <c r="X22" s="7"/>
      <c r="Y22">
        <v>0</v>
      </c>
      <c r="Z22">
        <v>0.39300433555645198</v>
      </c>
      <c r="AA22">
        <v>0.26988092872415298</v>
      </c>
      <c r="AB22">
        <v>0.70252582955029297</v>
      </c>
      <c r="AC22">
        <v>0</v>
      </c>
      <c r="AD22">
        <v>0</v>
      </c>
      <c r="AE22">
        <v>0</v>
      </c>
      <c r="AG22">
        <v>50</v>
      </c>
      <c r="AH22">
        <v>0.52653119662223002</v>
      </c>
      <c r="AI22">
        <v>0.47355873546046501</v>
      </c>
      <c r="AJ22">
        <v>0.45123090648548397</v>
      </c>
      <c r="AL22">
        <v>50</v>
      </c>
      <c r="AM22">
        <v>0.45891542578015299</v>
      </c>
      <c r="AN22">
        <v>0.541087057082701</v>
      </c>
      <c r="AO22">
        <v>0.58238237556666195</v>
      </c>
      <c r="AQ22">
        <v>50</v>
      </c>
      <c r="AR22">
        <v>0.34178334792731202</v>
      </c>
      <c r="AS22">
        <v>0.65829744898387099</v>
      </c>
      <c r="AT22">
        <v>0.78224781577563696</v>
      </c>
      <c r="AV22">
        <v>50</v>
      </c>
      <c r="AW22">
        <v>0.30958755456061199</v>
      </c>
      <c r="AX22">
        <v>0.69047795519242605</v>
      </c>
      <c r="AY22">
        <v>0.82829002032953603</v>
      </c>
      <c r="BA22">
        <v>50</v>
      </c>
      <c r="BB22">
        <v>0.49380035477460799</v>
      </c>
      <c r="BC22">
        <v>0.50626903166915105</v>
      </c>
      <c r="BD22">
        <v>0.51290837404416001</v>
      </c>
      <c r="BF22">
        <v>50</v>
      </c>
      <c r="BG22">
        <v>0.46380487086371702</v>
      </c>
      <c r="BH22">
        <v>0.53619792060225102</v>
      </c>
      <c r="BI22">
        <v>0.57266777888625597</v>
      </c>
      <c r="BK22">
        <v>50</v>
      </c>
      <c r="BL22">
        <v>0.34390956807617801</v>
      </c>
      <c r="BM22">
        <v>0.65627059488788497</v>
      </c>
      <c r="BN22">
        <v>0.77383832091373905</v>
      </c>
      <c r="BP22">
        <v>50</v>
      </c>
      <c r="BQ22">
        <v>0.28598140669486199</v>
      </c>
      <c r="BR22">
        <v>0.71407304429726703</v>
      </c>
      <c r="BS22">
        <v>0.82364263794080805</v>
      </c>
    </row>
    <row r="23" spans="1:71" x14ac:dyDescent="0.3">
      <c r="A23" t="s">
        <v>52</v>
      </c>
      <c r="B23" s="2">
        <v>4.1746200000000004E-3</v>
      </c>
      <c r="C23" s="2">
        <v>3.7430900000000001E-3</v>
      </c>
      <c r="D23">
        <f t="shared" si="0"/>
        <v>4.3153000000000028E-4</v>
      </c>
      <c r="Q23">
        <v>0.61322206475546104</v>
      </c>
      <c r="R23">
        <v>0.403987871947043</v>
      </c>
      <c r="S23">
        <v>0.369170576449321</v>
      </c>
      <c r="T23">
        <v>-3.3420308193677402</v>
      </c>
      <c r="U23">
        <v>8.3723592319360607E-2</v>
      </c>
      <c r="V23">
        <v>-1.2595866226202499</v>
      </c>
      <c r="W23">
        <v>-0.27491377734968298</v>
      </c>
      <c r="X23" s="7"/>
      <c r="Y23">
        <v>0.760930898463827</v>
      </c>
      <c r="Z23">
        <v>0.33535430107818198</v>
      </c>
      <c r="AA23">
        <v>0.29527796096679998</v>
      </c>
      <c r="AB23">
        <v>1.08178581353837</v>
      </c>
      <c r="AC23">
        <v>0.136738891443138</v>
      </c>
      <c r="AD23">
        <v>0.586232533417131</v>
      </c>
      <c r="AE23">
        <v>0.293255843645987</v>
      </c>
      <c r="AG23">
        <v>60</v>
      </c>
      <c r="AH23">
        <v>0.52062812764070199</v>
      </c>
      <c r="AI23">
        <v>0.47943564346418799</v>
      </c>
      <c r="AJ23">
        <v>0.46074443593983</v>
      </c>
      <c r="AL23">
        <v>60</v>
      </c>
      <c r="AM23">
        <v>0.468852839733852</v>
      </c>
      <c r="AN23">
        <v>0.53114549492185203</v>
      </c>
      <c r="AO23">
        <v>0.56257209858566504</v>
      </c>
      <c r="AQ23">
        <v>60</v>
      </c>
      <c r="AR23">
        <v>0.379897883518169</v>
      </c>
      <c r="AS23">
        <v>0.62019227148497003</v>
      </c>
      <c r="AT23">
        <v>0.71486745314226996</v>
      </c>
      <c r="AV23">
        <v>60</v>
      </c>
      <c r="AW23">
        <v>0.32698336880475298</v>
      </c>
      <c r="AX23">
        <v>0.67307031454708799</v>
      </c>
      <c r="AY23">
        <v>0.80455132054532297</v>
      </c>
      <c r="BA23">
        <v>60</v>
      </c>
      <c r="BB23">
        <v>0.49381617756325202</v>
      </c>
      <c r="BC23">
        <v>0.50626705466727695</v>
      </c>
      <c r="BD23">
        <v>0.51229257382758198</v>
      </c>
      <c r="BF23">
        <v>60</v>
      </c>
      <c r="BG23">
        <v>0.46857100071893598</v>
      </c>
      <c r="BH23">
        <v>0.53142936562468901</v>
      </c>
      <c r="BI23">
        <v>0.56312292315378698</v>
      </c>
      <c r="BK23">
        <v>60</v>
      </c>
      <c r="BL23">
        <v>0.36443955915790199</v>
      </c>
      <c r="BM23">
        <v>0.63573839089064399</v>
      </c>
      <c r="BN23">
        <v>0.74068860399660197</v>
      </c>
      <c r="BP23">
        <v>60</v>
      </c>
      <c r="BQ23">
        <v>0.30221933870779</v>
      </c>
      <c r="BR23">
        <v>0.69781447056052603</v>
      </c>
      <c r="BS23">
        <v>0.80783056981643697</v>
      </c>
    </row>
    <row r="24" spans="1:71" x14ac:dyDescent="0.3">
      <c r="A24" t="s">
        <v>53</v>
      </c>
      <c r="B24" s="2">
        <v>4.6200099999999999E-3</v>
      </c>
      <c r="C24" s="2">
        <v>3.2168600000000002E-3</v>
      </c>
      <c r="D24">
        <f t="shared" si="0"/>
        <v>1.4031499999999997E-3</v>
      </c>
      <c r="AG24">
        <v>70</v>
      </c>
      <c r="AH24">
        <v>0.51429177398858605</v>
      </c>
      <c r="AI24">
        <v>0.48583180547840898</v>
      </c>
      <c r="AJ24">
        <v>0.473730333700566</v>
      </c>
      <c r="AL24">
        <v>70</v>
      </c>
      <c r="AM24">
        <v>0.46930976844440703</v>
      </c>
      <c r="AN24">
        <v>0.53069269263238605</v>
      </c>
      <c r="AO24">
        <v>0.56164694792927095</v>
      </c>
      <c r="AQ24">
        <v>70</v>
      </c>
      <c r="AR24">
        <v>0.38919651857791199</v>
      </c>
      <c r="AS24">
        <v>0.61082902430474195</v>
      </c>
      <c r="AT24">
        <v>0.69851823220141296</v>
      </c>
      <c r="AV24">
        <v>70</v>
      </c>
      <c r="AW24">
        <v>0.34284026259886702</v>
      </c>
      <c r="AX24">
        <v>0.65720309846439295</v>
      </c>
      <c r="AY24">
        <v>0.78089357582504904</v>
      </c>
      <c r="BA24">
        <v>70</v>
      </c>
      <c r="BB24">
        <v>0.49083113817250701</v>
      </c>
      <c r="BC24">
        <v>0.50918717073159503</v>
      </c>
      <c r="BD24">
        <v>0.51748333724627105</v>
      </c>
      <c r="BF24">
        <v>70</v>
      </c>
      <c r="BG24">
        <v>0.468780310324594</v>
      </c>
      <c r="BH24">
        <v>0.531219720559722</v>
      </c>
      <c r="BI24">
        <v>0.56267917092154096</v>
      </c>
      <c r="BK24">
        <v>70</v>
      </c>
      <c r="BL24">
        <v>0.372966403793903</v>
      </c>
      <c r="BM24">
        <v>0.62717235718027897</v>
      </c>
      <c r="BN24">
        <v>0.722286456518897</v>
      </c>
      <c r="BP24">
        <v>70</v>
      </c>
      <c r="BQ24">
        <v>0.32097619745721101</v>
      </c>
      <c r="BR24">
        <v>0.67907311898398903</v>
      </c>
      <c r="BS24">
        <v>0.78660230135633602</v>
      </c>
    </row>
    <row r="25" spans="1:71" x14ac:dyDescent="0.3">
      <c r="A25" t="s">
        <v>54</v>
      </c>
      <c r="B25" s="2">
        <v>2.5457000000000001E-3</v>
      </c>
      <c r="C25" s="2">
        <v>2.06193E-3</v>
      </c>
      <c r="D25">
        <f t="shared" si="0"/>
        <v>4.8377000000000012E-4</v>
      </c>
      <c r="P25" t="s">
        <v>19</v>
      </c>
      <c r="Q25">
        <v>0</v>
      </c>
      <c r="R25">
        <v>0.16357072595982899</v>
      </c>
      <c r="S25">
        <v>8.6459105252371604E-2</v>
      </c>
      <c r="T25">
        <v>-0.38127389232909298</v>
      </c>
      <c r="U25">
        <v>0</v>
      </c>
      <c r="V25">
        <v>0</v>
      </c>
      <c r="W25">
        <v>0</v>
      </c>
      <c r="X25" s="7"/>
      <c r="Y25">
        <v>0</v>
      </c>
      <c r="Z25">
        <v>0.39725461293962999</v>
      </c>
      <c r="AA25">
        <v>2.9333382851219801E-2</v>
      </c>
      <c r="AB25">
        <v>0.103722640004974</v>
      </c>
      <c r="AC25">
        <v>0</v>
      </c>
      <c r="AD25">
        <v>0</v>
      </c>
      <c r="AE25">
        <v>0</v>
      </c>
      <c r="AG25">
        <v>80</v>
      </c>
      <c r="AH25">
        <v>0.50653602467927406</v>
      </c>
      <c r="AI25">
        <v>0.49353717826499099</v>
      </c>
      <c r="AJ25">
        <v>0.48799149642682099</v>
      </c>
      <c r="AL25">
        <v>80</v>
      </c>
      <c r="AM25">
        <v>0.47711278030318199</v>
      </c>
      <c r="AN25">
        <v>0.52288674304635696</v>
      </c>
      <c r="AO25">
        <v>0.54597562266612198</v>
      </c>
      <c r="AQ25">
        <v>80</v>
      </c>
      <c r="AR25">
        <v>0.424093583999195</v>
      </c>
      <c r="AS25">
        <v>0.57593756672614804</v>
      </c>
      <c r="AT25">
        <v>0.63596282455362596</v>
      </c>
      <c r="AV25">
        <v>80</v>
      </c>
      <c r="AW25">
        <v>0.35642239426243999</v>
      </c>
      <c r="AX25">
        <v>0.64361062845128503</v>
      </c>
      <c r="AY25">
        <v>0.75873159338092899</v>
      </c>
      <c r="BA25">
        <v>80</v>
      </c>
      <c r="BB25">
        <v>0.48727049708336601</v>
      </c>
      <c r="BC25">
        <v>0.51271799114382199</v>
      </c>
      <c r="BD25">
        <v>0.52378905790490604</v>
      </c>
      <c r="BF25">
        <v>80</v>
      </c>
      <c r="BG25">
        <v>0.47516467266131901</v>
      </c>
      <c r="BH25">
        <v>0.52483377203998505</v>
      </c>
      <c r="BI25">
        <v>0.54989841280821805</v>
      </c>
      <c r="BK25">
        <v>80</v>
      </c>
      <c r="BL25">
        <v>0.40230927094996799</v>
      </c>
      <c r="BM25">
        <v>0.59777602629470505</v>
      </c>
      <c r="BN25">
        <v>0.67162062056712701</v>
      </c>
      <c r="BP25">
        <v>80</v>
      </c>
      <c r="BQ25">
        <v>0.340779947600928</v>
      </c>
      <c r="BR25">
        <v>0.65925738028709802</v>
      </c>
      <c r="BS25">
        <v>0.76056684984357303</v>
      </c>
    </row>
    <row r="26" spans="1:71" x14ac:dyDescent="0.3">
      <c r="A26" t="s">
        <v>55</v>
      </c>
      <c r="B26" s="2">
        <v>4.0679399999999999E-3</v>
      </c>
      <c r="C26" s="2">
        <v>2.5667300000000001E-3</v>
      </c>
      <c r="D26">
        <f t="shared" si="0"/>
        <v>1.5012099999999998E-3</v>
      </c>
      <c r="Q26">
        <v>6.6836331265294396E-2</v>
      </c>
      <c r="R26">
        <v>0.11994789042194499</v>
      </c>
      <c r="S26">
        <v>9.3970049079183895E-2</v>
      </c>
      <c r="T26">
        <v>-0.73735931722146397</v>
      </c>
      <c r="U26">
        <v>3.8087051348540298E-2</v>
      </c>
      <c r="V26">
        <v>-0.20713043544418999</v>
      </c>
      <c r="W26">
        <v>-2.9081132930742E-2</v>
      </c>
      <c r="X26" s="7"/>
      <c r="Y26">
        <v>3.8894416154040497E-2</v>
      </c>
      <c r="Z26">
        <v>0.39047543903824899</v>
      </c>
      <c r="AA26">
        <v>3.0043489628987102E-2</v>
      </c>
      <c r="AB26">
        <v>0.209019302298669</v>
      </c>
      <c r="AC26">
        <v>2.0571496647404101E-2</v>
      </c>
      <c r="AD26">
        <v>8.8318197876589899E-2</v>
      </c>
      <c r="AE26">
        <v>3.6410745127672797E-2</v>
      </c>
      <c r="AG26">
        <v>90</v>
      </c>
      <c r="AH26">
        <v>0.511909440979605</v>
      </c>
      <c r="AI26">
        <v>0.488110296076881</v>
      </c>
      <c r="AJ26">
        <v>0.47818477311066598</v>
      </c>
      <c r="AL26">
        <v>90</v>
      </c>
      <c r="AM26">
        <v>0.484427422616026</v>
      </c>
      <c r="AN26">
        <v>0.51557643353626703</v>
      </c>
      <c r="AO26">
        <v>0.53128353246522497</v>
      </c>
      <c r="AQ26">
        <v>90</v>
      </c>
      <c r="AR26">
        <v>0.46263213923772001</v>
      </c>
      <c r="AS26">
        <v>0.53738963364125403</v>
      </c>
      <c r="AT26">
        <v>0.56851091657285502</v>
      </c>
      <c r="AV26">
        <v>90</v>
      </c>
      <c r="AW26">
        <v>0.39760214822332102</v>
      </c>
      <c r="AX26">
        <v>0.60241828913141804</v>
      </c>
      <c r="AY26">
        <v>0.68762902518981095</v>
      </c>
      <c r="BA26">
        <v>90</v>
      </c>
      <c r="BB26">
        <v>0.48336472097841698</v>
      </c>
      <c r="BC26">
        <v>0.51667880360249996</v>
      </c>
      <c r="BD26">
        <v>0.53155468541148898</v>
      </c>
      <c r="BF26">
        <v>90</v>
      </c>
      <c r="BG26">
        <v>0.48211016689410302</v>
      </c>
      <c r="BH26">
        <v>0.51789042219373105</v>
      </c>
      <c r="BI26">
        <v>0.53594152177263799</v>
      </c>
      <c r="BK26">
        <v>90</v>
      </c>
      <c r="BL26">
        <v>0.44022965250037599</v>
      </c>
      <c r="BM26">
        <v>0.55978541927478498</v>
      </c>
      <c r="BN26">
        <v>0.60926254946372205</v>
      </c>
      <c r="BP26">
        <v>90</v>
      </c>
      <c r="BQ26">
        <v>0.40577699508170101</v>
      </c>
      <c r="BR26">
        <v>0.59426910175101799</v>
      </c>
      <c r="BS26">
        <v>0.66446283948290996</v>
      </c>
    </row>
    <row r="27" spans="1:71" x14ac:dyDescent="0.3">
      <c r="A27" t="s">
        <v>56</v>
      </c>
      <c r="B27" s="2">
        <v>1.056322E-2</v>
      </c>
      <c r="C27" s="2">
        <v>1.4059739999999999E-2</v>
      </c>
      <c r="D27">
        <f t="shared" si="0"/>
        <v>3.4965199999999995E-3</v>
      </c>
      <c r="AG27" t="s">
        <v>230</v>
      </c>
      <c r="AL27" t="s">
        <v>230</v>
      </c>
      <c r="AQ27" t="s">
        <v>230</v>
      </c>
      <c r="AV27" t="s">
        <v>230</v>
      </c>
      <c r="BA27" t="s">
        <v>230</v>
      </c>
      <c r="BF27" t="s">
        <v>230</v>
      </c>
      <c r="BK27" t="s">
        <v>230</v>
      </c>
      <c r="BP27" t="s">
        <v>230</v>
      </c>
    </row>
    <row r="28" spans="1:71" x14ac:dyDescent="0.3">
      <c r="A28" t="s">
        <v>57</v>
      </c>
      <c r="B28" s="2">
        <v>2.0198400000000002E-3</v>
      </c>
      <c r="C28" s="2">
        <v>1.57931E-3</v>
      </c>
      <c r="D28">
        <f t="shared" si="0"/>
        <v>4.4053000000000017E-4</v>
      </c>
      <c r="P28" t="s">
        <v>20</v>
      </c>
      <c r="Q28">
        <v>0</v>
      </c>
      <c r="R28">
        <v>0.13143902588317</v>
      </c>
      <c r="S28">
        <v>6.0898551344322503E-2</v>
      </c>
      <c r="T28">
        <v>-0.230120606669587</v>
      </c>
      <c r="U28">
        <v>0</v>
      </c>
      <c r="V28">
        <v>0</v>
      </c>
      <c r="W28">
        <v>0</v>
      </c>
      <c r="X28" s="7"/>
      <c r="Y28">
        <v>0</v>
      </c>
      <c r="Z28">
        <v>0.375465912775788</v>
      </c>
      <c r="AA28">
        <v>3.2067718080790397E-2</v>
      </c>
      <c r="AB28">
        <v>0.10904923276748101</v>
      </c>
      <c r="AC28">
        <v>0</v>
      </c>
      <c r="AD28">
        <v>0</v>
      </c>
      <c r="AE28">
        <v>0</v>
      </c>
      <c r="AG28">
        <v>10</v>
      </c>
      <c r="AH28">
        <v>0.54061639292457497</v>
      </c>
      <c r="AI28">
        <v>0.45941261532498601</v>
      </c>
      <c r="AJ28">
        <v>0.42239925120511901</v>
      </c>
      <c r="AL28">
        <v>10</v>
      </c>
      <c r="AM28">
        <v>0.43667282570980498</v>
      </c>
      <c r="AN28">
        <v>0.56332643969706098</v>
      </c>
      <c r="AO28">
        <v>0.62620437826564401</v>
      </c>
      <c r="AQ28">
        <v>10</v>
      </c>
      <c r="AR28">
        <v>0.27331020102827402</v>
      </c>
      <c r="AS28">
        <v>0.72681888742601297</v>
      </c>
      <c r="AT28">
        <v>0.884503442160814</v>
      </c>
      <c r="AV28">
        <v>10</v>
      </c>
      <c r="AW28">
        <v>0.27880587326509998</v>
      </c>
      <c r="AX28">
        <v>0.72127418837258905</v>
      </c>
      <c r="AY28">
        <v>0.86610424172683698</v>
      </c>
      <c r="BA28">
        <v>10</v>
      </c>
      <c r="BB28">
        <v>0.50921820137580698</v>
      </c>
      <c r="BC28">
        <v>0.49085191738786299</v>
      </c>
      <c r="BD28">
        <v>0.48228508272975701</v>
      </c>
      <c r="BF28">
        <v>10</v>
      </c>
      <c r="BG28">
        <v>0.44868026555375501</v>
      </c>
      <c r="BH28">
        <v>0.55132326407357701</v>
      </c>
      <c r="BI28">
        <v>0.60272968375426295</v>
      </c>
      <c r="BK28">
        <v>10</v>
      </c>
      <c r="BL28">
        <v>0.30645866678547501</v>
      </c>
      <c r="BM28">
        <v>0.69372225498605899</v>
      </c>
      <c r="BN28">
        <v>0.83189595401376903</v>
      </c>
      <c r="BP28">
        <v>10</v>
      </c>
      <c r="BQ28">
        <v>0.261550227998403</v>
      </c>
      <c r="BR28">
        <v>0.73850585714453698</v>
      </c>
      <c r="BS28">
        <v>0.85074368492728303</v>
      </c>
    </row>
    <row r="29" spans="1:71" x14ac:dyDescent="0.3">
      <c r="A29" t="s">
        <v>58</v>
      </c>
      <c r="B29" s="2">
        <v>1.3063E-3</v>
      </c>
      <c r="C29" s="2">
        <v>8.8551999999999999E-4</v>
      </c>
      <c r="D29">
        <f t="shared" si="0"/>
        <v>4.2078000000000005E-4</v>
      </c>
      <c r="H29" t="s">
        <v>0</v>
      </c>
      <c r="Q29">
        <v>2.2169867841221502E-2</v>
      </c>
      <c r="R29">
        <v>0.11926523913506901</v>
      </c>
      <c r="S29">
        <v>8.1125233758683496E-2</v>
      </c>
      <c r="T29">
        <v>-0.454367872387898</v>
      </c>
      <c r="U29">
        <v>2.4128789475266001E-2</v>
      </c>
      <c r="V29">
        <v>-0.13330826914917601</v>
      </c>
      <c r="W29">
        <v>5.6510623979668202E-3</v>
      </c>
      <c r="X29" s="7"/>
      <c r="Y29">
        <v>1.25732596535434E-2</v>
      </c>
      <c r="Z29">
        <v>0.39101744262993698</v>
      </c>
      <c r="AA29">
        <v>6.0845477854068297E-2</v>
      </c>
      <c r="AB29">
        <v>0.41530060192637203</v>
      </c>
      <c r="AC29">
        <v>1.6285666839151801E-2</v>
      </c>
      <c r="AD29">
        <v>0.15179849579834201</v>
      </c>
      <c r="AE29">
        <v>1.2899140960484799E-2</v>
      </c>
      <c r="AG29">
        <v>20</v>
      </c>
      <c r="AH29">
        <v>0.53587383115617204</v>
      </c>
      <c r="AI29">
        <v>0.46420464072463302</v>
      </c>
      <c r="AJ29">
        <v>0.43224758852442002</v>
      </c>
      <c r="AL29">
        <v>20</v>
      </c>
      <c r="AM29">
        <v>0.44178055888918699</v>
      </c>
      <c r="AN29">
        <v>0.55822141858607799</v>
      </c>
      <c r="AO29">
        <v>0.61622368706738295</v>
      </c>
      <c r="AQ29">
        <v>20</v>
      </c>
      <c r="AR29">
        <v>0.29820093004828402</v>
      </c>
      <c r="AS29">
        <v>0.70191262433211599</v>
      </c>
      <c r="AT29">
        <v>0.84834339573159501</v>
      </c>
      <c r="AV29">
        <v>20</v>
      </c>
      <c r="AW29">
        <v>0.284887013395203</v>
      </c>
      <c r="AX29">
        <v>0.71518754928693196</v>
      </c>
      <c r="AY29">
        <v>0.85918110010024396</v>
      </c>
      <c r="BA29">
        <v>20</v>
      </c>
      <c r="BB29">
        <v>0.50649810633018399</v>
      </c>
      <c r="BC29">
        <v>0.49352450671335102</v>
      </c>
      <c r="BD29">
        <v>0.48796715516282901</v>
      </c>
      <c r="BF29">
        <v>20</v>
      </c>
      <c r="BG29">
        <v>0.45202007017650198</v>
      </c>
      <c r="BH29">
        <v>0.54798955641695402</v>
      </c>
      <c r="BI29">
        <v>0.59612362619692605</v>
      </c>
      <c r="BK29">
        <v>20</v>
      </c>
      <c r="BL29">
        <v>0.322267788394273</v>
      </c>
      <c r="BM29">
        <v>0.67791318564696601</v>
      </c>
      <c r="BN29">
        <v>0.80895865697557501</v>
      </c>
      <c r="BP29">
        <v>20</v>
      </c>
      <c r="BQ29">
        <v>0.26732586699397698</v>
      </c>
      <c r="BR29">
        <v>0.73274301484432902</v>
      </c>
      <c r="BS29">
        <v>0.84413855042849395</v>
      </c>
    </row>
    <row r="30" spans="1:71" x14ac:dyDescent="0.3">
      <c r="A30" t="s">
        <v>59</v>
      </c>
      <c r="B30" s="2">
        <v>7.2881600000000001E-3</v>
      </c>
      <c r="C30" s="2">
        <v>6.7785299999999996E-3</v>
      </c>
      <c r="D30">
        <f t="shared" si="0"/>
        <v>5.096300000000005E-4</v>
      </c>
      <c r="AG30">
        <v>30</v>
      </c>
      <c r="AH30">
        <v>0.53963273874496098</v>
      </c>
      <c r="AI30">
        <v>0.46043208290702198</v>
      </c>
      <c r="AJ30">
        <v>0.42539883988107702</v>
      </c>
      <c r="AL30">
        <v>30</v>
      </c>
      <c r="AM30">
        <v>0.45124915876774402</v>
      </c>
      <c r="AN30">
        <v>0.54875232718979805</v>
      </c>
      <c r="AO30">
        <v>0.59758224581330099</v>
      </c>
      <c r="AQ30">
        <v>30</v>
      </c>
      <c r="AR30">
        <v>0.31233075109184599</v>
      </c>
      <c r="AS30">
        <v>0.687771913680012</v>
      </c>
      <c r="AT30">
        <v>0.82628203800656397</v>
      </c>
      <c r="AV30">
        <v>30</v>
      </c>
      <c r="AW30">
        <v>0.29384306998024601</v>
      </c>
      <c r="AX30">
        <v>0.70622872700704498</v>
      </c>
      <c r="AY30">
        <v>0.84834070078555401</v>
      </c>
      <c r="BA30">
        <v>30</v>
      </c>
      <c r="BB30">
        <v>0.51050400146553299</v>
      </c>
      <c r="BC30">
        <v>0.48962588708212501</v>
      </c>
      <c r="BD30">
        <v>0.480987631737329</v>
      </c>
      <c r="BF30">
        <v>30</v>
      </c>
      <c r="BG30">
        <v>0.45783967746742499</v>
      </c>
      <c r="BH30">
        <v>0.54216183141912899</v>
      </c>
      <c r="BI30">
        <v>0.58457317604313996</v>
      </c>
      <c r="BK30">
        <v>30</v>
      </c>
      <c r="BL30">
        <v>0.32759191968597601</v>
      </c>
      <c r="BM30">
        <v>0.67262025259073099</v>
      </c>
      <c r="BN30">
        <v>0.80070805745596496</v>
      </c>
      <c r="BP30">
        <v>30</v>
      </c>
      <c r="BQ30">
        <v>0.272961909667368</v>
      </c>
      <c r="BR30">
        <v>0.72710113898221695</v>
      </c>
      <c r="BS30">
        <v>0.83745123619466799</v>
      </c>
    </row>
    <row r="31" spans="1:71" x14ac:dyDescent="0.3">
      <c r="A31" t="s">
        <v>60</v>
      </c>
      <c r="B31" s="2">
        <v>6.3304800000000003E-3</v>
      </c>
      <c r="C31" s="2">
        <v>7.5866400000000004E-3</v>
      </c>
      <c r="D31">
        <f t="shared" si="0"/>
        <v>1.2561600000000001E-3</v>
      </c>
      <c r="P31" t="s">
        <v>21</v>
      </c>
      <c r="Q31">
        <v>0</v>
      </c>
      <c r="R31">
        <v>0.11189868103227001</v>
      </c>
      <c r="S31">
        <v>6.9611973525299603E-2</v>
      </c>
      <c r="T31">
        <v>-0.14927726037918301</v>
      </c>
      <c r="U31">
        <v>0</v>
      </c>
      <c r="V31">
        <v>0</v>
      </c>
      <c r="W31">
        <v>0</v>
      </c>
      <c r="X31" s="7"/>
      <c r="Y31">
        <v>0</v>
      </c>
      <c r="Z31">
        <v>0.42437152513163501</v>
      </c>
      <c r="AA31">
        <v>4.3780896038936798E-2</v>
      </c>
      <c r="AB31">
        <v>9.4384034364412506E-2</v>
      </c>
      <c r="AC31">
        <v>0</v>
      </c>
      <c r="AD31">
        <v>0</v>
      </c>
      <c r="AE31">
        <v>0</v>
      </c>
      <c r="AG31">
        <v>40</v>
      </c>
      <c r="AH31">
        <v>0.53536718763031699</v>
      </c>
      <c r="AI31">
        <v>0.46465722529263997</v>
      </c>
      <c r="AJ31">
        <v>0.43398314527889598</v>
      </c>
      <c r="AL31">
        <v>40</v>
      </c>
      <c r="AM31">
        <v>0.45512759515898399</v>
      </c>
      <c r="AN31">
        <v>0.54487185038041897</v>
      </c>
      <c r="AO31">
        <v>0.58988727334475</v>
      </c>
      <c r="AQ31">
        <v>40</v>
      </c>
      <c r="AR31">
        <v>0.32404532458128599</v>
      </c>
      <c r="AS31">
        <v>0.67605659195687295</v>
      </c>
      <c r="AT31">
        <v>0.80760572474835102</v>
      </c>
      <c r="AV31">
        <v>40</v>
      </c>
      <c r="AW31">
        <v>0.30346191377674903</v>
      </c>
      <c r="AX31">
        <v>0.69660519832880197</v>
      </c>
      <c r="AY31">
        <v>0.83607921776650695</v>
      </c>
      <c r="BA31">
        <v>40</v>
      </c>
      <c r="BB31">
        <v>0.50793222467899302</v>
      </c>
      <c r="BC31">
        <v>0.49219551070369899</v>
      </c>
      <c r="BD31">
        <v>0.48569392394156402</v>
      </c>
      <c r="BF31">
        <v>40</v>
      </c>
      <c r="BG31">
        <v>0.46010368523918599</v>
      </c>
      <c r="BH31">
        <v>0.53989753387189399</v>
      </c>
      <c r="BI31">
        <v>0.58005518062592298</v>
      </c>
      <c r="BK31">
        <v>40</v>
      </c>
      <c r="BL31">
        <v>0.33128690864500099</v>
      </c>
      <c r="BM31">
        <v>0.668954471253836</v>
      </c>
      <c r="BN31">
        <v>0.793302194298103</v>
      </c>
      <c r="BP31">
        <v>40</v>
      </c>
      <c r="BQ31">
        <v>0.28025841443676103</v>
      </c>
      <c r="BR31">
        <v>0.71981830915800704</v>
      </c>
      <c r="BS31">
        <v>0.83041459166406395</v>
      </c>
    </row>
    <row r="32" spans="1:71" x14ac:dyDescent="0.3">
      <c r="A32" t="s">
        <v>61</v>
      </c>
      <c r="B32" s="2">
        <v>7.5952499999999996E-3</v>
      </c>
      <c r="C32" s="2">
        <v>9.9435700000000005E-3</v>
      </c>
      <c r="D32">
        <f t="shared" si="0"/>
        <v>2.348320000000001E-3</v>
      </c>
      <c r="Q32">
        <v>0.13322562912069899</v>
      </c>
      <c r="R32">
        <v>0.113456272039997</v>
      </c>
      <c r="S32">
        <v>0.11854566601540401</v>
      </c>
      <c r="T32">
        <v>-0.130538870418098</v>
      </c>
      <c r="U32">
        <v>0.14159741634335801</v>
      </c>
      <c r="V32">
        <v>1.7988707668771399E-2</v>
      </c>
      <c r="W32">
        <v>3.7054951776184897E-2</v>
      </c>
      <c r="X32" s="7"/>
      <c r="Y32">
        <v>0.35824241112690902</v>
      </c>
      <c r="Z32">
        <v>0.38352665692405302</v>
      </c>
      <c r="AA32">
        <v>0.19681842501302699</v>
      </c>
      <c r="AB32">
        <v>0.476974179063757</v>
      </c>
      <c r="AC32">
        <v>0.27216128510091098</v>
      </c>
      <c r="AD32">
        <v>0.21524237288251899</v>
      </c>
      <c r="AE32">
        <v>7.3614775662483502E-3</v>
      </c>
      <c r="AG32">
        <v>50</v>
      </c>
      <c r="AH32">
        <v>0.52985414654430396</v>
      </c>
      <c r="AI32">
        <v>0.47021579783628997</v>
      </c>
      <c r="AJ32">
        <v>0.444987399647711</v>
      </c>
      <c r="AL32">
        <v>50</v>
      </c>
      <c r="AM32">
        <v>0.45973519459675799</v>
      </c>
      <c r="AN32">
        <v>0.54026773846888798</v>
      </c>
      <c r="AO32">
        <v>0.58074361722940104</v>
      </c>
      <c r="AQ32">
        <v>50</v>
      </c>
      <c r="AR32">
        <v>0.34108967768989601</v>
      </c>
      <c r="AS32">
        <v>0.65899823617370401</v>
      </c>
      <c r="AT32">
        <v>0.78324415150559501</v>
      </c>
      <c r="AV32">
        <v>50</v>
      </c>
      <c r="AW32">
        <v>0.31042195319454502</v>
      </c>
      <c r="AX32">
        <v>0.68964415381399902</v>
      </c>
      <c r="AY32">
        <v>0.82696604214237601</v>
      </c>
      <c r="BA32">
        <v>50</v>
      </c>
      <c r="BB32">
        <v>0.50255924716925504</v>
      </c>
      <c r="BC32">
        <v>0.49754828415913699</v>
      </c>
      <c r="BD32">
        <v>0.496215437655675</v>
      </c>
      <c r="BF32">
        <v>50</v>
      </c>
      <c r="BG32">
        <v>0.46417122628427698</v>
      </c>
      <c r="BH32">
        <v>0.53583178309783197</v>
      </c>
      <c r="BI32">
        <v>0.57194026214795302</v>
      </c>
      <c r="BK32">
        <v>50</v>
      </c>
      <c r="BL32">
        <v>0.343309936419676</v>
      </c>
      <c r="BM32">
        <v>0.65688791142201397</v>
      </c>
      <c r="BN32">
        <v>0.77578177365548195</v>
      </c>
      <c r="BP32">
        <v>50</v>
      </c>
      <c r="BQ32">
        <v>0.28639579336318499</v>
      </c>
      <c r="BR32">
        <v>0.71366400496201099</v>
      </c>
      <c r="BS32">
        <v>0.82352770127222796</v>
      </c>
    </row>
    <row r="33" spans="1:71" x14ac:dyDescent="0.3">
      <c r="A33" t="s">
        <v>62</v>
      </c>
      <c r="B33" s="2">
        <v>9.5428000000000006E-3</v>
      </c>
      <c r="C33" s="2">
        <v>1.3413909999999999E-2</v>
      </c>
      <c r="D33">
        <f t="shared" si="0"/>
        <v>3.8711099999999988E-3</v>
      </c>
      <c r="Q33">
        <v>0.34351920762372701</v>
      </c>
      <c r="R33">
        <v>8.1561065573736505E-2</v>
      </c>
      <c r="S33">
        <v>0.120315437373037</v>
      </c>
      <c r="T33">
        <v>0.113997964362699</v>
      </c>
      <c r="U33">
        <v>0.29987285747434</v>
      </c>
      <c r="V33">
        <v>6.4582514088207296E-2</v>
      </c>
      <c r="W33">
        <v>6.4378800707242098E-2</v>
      </c>
      <c r="X33" s="7"/>
      <c r="Y33">
        <v>0.855584791088142</v>
      </c>
      <c r="Z33">
        <v>0.26724733192005901</v>
      </c>
      <c r="AA33">
        <v>0.18823754206172699</v>
      </c>
      <c r="AB33">
        <v>0.42098480714340197</v>
      </c>
      <c r="AC33">
        <v>0.63108493620124795</v>
      </c>
      <c r="AD33">
        <v>0.1701112916134</v>
      </c>
      <c r="AE33">
        <v>6.2691919303427004E-2</v>
      </c>
      <c r="AG33">
        <v>60</v>
      </c>
      <c r="AH33">
        <v>0.52496235289454396</v>
      </c>
      <c r="AI33">
        <v>0.47510749357208498</v>
      </c>
      <c r="AJ33">
        <v>0.45302378590196102</v>
      </c>
      <c r="AL33">
        <v>60</v>
      </c>
      <c r="AM33">
        <v>0.468371112976119</v>
      </c>
      <c r="AN33">
        <v>0.53162939195358105</v>
      </c>
      <c r="AO33">
        <v>0.56351084921160699</v>
      </c>
      <c r="AQ33">
        <v>60</v>
      </c>
      <c r="AR33">
        <v>0.37474931035589798</v>
      </c>
      <c r="AS33">
        <v>0.62533169308175796</v>
      </c>
      <c r="AT33">
        <v>0.72274781004827304</v>
      </c>
      <c r="AV33">
        <v>60</v>
      </c>
      <c r="AW33">
        <v>0.32528281787442598</v>
      </c>
      <c r="AX33">
        <v>0.67477160200874797</v>
      </c>
      <c r="AY33">
        <v>0.806675840801791</v>
      </c>
      <c r="BA33">
        <v>60</v>
      </c>
      <c r="BB33">
        <v>0.50174412251291201</v>
      </c>
      <c r="BC33">
        <v>0.498332191658659</v>
      </c>
      <c r="BD33">
        <v>0.49767042873110501</v>
      </c>
      <c r="BF33">
        <v>60</v>
      </c>
      <c r="BG33">
        <v>0.468629675292349</v>
      </c>
      <c r="BH33">
        <v>0.531366546001106</v>
      </c>
      <c r="BI33">
        <v>0.56299290453459205</v>
      </c>
      <c r="BK33">
        <v>60</v>
      </c>
      <c r="BL33">
        <v>0.36014882845627</v>
      </c>
      <c r="BM33">
        <v>0.64001913447748204</v>
      </c>
      <c r="BN33">
        <v>0.745724093869091</v>
      </c>
      <c r="BP33">
        <v>60</v>
      </c>
      <c r="BQ33">
        <v>0.30055067913139699</v>
      </c>
      <c r="BR33">
        <v>0.69949618801899005</v>
      </c>
      <c r="BS33">
        <v>0.80901305490606701</v>
      </c>
    </row>
    <row r="34" spans="1:71" x14ac:dyDescent="0.3">
      <c r="A34" t="s">
        <v>63</v>
      </c>
      <c r="B34" s="2">
        <v>2.63058E-3</v>
      </c>
      <c r="C34" s="2">
        <v>2.5733100000000001E-3</v>
      </c>
      <c r="D34">
        <f t="shared" si="0"/>
        <v>5.726999999999989E-5</v>
      </c>
      <c r="AG34">
        <v>70</v>
      </c>
      <c r="AH34">
        <v>0.51714598302144599</v>
      </c>
      <c r="AI34">
        <v>0.483010083875269</v>
      </c>
      <c r="AJ34">
        <v>0.46877823545432101</v>
      </c>
      <c r="AL34">
        <v>70</v>
      </c>
      <c r="AM34">
        <v>0.47098009570204902</v>
      </c>
      <c r="AN34">
        <v>0.529025016659605</v>
      </c>
      <c r="AO34">
        <v>0.55829182330582305</v>
      </c>
      <c r="AQ34">
        <v>70</v>
      </c>
      <c r="AR34">
        <v>0.39575751131818498</v>
      </c>
      <c r="AS34">
        <v>0.60429711192782298</v>
      </c>
      <c r="AT34">
        <v>0.68640170390763899</v>
      </c>
      <c r="AV34">
        <v>70</v>
      </c>
      <c r="AW34">
        <v>0.34294095109468098</v>
      </c>
      <c r="AX34">
        <v>0.65710313520397201</v>
      </c>
      <c r="AY34">
        <v>0.78040071133427102</v>
      </c>
      <c r="BA34">
        <v>70</v>
      </c>
      <c r="BB34">
        <v>0.49554699727194201</v>
      </c>
      <c r="BC34">
        <v>0.50451522537289695</v>
      </c>
      <c r="BD34">
        <v>0.50886027173937498</v>
      </c>
      <c r="BF34">
        <v>70</v>
      </c>
      <c r="BG34">
        <v>0.46971492053814701</v>
      </c>
      <c r="BH34">
        <v>0.53028547539842397</v>
      </c>
      <c r="BI34">
        <v>0.56080257051710403</v>
      </c>
      <c r="BK34">
        <v>70</v>
      </c>
      <c r="BL34">
        <v>0.378376054810031</v>
      </c>
      <c r="BM34">
        <v>0.62177338214979205</v>
      </c>
      <c r="BN34">
        <v>0.71405841982471197</v>
      </c>
      <c r="BP34">
        <v>70</v>
      </c>
      <c r="BQ34">
        <v>0.31974657242733201</v>
      </c>
      <c r="BR34">
        <v>0.68029445683533296</v>
      </c>
      <c r="BS34">
        <v>0.78587819576407303</v>
      </c>
    </row>
    <row r="35" spans="1:71" x14ac:dyDescent="0.3">
      <c r="A35" t="s">
        <v>64</v>
      </c>
      <c r="B35" s="2">
        <v>5.4817099999999999E-3</v>
      </c>
      <c r="C35" s="2">
        <v>5.2109900000000004E-3</v>
      </c>
      <c r="D35">
        <f t="shared" si="0"/>
        <v>2.7071999999999947E-4</v>
      </c>
      <c r="AG35">
        <v>80</v>
      </c>
      <c r="AH35">
        <v>0.50600874521064998</v>
      </c>
      <c r="AI35">
        <v>0.494062990871244</v>
      </c>
      <c r="AJ35">
        <v>0.48904523452771598</v>
      </c>
      <c r="AL35">
        <v>80</v>
      </c>
      <c r="AM35">
        <v>0.47766907794313801</v>
      </c>
      <c r="AN35">
        <v>0.52233026879828304</v>
      </c>
      <c r="AO35">
        <v>0.54486126813076796</v>
      </c>
      <c r="AQ35">
        <v>80</v>
      </c>
      <c r="AR35">
        <v>0.41976123291057599</v>
      </c>
      <c r="AS35">
        <v>0.58028687156291303</v>
      </c>
      <c r="AT35">
        <v>0.64292705768435099</v>
      </c>
      <c r="AV35">
        <v>80</v>
      </c>
      <c r="AW35">
        <v>0.35886679157650098</v>
      </c>
      <c r="AX35">
        <v>0.64116659694762101</v>
      </c>
      <c r="AY35">
        <v>0.75487539898704403</v>
      </c>
      <c r="BA35">
        <v>80</v>
      </c>
      <c r="BB35">
        <v>0.49008771567527898</v>
      </c>
      <c r="BC35">
        <v>0.50993802390340104</v>
      </c>
      <c r="BD35">
        <v>0.51858911690891396</v>
      </c>
      <c r="BF35">
        <v>80</v>
      </c>
      <c r="BG35">
        <v>0.47535683406000201</v>
      </c>
      <c r="BH35">
        <v>0.524640679915238</v>
      </c>
      <c r="BI35">
        <v>0.54951126171450104</v>
      </c>
      <c r="BK35">
        <v>80</v>
      </c>
      <c r="BL35">
        <v>0.39699645535236699</v>
      </c>
      <c r="BM35">
        <v>0.60310901972663</v>
      </c>
      <c r="BN35">
        <v>0.68257151552893403</v>
      </c>
      <c r="BP35">
        <v>80</v>
      </c>
      <c r="BQ35">
        <v>0.34174681640466997</v>
      </c>
      <c r="BR35">
        <v>0.65829231551921497</v>
      </c>
      <c r="BS35">
        <v>0.75920479889910497</v>
      </c>
    </row>
    <row r="36" spans="1:71" x14ac:dyDescent="0.3">
      <c r="A36" t="s">
        <v>65</v>
      </c>
      <c r="B36" s="2">
        <v>4.6593299999999997E-3</v>
      </c>
      <c r="C36" s="2">
        <v>4.9016600000000004E-3</v>
      </c>
      <c r="D36">
        <f t="shared" si="0"/>
        <v>2.4233000000000067E-4</v>
      </c>
      <c r="AG36">
        <v>90</v>
      </c>
      <c r="AH36">
        <v>0.51041320839130999</v>
      </c>
      <c r="AI36">
        <v>0.48965046057025802</v>
      </c>
      <c r="AJ36">
        <v>0.48118098118508101</v>
      </c>
      <c r="AL36">
        <v>90</v>
      </c>
      <c r="AM36">
        <v>0.48649325544143701</v>
      </c>
      <c r="AN36">
        <v>0.51350992421160402</v>
      </c>
      <c r="AO36">
        <v>0.52714451619452596</v>
      </c>
      <c r="AQ36">
        <v>90</v>
      </c>
      <c r="AR36">
        <v>0.46032380026800301</v>
      </c>
      <c r="AS36">
        <v>0.53967413530249098</v>
      </c>
      <c r="AT36">
        <v>0.56882274868580696</v>
      </c>
      <c r="AV36">
        <v>90</v>
      </c>
      <c r="AW36">
        <v>0.39503291388202599</v>
      </c>
      <c r="AX36">
        <v>0.60498880870377902</v>
      </c>
      <c r="AY36">
        <v>0.69187521864231405</v>
      </c>
      <c r="BA36">
        <v>90</v>
      </c>
      <c r="BB36">
        <v>0.48744304954137802</v>
      </c>
      <c r="BC36">
        <v>0.51259588586899396</v>
      </c>
      <c r="BD36">
        <v>0.52394801357915499</v>
      </c>
      <c r="BF36">
        <v>90</v>
      </c>
      <c r="BG36">
        <v>0.48427370572108402</v>
      </c>
      <c r="BH36">
        <v>0.51572690562216195</v>
      </c>
      <c r="BI36">
        <v>0.53161425160308395</v>
      </c>
      <c r="BK36">
        <v>90</v>
      </c>
      <c r="BL36">
        <v>0.44181387956961898</v>
      </c>
      <c r="BM36">
        <v>0.55823036658722702</v>
      </c>
      <c r="BN36">
        <v>0.60370475616660702</v>
      </c>
      <c r="BP36">
        <v>90</v>
      </c>
      <c r="BQ36">
        <v>0.40089293363471901</v>
      </c>
      <c r="BR36">
        <v>0.59915076732070305</v>
      </c>
      <c r="BS36">
        <v>0.67180641287187204</v>
      </c>
    </row>
    <row r="37" spans="1:71" x14ac:dyDescent="0.3">
      <c r="A37" t="s">
        <v>66</v>
      </c>
      <c r="B37" s="2">
        <v>3.52652E-3</v>
      </c>
      <c r="C37" s="2">
        <v>3.57567E-3</v>
      </c>
      <c r="D37">
        <f t="shared" si="0"/>
        <v>4.9149999999999975E-5</v>
      </c>
      <c r="AG37" t="s">
        <v>231</v>
      </c>
      <c r="AL37" t="s">
        <v>231</v>
      </c>
      <c r="AQ37" t="s">
        <v>231</v>
      </c>
      <c r="AV37" t="s">
        <v>231</v>
      </c>
      <c r="BA37" t="s">
        <v>231</v>
      </c>
      <c r="BF37" t="s">
        <v>231</v>
      </c>
      <c r="BK37" t="s">
        <v>231</v>
      </c>
      <c r="BP37" t="s">
        <v>231</v>
      </c>
    </row>
    <row r="38" spans="1:71" x14ac:dyDescent="0.3">
      <c r="A38" t="s">
        <v>67</v>
      </c>
      <c r="B38" s="2">
        <v>9.1100299999999999E-3</v>
      </c>
      <c r="C38" s="2">
        <v>9.0543800000000008E-3</v>
      </c>
      <c r="D38">
        <f t="shared" si="0"/>
        <v>5.5649999999999103E-5</v>
      </c>
      <c r="AG38">
        <v>10</v>
      </c>
      <c r="AH38">
        <v>0.53591412352881695</v>
      </c>
      <c r="AI38">
        <v>0.46419522777518601</v>
      </c>
      <c r="AJ38">
        <v>0.431736993305817</v>
      </c>
      <c r="AL38">
        <v>10</v>
      </c>
      <c r="AM38">
        <v>0.43730678451834898</v>
      </c>
      <c r="AN38">
        <v>0.56268883350841403</v>
      </c>
      <c r="AO38">
        <v>0.62494369624491497</v>
      </c>
      <c r="AQ38">
        <v>10</v>
      </c>
      <c r="AR38">
        <v>0.27737345008146702</v>
      </c>
      <c r="AS38">
        <v>0.72275633877911005</v>
      </c>
      <c r="AT38">
        <v>0.87870363785495498</v>
      </c>
      <c r="AV38">
        <v>10</v>
      </c>
      <c r="AW38">
        <v>0.279289030730622</v>
      </c>
      <c r="AX38">
        <v>0.72079752487846604</v>
      </c>
      <c r="AY38">
        <v>0.86535653713833804</v>
      </c>
      <c r="BA38">
        <v>10</v>
      </c>
      <c r="BB38">
        <v>0.51058025382830896</v>
      </c>
      <c r="BC38">
        <v>0.48962141404339499</v>
      </c>
      <c r="BD38">
        <v>0.47998815872695999</v>
      </c>
      <c r="BF38">
        <v>10</v>
      </c>
      <c r="BG38">
        <v>0.44865949967449098</v>
      </c>
      <c r="BH38">
        <v>0.55134315187653105</v>
      </c>
      <c r="BI38">
        <v>0.60274464862910104</v>
      </c>
      <c r="BK38">
        <v>10</v>
      </c>
      <c r="BL38">
        <v>0.30892601966595701</v>
      </c>
      <c r="BM38">
        <v>0.69127291793599999</v>
      </c>
      <c r="BN38">
        <v>0.82838612953351998</v>
      </c>
      <c r="BP38">
        <v>10</v>
      </c>
      <c r="BQ38">
        <v>0.26202644514782197</v>
      </c>
      <c r="BR38">
        <v>0.73804915040694397</v>
      </c>
      <c r="BS38">
        <v>0.84986061569913496</v>
      </c>
    </row>
    <row r="39" spans="1:71" x14ac:dyDescent="0.3">
      <c r="A39" t="s">
        <v>68</v>
      </c>
      <c r="B39" s="2">
        <v>8.5644999999999992E-3</v>
      </c>
      <c r="C39" s="2">
        <v>7.6020999999999997E-3</v>
      </c>
      <c r="D39">
        <f t="shared" si="0"/>
        <v>9.6239999999999954E-4</v>
      </c>
      <c r="AG39">
        <v>20</v>
      </c>
      <c r="AH39">
        <v>0.53467340108954498</v>
      </c>
      <c r="AI39">
        <v>0.465481458859762</v>
      </c>
      <c r="AJ39">
        <v>0.43510282109345699</v>
      </c>
      <c r="AL39">
        <v>20</v>
      </c>
      <c r="AM39">
        <v>0.44261975006549997</v>
      </c>
      <c r="AN39">
        <v>0.55738221763817397</v>
      </c>
      <c r="AO39">
        <v>0.61455778985437104</v>
      </c>
      <c r="AQ39">
        <v>20</v>
      </c>
      <c r="AR39">
        <v>0.295775589371158</v>
      </c>
      <c r="AS39">
        <v>0.70434716833799205</v>
      </c>
      <c r="AT39">
        <v>0.85163362843016999</v>
      </c>
      <c r="AV39">
        <v>20</v>
      </c>
      <c r="AW39">
        <v>0.28677203213244301</v>
      </c>
      <c r="AX39">
        <v>0.71330946135089202</v>
      </c>
      <c r="AY39">
        <v>0.85659890754484502</v>
      </c>
      <c r="BA39">
        <v>20</v>
      </c>
      <c r="BB39">
        <v>0.50998518300627504</v>
      </c>
      <c r="BC39">
        <v>0.49012733277668002</v>
      </c>
      <c r="BD39">
        <v>0.48151969085708202</v>
      </c>
      <c r="BF39">
        <v>20</v>
      </c>
      <c r="BG39">
        <v>0.45204773827143402</v>
      </c>
      <c r="BH39">
        <v>0.54795969749546203</v>
      </c>
      <c r="BI39">
        <v>0.59604460667012105</v>
      </c>
      <c r="BK39">
        <v>20</v>
      </c>
      <c r="BL39">
        <v>0.319540520064444</v>
      </c>
      <c r="BM39">
        <v>0.68063289211850297</v>
      </c>
      <c r="BN39">
        <v>0.81270675146722404</v>
      </c>
      <c r="BP39">
        <v>20</v>
      </c>
      <c r="BQ39">
        <v>0.268432890029286</v>
      </c>
      <c r="BR39">
        <v>0.73165350470442003</v>
      </c>
      <c r="BS39">
        <v>0.84283203830063602</v>
      </c>
    </row>
    <row r="40" spans="1:71" x14ac:dyDescent="0.3">
      <c r="A40" t="s">
        <v>69</v>
      </c>
      <c r="B40" s="2">
        <v>2.67206E-3</v>
      </c>
      <c r="C40" s="2">
        <v>1.7584899999999999E-3</v>
      </c>
      <c r="D40">
        <f t="shared" si="0"/>
        <v>9.1357000000000005E-4</v>
      </c>
      <c r="P40" s="4" t="s">
        <v>244</v>
      </c>
      <c r="AG40">
        <v>30</v>
      </c>
      <c r="AH40">
        <v>0.53794186112717102</v>
      </c>
      <c r="AI40">
        <v>0.46222946680368898</v>
      </c>
      <c r="AJ40">
        <v>0.42905861171925502</v>
      </c>
      <c r="AL40">
        <v>30</v>
      </c>
      <c r="AM40">
        <v>0.45105896370683801</v>
      </c>
      <c r="AN40">
        <v>0.54894902910471199</v>
      </c>
      <c r="AO40">
        <v>0.59792909535862304</v>
      </c>
      <c r="AQ40">
        <v>30</v>
      </c>
      <c r="AR40">
        <v>0.31855248268973801</v>
      </c>
      <c r="AS40">
        <v>0.68154790022934897</v>
      </c>
      <c r="AT40">
        <v>0.81734319783614395</v>
      </c>
      <c r="AV40">
        <v>30</v>
      </c>
      <c r="AW40">
        <v>0.29436108140218797</v>
      </c>
      <c r="AX40">
        <v>0.70571791134431305</v>
      </c>
      <c r="AY40">
        <v>0.84748544724760499</v>
      </c>
      <c r="BA40">
        <v>30</v>
      </c>
      <c r="BB40">
        <v>0.51393709885181005</v>
      </c>
      <c r="BC40">
        <v>0.48626419918486602</v>
      </c>
      <c r="BD40">
        <v>0.474779547137336</v>
      </c>
      <c r="BF40">
        <v>30</v>
      </c>
      <c r="BG40">
        <v>0.457496288476268</v>
      </c>
      <c r="BH40">
        <v>0.54250445500867195</v>
      </c>
      <c r="BI40">
        <v>0.58522716964027699</v>
      </c>
      <c r="BK40">
        <v>30</v>
      </c>
      <c r="BL40">
        <v>0.33171112535798403</v>
      </c>
      <c r="BM40">
        <v>0.66849677148856501</v>
      </c>
      <c r="BN40">
        <v>0.79529026279510695</v>
      </c>
      <c r="BP40">
        <v>30</v>
      </c>
      <c r="BQ40">
        <v>0.27343190560070901</v>
      </c>
      <c r="BR40">
        <v>0.72664795111246205</v>
      </c>
      <c r="BS40">
        <v>0.83678839378798797</v>
      </c>
    </row>
    <row r="41" spans="1:71" x14ac:dyDescent="0.3">
      <c r="A41" t="s">
        <v>70</v>
      </c>
      <c r="B41" s="2">
        <v>6.0722299999999996E-3</v>
      </c>
      <c r="C41" s="2">
        <v>5.5292199999999996E-3</v>
      </c>
      <c r="D41">
        <f t="shared" si="0"/>
        <v>5.4301000000000002E-4</v>
      </c>
      <c r="H41" t="s">
        <v>1</v>
      </c>
      <c r="P41" t="s">
        <v>29</v>
      </c>
      <c r="AG41">
        <v>40</v>
      </c>
      <c r="AH41">
        <v>0.53315002119645405</v>
      </c>
      <c r="AI41">
        <v>0.46699498672864498</v>
      </c>
      <c r="AJ41">
        <v>0.43831499203047902</v>
      </c>
      <c r="AL41">
        <v>40</v>
      </c>
      <c r="AM41">
        <v>0.45532261284456599</v>
      </c>
      <c r="AN41">
        <v>0.54468060938319096</v>
      </c>
      <c r="AO41">
        <v>0.58949201995733902</v>
      </c>
      <c r="AQ41">
        <v>40</v>
      </c>
      <c r="AR41">
        <v>0.32937334790296402</v>
      </c>
      <c r="AS41">
        <v>0.67072720562156296</v>
      </c>
      <c r="AT41">
        <v>0.79967984016396898</v>
      </c>
      <c r="AV41">
        <v>40</v>
      </c>
      <c r="AW41">
        <v>0.30629155096111998</v>
      </c>
      <c r="AX41">
        <v>0.69377877808419897</v>
      </c>
      <c r="AY41">
        <v>0.83206340021189296</v>
      </c>
      <c r="BA41">
        <v>40</v>
      </c>
      <c r="BB41">
        <v>0.51163111203540201</v>
      </c>
      <c r="BC41">
        <v>0.48854742089683201</v>
      </c>
      <c r="BD41">
        <v>0.47896882725906997</v>
      </c>
      <c r="BF41">
        <v>40</v>
      </c>
      <c r="BG41">
        <v>0.46046960259696601</v>
      </c>
      <c r="BH41">
        <v>0.53953186392760699</v>
      </c>
      <c r="BI41">
        <v>0.579306685386765</v>
      </c>
      <c r="BK41">
        <v>40</v>
      </c>
      <c r="BL41">
        <v>0.33361489293386098</v>
      </c>
      <c r="BM41">
        <v>0.66661523314539295</v>
      </c>
      <c r="BN41">
        <v>0.79007709328229303</v>
      </c>
      <c r="BP41">
        <v>40</v>
      </c>
      <c r="BQ41">
        <v>0.28313363927951501</v>
      </c>
      <c r="BR41">
        <v>0.71694432543319497</v>
      </c>
      <c r="BS41">
        <v>0.82649813827186203</v>
      </c>
    </row>
    <row r="42" spans="1:71" x14ac:dyDescent="0.3">
      <c r="A42" t="s">
        <v>71</v>
      </c>
      <c r="B42" s="2">
        <v>2.12393E-3</v>
      </c>
      <c r="C42" s="2">
        <v>1.9037800000000001E-3</v>
      </c>
      <c r="D42">
        <f t="shared" si="0"/>
        <v>2.201499999999999E-4</v>
      </c>
      <c r="P42" t="s">
        <v>2</v>
      </c>
      <c r="X42" t="s">
        <v>3</v>
      </c>
      <c r="AG42">
        <v>50</v>
      </c>
      <c r="AH42">
        <v>0.53073952050434903</v>
      </c>
      <c r="AI42">
        <v>0.46938103788042301</v>
      </c>
      <c r="AJ42">
        <v>0.44309993214910298</v>
      </c>
      <c r="AL42">
        <v>50</v>
      </c>
      <c r="AM42">
        <v>0.46181634555949402</v>
      </c>
      <c r="AN42">
        <v>0.53818887855258701</v>
      </c>
      <c r="AO42">
        <v>0.57659381218855299</v>
      </c>
      <c r="AQ42">
        <v>50</v>
      </c>
      <c r="AR42">
        <v>0.34659407643501999</v>
      </c>
      <c r="AS42">
        <v>0.65348706654265598</v>
      </c>
      <c r="AT42">
        <v>0.77351315472884496</v>
      </c>
      <c r="AV42">
        <v>50</v>
      </c>
      <c r="AW42">
        <v>0.311514877245545</v>
      </c>
      <c r="AX42">
        <v>0.68855509154405103</v>
      </c>
      <c r="AY42">
        <v>0.82511166606368003</v>
      </c>
      <c r="BA42">
        <v>50</v>
      </c>
      <c r="BB42">
        <v>0.50819188064679999</v>
      </c>
      <c r="BC42">
        <v>0.49195925161134402</v>
      </c>
      <c r="BD42">
        <v>0.48561604858169199</v>
      </c>
      <c r="BF42">
        <v>50</v>
      </c>
      <c r="BG42">
        <v>0.46523981353657001</v>
      </c>
      <c r="BH42">
        <v>0.53476470236242202</v>
      </c>
      <c r="BI42">
        <v>0.56978988156894705</v>
      </c>
      <c r="BK42">
        <v>50</v>
      </c>
      <c r="BL42">
        <v>0.34482045503166198</v>
      </c>
      <c r="BM42">
        <v>0.65536600367901099</v>
      </c>
      <c r="BN42">
        <v>0.77320917807357903</v>
      </c>
      <c r="BP42">
        <v>50</v>
      </c>
      <c r="BQ42">
        <v>0.28670359381033</v>
      </c>
      <c r="BR42">
        <v>0.713375817008993</v>
      </c>
      <c r="BS42">
        <v>0.82289201721913796</v>
      </c>
    </row>
    <row r="43" spans="1:71" x14ac:dyDescent="0.3">
      <c r="A43" t="s">
        <v>72</v>
      </c>
      <c r="B43" s="2">
        <v>1.253896E-2</v>
      </c>
      <c r="C43" s="2">
        <v>8.1611099999999992E-3</v>
      </c>
      <c r="D43">
        <f t="shared" si="0"/>
        <v>4.3778500000000008E-3</v>
      </c>
      <c r="P43" t="s">
        <v>18</v>
      </c>
      <c r="X43" t="s">
        <v>18</v>
      </c>
      <c r="AG43">
        <v>60</v>
      </c>
      <c r="AH43">
        <v>0.52618644805531101</v>
      </c>
      <c r="AI43">
        <v>0.473982633466565</v>
      </c>
      <c r="AJ43">
        <v>0.45102734576210302</v>
      </c>
      <c r="AL43">
        <v>60</v>
      </c>
      <c r="AM43">
        <v>0.46850503140536298</v>
      </c>
      <c r="AN43">
        <v>0.53149508817328694</v>
      </c>
      <c r="AO43">
        <v>0.56322415187816399</v>
      </c>
      <c r="AQ43">
        <v>60</v>
      </c>
      <c r="AR43">
        <v>0.373194449663593</v>
      </c>
      <c r="AS43">
        <v>0.62687642918267406</v>
      </c>
      <c r="AT43">
        <v>0.725573195272187</v>
      </c>
      <c r="AV43">
        <v>60</v>
      </c>
      <c r="AW43">
        <v>0.32702197820399898</v>
      </c>
      <c r="AX43">
        <v>0.67303899239041398</v>
      </c>
      <c r="AY43">
        <v>0.80367402527693799</v>
      </c>
      <c r="BA43">
        <v>60</v>
      </c>
      <c r="BB43">
        <v>0.50331034554355403</v>
      </c>
      <c r="BC43">
        <v>0.49683431665552402</v>
      </c>
      <c r="BD43">
        <v>0.49442843787052598</v>
      </c>
      <c r="BF43">
        <v>60</v>
      </c>
      <c r="BG43">
        <v>0.46907616804944502</v>
      </c>
      <c r="BH43">
        <v>0.53092590893909497</v>
      </c>
      <c r="BI43">
        <v>0.56208653233619399</v>
      </c>
      <c r="BK43">
        <v>60</v>
      </c>
      <c r="BL43">
        <v>0.359549684855551</v>
      </c>
      <c r="BM43">
        <v>0.64060826403674997</v>
      </c>
      <c r="BN43">
        <v>0.74602962562249997</v>
      </c>
      <c r="BP43">
        <v>60</v>
      </c>
      <c r="BQ43">
        <v>0.30210450559346702</v>
      </c>
      <c r="BR43">
        <v>0.69794473190535899</v>
      </c>
      <c r="BS43">
        <v>0.80651144510860595</v>
      </c>
    </row>
    <row r="44" spans="1:71" x14ac:dyDescent="0.3">
      <c r="A44" t="s">
        <v>73</v>
      </c>
      <c r="B44" s="2">
        <v>1.8554230000000001E-2</v>
      </c>
      <c r="C44" s="2">
        <v>1.9056170000000001E-2</v>
      </c>
      <c r="D44">
        <f t="shared" si="0"/>
        <v>5.0193999999999933E-4</v>
      </c>
      <c r="Q44" t="s">
        <v>22</v>
      </c>
      <c r="R44" t="s">
        <v>23</v>
      </c>
      <c r="S44" t="s">
        <v>24</v>
      </c>
      <c r="T44" t="s">
        <v>25</v>
      </c>
      <c r="U44" t="s">
        <v>26</v>
      </c>
      <c r="V44" t="s">
        <v>27</v>
      </c>
      <c r="W44" t="s">
        <v>28</v>
      </c>
      <c r="Y44" t="s">
        <v>22</v>
      </c>
      <c r="Z44" t="s">
        <v>23</v>
      </c>
      <c r="AA44" t="s">
        <v>24</v>
      </c>
      <c r="AB44" t="s">
        <v>25</v>
      </c>
      <c r="AC44" t="s">
        <v>26</v>
      </c>
      <c r="AD44" t="s">
        <v>27</v>
      </c>
      <c r="AE44" t="s">
        <v>28</v>
      </c>
      <c r="AG44">
        <v>70</v>
      </c>
      <c r="AH44">
        <v>0.52096453101565399</v>
      </c>
      <c r="AI44">
        <v>0.47922376944964301</v>
      </c>
      <c r="AJ44">
        <v>0.46207430905445801</v>
      </c>
      <c r="AL44">
        <v>70</v>
      </c>
      <c r="AM44">
        <v>0.47323218025652403</v>
      </c>
      <c r="AN44">
        <v>0.52676940401662298</v>
      </c>
      <c r="AO44">
        <v>0.55376120216327296</v>
      </c>
      <c r="AQ44">
        <v>70</v>
      </c>
      <c r="AR44">
        <v>0.40362046998970003</v>
      </c>
      <c r="AS44">
        <v>0.59642776247567697</v>
      </c>
      <c r="AT44">
        <v>0.67398006746331596</v>
      </c>
      <c r="AV44">
        <v>70</v>
      </c>
      <c r="AW44">
        <v>0.34351741448773299</v>
      </c>
      <c r="AX44">
        <v>0.65652957206278495</v>
      </c>
      <c r="AY44">
        <v>0.77905380114054401</v>
      </c>
      <c r="BA44">
        <v>70</v>
      </c>
      <c r="BB44">
        <v>0.49987452829411599</v>
      </c>
      <c r="BC44">
        <v>0.50024873005479098</v>
      </c>
      <c r="BD44">
        <v>0.50156470387738705</v>
      </c>
      <c r="BF44">
        <v>70</v>
      </c>
      <c r="BG44">
        <v>0.47227825196276302</v>
      </c>
      <c r="BH44">
        <v>0.52772349374616701</v>
      </c>
      <c r="BI44">
        <v>0.55565305773429796</v>
      </c>
      <c r="BK44">
        <v>70</v>
      </c>
      <c r="BL44">
        <v>0.38474931998234102</v>
      </c>
      <c r="BM44">
        <v>0.61536641300419204</v>
      </c>
      <c r="BN44">
        <v>0.70570690324501795</v>
      </c>
      <c r="BP44">
        <v>70</v>
      </c>
      <c r="BQ44">
        <v>0.32104943821648202</v>
      </c>
      <c r="BR44">
        <v>0.67899394852164296</v>
      </c>
      <c r="BS44">
        <v>0.78390181467112097</v>
      </c>
    </row>
    <row r="45" spans="1:71" x14ac:dyDescent="0.3">
      <c r="A45" t="s">
        <v>74</v>
      </c>
      <c r="B45" s="2">
        <v>5.4427800000000004E-3</v>
      </c>
      <c r="C45" s="2">
        <v>4.0821E-3</v>
      </c>
      <c r="D45">
        <f t="shared" si="0"/>
        <v>1.3606800000000004E-3</v>
      </c>
      <c r="Q45">
        <v>1</v>
      </c>
      <c r="R45">
        <v>-0.45883400000000002</v>
      </c>
      <c r="S45">
        <v>1.093896</v>
      </c>
      <c r="T45">
        <v>1.1109849999999999</v>
      </c>
      <c r="U45">
        <v>1</v>
      </c>
      <c r="V45">
        <v>1</v>
      </c>
      <c r="W45">
        <v>1</v>
      </c>
      <c r="Y45">
        <v>1</v>
      </c>
      <c r="Z45">
        <v>-0.89687499999999998</v>
      </c>
      <c r="AA45">
        <v>0.36180200000000001</v>
      </c>
      <c r="AB45">
        <v>2.3663310000000002</v>
      </c>
      <c r="AC45">
        <v>1</v>
      </c>
      <c r="AD45">
        <v>1</v>
      </c>
      <c r="AE45">
        <v>1</v>
      </c>
      <c r="AG45">
        <v>80</v>
      </c>
      <c r="AH45">
        <v>0.51169992466001502</v>
      </c>
      <c r="AI45">
        <v>0.48844239925502902</v>
      </c>
      <c r="AJ45">
        <v>0.47859788835189199</v>
      </c>
      <c r="AL45">
        <v>80</v>
      </c>
      <c r="AM45">
        <v>0.478956982479608</v>
      </c>
      <c r="AN45">
        <v>0.52103738238783004</v>
      </c>
      <c r="AO45">
        <v>0.54227074196269498</v>
      </c>
      <c r="AQ45">
        <v>80</v>
      </c>
      <c r="AR45">
        <v>0.418984987463901</v>
      </c>
      <c r="AS45">
        <v>0.58106121594743998</v>
      </c>
      <c r="AT45">
        <v>0.64390716906443102</v>
      </c>
      <c r="AV45">
        <v>80</v>
      </c>
      <c r="AW45">
        <v>0.36002527381902699</v>
      </c>
      <c r="AX45">
        <v>0.64001153821079704</v>
      </c>
      <c r="AY45">
        <v>0.75269324963609197</v>
      </c>
      <c r="BA45">
        <v>80</v>
      </c>
      <c r="BB45">
        <v>0.49587039416223699</v>
      </c>
      <c r="BC45">
        <v>0.50422455481687101</v>
      </c>
      <c r="BD45">
        <v>0.50773125321247103</v>
      </c>
      <c r="BF45">
        <v>80</v>
      </c>
      <c r="BG45">
        <v>0.47808511641135998</v>
      </c>
      <c r="BH45">
        <v>0.52191390143838301</v>
      </c>
      <c r="BI45">
        <v>0.54402898964469104</v>
      </c>
      <c r="BK45">
        <v>80</v>
      </c>
      <c r="BL45">
        <v>0.39482418954216603</v>
      </c>
      <c r="BM45">
        <v>0.60528653047411296</v>
      </c>
      <c r="BN45">
        <v>0.68596807466751597</v>
      </c>
      <c r="BP45">
        <v>80</v>
      </c>
      <c r="BQ45">
        <v>0.34252290450842798</v>
      </c>
      <c r="BR45">
        <v>0.65752852639339998</v>
      </c>
      <c r="BS45">
        <v>0.75744811170304904</v>
      </c>
    </row>
    <row r="46" spans="1:71" x14ac:dyDescent="0.3">
      <c r="A46" t="s">
        <v>75</v>
      </c>
      <c r="B46" s="2">
        <v>2.8230600000000001E-3</v>
      </c>
      <c r="C46" s="2">
        <v>1.20524E-3</v>
      </c>
      <c r="D46">
        <f t="shared" si="0"/>
        <v>1.6178200000000001E-3</v>
      </c>
      <c r="Q46">
        <v>1.290759</v>
      </c>
      <c r="R46">
        <v>-0.56620000000000004</v>
      </c>
      <c r="S46">
        <v>0.64449999999999996</v>
      </c>
      <c r="T46">
        <v>1.355288</v>
      </c>
      <c r="U46">
        <v>1.0027649999999999</v>
      </c>
      <c r="V46">
        <v>0.84934900000000002</v>
      </c>
      <c r="W46">
        <v>0.83391700000000002</v>
      </c>
      <c r="Y46">
        <v>0.93253900000000001</v>
      </c>
      <c r="Z46">
        <v>-0.83379899999999996</v>
      </c>
      <c r="AA46">
        <v>0.37209999999999999</v>
      </c>
      <c r="AB46">
        <v>4.034249</v>
      </c>
      <c r="AC46">
        <v>0.96709999999999996</v>
      </c>
      <c r="AD46">
        <v>2.0124960000000001</v>
      </c>
      <c r="AE46">
        <v>1.030975</v>
      </c>
      <c r="AG46">
        <v>90</v>
      </c>
      <c r="AH46">
        <v>0.51437582557997197</v>
      </c>
      <c r="AI46">
        <v>0.48570559500032801</v>
      </c>
      <c r="AJ46">
        <v>0.47422358073098198</v>
      </c>
      <c r="AL46">
        <v>90</v>
      </c>
      <c r="AM46">
        <v>0.48601276968030899</v>
      </c>
      <c r="AN46">
        <v>0.51398920705439399</v>
      </c>
      <c r="AO46">
        <v>0.52809865406379297</v>
      </c>
      <c r="AQ46">
        <v>90</v>
      </c>
      <c r="AR46">
        <v>0.45971640105753198</v>
      </c>
      <c r="AS46">
        <v>0.54028962901440503</v>
      </c>
      <c r="AT46">
        <v>0.56915075150419403</v>
      </c>
      <c r="AV46">
        <v>90</v>
      </c>
      <c r="AW46">
        <v>0.39671946968362898</v>
      </c>
      <c r="AX46">
        <v>0.603300079704575</v>
      </c>
      <c r="AY46">
        <v>0.68906277206708699</v>
      </c>
      <c r="BA46">
        <v>90</v>
      </c>
      <c r="BB46">
        <v>0.49082182268767499</v>
      </c>
      <c r="BC46">
        <v>0.50924260416485601</v>
      </c>
      <c r="BD46">
        <v>0.51765876908382302</v>
      </c>
      <c r="BF46">
        <v>90</v>
      </c>
      <c r="BG46">
        <v>0.48436042270783503</v>
      </c>
      <c r="BH46">
        <v>0.51564044416173105</v>
      </c>
      <c r="BI46">
        <v>0.53143091436949197</v>
      </c>
      <c r="BK46">
        <v>90</v>
      </c>
      <c r="BL46">
        <v>0.440792637097288</v>
      </c>
      <c r="BM46">
        <v>0.55925600750756799</v>
      </c>
      <c r="BN46">
        <v>0.60300310493712295</v>
      </c>
      <c r="BP46">
        <v>90</v>
      </c>
      <c r="BQ46">
        <v>0.40455140032908599</v>
      </c>
      <c r="BR46">
        <v>0.595487160730092</v>
      </c>
      <c r="BS46">
        <v>0.666472676713742</v>
      </c>
    </row>
    <row r="47" spans="1:71" x14ac:dyDescent="0.3">
      <c r="A47" t="s">
        <v>76</v>
      </c>
      <c r="B47" s="2">
        <v>3.7254499999999999E-3</v>
      </c>
      <c r="C47" s="2">
        <v>3.4941600000000001E-3</v>
      </c>
      <c r="D47">
        <f t="shared" si="0"/>
        <v>2.3128999999999988E-4</v>
      </c>
    </row>
    <row r="48" spans="1:71" x14ac:dyDescent="0.3">
      <c r="A48" t="s">
        <v>77</v>
      </c>
      <c r="B48" s="2">
        <v>1.1985239999999999E-2</v>
      </c>
      <c r="C48" s="2">
        <v>1.070669E-2</v>
      </c>
      <c r="D48">
        <f t="shared" si="0"/>
        <v>1.2785499999999998E-3</v>
      </c>
      <c r="P48" t="s">
        <v>19</v>
      </c>
      <c r="X48" t="s">
        <v>19</v>
      </c>
    </row>
    <row r="49" spans="1:31" x14ac:dyDescent="0.3">
      <c r="A49" t="s">
        <v>78</v>
      </c>
      <c r="B49" s="2">
        <v>9.3140400000000009E-3</v>
      </c>
      <c r="C49" s="2">
        <v>7.2408400000000001E-3</v>
      </c>
      <c r="D49">
        <f t="shared" si="0"/>
        <v>2.0732000000000007E-3</v>
      </c>
      <c r="Q49" t="s">
        <v>22</v>
      </c>
      <c r="R49" t="s">
        <v>23</v>
      </c>
      <c r="S49" t="s">
        <v>24</v>
      </c>
      <c r="T49" t="s">
        <v>25</v>
      </c>
      <c r="U49" t="s">
        <v>26</v>
      </c>
      <c r="V49" t="s">
        <v>27</v>
      </c>
      <c r="W49" t="s">
        <v>28</v>
      </c>
      <c r="Y49" t="s">
        <v>22</v>
      </c>
      <c r="Z49" t="s">
        <v>23</v>
      </c>
      <c r="AA49" t="s">
        <v>24</v>
      </c>
      <c r="AB49" t="s">
        <v>25</v>
      </c>
      <c r="AC49" t="s">
        <v>26</v>
      </c>
      <c r="AD49" t="s">
        <v>27</v>
      </c>
      <c r="AE49" t="s">
        <v>28</v>
      </c>
    </row>
    <row r="50" spans="1:31" x14ac:dyDescent="0.3">
      <c r="A50" t="s">
        <v>79</v>
      </c>
      <c r="B50" s="2">
        <v>1.1475050000000001E-2</v>
      </c>
      <c r="C50" s="2">
        <v>1.089379E-2</v>
      </c>
      <c r="D50">
        <f t="shared" si="0"/>
        <v>5.8126000000000011E-4</v>
      </c>
      <c r="Q50">
        <v>1</v>
      </c>
      <c r="R50">
        <v>-0.65097899999999997</v>
      </c>
      <c r="S50">
        <v>0.51768800000000004</v>
      </c>
      <c r="T50">
        <v>1.9377979999999999</v>
      </c>
      <c r="U50">
        <v>1</v>
      </c>
      <c r="V50">
        <v>1</v>
      </c>
      <c r="W50">
        <v>1</v>
      </c>
      <c r="Y50">
        <v>1</v>
      </c>
      <c r="Z50">
        <v>-0.77075700000000003</v>
      </c>
      <c r="AA50">
        <v>0.43122899999999997</v>
      </c>
      <c r="AB50">
        <v>2.3190719999999998</v>
      </c>
      <c r="AC50">
        <v>1</v>
      </c>
      <c r="AD50">
        <v>1</v>
      </c>
      <c r="AE50">
        <v>1</v>
      </c>
    </row>
    <row r="51" spans="1:31" x14ac:dyDescent="0.3">
      <c r="A51" t="s">
        <v>80</v>
      </c>
      <c r="B51" s="2">
        <v>7.3554500000000004E-3</v>
      </c>
      <c r="C51" s="2">
        <v>9.5266499999999994E-3</v>
      </c>
      <c r="D51">
        <f t="shared" si="0"/>
        <v>2.171199999999999E-3</v>
      </c>
      <c r="Q51">
        <v>1.0375319999999999</v>
      </c>
      <c r="R51">
        <v>-0.67394399999999999</v>
      </c>
      <c r="S51">
        <v>0.505359</v>
      </c>
      <c r="T51">
        <v>1.694083</v>
      </c>
      <c r="U51">
        <v>1.0195399999999999</v>
      </c>
      <c r="V51">
        <v>0.83689800000000003</v>
      </c>
      <c r="W51">
        <v>0.98073600000000005</v>
      </c>
      <c r="Y51">
        <v>1.0005109999999999</v>
      </c>
      <c r="Z51">
        <v>-0.77138499999999999</v>
      </c>
      <c r="AA51">
        <v>0.43939</v>
      </c>
      <c r="AB51">
        <v>2.1795909999999998</v>
      </c>
      <c r="AC51">
        <v>0.99902199999999997</v>
      </c>
      <c r="AD51">
        <v>0.89029100000000005</v>
      </c>
      <c r="AE51">
        <v>0.99808699999999995</v>
      </c>
    </row>
    <row r="52" spans="1:31" x14ac:dyDescent="0.3">
      <c r="A52" t="s">
        <v>81</v>
      </c>
      <c r="B52" s="2">
        <v>9.4367099999999992E-3</v>
      </c>
      <c r="C52" s="2">
        <v>7.2277299999999999E-3</v>
      </c>
      <c r="D52">
        <f t="shared" si="0"/>
        <v>2.2089799999999993E-3</v>
      </c>
    </row>
    <row r="53" spans="1:31" x14ac:dyDescent="0.3">
      <c r="A53" t="s">
        <v>82</v>
      </c>
      <c r="B53" s="2">
        <v>9.1541799999999996E-3</v>
      </c>
      <c r="C53" s="2">
        <v>6.7305899999999998E-3</v>
      </c>
      <c r="D53">
        <f t="shared" si="0"/>
        <v>2.4235899999999998E-3</v>
      </c>
      <c r="P53" t="s">
        <v>20</v>
      </c>
      <c r="X53" t="s">
        <v>20</v>
      </c>
    </row>
    <row r="54" spans="1:31" x14ac:dyDescent="0.3">
      <c r="A54" t="s">
        <v>83</v>
      </c>
      <c r="B54" s="2">
        <v>1.303587E-2</v>
      </c>
      <c r="C54" s="2">
        <v>1.0468379999999999E-2</v>
      </c>
      <c r="D54">
        <f t="shared" si="0"/>
        <v>2.5674900000000004E-3</v>
      </c>
      <c r="H54" t="s">
        <v>17</v>
      </c>
      <c r="Q54" t="s">
        <v>22</v>
      </c>
      <c r="R54" t="s">
        <v>23</v>
      </c>
      <c r="S54" t="s">
        <v>24</v>
      </c>
      <c r="T54" t="s">
        <v>25</v>
      </c>
      <c r="U54" t="s">
        <v>26</v>
      </c>
      <c r="V54" t="s">
        <v>27</v>
      </c>
      <c r="W54" t="s">
        <v>28</v>
      </c>
      <c r="Y54" t="s">
        <v>22</v>
      </c>
      <c r="Z54" t="s">
        <v>23</v>
      </c>
      <c r="AA54" t="s">
        <v>24</v>
      </c>
      <c r="AB54" t="s">
        <v>25</v>
      </c>
      <c r="AC54" t="s">
        <v>26</v>
      </c>
      <c r="AD54" t="s">
        <v>27</v>
      </c>
      <c r="AE54" t="s">
        <v>28</v>
      </c>
    </row>
    <row r="55" spans="1:31" x14ac:dyDescent="0.3">
      <c r="A55" t="s">
        <v>84</v>
      </c>
      <c r="B55" s="2">
        <v>1.2601619999999999E-2</v>
      </c>
      <c r="C55" s="2">
        <v>1.077767E-2</v>
      </c>
      <c r="D55">
        <f t="shared" si="0"/>
        <v>1.8239499999999995E-3</v>
      </c>
      <c r="Q55">
        <v>1</v>
      </c>
      <c r="R55">
        <v>-0.63463499999999995</v>
      </c>
      <c r="S55">
        <v>0.54039700000000002</v>
      </c>
      <c r="T55">
        <v>1.855513</v>
      </c>
      <c r="U55">
        <v>1</v>
      </c>
      <c r="V55">
        <v>1</v>
      </c>
      <c r="W55">
        <v>1</v>
      </c>
      <c r="Y55">
        <v>1</v>
      </c>
      <c r="Z55">
        <v>-0.74606899999999998</v>
      </c>
      <c r="AA55">
        <v>0.47949799999999998</v>
      </c>
      <c r="AB55">
        <v>2.0856330000000001</v>
      </c>
      <c r="AC55">
        <v>1</v>
      </c>
      <c r="AD55">
        <v>1</v>
      </c>
      <c r="AE55">
        <v>1</v>
      </c>
    </row>
    <row r="56" spans="1:31" x14ac:dyDescent="0.3">
      <c r="A56" t="s">
        <v>85</v>
      </c>
      <c r="B56" s="2">
        <v>7.8940299999999998E-3</v>
      </c>
      <c r="C56" s="2">
        <v>5.8440300000000001E-3</v>
      </c>
      <c r="D56">
        <f t="shared" si="0"/>
        <v>2.0499999999999997E-3</v>
      </c>
      <c r="Q56">
        <v>1.0697099999999999</v>
      </c>
      <c r="R56">
        <v>-0.68167999999999995</v>
      </c>
      <c r="S56">
        <v>0.47221099999999999</v>
      </c>
      <c r="T56">
        <v>1.308773</v>
      </c>
      <c r="U56">
        <v>1.0579430000000001</v>
      </c>
      <c r="V56">
        <v>0.87759900000000002</v>
      </c>
      <c r="W56">
        <v>0.99966299999999997</v>
      </c>
      <c r="Y56">
        <v>1.03722</v>
      </c>
      <c r="Z56">
        <v>-0.77710000000000001</v>
      </c>
      <c r="AA56">
        <v>0.38502500000000001</v>
      </c>
      <c r="AB56">
        <v>1.7520359999999999</v>
      </c>
      <c r="AC56">
        <v>1.0244880000000001</v>
      </c>
      <c r="AD56">
        <v>0.88333099999999998</v>
      </c>
      <c r="AE56">
        <v>0.98878699999999997</v>
      </c>
    </row>
    <row r="57" spans="1:31" x14ac:dyDescent="0.3">
      <c r="A57" t="s">
        <v>86</v>
      </c>
      <c r="B57" s="2">
        <v>1.3289789999999999E-2</v>
      </c>
      <c r="C57" s="2">
        <v>1.05246E-2</v>
      </c>
      <c r="D57">
        <f t="shared" si="0"/>
        <v>2.765189999999999E-3</v>
      </c>
    </row>
    <row r="58" spans="1:31" x14ac:dyDescent="0.3">
      <c r="A58" t="s">
        <v>87</v>
      </c>
      <c r="B58" s="2">
        <v>5.0263399999999998E-3</v>
      </c>
      <c r="C58" s="2">
        <v>5.1389499999999998E-3</v>
      </c>
      <c r="D58">
        <f t="shared" si="0"/>
        <v>1.1260999999999997E-4</v>
      </c>
      <c r="P58" t="s">
        <v>21</v>
      </c>
      <c r="X58" t="s">
        <v>21</v>
      </c>
    </row>
    <row r="59" spans="1:31" x14ac:dyDescent="0.3">
      <c r="A59" t="s">
        <v>88</v>
      </c>
      <c r="B59" s="2">
        <v>4.4094499999999997E-3</v>
      </c>
      <c r="C59" s="2">
        <v>4.0431099999999999E-3</v>
      </c>
      <c r="D59">
        <f t="shared" si="0"/>
        <v>3.6633999999999972E-4</v>
      </c>
      <c r="Q59" t="s">
        <v>22</v>
      </c>
      <c r="R59" t="s">
        <v>23</v>
      </c>
      <c r="S59" t="s">
        <v>24</v>
      </c>
      <c r="T59" t="s">
        <v>25</v>
      </c>
      <c r="U59" t="s">
        <v>26</v>
      </c>
      <c r="V59" t="s">
        <v>27</v>
      </c>
      <c r="W59" t="s">
        <v>28</v>
      </c>
      <c r="Y59" t="s">
        <v>22</v>
      </c>
      <c r="Z59" t="s">
        <v>23</v>
      </c>
      <c r="AA59" t="s">
        <v>24</v>
      </c>
      <c r="AB59" t="s">
        <v>25</v>
      </c>
      <c r="AC59" t="s">
        <v>26</v>
      </c>
      <c r="AD59" t="s">
        <v>27</v>
      </c>
      <c r="AE59" t="s">
        <v>28</v>
      </c>
    </row>
    <row r="60" spans="1:31" x14ac:dyDescent="0.3">
      <c r="A60" t="s">
        <v>89</v>
      </c>
      <c r="B60" s="2">
        <v>1.5281670000000001E-2</v>
      </c>
      <c r="C60" s="2">
        <v>1.1662E-2</v>
      </c>
      <c r="D60">
        <f t="shared" si="0"/>
        <v>3.6196700000000002E-3</v>
      </c>
      <c r="Q60">
        <v>1</v>
      </c>
      <c r="R60">
        <v>-0.54505000000000003</v>
      </c>
      <c r="S60">
        <v>0.70626199999999995</v>
      </c>
      <c r="T60">
        <v>1.421468</v>
      </c>
      <c r="U60">
        <v>1</v>
      </c>
      <c r="V60">
        <v>1</v>
      </c>
      <c r="W60">
        <v>1</v>
      </c>
      <c r="Y60">
        <v>1</v>
      </c>
      <c r="Z60">
        <v>-0.63580999999999999</v>
      </c>
      <c r="AA60">
        <v>0.63665000000000005</v>
      </c>
      <c r="AB60">
        <v>1.5707450000000001</v>
      </c>
      <c r="AC60">
        <v>1</v>
      </c>
      <c r="AD60">
        <v>1</v>
      </c>
      <c r="AE60">
        <v>1</v>
      </c>
    </row>
    <row r="61" spans="1:31" x14ac:dyDescent="0.3">
      <c r="A61" t="s">
        <v>90</v>
      </c>
      <c r="B61" s="2">
        <v>1.108637E-2</v>
      </c>
      <c r="C61" s="2">
        <v>9.8665100000000002E-3</v>
      </c>
      <c r="D61">
        <f t="shared" si="0"/>
        <v>1.2198599999999997E-3</v>
      </c>
      <c r="Q61">
        <v>1.27033</v>
      </c>
      <c r="R61">
        <v>-0.68774800000000003</v>
      </c>
      <c r="S61">
        <v>0.54129099999999997</v>
      </c>
      <c r="T61">
        <v>0.53540399999999999</v>
      </c>
      <c r="U61">
        <v>1.1858489999999999</v>
      </c>
      <c r="V61">
        <v>0.27560400000000002</v>
      </c>
      <c r="W61">
        <v>0.95812900000000001</v>
      </c>
      <c r="Y61">
        <v>1.196256</v>
      </c>
      <c r="Z61">
        <v>-0.78551400000000005</v>
      </c>
      <c r="AA61">
        <v>0.45808199999999999</v>
      </c>
      <c r="AB61">
        <v>0.42746000000000001</v>
      </c>
      <c r="AC61">
        <v>1.104808</v>
      </c>
      <c r="AD61">
        <v>0.16803399999999999</v>
      </c>
      <c r="AE61">
        <v>0.93074800000000002</v>
      </c>
    </row>
    <row r="62" spans="1:31" x14ac:dyDescent="0.3">
      <c r="A62" t="s">
        <v>91</v>
      </c>
      <c r="B62" s="2">
        <v>2.9665899999999999E-3</v>
      </c>
      <c r="C62" s="2">
        <v>2.5401999999999998E-3</v>
      </c>
      <c r="D62">
        <f t="shared" si="0"/>
        <v>4.2639000000000002E-4</v>
      </c>
      <c r="Q62">
        <v>1.454688</v>
      </c>
      <c r="R62">
        <v>-0.75482099999999996</v>
      </c>
      <c r="S62">
        <v>0.21890499999999999</v>
      </c>
      <c r="T62">
        <v>0.15201100000000001</v>
      </c>
      <c r="U62">
        <v>1.311555</v>
      </c>
      <c r="V62">
        <v>6.8729999999999999E-2</v>
      </c>
      <c r="W62">
        <v>0.97384400000000004</v>
      </c>
      <c r="Y62">
        <v>1.2368520000000001</v>
      </c>
      <c r="Z62">
        <v>-0.81610700000000003</v>
      </c>
      <c r="AA62">
        <v>0.12557099999999999</v>
      </c>
      <c r="AB62">
        <v>7.2512999999999994E-2</v>
      </c>
      <c r="AC62">
        <v>1.1288959999999999</v>
      </c>
      <c r="AD62">
        <v>3.0723E-2</v>
      </c>
      <c r="AE62">
        <v>0.93034700000000004</v>
      </c>
    </row>
    <row r="63" spans="1:31" x14ac:dyDescent="0.3">
      <c r="A63" t="s">
        <v>92</v>
      </c>
      <c r="B63" s="2">
        <v>1.59823E-3</v>
      </c>
      <c r="C63" s="2">
        <v>5.8264999999999999E-4</v>
      </c>
      <c r="D63">
        <f t="shared" si="0"/>
        <v>1.0155799999999999E-3</v>
      </c>
    </row>
    <row r="64" spans="1:31" x14ac:dyDescent="0.3">
      <c r="A64" t="s">
        <v>93</v>
      </c>
      <c r="B64" s="2">
        <v>4.23107E-3</v>
      </c>
      <c r="C64" s="2">
        <v>3.6723799999999998E-3</v>
      </c>
      <c r="D64">
        <f t="shared" si="0"/>
        <v>5.5869000000000014E-4</v>
      </c>
    </row>
    <row r="65" spans="1:4" x14ac:dyDescent="0.3">
      <c r="A65" t="s">
        <v>94</v>
      </c>
      <c r="B65" s="2">
        <v>3.4951600000000002E-3</v>
      </c>
      <c r="C65" s="2">
        <v>3.5465800000000001E-3</v>
      </c>
      <c r="D65">
        <f t="shared" si="0"/>
        <v>5.1419999999999938E-5</v>
      </c>
    </row>
    <row r="66" spans="1:4" x14ac:dyDescent="0.3">
      <c r="A66" t="s">
        <v>95</v>
      </c>
      <c r="B66" s="2">
        <v>7.9519099999999995E-3</v>
      </c>
      <c r="C66" s="2">
        <v>8.49601E-3</v>
      </c>
      <c r="D66">
        <f t="shared" si="0"/>
        <v>5.4410000000000049E-4</v>
      </c>
    </row>
    <row r="67" spans="1:4" x14ac:dyDescent="0.3">
      <c r="A67" t="s">
        <v>96</v>
      </c>
      <c r="B67" s="2">
        <v>5.3728999999999999E-3</v>
      </c>
      <c r="C67" s="2">
        <v>5.2572299999999999E-3</v>
      </c>
      <c r="D67">
        <f t="shared" si="0"/>
        <v>1.1567000000000001E-4</v>
      </c>
    </row>
    <row r="68" spans="1:4" x14ac:dyDescent="0.3">
      <c r="A68" t="s">
        <v>97</v>
      </c>
      <c r="B68" s="2">
        <v>4.5028300000000002E-3</v>
      </c>
      <c r="C68" s="2">
        <v>3.8467800000000002E-3</v>
      </c>
      <c r="D68">
        <f t="shared" ref="D68:D73" si="1">ABS(B68-C68)</f>
        <v>6.5605000000000004E-4</v>
      </c>
    </row>
    <row r="69" spans="1:4" x14ac:dyDescent="0.3">
      <c r="A69" t="s">
        <v>98</v>
      </c>
      <c r="B69" s="2">
        <v>2.08297E-3</v>
      </c>
      <c r="C69" s="2">
        <v>1.83106E-3</v>
      </c>
      <c r="D69">
        <f t="shared" si="1"/>
        <v>2.5190999999999994E-4</v>
      </c>
    </row>
    <row r="70" spans="1:4" x14ac:dyDescent="0.3">
      <c r="A70" t="s">
        <v>99</v>
      </c>
      <c r="B70" s="2">
        <v>2.369388E-2</v>
      </c>
      <c r="C70" s="2">
        <v>2.5553559999999999E-2</v>
      </c>
      <c r="D70">
        <f t="shared" si="1"/>
        <v>1.859679999999999E-3</v>
      </c>
    </row>
    <row r="71" spans="1:4" x14ac:dyDescent="0.3">
      <c r="A71" t="s">
        <v>100</v>
      </c>
      <c r="B71" s="2">
        <v>1.7863070000000002E-2</v>
      </c>
      <c r="C71" s="2">
        <v>1.7930769999999999E-2</v>
      </c>
      <c r="D71">
        <f t="shared" si="1"/>
        <v>6.7699999999996929E-5</v>
      </c>
    </row>
    <row r="72" spans="1:4" x14ac:dyDescent="0.3">
      <c r="A72" t="s">
        <v>101</v>
      </c>
      <c r="B72" s="2">
        <v>7.6088099999999997E-3</v>
      </c>
      <c r="C72" s="2">
        <v>1.015069E-2</v>
      </c>
      <c r="D72">
        <f t="shared" si="1"/>
        <v>2.5418800000000007E-3</v>
      </c>
    </row>
    <row r="73" spans="1:4" x14ac:dyDescent="0.3">
      <c r="A73" t="s">
        <v>102</v>
      </c>
      <c r="B73" s="2">
        <v>1.2840849999999999E-2</v>
      </c>
      <c r="C73" s="2">
        <v>1.4502299999999999E-2</v>
      </c>
      <c r="D73">
        <f t="shared" si="1"/>
        <v>1.6614500000000001E-3</v>
      </c>
    </row>
    <row r="74" spans="1:4" x14ac:dyDescent="0.3">
      <c r="A74" t="s">
        <v>103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0243-7412-4DEB-B63A-22D146DF6F0A}">
  <dimension ref="A1:BJ57"/>
  <sheetViews>
    <sheetView tabSelected="1" workbookViewId="0">
      <selection activeCell="D4" sqref="D4:F7"/>
    </sheetView>
  </sheetViews>
  <sheetFormatPr baseColWidth="10" defaultRowHeight="14.4" x14ac:dyDescent="0.3"/>
  <sheetData>
    <row r="1" spans="1:62" x14ac:dyDescent="0.3">
      <c r="A1" t="s">
        <v>213</v>
      </c>
      <c r="E1" t="s">
        <v>16</v>
      </c>
      <c r="H1" t="s">
        <v>7</v>
      </c>
      <c r="Q1" s="6" t="s">
        <v>246</v>
      </c>
      <c r="AH1" t="s">
        <v>30</v>
      </c>
    </row>
    <row r="2" spans="1:62" x14ac:dyDescent="0.3">
      <c r="A2" t="s">
        <v>6</v>
      </c>
      <c r="B2" t="s">
        <v>4</v>
      </c>
      <c r="C2" t="s">
        <v>5</v>
      </c>
      <c r="E2" s="1">
        <v>0.69036544899999996</v>
      </c>
      <c r="F2" s="1">
        <v>5.6574769000000003E-7</v>
      </c>
      <c r="H2" t="s">
        <v>8</v>
      </c>
      <c r="J2" t="s">
        <v>13</v>
      </c>
      <c r="L2" t="s">
        <v>15</v>
      </c>
      <c r="N2" t="s">
        <v>14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AH2" t="s">
        <v>31</v>
      </c>
      <c r="AW2" t="s">
        <v>17</v>
      </c>
    </row>
    <row r="3" spans="1:62" x14ac:dyDescent="0.3">
      <c r="A3" t="s">
        <v>107</v>
      </c>
      <c r="B3">
        <v>8.116437E-2</v>
      </c>
      <c r="C3">
        <v>3.2055149999999998E-2</v>
      </c>
      <c r="D3">
        <f t="shared" ref="D3:D44" si="0">ABS(B3-C3)</f>
        <v>4.9109220000000002E-2</v>
      </c>
      <c r="H3" s="2" t="s">
        <v>31</v>
      </c>
      <c r="I3" s="2"/>
      <c r="P3" t="s">
        <v>106</v>
      </c>
      <c r="Q3" t="s">
        <v>247</v>
      </c>
      <c r="R3" t="s">
        <v>248</v>
      </c>
      <c r="S3" t="s">
        <v>249</v>
      </c>
      <c r="T3" t="s">
        <v>250</v>
      </c>
      <c r="U3" t="s">
        <v>247</v>
      </c>
      <c r="V3" t="s">
        <v>247</v>
      </c>
      <c r="W3" t="s">
        <v>247</v>
      </c>
      <c r="AH3" t="s">
        <v>236</v>
      </c>
      <c r="AI3" t="s">
        <v>224</v>
      </c>
      <c r="AJ3" t="s">
        <v>225</v>
      </c>
      <c r="AK3" t="s">
        <v>226</v>
      </c>
      <c r="AM3" t="s">
        <v>237</v>
      </c>
      <c r="AN3" t="s">
        <v>224</v>
      </c>
      <c r="AO3" t="s">
        <v>225</v>
      </c>
      <c r="AP3" t="s">
        <v>226</v>
      </c>
      <c r="AR3" t="s">
        <v>238</v>
      </c>
      <c r="AS3" t="s">
        <v>224</v>
      </c>
      <c r="AT3" t="s">
        <v>225</v>
      </c>
      <c r="AU3" t="s">
        <v>226</v>
      </c>
      <c r="AW3" t="s">
        <v>236</v>
      </c>
      <c r="AX3" t="s">
        <v>224</v>
      </c>
      <c r="AY3" t="s">
        <v>225</v>
      </c>
      <c r="AZ3" t="s">
        <v>226</v>
      </c>
      <c r="BB3" t="s">
        <v>239</v>
      </c>
      <c r="BC3" t="s">
        <v>224</v>
      </c>
      <c r="BD3" t="s">
        <v>225</v>
      </c>
      <c r="BE3" t="s">
        <v>226</v>
      </c>
      <c r="BG3" t="s">
        <v>240</v>
      </c>
      <c r="BH3" t="s">
        <v>224</v>
      </c>
      <c r="BI3" t="s">
        <v>225</v>
      </c>
      <c r="BJ3" t="s">
        <v>226</v>
      </c>
    </row>
    <row r="4" spans="1:62" x14ac:dyDescent="0.3">
      <c r="A4" t="s">
        <v>114</v>
      </c>
      <c r="B4">
        <v>7.3633149999999994E-2</v>
      </c>
      <c r="C4">
        <v>2.8809020000000001E-2</v>
      </c>
      <c r="D4">
        <f t="shared" si="0"/>
        <v>4.482412999999999E-2</v>
      </c>
      <c r="E4" t="s">
        <v>421</v>
      </c>
      <c r="F4">
        <f>AVERAGE(D3:D73)</f>
        <v>1.4533136190476196E-2</v>
      </c>
      <c r="H4" s="2">
        <v>386.2</v>
      </c>
      <c r="I4" s="2">
        <v>342.6</v>
      </c>
      <c r="J4">
        <v>0.74349030999999999</v>
      </c>
      <c r="L4">
        <v>905.2</v>
      </c>
      <c r="M4">
        <v>180.4</v>
      </c>
      <c r="N4">
        <v>0.78075945000000002</v>
      </c>
      <c r="Q4" t="s">
        <v>251</v>
      </c>
      <c r="R4" t="s">
        <v>252</v>
      </c>
      <c r="S4" t="s">
        <v>253</v>
      </c>
      <c r="T4" t="s">
        <v>254</v>
      </c>
      <c r="U4" t="s">
        <v>255</v>
      </c>
      <c r="V4" t="s">
        <v>256</v>
      </c>
      <c r="W4" t="s">
        <v>257</v>
      </c>
      <c r="AH4" t="s">
        <v>4</v>
      </c>
      <c r="AI4">
        <v>8.8510397568599297E-2</v>
      </c>
      <c r="AJ4">
        <v>0.91471124820093397</v>
      </c>
      <c r="AK4">
        <v>0.98362761973365598</v>
      </c>
      <c r="AM4" t="s">
        <v>4</v>
      </c>
      <c r="AN4">
        <v>0.29965126738875703</v>
      </c>
      <c r="AO4">
        <v>0.70052362550661595</v>
      </c>
      <c r="AP4">
        <v>0.83012260740285704</v>
      </c>
      <c r="AR4" t="s">
        <v>4</v>
      </c>
      <c r="AS4">
        <v>0.18142488242737001</v>
      </c>
      <c r="AT4">
        <v>0.81964340335117303</v>
      </c>
      <c r="AU4">
        <v>0.93368725365067395</v>
      </c>
      <c r="AW4" t="s">
        <v>4</v>
      </c>
      <c r="AX4">
        <v>9.4197630598900503E-2</v>
      </c>
      <c r="AY4">
        <v>0.90903981046846505</v>
      </c>
      <c r="AZ4">
        <v>0.97630564924357899</v>
      </c>
      <c r="BB4" t="s">
        <v>4</v>
      </c>
      <c r="BC4">
        <v>0.33001064889920401</v>
      </c>
      <c r="BD4">
        <v>0.67023398099113396</v>
      </c>
      <c r="BE4">
        <v>0.78069790771752101</v>
      </c>
      <c r="BG4" t="s">
        <v>4</v>
      </c>
      <c r="BH4">
        <v>0.35408840671963299</v>
      </c>
      <c r="BI4">
        <v>0.64682663590719802</v>
      </c>
      <c r="BJ4">
        <v>0.760608677775648</v>
      </c>
    </row>
    <row r="5" spans="1:62" x14ac:dyDescent="0.3">
      <c r="A5" t="s">
        <v>115</v>
      </c>
      <c r="B5">
        <v>8.235729E-2</v>
      </c>
      <c r="C5">
        <v>3.2185190000000002E-2</v>
      </c>
      <c r="D5">
        <f t="shared" si="0"/>
        <v>5.0172099999999997E-2</v>
      </c>
      <c r="E5" t="s">
        <v>423</v>
      </c>
      <c r="F5">
        <f>MIN(D3:D73)</f>
        <v>1.6670000000000096E-5</v>
      </c>
      <c r="H5" s="2">
        <v>292</v>
      </c>
      <c r="I5" s="2">
        <v>1453.2</v>
      </c>
      <c r="L5">
        <v>362</v>
      </c>
      <c r="M5">
        <v>1026.4000000000001</v>
      </c>
      <c r="Q5" t="s">
        <v>258</v>
      </c>
      <c r="R5" t="s">
        <v>259</v>
      </c>
      <c r="S5" t="s">
        <v>260</v>
      </c>
      <c r="T5" t="s">
        <v>261</v>
      </c>
      <c r="U5" t="s">
        <v>262</v>
      </c>
      <c r="V5" t="s">
        <v>263</v>
      </c>
      <c r="W5" t="s">
        <v>264</v>
      </c>
      <c r="AH5" t="s">
        <v>5</v>
      </c>
      <c r="AI5">
        <v>3.88584132610875E-2</v>
      </c>
      <c r="AJ5">
        <v>0.96575604535775195</v>
      </c>
      <c r="AK5">
        <v>0.99558930471162799</v>
      </c>
      <c r="AM5" t="s">
        <v>5</v>
      </c>
      <c r="AN5">
        <v>0.272528101659119</v>
      </c>
      <c r="AO5">
        <v>0.72758042759755004</v>
      </c>
      <c r="AP5">
        <v>0.87551491645825896</v>
      </c>
      <c r="AR5" t="s">
        <v>5</v>
      </c>
      <c r="AS5">
        <v>0.20320186932293599</v>
      </c>
      <c r="AT5">
        <v>0.79797921583504905</v>
      </c>
      <c r="AU5">
        <v>0.92546610961234899</v>
      </c>
      <c r="AW5" t="s">
        <v>5</v>
      </c>
      <c r="AX5">
        <v>3.5625683029759402E-2</v>
      </c>
      <c r="AY5">
        <v>0.97150613023910204</v>
      </c>
      <c r="AZ5">
        <v>0.99739881554506504</v>
      </c>
      <c r="BB5" t="s">
        <v>5</v>
      </c>
      <c r="BC5">
        <v>0.30832642572999902</v>
      </c>
      <c r="BD5">
        <v>0.69165489030863103</v>
      </c>
      <c r="BE5">
        <v>0.82363167232705403</v>
      </c>
      <c r="BG5" t="s">
        <v>5</v>
      </c>
      <c r="BH5">
        <v>0.29850160880864601</v>
      </c>
      <c r="BI5">
        <v>0.703146905344182</v>
      </c>
      <c r="BJ5">
        <v>0.84484086004081205</v>
      </c>
    </row>
    <row r="6" spans="1:62" x14ac:dyDescent="0.3">
      <c r="A6" t="s">
        <v>116</v>
      </c>
      <c r="B6">
        <v>8.1581970000000004E-2</v>
      </c>
      <c r="C6">
        <v>3.123155E-2</v>
      </c>
      <c r="D6">
        <f t="shared" si="0"/>
        <v>5.0350420000000007E-2</v>
      </c>
      <c r="E6" t="s">
        <v>422</v>
      </c>
      <c r="F6">
        <f>MAX(D3:D73)</f>
        <v>0.10071565000000002</v>
      </c>
      <c r="H6" s="2" t="s">
        <v>0</v>
      </c>
      <c r="I6" s="2"/>
      <c r="AH6" t="s">
        <v>227</v>
      </c>
      <c r="AI6">
        <v>0.22330775056907901</v>
      </c>
      <c r="AJ6">
        <v>0.77845113949763101</v>
      </c>
      <c r="AK6">
        <v>0.81027717593708903</v>
      </c>
      <c r="AM6" t="s">
        <v>227</v>
      </c>
      <c r="AN6">
        <v>0.38576732616785803</v>
      </c>
      <c r="AO6">
        <v>0.61437125320822505</v>
      </c>
      <c r="AP6">
        <v>0.70471701522321395</v>
      </c>
      <c r="AR6" t="s">
        <v>227</v>
      </c>
      <c r="AS6">
        <v>0.206840235564442</v>
      </c>
      <c r="AT6">
        <v>0.79423463958499496</v>
      </c>
      <c r="AU6">
        <v>0.90148170224740298</v>
      </c>
      <c r="AW6" t="s">
        <v>227</v>
      </c>
      <c r="AX6">
        <v>0.216110852681519</v>
      </c>
      <c r="AY6">
        <v>0.78615901152105805</v>
      </c>
      <c r="AZ6">
        <v>0.81177465467084298</v>
      </c>
      <c r="BB6" t="s">
        <v>227</v>
      </c>
      <c r="BC6">
        <v>0.39568888897089299</v>
      </c>
      <c r="BD6">
        <v>0.60443792987663603</v>
      </c>
      <c r="BE6">
        <v>0.678002929152416</v>
      </c>
      <c r="BG6" t="s">
        <v>227</v>
      </c>
      <c r="BH6">
        <v>0.418106434892834</v>
      </c>
      <c r="BI6">
        <v>0.58313032087959205</v>
      </c>
      <c r="BJ6">
        <v>0.65231702257323998</v>
      </c>
    </row>
    <row r="7" spans="1:62" x14ac:dyDescent="0.3">
      <c r="A7" t="s">
        <v>117</v>
      </c>
      <c r="B7">
        <v>8.6751700000000001E-2</v>
      </c>
      <c r="C7">
        <v>2.9290110000000001E-2</v>
      </c>
      <c r="D7">
        <f t="shared" si="0"/>
        <v>5.746159E-2</v>
      </c>
      <c r="E7" t="s">
        <v>424</v>
      </c>
      <c r="F7">
        <f>_xlfn.STDEV.P(D3:D73)</f>
        <v>2.0176769987953258E-2</v>
      </c>
      <c r="H7" s="2">
        <v>183</v>
      </c>
      <c r="I7" s="2">
        <v>545.79999999999995</v>
      </c>
      <c r="J7">
        <v>0.73419610999999996</v>
      </c>
      <c r="L7">
        <v>927.6</v>
      </c>
      <c r="M7">
        <v>158</v>
      </c>
      <c r="N7">
        <v>0.77550516000000003</v>
      </c>
      <c r="P7" t="s">
        <v>107</v>
      </c>
      <c r="Q7" t="s">
        <v>247</v>
      </c>
      <c r="R7" t="s">
        <v>265</v>
      </c>
      <c r="S7" t="s">
        <v>266</v>
      </c>
      <c r="T7" t="s">
        <v>267</v>
      </c>
      <c r="U7" t="s">
        <v>247</v>
      </c>
      <c r="V7" t="s">
        <v>247</v>
      </c>
      <c r="W7" t="s">
        <v>247</v>
      </c>
      <c r="AH7" t="s">
        <v>228</v>
      </c>
      <c r="AM7" t="s">
        <v>228</v>
      </c>
      <c r="AR7" t="s">
        <v>228</v>
      </c>
      <c r="AW7" t="s">
        <v>228</v>
      </c>
      <c r="BB7" t="s">
        <v>228</v>
      </c>
      <c r="BG7" t="s">
        <v>228</v>
      </c>
    </row>
    <row r="8" spans="1:62" x14ac:dyDescent="0.3">
      <c r="A8" t="s">
        <v>118</v>
      </c>
      <c r="B8">
        <v>1.208206E-2</v>
      </c>
      <c r="C8">
        <v>2.8315699999999999E-2</v>
      </c>
      <c r="D8">
        <f t="shared" si="0"/>
        <v>1.6233640000000001E-2</v>
      </c>
      <c r="H8" s="2">
        <v>111.8</v>
      </c>
      <c r="I8" s="2">
        <v>1633.4</v>
      </c>
      <c r="L8">
        <v>397.4</v>
      </c>
      <c r="M8">
        <v>991</v>
      </c>
      <c r="Q8" t="s">
        <v>268</v>
      </c>
      <c r="R8" t="s">
        <v>269</v>
      </c>
      <c r="S8" t="s">
        <v>270</v>
      </c>
      <c r="T8" t="s">
        <v>271</v>
      </c>
      <c r="U8" t="s">
        <v>272</v>
      </c>
      <c r="V8" t="s">
        <v>273</v>
      </c>
      <c r="W8" t="s">
        <v>274</v>
      </c>
      <c r="AH8">
        <v>10</v>
      </c>
      <c r="AI8">
        <v>0.225375206360581</v>
      </c>
      <c r="AJ8">
        <v>0.77616259894431805</v>
      </c>
      <c r="AK8">
        <v>0.80300975553818599</v>
      </c>
      <c r="AM8">
        <v>10</v>
      </c>
      <c r="AN8">
        <v>0.38423531705486003</v>
      </c>
      <c r="AO8">
        <v>0.61590180121428795</v>
      </c>
      <c r="AP8">
        <v>0.70644394996788795</v>
      </c>
      <c r="AR8">
        <v>10</v>
      </c>
      <c r="AS8">
        <v>0.210027865519792</v>
      </c>
      <c r="AT8">
        <v>0.79105562664125395</v>
      </c>
      <c r="AU8">
        <v>0.8965702996921</v>
      </c>
      <c r="AW8">
        <v>10</v>
      </c>
      <c r="AX8">
        <v>0.22209444921561899</v>
      </c>
      <c r="AY8">
        <v>0.78015355831280997</v>
      </c>
      <c r="AZ8">
        <v>0.807351070811692</v>
      </c>
      <c r="BB8">
        <v>10</v>
      </c>
      <c r="BC8">
        <v>0.398473190738864</v>
      </c>
      <c r="BD8">
        <v>0.60162272414079798</v>
      </c>
      <c r="BE8">
        <v>0.67288391917968204</v>
      </c>
      <c r="BG8">
        <v>10</v>
      </c>
      <c r="BH8">
        <v>0.41147868559064699</v>
      </c>
      <c r="BI8">
        <v>0.58950742960623204</v>
      </c>
      <c r="BJ8">
        <v>0.66245395221129499</v>
      </c>
    </row>
    <row r="9" spans="1:62" x14ac:dyDescent="0.3">
      <c r="A9" t="s">
        <v>119</v>
      </c>
      <c r="B9">
        <v>6.7012E-3</v>
      </c>
      <c r="C9">
        <v>1.5644539999999998E-2</v>
      </c>
      <c r="D9">
        <f t="shared" si="0"/>
        <v>8.9433399999999975E-3</v>
      </c>
      <c r="H9" s="2" t="s">
        <v>1</v>
      </c>
      <c r="I9" s="2"/>
      <c r="Q9" t="s">
        <v>275</v>
      </c>
      <c r="R9" t="s">
        <v>276</v>
      </c>
      <c r="S9" t="s">
        <v>277</v>
      </c>
      <c r="T9" t="s">
        <v>278</v>
      </c>
      <c r="U9" t="s">
        <v>279</v>
      </c>
      <c r="V9" t="s">
        <v>280</v>
      </c>
      <c r="W9" t="s">
        <v>281</v>
      </c>
      <c r="AH9">
        <v>20</v>
      </c>
      <c r="AI9">
        <v>0.22214860427993099</v>
      </c>
      <c r="AJ9">
        <v>0.779466946836334</v>
      </c>
      <c r="AK9">
        <v>0.80987469390684697</v>
      </c>
      <c r="AM9">
        <v>20</v>
      </c>
      <c r="AN9">
        <v>0.38398559045604602</v>
      </c>
      <c r="AO9">
        <v>0.61615470057755195</v>
      </c>
      <c r="AP9">
        <v>0.70638579339554897</v>
      </c>
      <c r="AR9">
        <v>20</v>
      </c>
      <c r="AS9">
        <v>0.21028645023425899</v>
      </c>
      <c r="AT9">
        <v>0.79079389397121302</v>
      </c>
      <c r="AU9">
        <v>0.89605169847759902</v>
      </c>
      <c r="AW9">
        <v>20</v>
      </c>
      <c r="AX9">
        <v>0.22791145868290799</v>
      </c>
      <c r="AY9">
        <v>0.77443931685840595</v>
      </c>
      <c r="AZ9">
        <v>0.79917367010044305</v>
      </c>
      <c r="BB9">
        <v>20</v>
      </c>
      <c r="BC9">
        <v>0.39945825660186002</v>
      </c>
      <c r="BD9">
        <v>0.60062562638780204</v>
      </c>
      <c r="BE9">
        <v>0.67136490236523505</v>
      </c>
      <c r="BG9">
        <v>20</v>
      </c>
      <c r="BH9">
        <v>0.42099190438204298</v>
      </c>
      <c r="BI9">
        <v>0.57990590613536297</v>
      </c>
      <c r="BJ9">
        <v>0.64673295771108597</v>
      </c>
    </row>
    <row r="10" spans="1:62" x14ac:dyDescent="0.3">
      <c r="A10" t="s">
        <v>120</v>
      </c>
      <c r="B10">
        <v>1.0341889999999999E-2</v>
      </c>
      <c r="C10">
        <v>1.5814479999999999E-2</v>
      </c>
      <c r="D10">
        <f t="shared" si="0"/>
        <v>5.4725899999999994E-3</v>
      </c>
      <c r="H10" s="2">
        <v>346.6</v>
      </c>
      <c r="I10" s="2">
        <v>382.2</v>
      </c>
      <c r="J10">
        <v>0.74680449000000004</v>
      </c>
      <c r="L10">
        <v>913.4</v>
      </c>
      <c r="M10">
        <v>172.2</v>
      </c>
      <c r="N10">
        <v>0.84114781999999999</v>
      </c>
      <c r="AH10">
        <v>30</v>
      </c>
      <c r="AI10">
        <v>0.23245636192562999</v>
      </c>
      <c r="AJ10">
        <v>0.76940583224120895</v>
      </c>
      <c r="AK10">
        <v>0.79198306322627898</v>
      </c>
      <c r="AM10">
        <v>30</v>
      </c>
      <c r="AN10">
        <v>0.38346226770094199</v>
      </c>
      <c r="AO10">
        <v>0.61665810493009798</v>
      </c>
      <c r="AP10">
        <v>0.70630661677936801</v>
      </c>
      <c r="AR10">
        <v>30</v>
      </c>
      <c r="AS10">
        <v>0.21168325376667499</v>
      </c>
      <c r="AT10">
        <v>0.789351357194783</v>
      </c>
      <c r="AU10">
        <v>0.89382820877027302</v>
      </c>
      <c r="AW10">
        <v>30</v>
      </c>
      <c r="AX10">
        <v>0.229607780291921</v>
      </c>
      <c r="AY10">
        <v>0.77276109464484999</v>
      </c>
      <c r="AZ10">
        <v>0.79683414346859505</v>
      </c>
      <c r="BB10">
        <v>30</v>
      </c>
      <c r="BC10">
        <v>0.39798325946469798</v>
      </c>
      <c r="BD10">
        <v>0.60206841649258203</v>
      </c>
      <c r="BE10">
        <v>0.67355268939447099</v>
      </c>
      <c r="BG10">
        <v>30</v>
      </c>
      <c r="BH10">
        <v>0.42541137698174802</v>
      </c>
      <c r="BI10">
        <v>0.575502857097133</v>
      </c>
      <c r="BJ10">
        <v>0.640280729812157</v>
      </c>
    </row>
    <row r="11" spans="1:62" x14ac:dyDescent="0.3">
      <c r="A11" t="s">
        <v>121</v>
      </c>
      <c r="B11">
        <v>8.1809099999999996E-3</v>
      </c>
      <c r="C11">
        <v>1.3454870000000001E-2</v>
      </c>
      <c r="D11">
        <f t="shared" si="0"/>
        <v>5.2739600000000011E-3</v>
      </c>
      <c r="H11" s="2">
        <v>244.2</v>
      </c>
      <c r="I11" s="2">
        <v>1501</v>
      </c>
      <c r="L11">
        <v>220.8</v>
      </c>
      <c r="M11">
        <v>1167.5999999999999</v>
      </c>
      <c r="P11" t="s">
        <v>108</v>
      </c>
      <c r="Q11" t="s">
        <v>247</v>
      </c>
      <c r="R11" t="s">
        <v>282</v>
      </c>
      <c r="S11" t="s">
        <v>283</v>
      </c>
      <c r="T11" t="s">
        <v>284</v>
      </c>
      <c r="U11" t="s">
        <v>247</v>
      </c>
      <c r="V11" t="s">
        <v>247</v>
      </c>
      <c r="W11" t="s">
        <v>247</v>
      </c>
      <c r="AH11">
        <v>40</v>
      </c>
      <c r="AI11">
        <v>0.223053088786835</v>
      </c>
      <c r="AJ11">
        <v>0.77879366349002999</v>
      </c>
      <c r="AK11">
        <v>0.80509530878970603</v>
      </c>
      <c r="AM11">
        <v>40</v>
      </c>
      <c r="AN11">
        <v>0.38269430134805998</v>
      </c>
      <c r="AO11">
        <v>0.61743199958441497</v>
      </c>
      <c r="AP11">
        <v>0.70588322127182501</v>
      </c>
      <c r="AR11">
        <v>40</v>
      </c>
      <c r="AS11">
        <v>0.21489787659964901</v>
      </c>
      <c r="AT11">
        <v>0.78615628569457996</v>
      </c>
      <c r="AU11">
        <v>0.88913549135396996</v>
      </c>
      <c r="AW11">
        <v>40</v>
      </c>
      <c r="AX11">
        <v>0.21998824704057501</v>
      </c>
      <c r="AY11">
        <v>0.78249622704577004</v>
      </c>
      <c r="AZ11">
        <v>0.80946047282210798</v>
      </c>
      <c r="BB11">
        <v>40</v>
      </c>
      <c r="BC11">
        <v>0.39930156579272102</v>
      </c>
      <c r="BD11">
        <v>0.600759843944631</v>
      </c>
      <c r="BE11">
        <v>0.67145708290739003</v>
      </c>
      <c r="BG11">
        <v>40</v>
      </c>
      <c r="BH11">
        <v>0.42123541527514902</v>
      </c>
      <c r="BI11">
        <v>0.57982571588572696</v>
      </c>
      <c r="BJ11">
        <v>0.64654235442057795</v>
      </c>
    </row>
    <row r="12" spans="1:62" x14ac:dyDescent="0.3">
      <c r="A12" t="s">
        <v>122</v>
      </c>
      <c r="B12">
        <v>1.350646E-2</v>
      </c>
      <c r="C12">
        <v>2.4751889999999999E-2</v>
      </c>
      <c r="D12">
        <f t="shared" si="0"/>
        <v>1.1245429999999999E-2</v>
      </c>
      <c r="H12" s="2" t="s">
        <v>104</v>
      </c>
      <c r="I12" s="2"/>
      <c r="Q12" t="s">
        <v>285</v>
      </c>
      <c r="R12" t="s">
        <v>286</v>
      </c>
      <c r="S12" t="s">
        <v>287</v>
      </c>
      <c r="T12" t="s">
        <v>288</v>
      </c>
      <c r="U12" t="s">
        <v>289</v>
      </c>
      <c r="V12" t="s">
        <v>290</v>
      </c>
      <c r="W12" t="s">
        <v>291</v>
      </c>
      <c r="AH12">
        <v>50</v>
      </c>
      <c r="AI12">
        <v>0.23162468610957401</v>
      </c>
      <c r="AJ12">
        <v>0.77010323417211202</v>
      </c>
      <c r="AK12">
        <v>0.79340416426932203</v>
      </c>
      <c r="AM12">
        <v>50</v>
      </c>
      <c r="AN12">
        <v>0.38614497037350198</v>
      </c>
      <c r="AO12">
        <v>0.61392305793145396</v>
      </c>
      <c r="AP12">
        <v>0.69946367761322503</v>
      </c>
      <c r="AR12">
        <v>50</v>
      </c>
      <c r="AS12">
        <v>0.22055352561255601</v>
      </c>
      <c r="AT12">
        <v>0.780507685695773</v>
      </c>
      <c r="AU12">
        <v>0.88018787800336595</v>
      </c>
      <c r="AW12">
        <v>50</v>
      </c>
      <c r="AX12">
        <v>0.22418777781999399</v>
      </c>
      <c r="AY12">
        <v>0.777967499156766</v>
      </c>
      <c r="AZ12">
        <v>0.80209460909504704</v>
      </c>
      <c r="BB12">
        <v>50</v>
      </c>
      <c r="BC12">
        <v>0.400625965545439</v>
      </c>
      <c r="BD12">
        <v>0.59940261880669499</v>
      </c>
      <c r="BE12">
        <v>0.66875984513669795</v>
      </c>
      <c r="BG12">
        <v>50</v>
      </c>
      <c r="BH12">
        <v>0.43725908924808998</v>
      </c>
      <c r="BI12">
        <v>0.56363255765791598</v>
      </c>
      <c r="BJ12">
        <v>0.61666339468071196</v>
      </c>
    </row>
    <row r="13" spans="1:62" x14ac:dyDescent="0.3">
      <c r="A13" t="s">
        <v>123</v>
      </c>
      <c r="B13">
        <v>7.9370199999999995E-3</v>
      </c>
      <c r="C13">
        <v>1.1167099999999999E-2</v>
      </c>
      <c r="D13">
        <f t="shared" si="0"/>
        <v>3.2300799999999998E-3</v>
      </c>
      <c r="H13" s="2">
        <v>1</v>
      </c>
      <c r="I13" s="2">
        <v>727.8</v>
      </c>
      <c r="J13">
        <v>0.70573984000000001</v>
      </c>
      <c r="L13">
        <v>847</v>
      </c>
      <c r="M13">
        <v>238.6</v>
      </c>
      <c r="N13">
        <v>0.81446945999999998</v>
      </c>
      <c r="Q13" t="s">
        <v>292</v>
      </c>
      <c r="R13" t="s">
        <v>293</v>
      </c>
      <c r="S13" t="s">
        <v>294</v>
      </c>
      <c r="T13" t="s">
        <v>295</v>
      </c>
      <c r="U13" t="s">
        <v>296</v>
      </c>
      <c r="V13" t="s">
        <v>297</v>
      </c>
      <c r="W13" t="s">
        <v>298</v>
      </c>
      <c r="AH13">
        <v>60</v>
      </c>
      <c r="AI13">
        <v>0.23746369413864499</v>
      </c>
      <c r="AJ13">
        <v>0.76429544199680499</v>
      </c>
      <c r="AK13">
        <v>0.78240061998843602</v>
      </c>
      <c r="AM13">
        <v>60</v>
      </c>
      <c r="AN13">
        <v>0.38893005301112998</v>
      </c>
      <c r="AO13">
        <v>0.61118630627353199</v>
      </c>
      <c r="AP13">
        <v>0.69437530450701002</v>
      </c>
      <c r="AR13">
        <v>60</v>
      </c>
      <c r="AS13">
        <v>0.22609938479890701</v>
      </c>
      <c r="AT13">
        <v>0.77494622223494403</v>
      </c>
      <c r="AU13">
        <v>0.87155552920829704</v>
      </c>
      <c r="AW13">
        <v>60</v>
      </c>
      <c r="AX13">
        <v>0.23887105436209499</v>
      </c>
      <c r="AY13">
        <v>0.76352369413459198</v>
      </c>
      <c r="AZ13">
        <v>0.77913400964250801</v>
      </c>
      <c r="BB13">
        <v>60</v>
      </c>
      <c r="BC13">
        <v>0.405435148884767</v>
      </c>
      <c r="BD13">
        <v>0.59462857229875399</v>
      </c>
      <c r="BE13">
        <v>0.65994625027533804</v>
      </c>
      <c r="BG13">
        <v>60</v>
      </c>
      <c r="BH13">
        <v>0.452410521535486</v>
      </c>
      <c r="BI13">
        <v>0.54848211930892299</v>
      </c>
      <c r="BJ13">
        <v>0.58991846440856299</v>
      </c>
    </row>
    <row r="14" spans="1:62" x14ac:dyDescent="0.3">
      <c r="A14" t="s">
        <v>124</v>
      </c>
      <c r="B14">
        <v>1.2852799999999999E-2</v>
      </c>
      <c r="C14">
        <v>2.048432E-2</v>
      </c>
      <c r="D14">
        <f t="shared" si="0"/>
        <v>7.631520000000001E-3</v>
      </c>
      <c r="H14" s="2">
        <v>0.2</v>
      </c>
      <c r="I14" s="2">
        <v>1745</v>
      </c>
      <c r="L14">
        <v>220.4</v>
      </c>
      <c r="M14">
        <v>1168</v>
      </c>
      <c r="Q14" t="s">
        <v>299</v>
      </c>
      <c r="R14" t="s">
        <v>300</v>
      </c>
      <c r="S14" t="s">
        <v>301</v>
      </c>
      <c r="T14" t="s">
        <v>302</v>
      </c>
      <c r="U14" t="s">
        <v>303</v>
      </c>
      <c r="V14" t="s">
        <v>304</v>
      </c>
      <c r="W14" t="s">
        <v>305</v>
      </c>
      <c r="AH14">
        <v>70</v>
      </c>
      <c r="AI14">
        <v>0.22934666319988201</v>
      </c>
      <c r="AJ14">
        <v>0.77227543307281299</v>
      </c>
      <c r="AK14">
        <v>0.79598232404770597</v>
      </c>
      <c r="AM14">
        <v>70</v>
      </c>
      <c r="AN14">
        <v>0.38877263976947002</v>
      </c>
      <c r="AO14">
        <v>0.61133045542167996</v>
      </c>
      <c r="AP14">
        <v>0.693890973720941</v>
      </c>
      <c r="AR14">
        <v>70</v>
      </c>
      <c r="AS14">
        <v>0.23421438540223699</v>
      </c>
      <c r="AT14">
        <v>0.76679621703954404</v>
      </c>
      <c r="AU14">
        <v>0.85954924902577501</v>
      </c>
      <c r="AW14">
        <v>70</v>
      </c>
      <c r="AX14">
        <v>0.232901917233996</v>
      </c>
      <c r="AY14">
        <v>0.76907585516628496</v>
      </c>
      <c r="AZ14">
        <v>0.78974918637668301</v>
      </c>
      <c r="BB14">
        <v>70</v>
      </c>
      <c r="BC14">
        <v>0.40290962792096902</v>
      </c>
      <c r="BD14">
        <v>0.59713674869758204</v>
      </c>
      <c r="BE14">
        <v>0.66470972162648501</v>
      </c>
      <c r="BG14">
        <v>70</v>
      </c>
      <c r="BH14">
        <v>0.457315863731654</v>
      </c>
      <c r="BI14">
        <v>0.543459227671796</v>
      </c>
      <c r="BJ14">
        <v>0.58011254755600705</v>
      </c>
    </row>
    <row r="15" spans="1:62" x14ac:dyDescent="0.3">
      <c r="A15" t="s">
        <v>125</v>
      </c>
      <c r="B15">
        <v>2.3755559999999998E-2</v>
      </c>
      <c r="C15">
        <v>4.58246E-2</v>
      </c>
      <c r="D15">
        <f t="shared" si="0"/>
        <v>2.2069040000000002E-2</v>
      </c>
      <c r="Q15" t="s">
        <v>306</v>
      </c>
      <c r="R15" t="s">
        <v>307</v>
      </c>
      <c r="S15" t="s">
        <v>308</v>
      </c>
      <c r="T15" t="s">
        <v>309</v>
      </c>
      <c r="U15" t="s">
        <v>310</v>
      </c>
      <c r="V15" t="s">
        <v>311</v>
      </c>
      <c r="W15" t="s">
        <v>312</v>
      </c>
      <c r="AH15">
        <v>80</v>
      </c>
      <c r="AI15">
        <v>0.240835878071049</v>
      </c>
      <c r="AJ15">
        <v>0.76066287393162701</v>
      </c>
      <c r="AK15">
        <v>0.777400054593129</v>
      </c>
      <c r="AM15">
        <v>80</v>
      </c>
      <c r="AN15">
        <v>0.39403994344858001</v>
      </c>
      <c r="AO15">
        <v>0.60600330627367605</v>
      </c>
      <c r="AP15">
        <v>0.68214376519965003</v>
      </c>
      <c r="AR15">
        <v>80</v>
      </c>
      <c r="AS15">
        <v>0.239104839001404</v>
      </c>
      <c r="AT15">
        <v>0.761891021573181</v>
      </c>
      <c r="AU15">
        <v>0.85144402863833302</v>
      </c>
      <c r="AW15">
        <v>80</v>
      </c>
      <c r="AX15">
        <v>0.238173139924096</v>
      </c>
      <c r="AY15">
        <v>0.763597249738448</v>
      </c>
      <c r="AZ15">
        <v>0.78103553426634797</v>
      </c>
      <c r="BB15">
        <v>80</v>
      </c>
      <c r="BC15">
        <v>0.4071292147692</v>
      </c>
      <c r="BD15">
        <v>0.59288728750959296</v>
      </c>
      <c r="BE15">
        <v>0.65721978896538502</v>
      </c>
      <c r="BG15">
        <v>80</v>
      </c>
      <c r="BH15">
        <v>0.46121091095744399</v>
      </c>
      <c r="BI15">
        <v>0.53951517393275294</v>
      </c>
      <c r="BJ15">
        <v>0.57106980616277003</v>
      </c>
    </row>
    <row r="16" spans="1:62" x14ac:dyDescent="0.3">
      <c r="A16" t="s">
        <v>126</v>
      </c>
      <c r="B16">
        <v>4.58305E-3</v>
      </c>
      <c r="C16">
        <v>1.2994520000000001E-2</v>
      </c>
      <c r="D16">
        <f t="shared" si="0"/>
        <v>8.4114700000000008E-3</v>
      </c>
      <c r="H16" t="s">
        <v>105</v>
      </c>
      <c r="AH16">
        <v>90</v>
      </c>
      <c r="AI16">
        <v>0.242123622351124</v>
      </c>
      <c r="AJ16">
        <v>0.75878229876278402</v>
      </c>
      <c r="AK16">
        <v>0.77362912147063401</v>
      </c>
      <c r="AM16">
        <v>90</v>
      </c>
      <c r="AN16">
        <v>0.40154908195383399</v>
      </c>
      <c r="AO16">
        <v>0.59849663208416104</v>
      </c>
      <c r="AP16">
        <v>0.66817289054140605</v>
      </c>
      <c r="AR16">
        <v>90</v>
      </c>
      <c r="AS16">
        <v>0.249000571714285</v>
      </c>
      <c r="AT16">
        <v>0.75194955505720495</v>
      </c>
      <c r="AU16">
        <v>0.83666873438441203</v>
      </c>
      <c r="AW16">
        <v>90</v>
      </c>
      <c r="AX16">
        <v>0.24160961820547899</v>
      </c>
      <c r="AY16">
        <v>0.75934618236020102</v>
      </c>
      <c r="AZ16">
        <v>0.77395605046935401</v>
      </c>
      <c r="BB16">
        <v>90</v>
      </c>
      <c r="BC16">
        <v>0.41444224723187101</v>
      </c>
      <c r="BD16">
        <v>0.58557409816255501</v>
      </c>
      <c r="BE16">
        <v>0.64390798067214505</v>
      </c>
      <c r="BG16">
        <v>90</v>
      </c>
      <c r="BH16">
        <v>0.48194731541899599</v>
      </c>
      <c r="BI16">
        <v>0.51863314139997596</v>
      </c>
      <c r="BJ16">
        <v>0.53663947671030199</v>
      </c>
    </row>
    <row r="17" spans="1:62" x14ac:dyDescent="0.3">
      <c r="A17" t="s">
        <v>127</v>
      </c>
      <c r="B17">
        <v>2.1214179999999999E-2</v>
      </c>
      <c r="C17">
        <v>2.364229E-2</v>
      </c>
      <c r="D17">
        <f t="shared" si="0"/>
        <v>2.4281100000000007E-3</v>
      </c>
      <c r="AH17" t="s">
        <v>229</v>
      </c>
      <c r="AM17" t="s">
        <v>229</v>
      </c>
      <c r="AR17" t="s">
        <v>229</v>
      </c>
      <c r="AW17" t="s">
        <v>229</v>
      </c>
      <c r="BB17" t="s">
        <v>229</v>
      </c>
      <c r="BG17" t="s">
        <v>229</v>
      </c>
    </row>
    <row r="18" spans="1:62" x14ac:dyDescent="0.3">
      <c r="A18" t="s">
        <v>128</v>
      </c>
      <c r="B18">
        <v>2.0524089999999998E-2</v>
      </c>
      <c r="C18">
        <v>2.5501389999999999E-2</v>
      </c>
      <c r="D18">
        <f t="shared" si="0"/>
        <v>4.9773000000000005E-3</v>
      </c>
      <c r="AH18">
        <v>10</v>
      </c>
      <c r="AI18">
        <v>0.24315121207889701</v>
      </c>
      <c r="AJ18">
        <v>0.75756249181506696</v>
      </c>
      <c r="AK18">
        <v>0.77389717050121498</v>
      </c>
      <c r="AM18">
        <v>10</v>
      </c>
      <c r="AN18">
        <v>0.389274657205468</v>
      </c>
      <c r="AO18">
        <v>0.61074355148781001</v>
      </c>
      <c r="AP18">
        <v>0.698958776564088</v>
      </c>
      <c r="AR18">
        <v>10</v>
      </c>
      <c r="AS18">
        <v>0.21306066745707</v>
      </c>
      <c r="AT18">
        <v>0.78797974303088403</v>
      </c>
      <c r="AU18">
        <v>0.892572982083083</v>
      </c>
      <c r="AW18">
        <v>10</v>
      </c>
      <c r="AX18">
        <v>0.23594067063667001</v>
      </c>
      <c r="AY18">
        <v>0.76510762222988304</v>
      </c>
      <c r="AZ18">
        <v>0.78689773650648098</v>
      </c>
      <c r="BB18">
        <v>10</v>
      </c>
      <c r="BC18">
        <v>0.39973791405326098</v>
      </c>
      <c r="BD18">
        <v>0.60028464739057696</v>
      </c>
      <c r="BE18">
        <v>0.67053141573971697</v>
      </c>
      <c r="BG18">
        <v>10</v>
      </c>
      <c r="BH18">
        <v>0.41594783958703802</v>
      </c>
      <c r="BI18">
        <v>0.58455194468145799</v>
      </c>
      <c r="BJ18">
        <v>0.65694738308080403</v>
      </c>
    </row>
    <row r="19" spans="1:62" x14ac:dyDescent="0.3">
      <c r="A19" t="s">
        <v>129</v>
      </c>
      <c r="B19">
        <v>2.3647439999999999E-2</v>
      </c>
      <c r="C19">
        <v>2.2742390000000001E-2</v>
      </c>
      <c r="D19">
        <f t="shared" si="0"/>
        <v>9.0504999999999752E-4</v>
      </c>
      <c r="AH19">
        <v>20</v>
      </c>
      <c r="AI19">
        <v>0.242317935976849</v>
      </c>
      <c r="AJ19">
        <v>0.75832835785422104</v>
      </c>
      <c r="AK19">
        <v>0.77391197427748903</v>
      </c>
      <c r="AM19">
        <v>20</v>
      </c>
      <c r="AN19">
        <v>0.387468328393553</v>
      </c>
      <c r="AO19">
        <v>0.61259822143898701</v>
      </c>
      <c r="AP19">
        <v>0.70093921655244096</v>
      </c>
      <c r="AR19">
        <v>20</v>
      </c>
      <c r="AS19">
        <v>0.217135512957635</v>
      </c>
      <c r="AT19">
        <v>0.78384266701189698</v>
      </c>
      <c r="AU19">
        <v>0.88692241318036702</v>
      </c>
      <c r="AW19">
        <v>20</v>
      </c>
      <c r="AX19">
        <v>0.23359472660448299</v>
      </c>
      <c r="AY19">
        <v>0.76733316101661697</v>
      </c>
      <c r="AZ19">
        <v>0.78965921931111605</v>
      </c>
      <c r="BB19">
        <v>20</v>
      </c>
      <c r="BC19">
        <v>0.39936724433830501</v>
      </c>
      <c r="BD19">
        <v>0.60064958780926603</v>
      </c>
      <c r="BE19">
        <v>0.670533233101688</v>
      </c>
      <c r="BG19">
        <v>20</v>
      </c>
      <c r="BH19">
        <v>0.43124864213845698</v>
      </c>
      <c r="BI19">
        <v>0.56914949569690099</v>
      </c>
      <c r="BJ19">
        <v>0.62982018853377297</v>
      </c>
    </row>
    <row r="20" spans="1:62" x14ac:dyDescent="0.3">
      <c r="A20" t="s">
        <v>130</v>
      </c>
      <c r="B20">
        <v>1.292255E-2</v>
      </c>
      <c r="C20">
        <v>1.707442E-2</v>
      </c>
      <c r="D20">
        <f t="shared" si="0"/>
        <v>4.1518700000000002E-3</v>
      </c>
      <c r="Q20" s="6" t="s">
        <v>245</v>
      </c>
      <c r="AH20">
        <v>30</v>
      </c>
      <c r="AI20">
        <v>0.244208227985662</v>
      </c>
      <c r="AJ20">
        <v>0.75642707692146505</v>
      </c>
      <c r="AK20">
        <v>0.77060419147766002</v>
      </c>
      <c r="AM20">
        <v>30</v>
      </c>
      <c r="AN20">
        <v>0.38908320838578497</v>
      </c>
      <c r="AO20">
        <v>0.61099924478312895</v>
      </c>
      <c r="AP20">
        <v>0.69625014445950795</v>
      </c>
      <c r="AR20">
        <v>30</v>
      </c>
      <c r="AS20">
        <v>0.22107082997545</v>
      </c>
      <c r="AT20">
        <v>0.77993256273405598</v>
      </c>
      <c r="AU20">
        <v>0.881241372505149</v>
      </c>
      <c r="AW20">
        <v>30</v>
      </c>
      <c r="AX20">
        <v>0.24278208257932499</v>
      </c>
      <c r="AY20">
        <v>0.75812089176028896</v>
      </c>
      <c r="AZ20">
        <v>0.77320243903822605</v>
      </c>
      <c r="BB20">
        <v>30</v>
      </c>
      <c r="BC20">
        <v>0.40116970726346202</v>
      </c>
      <c r="BD20">
        <v>0.59885647925167296</v>
      </c>
      <c r="BE20">
        <v>0.66752132726389402</v>
      </c>
      <c r="BG20">
        <v>30</v>
      </c>
      <c r="BH20">
        <v>0.44203214479734199</v>
      </c>
      <c r="BI20">
        <v>0.55851744439347695</v>
      </c>
      <c r="BJ20">
        <v>0.61219324837946199</v>
      </c>
    </row>
    <row r="21" spans="1:62" x14ac:dyDescent="0.3">
      <c r="A21" t="s">
        <v>131</v>
      </c>
      <c r="B21">
        <v>1.497442E-2</v>
      </c>
      <c r="C21">
        <v>1.8097700000000001E-2</v>
      </c>
      <c r="D21">
        <f t="shared" si="0"/>
        <v>3.1232800000000008E-3</v>
      </c>
      <c r="Q21" t="s">
        <v>216</v>
      </c>
      <c r="Y21" t="s">
        <v>217</v>
      </c>
      <c r="AH21">
        <v>40</v>
      </c>
      <c r="AI21">
        <v>0.25138974508758</v>
      </c>
      <c r="AJ21">
        <v>0.74900108772838703</v>
      </c>
      <c r="AK21">
        <v>0.75948701204598501</v>
      </c>
      <c r="AM21">
        <v>40</v>
      </c>
      <c r="AN21">
        <v>0.390351012679996</v>
      </c>
      <c r="AO21">
        <v>0.60970717778359595</v>
      </c>
      <c r="AP21">
        <v>0.69303003494592097</v>
      </c>
      <c r="AR21">
        <v>40</v>
      </c>
      <c r="AS21">
        <v>0.229092152700721</v>
      </c>
      <c r="AT21">
        <v>0.7719073623903</v>
      </c>
      <c r="AU21">
        <v>0.87148654179059104</v>
      </c>
      <c r="AW21">
        <v>40</v>
      </c>
      <c r="AX21">
        <v>0.24970588342480601</v>
      </c>
      <c r="AY21">
        <v>0.75102316046862305</v>
      </c>
      <c r="AZ21">
        <v>0.761607828786799</v>
      </c>
      <c r="BB21">
        <v>40</v>
      </c>
      <c r="BC21">
        <v>0.40220316359227998</v>
      </c>
      <c r="BD21">
        <v>0.59780478804924797</v>
      </c>
      <c r="BE21">
        <v>0.664015737609989</v>
      </c>
      <c r="BG21">
        <v>40</v>
      </c>
      <c r="BH21">
        <v>0.456652994611489</v>
      </c>
      <c r="BI21">
        <v>0.54377878107699795</v>
      </c>
      <c r="BJ21">
        <v>0.58494041325685397</v>
      </c>
    </row>
    <row r="22" spans="1:62" x14ac:dyDescent="0.3">
      <c r="A22" t="s">
        <v>132</v>
      </c>
      <c r="B22">
        <v>1.230535E-2</v>
      </c>
      <c r="C22">
        <v>1.7142600000000001E-2</v>
      </c>
      <c r="D22">
        <f t="shared" si="0"/>
        <v>4.8372500000000013E-3</v>
      </c>
      <c r="Q22" t="s">
        <v>22</v>
      </c>
      <c r="R22" t="s">
        <v>23</v>
      </c>
      <c r="S22" t="s">
        <v>24</v>
      </c>
      <c r="T22" t="s">
        <v>25</v>
      </c>
      <c r="U22" t="s">
        <v>26</v>
      </c>
      <c r="V22" t="s">
        <v>27</v>
      </c>
      <c r="W22" t="s">
        <v>28</v>
      </c>
      <c r="Y22" t="s">
        <v>22</v>
      </c>
      <c r="Z22" t="s">
        <v>23</v>
      </c>
      <c r="AA22" t="s">
        <v>24</v>
      </c>
      <c r="AB22" t="s">
        <v>25</v>
      </c>
      <c r="AC22" t="s">
        <v>26</v>
      </c>
      <c r="AD22" t="s">
        <v>27</v>
      </c>
      <c r="AE22" t="s">
        <v>28</v>
      </c>
      <c r="AH22">
        <v>50</v>
      </c>
      <c r="AI22">
        <v>0.241054867007156</v>
      </c>
      <c r="AJ22">
        <v>0.75943658758031996</v>
      </c>
      <c r="AK22">
        <v>0.77718638919004801</v>
      </c>
      <c r="AM22">
        <v>50</v>
      </c>
      <c r="AN22">
        <v>0.390734540375275</v>
      </c>
      <c r="AO22">
        <v>0.609327034893412</v>
      </c>
      <c r="AP22">
        <v>0.69056411670455797</v>
      </c>
      <c r="AR22">
        <v>50</v>
      </c>
      <c r="AS22">
        <v>0.22958795848136301</v>
      </c>
      <c r="AT22">
        <v>0.77143140038525804</v>
      </c>
      <c r="AU22">
        <v>0.86969736723562596</v>
      </c>
      <c r="AW22">
        <v>50</v>
      </c>
      <c r="AX22">
        <v>0.24302950691143199</v>
      </c>
      <c r="AY22">
        <v>0.75755391116120896</v>
      </c>
      <c r="AZ22">
        <v>0.772742182304193</v>
      </c>
      <c r="BB22">
        <v>50</v>
      </c>
      <c r="BC22">
        <v>0.403437126750682</v>
      </c>
      <c r="BD22">
        <v>0.59658556006711105</v>
      </c>
      <c r="BE22">
        <v>0.66073681031073195</v>
      </c>
      <c r="BG22">
        <v>50</v>
      </c>
      <c r="BH22">
        <v>0.44207276781745303</v>
      </c>
      <c r="BI22">
        <v>0.558474994753001</v>
      </c>
      <c r="BJ22">
        <v>0.61030840474831805</v>
      </c>
    </row>
    <row r="23" spans="1:62" x14ac:dyDescent="0.3">
      <c r="A23" t="s">
        <v>133</v>
      </c>
      <c r="B23">
        <v>5.7433199999999997E-3</v>
      </c>
      <c r="C23">
        <v>1.3377740000000001E-2</v>
      </c>
      <c r="D23">
        <f t="shared" si="0"/>
        <v>7.6344200000000011E-3</v>
      </c>
      <c r="P23" t="s">
        <v>106</v>
      </c>
      <c r="Q23">
        <v>0</v>
      </c>
      <c r="R23">
        <v>-0.50042340593523205</v>
      </c>
      <c r="S23">
        <v>-0.361252570662285</v>
      </c>
      <c r="T23">
        <v>1.2299768991851301</v>
      </c>
      <c r="U23">
        <v>0</v>
      </c>
      <c r="V23">
        <v>0</v>
      </c>
      <c r="W23">
        <v>0</v>
      </c>
      <c r="Y23">
        <v>0</v>
      </c>
      <c r="Z23">
        <v>0.19585411314374501</v>
      </c>
      <c r="AA23">
        <v>8.6942716101827706E-3</v>
      </c>
      <c r="AB23">
        <v>5.0819813209067602E-2</v>
      </c>
      <c r="AC23">
        <v>0</v>
      </c>
      <c r="AD23">
        <v>0</v>
      </c>
      <c r="AE23">
        <v>0</v>
      </c>
      <c r="AH23">
        <v>60</v>
      </c>
      <c r="AI23">
        <v>0.24020803115974099</v>
      </c>
      <c r="AJ23">
        <v>0.76032325068975803</v>
      </c>
      <c r="AK23">
        <v>0.77844211722947798</v>
      </c>
      <c r="AM23">
        <v>60</v>
      </c>
      <c r="AN23">
        <v>0.392796513165866</v>
      </c>
      <c r="AO23">
        <v>0.60724210807261902</v>
      </c>
      <c r="AP23">
        <v>0.68456205977357698</v>
      </c>
      <c r="AR23">
        <v>60</v>
      </c>
      <c r="AS23">
        <v>0.237783739985022</v>
      </c>
      <c r="AT23">
        <v>0.76324158845985701</v>
      </c>
      <c r="AU23">
        <v>0.85631713160478695</v>
      </c>
      <c r="AW23">
        <v>60</v>
      </c>
      <c r="AX23">
        <v>0.23782493087853601</v>
      </c>
      <c r="AY23">
        <v>0.76301255219330899</v>
      </c>
      <c r="AZ23">
        <v>0.78068596267979795</v>
      </c>
      <c r="BB23">
        <v>60</v>
      </c>
      <c r="BC23">
        <v>0.40656342900912101</v>
      </c>
      <c r="BD23">
        <v>0.59345572932956603</v>
      </c>
      <c r="BE23">
        <v>0.655517651641632</v>
      </c>
      <c r="BG23">
        <v>60</v>
      </c>
      <c r="BH23">
        <v>0.44484058554639899</v>
      </c>
      <c r="BI23">
        <v>0.55566768676628797</v>
      </c>
      <c r="BJ23">
        <v>0.60276603611107304</v>
      </c>
    </row>
    <row r="24" spans="1:62" x14ac:dyDescent="0.3">
      <c r="A24" t="s">
        <v>134</v>
      </c>
      <c r="B24">
        <v>6.6254699999999996E-3</v>
      </c>
      <c r="C24">
        <v>1.6906669999999999E-2</v>
      </c>
      <c r="D24">
        <f t="shared" si="0"/>
        <v>1.0281199999999999E-2</v>
      </c>
      <c r="Q24">
        <v>-6.8648263435082998E-2</v>
      </c>
      <c r="R24">
        <v>-0.35706458303816901</v>
      </c>
      <c r="S24">
        <v>-0.463759787185959</v>
      </c>
      <c r="T24">
        <v>1.99856970907061</v>
      </c>
      <c r="U24">
        <v>-3.03812900866446E-2</v>
      </c>
      <c r="V24">
        <v>0.67783672032076003</v>
      </c>
      <c r="W24">
        <v>3.2873457768515302E-2</v>
      </c>
      <c r="Y24">
        <v>9.3313614941087905E-2</v>
      </c>
      <c r="Z24">
        <v>0.20505431543356301</v>
      </c>
      <c r="AA24">
        <v>0.30495578337095403</v>
      </c>
      <c r="AB24">
        <v>0.94853544201421902</v>
      </c>
      <c r="AC24">
        <v>0.10411079698517001</v>
      </c>
      <c r="AD24">
        <v>0.256772430398788</v>
      </c>
      <c r="AE24">
        <v>5.2750174657227797E-2</v>
      </c>
      <c r="AH24">
        <v>70</v>
      </c>
      <c r="AI24">
        <v>0.246825383805195</v>
      </c>
      <c r="AJ24">
        <v>0.75351217725886399</v>
      </c>
      <c r="AK24">
        <v>0.765937900996706</v>
      </c>
      <c r="AM24">
        <v>70</v>
      </c>
      <c r="AN24">
        <v>0.39882319839573599</v>
      </c>
      <c r="AO24">
        <v>0.60121661378747004</v>
      </c>
      <c r="AP24">
        <v>0.67418389441736504</v>
      </c>
      <c r="AR24">
        <v>70</v>
      </c>
      <c r="AS24">
        <v>0.24397339940342899</v>
      </c>
      <c r="AT24">
        <v>0.75700521526247</v>
      </c>
      <c r="AU24">
        <v>0.84829131817536596</v>
      </c>
      <c r="AW24">
        <v>70</v>
      </c>
      <c r="AX24">
        <v>0.25310460392265299</v>
      </c>
      <c r="AY24">
        <v>0.74743129331123503</v>
      </c>
      <c r="AZ24">
        <v>0.755264352673513</v>
      </c>
      <c r="BB24">
        <v>70</v>
      </c>
      <c r="BC24">
        <v>0.40809543743572402</v>
      </c>
      <c r="BD24">
        <v>0.59192502649445999</v>
      </c>
      <c r="BE24">
        <v>0.65195974985042504</v>
      </c>
      <c r="BG24">
        <v>70</v>
      </c>
      <c r="BH24">
        <v>0.460844506555252</v>
      </c>
      <c r="BI24">
        <v>0.53957203809231202</v>
      </c>
      <c r="BJ24">
        <v>0.57400417678192805</v>
      </c>
    </row>
    <row r="25" spans="1:62" x14ac:dyDescent="0.3">
      <c r="A25" t="s">
        <v>135</v>
      </c>
      <c r="B25">
        <v>1.6402710000000001E-2</v>
      </c>
      <c r="C25">
        <v>3.8417710000000001E-2</v>
      </c>
      <c r="D25">
        <f t="shared" si="0"/>
        <v>2.2015E-2</v>
      </c>
      <c r="Q25">
        <v>0.72223138754584804</v>
      </c>
      <c r="R25">
        <v>-0.78830694106285404</v>
      </c>
      <c r="S25" t="s">
        <v>223</v>
      </c>
      <c r="T25">
        <v>4.07735990364288</v>
      </c>
      <c r="U25" t="s">
        <v>223</v>
      </c>
      <c r="V25">
        <v>0.46085864621182199</v>
      </c>
      <c r="W25" t="s">
        <v>223</v>
      </c>
      <c r="Y25">
        <v>0.283744775623062</v>
      </c>
      <c r="Z25">
        <v>0.25986495081212502</v>
      </c>
      <c r="AA25">
        <v>0.51636188839024499</v>
      </c>
      <c r="AB25">
        <v>6.3687862294319402</v>
      </c>
      <c r="AC25">
        <v>0.35025695399426199</v>
      </c>
      <c r="AD25">
        <v>0.71648857255612797</v>
      </c>
      <c r="AE25">
        <v>0.56962962950067897</v>
      </c>
      <c r="AH25">
        <v>80</v>
      </c>
      <c r="AI25">
        <v>0.2464546321253</v>
      </c>
      <c r="AJ25">
        <v>0.75388262847961796</v>
      </c>
      <c r="AK25">
        <v>0.76641164722926003</v>
      </c>
      <c r="AM25">
        <v>80</v>
      </c>
      <c r="AN25">
        <v>0.40092335550502201</v>
      </c>
      <c r="AO25">
        <v>0.59908319307820601</v>
      </c>
      <c r="AP25">
        <v>0.66824369170701703</v>
      </c>
      <c r="AR25">
        <v>80</v>
      </c>
      <c r="AS25">
        <v>0.25248213382828799</v>
      </c>
      <c r="AT25">
        <v>0.74849847551081194</v>
      </c>
      <c r="AU25">
        <v>0.83375461244591897</v>
      </c>
      <c r="AW25">
        <v>80</v>
      </c>
      <c r="AX25">
        <v>0.24239483315334501</v>
      </c>
      <c r="AY25">
        <v>0.758098829742753</v>
      </c>
      <c r="AZ25">
        <v>0.77269557482756102</v>
      </c>
      <c r="BB25">
        <v>80</v>
      </c>
      <c r="BC25">
        <v>0.40769225997061798</v>
      </c>
      <c r="BD25">
        <v>0.59231307862985605</v>
      </c>
      <c r="BE25">
        <v>0.65136018909216897</v>
      </c>
      <c r="BG25">
        <v>80</v>
      </c>
      <c r="BH25">
        <v>0.46285351210358899</v>
      </c>
      <c r="BI25">
        <v>0.53753061795810397</v>
      </c>
      <c r="BJ25">
        <v>0.56945209992456503</v>
      </c>
    </row>
    <row r="26" spans="1:62" x14ac:dyDescent="0.3">
      <c r="A26" t="s">
        <v>136</v>
      </c>
      <c r="B26">
        <v>1.871832E-2</v>
      </c>
      <c r="C26">
        <v>2.2196420000000001E-2</v>
      </c>
      <c r="D26">
        <f t="shared" si="0"/>
        <v>3.4781000000000013E-3</v>
      </c>
      <c r="AH26">
        <v>90</v>
      </c>
      <c r="AI26">
        <v>0.25303238886212998</v>
      </c>
      <c r="AJ26">
        <v>0.74707007241389201</v>
      </c>
      <c r="AK26">
        <v>0.75671470853644995</v>
      </c>
      <c r="AM26">
        <v>90</v>
      </c>
      <c r="AN26">
        <v>0.404408635158444</v>
      </c>
      <c r="AO26">
        <v>0.59561163121293903</v>
      </c>
      <c r="AP26">
        <v>0.66253656419075302</v>
      </c>
      <c r="AR26">
        <v>90</v>
      </c>
      <c r="AS26">
        <v>0.25648985537996899</v>
      </c>
      <c r="AT26">
        <v>0.74444049154843595</v>
      </c>
      <c r="AU26">
        <v>0.82699758794806899</v>
      </c>
      <c r="AW26">
        <v>90</v>
      </c>
      <c r="AX26">
        <v>0.25521372833981598</v>
      </c>
      <c r="AY26">
        <v>0.7449530965476</v>
      </c>
      <c r="AZ26">
        <v>0.75122895102587794</v>
      </c>
      <c r="BB26">
        <v>90</v>
      </c>
      <c r="BC26">
        <v>0.41269367045807598</v>
      </c>
      <c r="BD26">
        <v>0.58731271290377496</v>
      </c>
      <c r="BE26">
        <v>0.64251624130301199</v>
      </c>
      <c r="BG26">
        <v>90</v>
      </c>
      <c r="BH26">
        <v>0.49340935339794501</v>
      </c>
      <c r="BI26">
        <v>0.50681232803246801</v>
      </c>
      <c r="BJ26">
        <v>0.51337737909667402</v>
      </c>
    </row>
    <row r="27" spans="1:62" x14ac:dyDescent="0.3">
      <c r="A27" t="s">
        <v>137</v>
      </c>
      <c r="B27">
        <v>1.973813E-2</v>
      </c>
      <c r="C27">
        <v>2.0219870000000001E-2</v>
      </c>
      <c r="D27">
        <f t="shared" si="0"/>
        <v>4.8174000000000133E-4</v>
      </c>
      <c r="P27" t="s">
        <v>107</v>
      </c>
      <c r="Q27">
        <v>0</v>
      </c>
      <c r="R27">
        <v>-0.46159235779528601</v>
      </c>
      <c r="S27">
        <v>-0.32488183359607498</v>
      </c>
      <c r="T27">
        <v>1.154303377557</v>
      </c>
      <c r="U27">
        <v>0</v>
      </c>
      <c r="V27">
        <v>0</v>
      </c>
      <c r="W27">
        <v>0</v>
      </c>
      <c r="Y27">
        <v>0</v>
      </c>
      <c r="Z27">
        <v>0.18772304873251</v>
      </c>
      <c r="AA27">
        <v>1.0384780201392401E-2</v>
      </c>
      <c r="AB27">
        <v>5.97850751083851E-2</v>
      </c>
      <c r="AC27">
        <v>0</v>
      </c>
      <c r="AD27">
        <v>0</v>
      </c>
      <c r="AE27">
        <v>0</v>
      </c>
      <c r="AH27" t="s">
        <v>230</v>
      </c>
      <c r="AM27" t="s">
        <v>230</v>
      </c>
      <c r="AR27" t="s">
        <v>230</v>
      </c>
      <c r="AW27" t="s">
        <v>230</v>
      </c>
      <c r="BB27" t="s">
        <v>230</v>
      </c>
      <c r="BG27" t="s">
        <v>230</v>
      </c>
    </row>
    <row r="28" spans="1:62" x14ac:dyDescent="0.3">
      <c r="A28" t="s">
        <v>138</v>
      </c>
      <c r="B28">
        <v>0.13213685999999999</v>
      </c>
      <c r="C28">
        <v>0.23285251000000001</v>
      </c>
      <c r="D28">
        <f t="shared" si="0"/>
        <v>0.10071565000000002</v>
      </c>
      <c r="H28" t="s">
        <v>0</v>
      </c>
      <c r="Q28">
        <v>5.9250067146792797E-2</v>
      </c>
      <c r="R28">
        <v>-0.46708147713283898</v>
      </c>
      <c r="S28">
        <v>-0.25641578034432</v>
      </c>
      <c r="T28">
        <v>1.4458201799427399</v>
      </c>
      <c r="U28">
        <v>1.01228798530102E-2</v>
      </c>
      <c r="V28">
        <v>0.22418627722437001</v>
      </c>
      <c r="W28">
        <v>-7.1729868520647805E-2</v>
      </c>
      <c r="Y28">
        <v>7.3604316293785194E-2</v>
      </c>
      <c r="Z28">
        <v>0.190895524792146</v>
      </c>
      <c r="AA28">
        <v>0.15033168385865101</v>
      </c>
      <c r="AB28">
        <v>0.46241987459290201</v>
      </c>
      <c r="AC28">
        <v>6.9591518042978404E-2</v>
      </c>
      <c r="AD28">
        <v>0.23885409878042099</v>
      </c>
      <c r="AE28">
        <v>4.8100260661605498E-2</v>
      </c>
      <c r="AH28">
        <v>10</v>
      </c>
      <c r="AI28">
        <v>0.242694601313341</v>
      </c>
      <c r="AJ28">
        <v>0.75827561199280602</v>
      </c>
      <c r="AK28">
        <v>0.77410964714376995</v>
      </c>
      <c r="AM28">
        <v>10</v>
      </c>
      <c r="AN28">
        <v>0.39109538592231802</v>
      </c>
      <c r="AO28">
        <v>0.60900349506176998</v>
      </c>
      <c r="AP28">
        <v>0.69553530994496504</v>
      </c>
      <c r="AR28">
        <v>10</v>
      </c>
      <c r="AS28">
        <v>0.21620578519881001</v>
      </c>
      <c r="AT28">
        <v>0.78483406419397195</v>
      </c>
      <c r="AU28">
        <v>0.88855867854259696</v>
      </c>
      <c r="AW28">
        <v>10</v>
      </c>
      <c r="AX28">
        <v>0.240346019836229</v>
      </c>
      <c r="AY28">
        <v>0.76073518601630497</v>
      </c>
      <c r="AZ28">
        <v>0.77873933508234805</v>
      </c>
      <c r="BB28">
        <v>10</v>
      </c>
      <c r="BC28">
        <v>0.40120838823458799</v>
      </c>
      <c r="BD28">
        <v>0.59883537395080799</v>
      </c>
      <c r="BE28">
        <v>0.667246998951185</v>
      </c>
      <c r="BG28">
        <v>10</v>
      </c>
      <c r="BH28">
        <v>0.41888796237411802</v>
      </c>
      <c r="BI28">
        <v>0.58185755308368003</v>
      </c>
      <c r="BJ28">
        <v>0.65028620157448802</v>
      </c>
    </row>
    <row r="29" spans="1:62" x14ac:dyDescent="0.3">
      <c r="A29" t="s">
        <v>139</v>
      </c>
      <c r="B29">
        <v>1.637402E-2</v>
      </c>
      <c r="C29">
        <v>3.5954010000000002E-2</v>
      </c>
      <c r="D29">
        <f t="shared" si="0"/>
        <v>1.9579990000000002E-2</v>
      </c>
      <c r="Q29">
        <v>8.3911417050710799E-2</v>
      </c>
      <c r="R29">
        <v>-0.42544652854799198</v>
      </c>
      <c r="S29">
        <v>-0.18691653956526899</v>
      </c>
      <c r="T29">
        <v>1.94884001208201</v>
      </c>
      <c r="U29">
        <v>-7.0691571892833099E-3</v>
      </c>
      <c r="V29">
        <v>0.716211237656737</v>
      </c>
      <c r="W29">
        <v>-0.183991411969124</v>
      </c>
      <c r="Y29">
        <v>0.350744735447096</v>
      </c>
      <c r="Z29">
        <v>0.14571188958327599</v>
      </c>
      <c r="AA29">
        <v>0.71299155203291598</v>
      </c>
      <c r="AB29">
        <v>2.2388021562916598</v>
      </c>
      <c r="AC29">
        <v>0.24277292684897001</v>
      </c>
      <c r="AD29">
        <v>1.0109579305096099</v>
      </c>
      <c r="AE29">
        <v>0.28903505128533502</v>
      </c>
      <c r="AH29">
        <v>20</v>
      </c>
      <c r="AI29">
        <v>0.23941713980042301</v>
      </c>
      <c r="AJ29">
        <v>0.761416158668204</v>
      </c>
      <c r="AK29">
        <v>0.77926231604002905</v>
      </c>
      <c r="AM29">
        <v>20</v>
      </c>
      <c r="AN29">
        <v>0.38967118646513499</v>
      </c>
      <c r="AO29">
        <v>0.61042926907987005</v>
      </c>
      <c r="AP29">
        <v>0.69669232255008695</v>
      </c>
      <c r="AR29">
        <v>20</v>
      </c>
      <c r="AS29">
        <v>0.219642546412534</v>
      </c>
      <c r="AT29">
        <v>0.78135268729222096</v>
      </c>
      <c r="AU29">
        <v>0.88327853885605101</v>
      </c>
      <c r="AW29">
        <v>20</v>
      </c>
      <c r="AX29">
        <v>0.235223563023917</v>
      </c>
      <c r="AY29">
        <v>0.76574532510620097</v>
      </c>
      <c r="AZ29">
        <v>0.78717990889685696</v>
      </c>
      <c r="BB29">
        <v>20</v>
      </c>
      <c r="BC29">
        <v>0.40007880743771201</v>
      </c>
      <c r="BD29">
        <v>0.59995699308816997</v>
      </c>
      <c r="BE29">
        <v>0.66889730376252998</v>
      </c>
      <c r="BG29">
        <v>20</v>
      </c>
      <c r="BH29">
        <v>0.43161387982310501</v>
      </c>
      <c r="BI29">
        <v>0.56910258069876096</v>
      </c>
      <c r="BJ29">
        <v>0.62904605028001903</v>
      </c>
    </row>
    <row r="30" spans="1:62" x14ac:dyDescent="0.3">
      <c r="A30" t="s">
        <v>140</v>
      </c>
      <c r="B30">
        <v>2.29521E-2</v>
      </c>
      <c r="C30">
        <v>3.8234379999999998E-2</v>
      </c>
      <c r="D30">
        <f t="shared" si="0"/>
        <v>1.5282279999999999E-2</v>
      </c>
      <c r="AH30">
        <v>30</v>
      </c>
      <c r="AI30">
        <v>0.24339801295965499</v>
      </c>
      <c r="AJ30">
        <v>0.757473324760638</v>
      </c>
      <c r="AK30">
        <v>0.77210466702700697</v>
      </c>
      <c r="AM30">
        <v>30</v>
      </c>
      <c r="AN30">
        <v>0.39035166328934601</v>
      </c>
      <c r="AO30">
        <v>0.60973719481690902</v>
      </c>
      <c r="AP30">
        <v>0.69342580574919099</v>
      </c>
      <c r="AR30">
        <v>30</v>
      </c>
      <c r="AS30">
        <v>0.22294860151377</v>
      </c>
      <c r="AT30">
        <v>0.77806383638775301</v>
      </c>
      <c r="AU30">
        <v>0.87834200568470799</v>
      </c>
      <c r="AW30">
        <v>30</v>
      </c>
      <c r="AX30">
        <v>0.245190625713571</v>
      </c>
      <c r="AY30">
        <v>0.75577962537015297</v>
      </c>
      <c r="AZ30">
        <v>0.76934680866731697</v>
      </c>
      <c r="BB30">
        <v>30</v>
      </c>
      <c r="BC30">
        <v>0.40188940708895299</v>
      </c>
      <c r="BD30">
        <v>0.59814568545475899</v>
      </c>
      <c r="BE30">
        <v>0.665586363194553</v>
      </c>
      <c r="BG30">
        <v>30</v>
      </c>
      <c r="BH30">
        <v>0.44459807415222002</v>
      </c>
      <c r="BI30">
        <v>0.55628263156013302</v>
      </c>
      <c r="BJ30">
        <v>0.60758711352403605</v>
      </c>
    </row>
    <row r="31" spans="1:62" x14ac:dyDescent="0.3">
      <c r="A31" t="s">
        <v>141</v>
      </c>
      <c r="B31">
        <v>4.4098899999999996E-3</v>
      </c>
      <c r="C31">
        <v>1.7516259999999999E-2</v>
      </c>
      <c r="D31">
        <f t="shared" si="0"/>
        <v>1.3106369999999999E-2</v>
      </c>
      <c r="P31" t="s">
        <v>108</v>
      </c>
      <c r="Q31">
        <v>0</v>
      </c>
      <c r="R31">
        <v>-0.32369741469021601</v>
      </c>
      <c r="S31">
        <v>-0.59744647518073601</v>
      </c>
      <c r="T31">
        <v>0.77317660998793103</v>
      </c>
      <c r="U31">
        <v>0</v>
      </c>
      <c r="V31">
        <v>0</v>
      </c>
      <c r="W31">
        <v>0</v>
      </c>
      <c r="Y31">
        <v>0</v>
      </c>
      <c r="Z31">
        <v>0.239460651739098</v>
      </c>
      <c r="AA31">
        <v>6.2685007564477396E-2</v>
      </c>
      <c r="AB31">
        <v>0.21214597473581101</v>
      </c>
      <c r="AC31">
        <v>0</v>
      </c>
      <c r="AD31">
        <v>0</v>
      </c>
      <c r="AE31">
        <v>0</v>
      </c>
      <c r="AH31">
        <v>40</v>
      </c>
      <c r="AI31">
        <v>0.24402220905045999</v>
      </c>
      <c r="AJ31">
        <v>0.75662255329868999</v>
      </c>
      <c r="AK31">
        <v>0.773192677285371</v>
      </c>
      <c r="AM31">
        <v>40</v>
      </c>
      <c r="AN31">
        <v>0.39345811295821098</v>
      </c>
      <c r="AO31">
        <v>0.60663292435965799</v>
      </c>
      <c r="AP31">
        <v>0.68788085261016396</v>
      </c>
      <c r="AR31">
        <v>40</v>
      </c>
      <c r="AS31">
        <v>0.22822319616047301</v>
      </c>
      <c r="AT31">
        <v>0.77276490491065297</v>
      </c>
      <c r="AU31">
        <v>0.87131680069090101</v>
      </c>
      <c r="AW31">
        <v>40</v>
      </c>
      <c r="AX31">
        <v>0.24706248286507301</v>
      </c>
      <c r="AY31">
        <v>0.75380706464352798</v>
      </c>
      <c r="AZ31">
        <v>0.76592749912398195</v>
      </c>
      <c r="BB31">
        <v>40</v>
      </c>
      <c r="BC31">
        <v>0.40388112290026701</v>
      </c>
      <c r="BD31">
        <v>0.59614646681927497</v>
      </c>
      <c r="BE31">
        <v>0.66101733038988997</v>
      </c>
      <c r="BG31">
        <v>40</v>
      </c>
      <c r="BH31">
        <v>0.45137359456451098</v>
      </c>
      <c r="BI31">
        <v>0.54921689146043295</v>
      </c>
      <c r="BJ31">
        <v>0.594016827329929</v>
      </c>
    </row>
    <row r="32" spans="1:62" x14ac:dyDescent="0.3">
      <c r="A32" t="s">
        <v>142</v>
      </c>
      <c r="B32">
        <v>1.6680270000000001E-2</v>
      </c>
      <c r="C32">
        <v>7.7052800000000001E-3</v>
      </c>
      <c r="D32">
        <f t="shared" si="0"/>
        <v>8.9749900000000004E-3</v>
      </c>
      <c r="Q32">
        <v>9.6434570174258702E-2</v>
      </c>
      <c r="R32">
        <v>-0.432449635428164</v>
      </c>
      <c r="S32">
        <v>0.46299766609113902</v>
      </c>
      <c r="T32">
        <v>1.6184252022939102E-2</v>
      </c>
      <c r="U32">
        <v>0.13021245598092801</v>
      </c>
      <c r="V32">
        <v>-0.36591588689946603</v>
      </c>
      <c r="W32">
        <v>0.133979043043785</v>
      </c>
      <c r="Y32">
        <v>0.20826116480165899</v>
      </c>
      <c r="Z32">
        <v>0.20944741223015201</v>
      </c>
      <c r="AA32">
        <v>1.48702293186233</v>
      </c>
      <c r="AB32">
        <v>0.29911004697772903</v>
      </c>
      <c r="AC32">
        <v>0.107121122310063</v>
      </c>
      <c r="AD32">
        <v>6.3910377257802201E-2</v>
      </c>
      <c r="AE32">
        <v>4.4865340173957401E-2</v>
      </c>
      <c r="AH32">
        <v>50</v>
      </c>
      <c r="AI32">
        <v>0.24833055916024599</v>
      </c>
      <c r="AJ32">
        <v>0.75223070342606302</v>
      </c>
      <c r="AK32">
        <v>0.76385855723092499</v>
      </c>
      <c r="AM32">
        <v>50</v>
      </c>
      <c r="AN32">
        <v>0.39377212782071802</v>
      </c>
      <c r="AO32">
        <v>0.606313141507975</v>
      </c>
      <c r="AP32">
        <v>0.68439340080445699</v>
      </c>
      <c r="AR32">
        <v>50</v>
      </c>
      <c r="AS32">
        <v>0.23112676246721001</v>
      </c>
      <c r="AT32">
        <v>0.769915448584929</v>
      </c>
      <c r="AU32">
        <v>0.86655325249494697</v>
      </c>
      <c r="AW32">
        <v>50</v>
      </c>
      <c r="AX32">
        <v>0.24736722963567201</v>
      </c>
      <c r="AY32">
        <v>0.75329324808442899</v>
      </c>
      <c r="AZ32">
        <v>0.76442280326659096</v>
      </c>
      <c r="BB32">
        <v>50</v>
      </c>
      <c r="BC32">
        <v>0.40452743763771598</v>
      </c>
      <c r="BD32">
        <v>0.59549766944912796</v>
      </c>
      <c r="BE32">
        <v>0.658714483174064</v>
      </c>
      <c r="BG32">
        <v>50</v>
      </c>
      <c r="BH32">
        <v>0.44537239357152097</v>
      </c>
      <c r="BI32">
        <v>0.555462244207242</v>
      </c>
      <c r="BJ32">
        <v>0.60327669371882098</v>
      </c>
    </row>
    <row r="33" spans="1:62" x14ac:dyDescent="0.3">
      <c r="A33" t="s">
        <v>143</v>
      </c>
      <c r="B33">
        <v>8.5153699999999995E-3</v>
      </c>
      <c r="C33">
        <v>5.4731800000000002E-3</v>
      </c>
      <c r="D33">
        <f t="shared" si="0"/>
        <v>3.0421899999999993E-3</v>
      </c>
      <c r="Q33" t="s">
        <v>223</v>
      </c>
      <c r="R33" t="s">
        <v>223</v>
      </c>
      <c r="S33" t="s">
        <v>223</v>
      </c>
      <c r="T33" t="s">
        <v>223</v>
      </c>
      <c r="U33" t="s">
        <v>223</v>
      </c>
      <c r="V33" t="s">
        <v>223</v>
      </c>
      <c r="W33" t="s">
        <v>223</v>
      </c>
      <c r="Y33">
        <v>0.12620257132742599</v>
      </c>
      <c r="Z33">
        <v>0.18886263551451801</v>
      </c>
      <c r="AA33">
        <v>0.28882189150731002</v>
      </c>
      <c r="AB33">
        <v>0.96803482039502697</v>
      </c>
      <c r="AC33">
        <v>0.157225009525331</v>
      </c>
      <c r="AD33">
        <v>0.17840424936760599</v>
      </c>
      <c r="AE33">
        <v>0.20163771794684801</v>
      </c>
      <c r="AH33">
        <v>60</v>
      </c>
      <c r="AI33">
        <v>0.24121244030589201</v>
      </c>
      <c r="AJ33">
        <v>0.75933554522018898</v>
      </c>
      <c r="AK33">
        <v>0.77570114008423396</v>
      </c>
      <c r="AM33">
        <v>60</v>
      </c>
      <c r="AN33">
        <v>0.39582750575428299</v>
      </c>
      <c r="AO33">
        <v>0.60425589611552799</v>
      </c>
      <c r="AP33">
        <v>0.67959439107928499</v>
      </c>
      <c r="AR33">
        <v>60</v>
      </c>
      <c r="AS33">
        <v>0.23852245674801201</v>
      </c>
      <c r="AT33">
        <v>0.76250398084135096</v>
      </c>
      <c r="AU33">
        <v>0.85569785770615603</v>
      </c>
      <c r="AW33">
        <v>60</v>
      </c>
      <c r="AX33">
        <v>0.241445172202542</v>
      </c>
      <c r="AY33">
        <v>0.759327414634274</v>
      </c>
      <c r="AZ33">
        <v>0.77482312747488202</v>
      </c>
      <c r="BB33">
        <v>60</v>
      </c>
      <c r="BC33">
        <v>0.40692298850591901</v>
      </c>
      <c r="BD33">
        <v>0.59311196737205296</v>
      </c>
      <c r="BE33">
        <v>0.65453429218828196</v>
      </c>
      <c r="BG33">
        <v>60</v>
      </c>
      <c r="BH33">
        <v>0.45486034409352599</v>
      </c>
      <c r="BI33">
        <v>0.5459083440154</v>
      </c>
      <c r="BJ33">
        <v>0.58484201734917396</v>
      </c>
    </row>
    <row r="34" spans="1:62" x14ac:dyDescent="0.3">
      <c r="A34" t="s">
        <v>144</v>
      </c>
      <c r="B34">
        <v>1.4017079999999999E-2</v>
      </c>
      <c r="C34">
        <v>6.1517300000000002E-3</v>
      </c>
      <c r="D34">
        <f t="shared" si="0"/>
        <v>7.8653500000000001E-3</v>
      </c>
      <c r="Q34">
        <v>2.16703002513174E-4</v>
      </c>
      <c r="R34">
        <v>-0.38756467016353102</v>
      </c>
      <c r="S34">
        <v>5.7313401843236703E-2</v>
      </c>
      <c r="T34">
        <v>0.14379384106301801</v>
      </c>
      <c r="U34">
        <v>0.101856273950534</v>
      </c>
      <c r="V34">
        <v>-0.26105175905917299</v>
      </c>
      <c r="W34">
        <v>0.150695921457591</v>
      </c>
      <c r="Y34">
        <v>0.182787657197135</v>
      </c>
      <c r="Z34">
        <v>0.21491116443344299</v>
      </c>
      <c r="AA34">
        <v>1.3546023526478099</v>
      </c>
      <c r="AB34">
        <v>0.35840141092722799</v>
      </c>
      <c r="AC34">
        <v>0.103351159126935</v>
      </c>
      <c r="AD34">
        <v>0.117164446764716</v>
      </c>
      <c r="AE34">
        <v>8.9364096363528406E-2</v>
      </c>
      <c r="AH34">
        <v>70</v>
      </c>
      <c r="AI34">
        <v>0.247258690505995</v>
      </c>
      <c r="AJ34">
        <v>0.75308829121966303</v>
      </c>
      <c r="AK34">
        <v>0.76563490288556402</v>
      </c>
      <c r="AM34">
        <v>70</v>
      </c>
      <c r="AN34">
        <v>0.39939068769959701</v>
      </c>
      <c r="AO34">
        <v>0.60067954285405101</v>
      </c>
      <c r="AP34">
        <v>0.673530649116171</v>
      </c>
      <c r="AR34">
        <v>70</v>
      </c>
      <c r="AS34">
        <v>0.24454022853889101</v>
      </c>
      <c r="AT34">
        <v>0.75644645557972201</v>
      </c>
      <c r="AU34">
        <v>0.84735783096221595</v>
      </c>
      <c r="AW34">
        <v>70</v>
      </c>
      <c r="AX34">
        <v>0.250305620078906</v>
      </c>
      <c r="AY34">
        <v>0.75023504507874295</v>
      </c>
      <c r="AZ34">
        <v>0.76076222383095204</v>
      </c>
      <c r="BB34">
        <v>70</v>
      </c>
      <c r="BC34">
        <v>0.40856539865725899</v>
      </c>
      <c r="BD34">
        <v>0.591461292863247</v>
      </c>
      <c r="BE34">
        <v>0.65096925297682295</v>
      </c>
      <c r="BG34">
        <v>70</v>
      </c>
      <c r="BH34">
        <v>0.46268751158121002</v>
      </c>
      <c r="BI34">
        <v>0.53788575198917199</v>
      </c>
      <c r="BJ34">
        <v>0.56961613323791904</v>
      </c>
    </row>
    <row r="35" spans="1:62" x14ac:dyDescent="0.3">
      <c r="A35" t="s">
        <v>145</v>
      </c>
      <c r="B35">
        <v>9.1625999999999999E-3</v>
      </c>
      <c r="C35">
        <v>1.205706E-2</v>
      </c>
      <c r="D35">
        <f t="shared" si="0"/>
        <v>2.8944599999999997E-3</v>
      </c>
      <c r="Q35">
        <v>-0.51526685817663598</v>
      </c>
      <c r="R35">
        <v>-0.21438059799718001</v>
      </c>
      <c r="S35">
        <v>-0.238532571860715</v>
      </c>
      <c r="T35">
        <v>0.26809828614639902</v>
      </c>
      <c r="U35">
        <v>-8.7303395849642598E-2</v>
      </c>
      <c r="V35">
        <v>-0.13820293137587</v>
      </c>
      <c r="W35">
        <v>0.23020283070823899</v>
      </c>
      <c r="Y35">
        <v>0.16326006883133901</v>
      </c>
      <c r="Z35">
        <v>0.25961026758250799</v>
      </c>
      <c r="AA35">
        <v>0.55202997420805</v>
      </c>
      <c r="AB35">
        <v>0.54454218066872795</v>
      </c>
      <c r="AC35">
        <v>9.6348228625713905E-2</v>
      </c>
      <c r="AD35">
        <v>0.19527668311280999</v>
      </c>
      <c r="AE35">
        <v>5.8263604413589298E-2</v>
      </c>
      <c r="AH35">
        <v>80</v>
      </c>
      <c r="AI35">
        <v>0.24914027543834599</v>
      </c>
      <c r="AJ35">
        <v>0.75122599920992705</v>
      </c>
      <c r="AK35">
        <v>0.76158289137781199</v>
      </c>
      <c r="AM35">
        <v>80</v>
      </c>
      <c r="AN35">
        <v>0.401869917101492</v>
      </c>
      <c r="AO35">
        <v>0.598175610592109</v>
      </c>
      <c r="AP35">
        <v>0.66724737541938905</v>
      </c>
      <c r="AR35">
        <v>80</v>
      </c>
      <c r="AS35">
        <v>0.25063062128789998</v>
      </c>
      <c r="AT35">
        <v>0.75035445470747597</v>
      </c>
      <c r="AU35">
        <v>0.83716803589025901</v>
      </c>
      <c r="AW35">
        <v>80</v>
      </c>
      <c r="AX35">
        <v>0.246449401137843</v>
      </c>
      <c r="AY35">
        <v>0.75407178872131997</v>
      </c>
      <c r="AZ35">
        <v>0.76526843531699495</v>
      </c>
      <c r="BB35">
        <v>80</v>
      </c>
      <c r="BC35">
        <v>0.40817119352480102</v>
      </c>
      <c r="BD35">
        <v>0.59183438235596697</v>
      </c>
      <c r="BE35">
        <v>0.65087399623559705</v>
      </c>
      <c r="BG35">
        <v>80</v>
      </c>
      <c r="BH35">
        <v>0.46860315247561002</v>
      </c>
      <c r="BI35">
        <v>0.53186206481103104</v>
      </c>
      <c r="BJ35">
        <v>0.55944050190517203</v>
      </c>
    </row>
    <row r="36" spans="1:62" x14ac:dyDescent="0.3">
      <c r="A36" t="s">
        <v>146</v>
      </c>
      <c r="B36">
        <v>1.287081E-2</v>
      </c>
      <c r="C36">
        <v>7.4456699999999997E-3</v>
      </c>
      <c r="D36">
        <f t="shared" si="0"/>
        <v>5.4251400000000002E-3</v>
      </c>
      <c r="AH36">
        <v>90</v>
      </c>
      <c r="AI36">
        <v>0.249226530020424</v>
      </c>
      <c r="AJ36">
        <v>0.750918267175259</v>
      </c>
      <c r="AK36">
        <v>0.76297592054695296</v>
      </c>
      <c r="AM36">
        <v>90</v>
      </c>
      <c r="AN36">
        <v>0.40746696033077201</v>
      </c>
      <c r="AO36">
        <v>0.592554836303954</v>
      </c>
      <c r="AP36">
        <v>0.655510923751073</v>
      </c>
      <c r="AR36">
        <v>90</v>
      </c>
      <c r="AS36">
        <v>0.256159388789656</v>
      </c>
      <c r="AT36">
        <v>0.74477895622131496</v>
      </c>
      <c r="AU36">
        <v>0.82739600700445604</v>
      </c>
      <c r="AW36">
        <v>90</v>
      </c>
      <c r="AX36">
        <v>0.25054973124998098</v>
      </c>
      <c r="AY36">
        <v>0.74963741464858702</v>
      </c>
      <c r="AZ36">
        <v>0.75912190542272295</v>
      </c>
      <c r="BB36">
        <v>90</v>
      </c>
      <c r="BC36">
        <v>0.41135754630552701</v>
      </c>
      <c r="BD36">
        <v>0.58864971611919004</v>
      </c>
      <c r="BE36">
        <v>0.64440113684080003</v>
      </c>
      <c r="BG36">
        <v>90</v>
      </c>
      <c r="BH36">
        <v>0.49365097550324299</v>
      </c>
      <c r="BI36">
        <v>0.50664991470596099</v>
      </c>
      <c r="BJ36">
        <v>0.51238841434632998</v>
      </c>
    </row>
    <row r="37" spans="1:62" x14ac:dyDescent="0.3">
      <c r="A37" t="s">
        <v>147</v>
      </c>
      <c r="B37">
        <v>1.1969400000000001E-3</v>
      </c>
      <c r="C37">
        <v>1.18027E-3</v>
      </c>
      <c r="D37">
        <f t="shared" si="0"/>
        <v>1.6670000000000096E-5</v>
      </c>
      <c r="AH37" t="s">
        <v>231</v>
      </c>
      <c r="AM37" t="s">
        <v>231</v>
      </c>
      <c r="AR37" t="s">
        <v>231</v>
      </c>
      <c r="AW37" t="s">
        <v>231</v>
      </c>
      <c r="BB37" t="s">
        <v>231</v>
      </c>
      <c r="BG37" t="s">
        <v>231</v>
      </c>
    </row>
    <row r="38" spans="1:62" x14ac:dyDescent="0.3">
      <c r="A38" t="s">
        <v>148</v>
      </c>
      <c r="B38">
        <v>1.8687349999999998E-2</v>
      </c>
      <c r="C38">
        <v>1.1614670000000001E-2</v>
      </c>
      <c r="D38">
        <f t="shared" si="0"/>
        <v>7.0726799999999979E-3</v>
      </c>
      <c r="Q38" s="4" t="s">
        <v>244</v>
      </c>
      <c r="AH38">
        <v>10</v>
      </c>
      <c r="AI38">
        <v>0.22666658022642799</v>
      </c>
      <c r="AJ38">
        <v>0.77438206744661098</v>
      </c>
      <c r="AK38">
        <v>0.78434235526318397</v>
      </c>
      <c r="AM38">
        <v>10</v>
      </c>
      <c r="AN38">
        <v>0.395899470697682</v>
      </c>
      <c r="AO38">
        <v>0.60429591048180997</v>
      </c>
      <c r="AP38">
        <v>0.68683944345489101</v>
      </c>
      <c r="AR38">
        <v>10</v>
      </c>
      <c r="AS38">
        <v>0.221940296052452</v>
      </c>
      <c r="AT38">
        <v>0.77919456583592295</v>
      </c>
      <c r="AU38">
        <v>0.88093114623956903</v>
      </c>
      <c r="AW38">
        <v>10</v>
      </c>
      <c r="AX38">
        <v>0.21813095606306801</v>
      </c>
      <c r="AY38">
        <v>0.78285487767450201</v>
      </c>
      <c r="AZ38">
        <v>0.79628829688677805</v>
      </c>
      <c r="BB38">
        <v>10</v>
      </c>
      <c r="BC38">
        <v>0.40293865468419399</v>
      </c>
      <c r="BD38">
        <v>0.59719646348802302</v>
      </c>
      <c r="BE38">
        <v>0.66406954795404705</v>
      </c>
      <c r="BG38">
        <v>10</v>
      </c>
      <c r="BH38">
        <v>0.43217558750207402</v>
      </c>
      <c r="BI38">
        <v>0.56874161025633996</v>
      </c>
      <c r="BJ38">
        <v>0.62654604378344303</v>
      </c>
    </row>
    <row r="39" spans="1:62" x14ac:dyDescent="0.3">
      <c r="A39" t="s">
        <v>149</v>
      </c>
      <c r="B39">
        <v>1.780787E-2</v>
      </c>
      <c r="C39">
        <v>1.19679E-2</v>
      </c>
      <c r="D39">
        <f t="shared" si="0"/>
        <v>5.8399699999999999E-3</v>
      </c>
      <c r="Q39" t="s">
        <v>29</v>
      </c>
      <c r="AH39">
        <v>20</v>
      </c>
      <c r="AI39">
        <v>0.21273582684623199</v>
      </c>
      <c r="AJ39">
        <v>0.78811193740580499</v>
      </c>
      <c r="AK39">
        <v>0.80279082471381003</v>
      </c>
      <c r="AM39">
        <v>20</v>
      </c>
      <c r="AN39">
        <v>0.39493282534921298</v>
      </c>
      <c r="AO39">
        <v>0.60526071920501201</v>
      </c>
      <c r="AP39">
        <v>0.68733307817246503</v>
      </c>
      <c r="AR39">
        <v>20</v>
      </c>
      <c r="AS39">
        <v>0.22355340250722</v>
      </c>
      <c r="AT39">
        <v>0.77755906932499697</v>
      </c>
      <c r="AU39">
        <v>0.87781750103309797</v>
      </c>
      <c r="AW39">
        <v>20</v>
      </c>
      <c r="AX39">
        <v>0.210112601304771</v>
      </c>
      <c r="AY39">
        <v>0.79091877788292297</v>
      </c>
      <c r="AZ39">
        <v>0.80950151011665905</v>
      </c>
      <c r="BB39">
        <v>20</v>
      </c>
      <c r="BC39">
        <v>0.40264393217931299</v>
      </c>
      <c r="BD39">
        <v>0.59747227706642603</v>
      </c>
      <c r="BE39">
        <v>0.66415629590663605</v>
      </c>
      <c r="BG39">
        <v>20</v>
      </c>
      <c r="BH39">
        <v>0.43553202277575198</v>
      </c>
      <c r="BI39">
        <v>0.56523891643921997</v>
      </c>
      <c r="BJ39">
        <v>0.62305022255056697</v>
      </c>
    </row>
    <row r="40" spans="1:62" x14ac:dyDescent="0.3">
      <c r="A40" t="s">
        <v>150</v>
      </c>
      <c r="B40">
        <v>2.8742099999999999E-3</v>
      </c>
      <c r="C40">
        <v>3.9941899999999999E-3</v>
      </c>
      <c r="D40">
        <f t="shared" si="0"/>
        <v>1.11998E-3</v>
      </c>
      <c r="H40" t="s">
        <v>1</v>
      </c>
      <c r="Q40" t="s">
        <v>4</v>
      </c>
      <c r="Y40" t="s">
        <v>109</v>
      </c>
      <c r="AH40">
        <v>30</v>
      </c>
      <c r="AI40">
        <v>0.21900877783415201</v>
      </c>
      <c r="AJ40">
        <v>0.78193075496006903</v>
      </c>
      <c r="AK40">
        <v>0.79398734137332905</v>
      </c>
      <c r="AM40">
        <v>30</v>
      </c>
      <c r="AN40">
        <v>0.39306496988183498</v>
      </c>
      <c r="AO40">
        <v>0.60717636444934997</v>
      </c>
      <c r="AP40">
        <v>0.68865182309334405</v>
      </c>
      <c r="AR40">
        <v>30</v>
      </c>
      <c r="AS40">
        <v>0.227888386447227</v>
      </c>
      <c r="AT40">
        <v>0.77323359735201702</v>
      </c>
      <c r="AU40">
        <v>0.87093813980426704</v>
      </c>
      <c r="AW40">
        <v>30</v>
      </c>
      <c r="AX40">
        <v>0.21623347518373001</v>
      </c>
      <c r="AY40">
        <v>0.78463283711847098</v>
      </c>
      <c r="AZ40">
        <v>0.79971446949776703</v>
      </c>
      <c r="BB40">
        <v>30</v>
      </c>
      <c r="BC40">
        <v>0.40204385828065597</v>
      </c>
      <c r="BD40">
        <v>0.59807987987633005</v>
      </c>
      <c r="BE40">
        <v>0.664968879714123</v>
      </c>
      <c r="BG40">
        <v>30</v>
      </c>
      <c r="BH40">
        <v>0.45153259335380003</v>
      </c>
      <c r="BI40">
        <v>0.54948118607975505</v>
      </c>
      <c r="BJ40">
        <v>0.59290146474593097</v>
      </c>
    </row>
    <row r="41" spans="1:62" x14ac:dyDescent="0.3">
      <c r="A41" t="s">
        <v>151</v>
      </c>
      <c r="B41">
        <v>4.4192900000000002E-3</v>
      </c>
      <c r="C41">
        <v>2.2674800000000001E-3</v>
      </c>
      <c r="D41">
        <f t="shared" si="0"/>
        <v>2.1518100000000001E-3</v>
      </c>
      <c r="Q41" t="s">
        <v>112</v>
      </c>
      <c r="Y41" t="s">
        <v>112</v>
      </c>
      <c r="AH41">
        <v>40</v>
      </c>
      <c r="AI41">
        <v>0.24097363107512901</v>
      </c>
      <c r="AJ41">
        <v>0.75974255967281001</v>
      </c>
      <c r="AK41">
        <v>0.77495444656904799</v>
      </c>
      <c r="AM41">
        <v>40</v>
      </c>
      <c r="AN41">
        <v>0.395054829048752</v>
      </c>
      <c r="AO41">
        <v>0.60515724030246598</v>
      </c>
      <c r="AP41">
        <v>0.684440555719947</v>
      </c>
      <c r="AR41">
        <v>40</v>
      </c>
      <c r="AS41">
        <v>0.23155506103464599</v>
      </c>
      <c r="AT41">
        <v>0.76953362244536705</v>
      </c>
      <c r="AU41">
        <v>0.866790203385161</v>
      </c>
      <c r="AW41">
        <v>40</v>
      </c>
      <c r="AX41">
        <v>0.244032275223145</v>
      </c>
      <c r="AY41">
        <v>0.75693402435669399</v>
      </c>
      <c r="AZ41">
        <v>0.76877562743405103</v>
      </c>
      <c r="BB41">
        <v>40</v>
      </c>
      <c r="BC41">
        <v>0.40498009562124598</v>
      </c>
      <c r="BD41">
        <v>0.595110002188869</v>
      </c>
      <c r="BE41">
        <v>0.65899339473249996</v>
      </c>
      <c r="BG41">
        <v>40</v>
      </c>
      <c r="BH41">
        <v>0.44997069756427799</v>
      </c>
      <c r="BI41">
        <v>0.55071349700204197</v>
      </c>
      <c r="BJ41">
        <v>0.59599559920324197</v>
      </c>
    </row>
    <row r="42" spans="1:62" x14ac:dyDescent="0.3">
      <c r="A42" t="s">
        <v>152</v>
      </c>
      <c r="B42">
        <v>1.9679229999999999E-2</v>
      </c>
      <c r="C42">
        <v>1.113869E-2</v>
      </c>
      <c r="D42">
        <f t="shared" si="0"/>
        <v>8.5405399999999992E-3</v>
      </c>
      <c r="R42" t="s">
        <v>22</v>
      </c>
      <c r="S42" t="s">
        <v>23</v>
      </c>
      <c r="T42" t="s">
        <v>24</v>
      </c>
      <c r="U42" t="s">
        <v>25</v>
      </c>
      <c r="V42" t="s">
        <v>26</v>
      </c>
      <c r="W42" t="s">
        <v>27</v>
      </c>
      <c r="X42" t="s">
        <v>28</v>
      </c>
      <c r="Z42" t="s">
        <v>22</v>
      </c>
      <c r="AA42" t="s">
        <v>23</v>
      </c>
      <c r="AB42" t="s">
        <v>24</v>
      </c>
      <c r="AC42" t="s">
        <v>25</v>
      </c>
      <c r="AD42" t="s">
        <v>26</v>
      </c>
      <c r="AE42" t="s">
        <v>27</v>
      </c>
      <c r="AF42" t="s">
        <v>28</v>
      </c>
      <c r="AH42">
        <v>50</v>
      </c>
      <c r="AI42">
        <v>0.25012279770967899</v>
      </c>
      <c r="AJ42">
        <v>0.75052711080177104</v>
      </c>
      <c r="AK42">
        <v>0.76063710588256095</v>
      </c>
      <c r="AM42">
        <v>50</v>
      </c>
      <c r="AN42">
        <v>0.396145988020975</v>
      </c>
      <c r="AO42">
        <v>0.60407501009487397</v>
      </c>
      <c r="AP42">
        <v>0.67986634573902804</v>
      </c>
      <c r="AR42">
        <v>50</v>
      </c>
      <c r="AS42">
        <v>0.23394450373447201</v>
      </c>
      <c r="AT42">
        <v>0.76720667040526003</v>
      </c>
      <c r="AU42">
        <v>0.862463282928153</v>
      </c>
      <c r="AW42">
        <v>50</v>
      </c>
      <c r="AX42">
        <v>0.25061337588524901</v>
      </c>
      <c r="AY42">
        <v>0.75002465280929898</v>
      </c>
      <c r="AZ42">
        <v>0.75824772860217005</v>
      </c>
      <c r="BB42">
        <v>50</v>
      </c>
      <c r="BC42">
        <v>0.40568847413945103</v>
      </c>
      <c r="BD42">
        <v>0.59441851912802102</v>
      </c>
      <c r="BE42">
        <v>0.65626680589134501</v>
      </c>
      <c r="BG42">
        <v>50</v>
      </c>
      <c r="BH42">
        <v>0.443752237914668</v>
      </c>
      <c r="BI42">
        <v>0.55706402079323303</v>
      </c>
      <c r="BJ42">
        <v>0.60468304663390804</v>
      </c>
    </row>
    <row r="43" spans="1:62" x14ac:dyDescent="0.3">
      <c r="A43" t="s">
        <v>153</v>
      </c>
      <c r="B43">
        <v>1.336647E-2</v>
      </c>
      <c r="C43">
        <v>9.9224699999999992E-3</v>
      </c>
      <c r="D43">
        <f t="shared" si="0"/>
        <v>3.4440000000000009E-3</v>
      </c>
      <c r="R43">
        <v>1</v>
      </c>
      <c r="S43">
        <v>-0.72777599999999998</v>
      </c>
      <c r="T43">
        <v>0.39082800000000001</v>
      </c>
      <c r="U43">
        <v>2.169775</v>
      </c>
      <c r="V43">
        <v>1</v>
      </c>
      <c r="W43">
        <v>1</v>
      </c>
      <c r="X43">
        <v>1</v>
      </c>
      <c r="Z43">
        <v>1</v>
      </c>
      <c r="AA43">
        <v>-5.9834999999999999E-2</v>
      </c>
      <c r="AB43">
        <v>0.752081</v>
      </c>
      <c r="AC43">
        <v>1.329723</v>
      </c>
      <c r="AD43">
        <v>1</v>
      </c>
      <c r="AE43">
        <v>1</v>
      </c>
      <c r="AF43">
        <v>1</v>
      </c>
      <c r="AH43">
        <v>60</v>
      </c>
      <c r="AI43">
        <v>0.24255952164723901</v>
      </c>
      <c r="AJ43">
        <v>0.758073371000476</v>
      </c>
      <c r="AK43">
        <v>0.77223250404043697</v>
      </c>
      <c r="AM43">
        <v>60</v>
      </c>
      <c r="AN43">
        <v>0.39836780895012902</v>
      </c>
      <c r="AO43">
        <v>0.601787592476419</v>
      </c>
      <c r="AP43">
        <v>0.67468015695244199</v>
      </c>
      <c r="AR43">
        <v>60</v>
      </c>
      <c r="AS43">
        <v>0.24203552273977499</v>
      </c>
      <c r="AT43">
        <v>0.75909567947776002</v>
      </c>
      <c r="AU43">
        <v>0.85049185676308203</v>
      </c>
      <c r="AW43">
        <v>60</v>
      </c>
      <c r="AX43">
        <v>0.243771599435085</v>
      </c>
      <c r="AY43">
        <v>0.75697142093459802</v>
      </c>
      <c r="AZ43">
        <v>0.77028602027063697</v>
      </c>
      <c r="BB43">
        <v>60</v>
      </c>
      <c r="BC43">
        <v>0.40719151464172199</v>
      </c>
      <c r="BD43">
        <v>0.59290805488851495</v>
      </c>
      <c r="BE43">
        <v>0.65361433561045901</v>
      </c>
      <c r="BG43">
        <v>60</v>
      </c>
      <c r="BH43">
        <v>0.44698569557328499</v>
      </c>
      <c r="BI43">
        <v>0.55372112562043996</v>
      </c>
      <c r="BJ43">
        <v>0.59554347069045199</v>
      </c>
    </row>
    <row r="44" spans="1:62" x14ac:dyDescent="0.3">
      <c r="A44" t="s">
        <v>154</v>
      </c>
      <c r="B44">
        <v>6.6042000000000002E-3</v>
      </c>
      <c r="C44">
        <v>7.182E-3</v>
      </c>
      <c r="D44">
        <f t="shared" si="0"/>
        <v>5.7779999999999984E-4</v>
      </c>
      <c r="R44">
        <v>0.65535699999999997</v>
      </c>
      <c r="S44">
        <v>-0.447768</v>
      </c>
      <c r="T44">
        <v>0.432759</v>
      </c>
      <c r="U44">
        <v>4.8139190000000003</v>
      </c>
      <c r="V44">
        <v>0.78827999999999998</v>
      </c>
      <c r="W44">
        <v>2.327941</v>
      </c>
      <c r="X44">
        <v>1.19319</v>
      </c>
      <c r="Z44">
        <v>0.63502899999999995</v>
      </c>
      <c r="AA44">
        <v>0.132552</v>
      </c>
      <c r="AB44">
        <v>0.76328600000000002</v>
      </c>
      <c r="AC44">
        <v>1.5224150000000001</v>
      </c>
      <c r="AD44">
        <v>0.78440900000000002</v>
      </c>
      <c r="AE44">
        <v>1.083988</v>
      </c>
      <c r="AF44">
        <v>1.2314860000000001</v>
      </c>
      <c r="AH44">
        <v>70</v>
      </c>
      <c r="AI44">
        <v>0.24928838786823801</v>
      </c>
      <c r="AJ44">
        <v>0.75115542164634896</v>
      </c>
      <c r="AK44">
        <v>0.76146278912913401</v>
      </c>
      <c r="AM44">
        <v>70</v>
      </c>
      <c r="AN44">
        <v>0.39847761732669101</v>
      </c>
      <c r="AO44">
        <v>0.60167413899766098</v>
      </c>
      <c r="AP44">
        <v>0.67413599999624596</v>
      </c>
      <c r="AR44">
        <v>70</v>
      </c>
      <c r="AS44">
        <v>0.24756478183980299</v>
      </c>
      <c r="AT44">
        <v>0.75345905734916396</v>
      </c>
      <c r="AU44">
        <v>0.84300232139752795</v>
      </c>
      <c r="AW44">
        <v>70</v>
      </c>
      <c r="AX44">
        <v>0.25261233252179299</v>
      </c>
      <c r="AY44">
        <v>0.74791356664403097</v>
      </c>
      <c r="AZ44">
        <v>0.75600296684182999</v>
      </c>
      <c r="BB44">
        <v>70</v>
      </c>
      <c r="BC44">
        <v>0.40918822437000002</v>
      </c>
      <c r="BD44">
        <v>0.59088776312295199</v>
      </c>
      <c r="BE44">
        <v>0.64962740822628995</v>
      </c>
      <c r="BG44">
        <v>70</v>
      </c>
      <c r="BH44">
        <v>0.46518066697099802</v>
      </c>
      <c r="BI44">
        <v>0.53549170573617</v>
      </c>
      <c r="BJ44">
        <v>0.56365162595947205</v>
      </c>
    </row>
    <row r="45" spans="1:62" x14ac:dyDescent="0.3">
      <c r="R45">
        <v>0.77724700000000002</v>
      </c>
      <c r="S45">
        <v>-0.54298299999999999</v>
      </c>
      <c r="T45">
        <v>0.47086699999999998</v>
      </c>
      <c r="U45">
        <v>4.0032819999999996</v>
      </c>
      <c r="V45">
        <v>0.95456300000000005</v>
      </c>
      <c r="W45">
        <v>2.5547800000000001</v>
      </c>
      <c r="X45">
        <v>1.3284400000000001</v>
      </c>
      <c r="Z45">
        <v>9.5454999999999998E-2</v>
      </c>
      <c r="AA45">
        <v>0.41730499999999998</v>
      </c>
      <c r="AB45" t="s">
        <v>110</v>
      </c>
      <c r="AC45">
        <v>0</v>
      </c>
      <c r="AD45" t="s">
        <v>110</v>
      </c>
      <c r="AE45">
        <v>1.154828</v>
      </c>
      <c r="AF45" t="s">
        <v>111</v>
      </c>
      <c r="AH45">
        <v>80</v>
      </c>
      <c r="AI45">
        <v>0.25304988950034202</v>
      </c>
      <c r="AJ45">
        <v>0.74740632648558203</v>
      </c>
      <c r="AK45">
        <v>0.75513211109175304</v>
      </c>
      <c r="AM45">
        <v>80</v>
      </c>
      <c r="AN45">
        <v>0.40372549076297498</v>
      </c>
      <c r="AO45">
        <v>0.59633780944029802</v>
      </c>
      <c r="AP45">
        <v>0.663218790235518</v>
      </c>
      <c r="AR45">
        <v>80</v>
      </c>
      <c r="AS45">
        <v>0.25304176499009101</v>
      </c>
      <c r="AT45">
        <v>0.74799092616412999</v>
      </c>
      <c r="AU45">
        <v>0.83344767108356099</v>
      </c>
      <c r="AW45">
        <v>80</v>
      </c>
      <c r="AX45">
        <v>0.253585726247197</v>
      </c>
      <c r="AY45">
        <v>0.74694109641580497</v>
      </c>
      <c r="AZ45">
        <v>0.75302390640314998</v>
      </c>
      <c r="BB45">
        <v>80</v>
      </c>
      <c r="BC45">
        <v>0.40950505134862097</v>
      </c>
      <c r="BD45">
        <v>0.59052575017943798</v>
      </c>
      <c r="BE45">
        <v>0.64751329738942998</v>
      </c>
      <c r="BG45">
        <v>80</v>
      </c>
      <c r="BH45">
        <v>0.47190865779276497</v>
      </c>
      <c r="BI45">
        <v>0.52852506684234102</v>
      </c>
      <c r="BJ45">
        <v>0.55267484620129403</v>
      </c>
    </row>
    <row r="46" spans="1:62" x14ac:dyDescent="0.3">
      <c r="Q46" t="s">
        <v>113</v>
      </c>
      <c r="Y46" t="s">
        <v>113</v>
      </c>
      <c r="AH46">
        <v>90</v>
      </c>
      <c r="AI46">
        <v>0.22605977050712101</v>
      </c>
      <c r="AJ46">
        <v>0.77418501021050301</v>
      </c>
      <c r="AK46">
        <v>0.78351300037666805</v>
      </c>
      <c r="AM46">
        <v>90</v>
      </c>
      <c r="AN46">
        <v>0.40739986450837501</v>
      </c>
      <c r="AO46">
        <v>0.59264813184824905</v>
      </c>
      <c r="AP46">
        <v>0.65551648142450702</v>
      </c>
      <c r="AR46">
        <v>90</v>
      </c>
      <c r="AS46">
        <v>0.25539173757226502</v>
      </c>
      <c r="AT46">
        <v>0.74556912943865705</v>
      </c>
      <c r="AU46">
        <v>0.82763246826685499</v>
      </c>
      <c r="AW46">
        <v>90</v>
      </c>
      <c r="AX46">
        <v>0.22614771837947301</v>
      </c>
      <c r="AY46">
        <v>0.77409710160822198</v>
      </c>
      <c r="AZ46">
        <v>0.782353102366381</v>
      </c>
      <c r="BB46">
        <v>90</v>
      </c>
      <c r="BC46">
        <v>0.41189749432772699</v>
      </c>
      <c r="BD46">
        <v>0.58811432841556399</v>
      </c>
      <c r="BE46">
        <v>0.64363903067517703</v>
      </c>
      <c r="BG46">
        <v>90</v>
      </c>
      <c r="BH46">
        <v>0.48827548950773503</v>
      </c>
      <c r="BI46">
        <v>0.51202568121432301</v>
      </c>
      <c r="BJ46">
        <v>0.52331353375549905</v>
      </c>
    </row>
    <row r="47" spans="1:62" x14ac:dyDescent="0.3">
      <c r="R47" t="s">
        <v>22</v>
      </c>
      <c r="S47" t="s">
        <v>23</v>
      </c>
      <c r="T47" t="s">
        <v>24</v>
      </c>
      <c r="U47" t="s">
        <v>25</v>
      </c>
      <c r="V47" t="s">
        <v>26</v>
      </c>
      <c r="W47" t="s">
        <v>27</v>
      </c>
      <c r="X47" t="s">
        <v>28</v>
      </c>
      <c r="Z47" t="s">
        <v>22</v>
      </c>
      <c r="AA47" t="s">
        <v>23</v>
      </c>
      <c r="AB47" t="s">
        <v>24</v>
      </c>
      <c r="AC47" t="s">
        <v>25</v>
      </c>
      <c r="AD47" t="s">
        <v>26</v>
      </c>
      <c r="AE47" t="s">
        <v>27</v>
      </c>
      <c r="AF47" t="s">
        <v>28</v>
      </c>
    </row>
    <row r="48" spans="1:62" x14ac:dyDescent="0.3">
      <c r="R48">
        <v>1</v>
      </c>
      <c r="S48">
        <v>-0.715507</v>
      </c>
      <c r="T48">
        <v>0.39269799999999999</v>
      </c>
      <c r="U48">
        <v>2.2344940000000002</v>
      </c>
      <c r="V48">
        <v>1</v>
      </c>
      <c r="W48">
        <v>1</v>
      </c>
      <c r="X48">
        <v>1</v>
      </c>
      <c r="Z48">
        <v>1</v>
      </c>
      <c r="AA48">
        <v>-8.0881999999999996E-2</v>
      </c>
      <c r="AB48">
        <v>0.71758</v>
      </c>
      <c r="AC48">
        <v>1.393859</v>
      </c>
      <c r="AD48">
        <v>1</v>
      </c>
      <c r="AE48">
        <v>1</v>
      </c>
      <c r="AF48">
        <v>1</v>
      </c>
    </row>
    <row r="49" spans="8:32" x14ac:dyDescent="0.3">
      <c r="R49">
        <v>0.93104399999999998</v>
      </c>
      <c r="S49">
        <v>-0.66121200000000002</v>
      </c>
      <c r="T49">
        <v>0.41878300000000002</v>
      </c>
      <c r="U49">
        <v>2.3566189999999998</v>
      </c>
      <c r="V49">
        <v>0.96801199999999998</v>
      </c>
      <c r="W49">
        <v>1.1836059999999999</v>
      </c>
      <c r="X49">
        <v>1.0351239999999999</v>
      </c>
      <c r="Z49">
        <v>0.86743400000000004</v>
      </c>
      <c r="AA49">
        <v>-1.0559000000000001E-2</v>
      </c>
      <c r="AB49">
        <v>0.75628700000000004</v>
      </c>
      <c r="AC49">
        <v>1.2576259999999999</v>
      </c>
      <c r="AD49">
        <v>0.95791499999999996</v>
      </c>
      <c r="AE49">
        <v>1.040611</v>
      </c>
      <c r="AF49">
        <v>1.1197250000000001</v>
      </c>
    </row>
    <row r="50" spans="8:32" x14ac:dyDescent="0.3">
      <c r="R50">
        <v>0.84567099999999995</v>
      </c>
      <c r="S50">
        <v>-0.58328599999999997</v>
      </c>
      <c r="T50">
        <v>0.55670600000000003</v>
      </c>
      <c r="U50">
        <v>1.8523769999999999</v>
      </c>
      <c r="V50">
        <v>0.94837000000000005</v>
      </c>
      <c r="W50">
        <v>4.9268650000000003</v>
      </c>
      <c r="X50">
        <v>1.215336</v>
      </c>
      <c r="Z50">
        <v>0.69849300000000003</v>
      </c>
      <c r="AA50">
        <v>8.0726999999999993E-2</v>
      </c>
      <c r="AB50">
        <v>0.76061000000000001</v>
      </c>
      <c r="AC50">
        <v>0.93738900000000003</v>
      </c>
      <c r="AD50">
        <v>0.91918200000000005</v>
      </c>
      <c r="AE50">
        <v>1.1030949999999999</v>
      </c>
      <c r="AF50">
        <v>1.462609</v>
      </c>
    </row>
    <row r="51" spans="8:32" x14ac:dyDescent="0.3">
      <c r="Q51" t="s">
        <v>108</v>
      </c>
      <c r="Y51" t="s">
        <v>108</v>
      </c>
    </row>
    <row r="52" spans="8:32" x14ac:dyDescent="0.3">
      <c r="H52" t="s">
        <v>17</v>
      </c>
      <c r="R52" t="s">
        <v>22</v>
      </c>
      <c r="S52" t="s">
        <v>23</v>
      </c>
      <c r="T52" t="s">
        <v>24</v>
      </c>
      <c r="U52" t="s">
        <v>25</v>
      </c>
      <c r="V52" t="s">
        <v>26</v>
      </c>
      <c r="W52" t="s">
        <v>27</v>
      </c>
      <c r="X52" t="s">
        <v>28</v>
      </c>
      <c r="Z52" t="s">
        <v>22</v>
      </c>
      <c r="AA52" t="s">
        <v>23</v>
      </c>
      <c r="AB52" t="s">
        <v>24</v>
      </c>
      <c r="AC52" t="s">
        <v>25</v>
      </c>
      <c r="AD52" t="s">
        <v>26</v>
      </c>
      <c r="AE52" t="s">
        <v>27</v>
      </c>
      <c r="AF52" t="s">
        <v>28</v>
      </c>
    </row>
    <row r="53" spans="8:32" x14ac:dyDescent="0.3">
      <c r="R53">
        <v>1</v>
      </c>
      <c r="S53">
        <v>-0.401144</v>
      </c>
      <c r="T53">
        <v>0.64822199999999996</v>
      </c>
      <c r="U53">
        <v>1.4700489999999999</v>
      </c>
      <c r="V53">
        <v>1</v>
      </c>
      <c r="W53">
        <v>1</v>
      </c>
      <c r="X53">
        <v>1</v>
      </c>
      <c r="Z53">
        <v>1</v>
      </c>
      <c r="AA53">
        <v>0.22647700000000001</v>
      </c>
      <c r="AB53">
        <v>1.245668</v>
      </c>
      <c r="AC53">
        <v>0.80449800000000005</v>
      </c>
      <c r="AD53">
        <v>1</v>
      </c>
      <c r="AE53">
        <v>1</v>
      </c>
      <c r="AF53">
        <v>1</v>
      </c>
    </row>
    <row r="54" spans="8:32" x14ac:dyDescent="0.3">
      <c r="R54">
        <v>1.3289530000000001</v>
      </c>
      <c r="S54">
        <v>-0.58321000000000001</v>
      </c>
      <c r="T54">
        <v>0.91974400000000001</v>
      </c>
      <c r="U54">
        <v>1.0088809999999999</v>
      </c>
      <c r="V54">
        <v>1.1468</v>
      </c>
      <c r="W54">
        <v>0.54661199999999999</v>
      </c>
      <c r="X54">
        <v>0.90192700000000003</v>
      </c>
      <c r="Z54">
        <v>1.4363889999999999</v>
      </c>
      <c r="AA54">
        <v>6.3555E-2</v>
      </c>
      <c r="AB54">
        <v>1.192896</v>
      </c>
      <c r="AC54">
        <v>1.057938</v>
      </c>
      <c r="AD54">
        <v>1.111969</v>
      </c>
      <c r="AE54">
        <v>0.91622499999999996</v>
      </c>
      <c r="AF54">
        <v>0.74594899999999997</v>
      </c>
    </row>
    <row r="55" spans="8:32" x14ac:dyDescent="0.3">
      <c r="R55">
        <v>1.0159260000000001</v>
      </c>
      <c r="S55">
        <v>-0.40775499999999998</v>
      </c>
      <c r="T55">
        <v>0.57299199999999995</v>
      </c>
      <c r="U55">
        <v>1.479346</v>
      </c>
      <c r="V55">
        <v>1.043957</v>
      </c>
      <c r="W55">
        <v>1.022024</v>
      </c>
      <c r="X55">
        <v>1.0424659999999999</v>
      </c>
      <c r="Z55" t="s">
        <v>110</v>
      </c>
      <c r="AA55" t="s">
        <v>110</v>
      </c>
      <c r="AB55" t="s">
        <v>110</v>
      </c>
      <c r="AC55" t="s">
        <v>110</v>
      </c>
      <c r="AD55" t="s">
        <v>110</v>
      </c>
      <c r="AE55" t="s">
        <v>110</v>
      </c>
      <c r="AF55" t="s">
        <v>110</v>
      </c>
    </row>
    <row r="56" spans="8:32" x14ac:dyDescent="0.3">
      <c r="R56">
        <v>1.2793639999999999</v>
      </c>
      <c r="S56">
        <v>-0.55629399999999996</v>
      </c>
      <c r="T56">
        <v>0.847831</v>
      </c>
      <c r="U56">
        <v>1.12904</v>
      </c>
      <c r="V56">
        <v>1.1197680000000001</v>
      </c>
      <c r="W56">
        <v>0.61755899999999997</v>
      </c>
      <c r="X56">
        <v>0.90400899999999995</v>
      </c>
      <c r="Z56">
        <v>1.429238</v>
      </c>
      <c r="AA56">
        <v>6.6679000000000002E-2</v>
      </c>
      <c r="AB56">
        <v>1.3463130000000001</v>
      </c>
      <c r="AC56">
        <v>1.1895</v>
      </c>
      <c r="AD56">
        <v>1.0864309999999999</v>
      </c>
      <c r="AE56">
        <v>0.89487099999999997</v>
      </c>
      <c r="AF56">
        <v>0.72643400000000002</v>
      </c>
    </row>
    <row r="57" spans="8:32" x14ac:dyDescent="0.3">
      <c r="R57">
        <v>1.2780050000000001</v>
      </c>
      <c r="S57">
        <v>-0.56198499999999996</v>
      </c>
      <c r="T57">
        <v>0.69330099999999995</v>
      </c>
      <c r="U57">
        <v>1.0129269999999999</v>
      </c>
      <c r="V57">
        <v>1.12883</v>
      </c>
      <c r="W57">
        <v>0.61333700000000002</v>
      </c>
      <c r="X57">
        <v>0.91294699999999995</v>
      </c>
      <c r="Z57">
        <v>1.7664930000000001</v>
      </c>
      <c r="AA57">
        <v>-5.6673000000000001E-2</v>
      </c>
      <c r="AB57">
        <v>0.95115499999999997</v>
      </c>
      <c r="AC57">
        <v>1.254977</v>
      </c>
      <c r="AD57">
        <v>1.2044079999999999</v>
      </c>
      <c r="AE57">
        <v>0.86928099999999997</v>
      </c>
      <c r="AF57">
        <v>0.655331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112A-A1CE-4B04-96A4-3D607DD07675}">
  <dimension ref="A1:BI57"/>
  <sheetViews>
    <sheetView topLeftCell="G1" workbookViewId="0">
      <selection activeCell="I9" sqref="I9"/>
    </sheetView>
  </sheetViews>
  <sheetFormatPr baseColWidth="10" defaultRowHeight="14.4" x14ac:dyDescent="0.3"/>
  <sheetData>
    <row r="1" spans="1:61" x14ac:dyDescent="0.3">
      <c r="A1" t="s">
        <v>213</v>
      </c>
      <c r="E1" t="s">
        <v>16</v>
      </c>
      <c r="H1" t="s">
        <v>7</v>
      </c>
      <c r="Q1" s="6" t="s">
        <v>246</v>
      </c>
      <c r="AG1" t="s">
        <v>30</v>
      </c>
    </row>
    <row r="2" spans="1:61" x14ac:dyDescent="0.3">
      <c r="A2" t="s">
        <v>6</v>
      </c>
      <c r="B2" t="s">
        <v>4</v>
      </c>
      <c r="C2" t="s">
        <v>5</v>
      </c>
      <c r="E2" s="1">
        <v>0.88531468499999999</v>
      </c>
      <c r="F2" s="1">
        <v>1.77269847E-4</v>
      </c>
      <c r="H2" t="s">
        <v>8</v>
      </c>
      <c r="J2" t="s">
        <v>13</v>
      </c>
      <c r="L2" t="s">
        <v>15</v>
      </c>
      <c r="N2" t="s">
        <v>14</v>
      </c>
      <c r="P2" t="s">
        <v>106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AG2" t="s">
        <v>31</v>
      </c>
      <c r="AV2" t="s">
        <v>17</v>
      </c>
    </row>
    <row r="3" spans="1:61" x14ac:dyDescent="0.3">
      <c r="A3" t="s">
        <v>107</v>
      </c>
      <c r="B3">
        <v>0.22825372999999999</v>
      </c>
      <c r="C3">
        <v>0.21616256</v>
      </c>
      <c r="D3">
        <f t="shared" ref="D3:D14" si="0">ABS(B3-C3)</f>
        <v>1.2091169999999984E-2</v>
      </c>
      <c r="H3" s="2" t="s">
        <v>31</v>
      </c>
      <c r="I3" s="2"/>
      <c r="Q3" t="s">
        <v>247</v>
      </c>
      <c r="R3" t="s">
        <v>316</v>
      </c>
      <c r="S3" t="s">
        <v>317</v>
      </c>
      <c r="T3" t="s">
        <v>318</v>
      </c>
      <c r="U3" t="s">
        <v>247</v>
      </c>
      <c r="V3" t="s">
        <v>247</v>
      </c>
      <c r="W3" t="s">
        <v>247</v>
      </c>
      <c r="AG3" t="s">
        <v>313</v>
      </c>
      <c r="AH3" t="s">
        <v>224</v>
      </c>
      <c r="AI3" t="s">
        <v>225</v>
      </c>
      <c r="AJ3" t="s">
        <v>226</v>
      </c>
      <c r="AL3" t="s">
        <v>314</v>
      </c>
      <c r="AM3" t="s">
        <v>224</v>
      </c>
      <c r="AN3" t="s">
        <v>225</v>
      </c>
      <c r="AO3" t="s">
        <v>226</v>
      </c>
      <c r="AQ3" t="s">
        <v>315</v>
      </c>
      <c r="AR3" t="s">
        <v>224</v>
      </c>
      <c r="AS3" t="s">
        <v>225</v>
      </c>
      <c r="AT3" t="s">
        <v>226</v>
      </c>
      <c r="AV3" t="s">
        <v>313</v>
      </c>
      <c r="AW3" t="s">
        <v>224</v>
      </c>
      <c r="AX3" t="s">
        <v>225</v>
      </c>
      <c r="AY3" t="s">
        <v>226</v>
      </c>
      <c r="BA3" t="s">
        <v>314</v>
      </c>
      <c r="BB3" t="s">
        <v>224</v>
      </c>
      <c r="BC3" t="s">
        <v>225</v>
      </c>
      <c r="BD3" t="s">
        <v>226</v>
      </c>
      <c r="BF3" t="s">
        <v>315</v>
      </c>
      <c r="BG3" t="s">
        <v>224</v>
      </c>
      <c r="BH3" t="s">
        <v>225</v>
      </c>
      <c r="BI3" t="s">
        <v>226</v>
      </c>
    </row>
    <row r="4" spans="1:61" x14ac:dyDescent="0.3">
      <c r="A4" t="s">
        <v>155</v>
      </c>
      <c r="B4">
        <v>0.20656888000000001</v>
      </c>
      <c r="C4">
        <v>0.26337698999999998</v>
      </c>
      <c r="D4">
        <f t="shared" si="0"/>
        <v>5.6808109999999967E-2</v>
      </c>
      <c r="E4" t="s">
        <v>421</v>
      </c>
      <c r="F4">
        <f>AVERAGE(D3:D73)</f>
        <v>2.6711248333333326E-2</v>
      </c>
      <c r="H4">
        <v>706.4</v>
      </c>
      <c r="I4">
        <v>94.2</v>
      </c>
      <c r="J4">
        <v>0.78369734000000002</v>
      </c>
      <c r="L4">
        <v>236.6</v>
      </c>
      <c r="M4">
        <v>135.6</v>
      </c>
      <c r="N4">
        <v>0.82420627999999996</v>
      </c>
      <c r="Q4" t="s">
        <v>319</v>
      </c>
      <c r="R4" t="s">
        <v>320</v>
      </c>
      <c r="S4" t="s">
        <v>321</v>
      </c>
      <c r="T4" t="s">
        <v>322</v>
      </c>
      <c r="U4" t="s">
        <v>323</v>
      </c>
      <c r="V4" t="s">
        <v>324</v>
      </c>
      <c r="W4" t="s">
        <v>325</v>
      </c>
      <c r="AG4" t="s">
        <v>4</v>
      </c>
      <c r="AH4">
        <v>0.381668085106382</v>
      </c>
      <c r="AI4">
        <v>0.61845660460460405</v>
      </c>
      <c r="AJ4">
        <v>0.72444312823461698</v>
      </c>
      <c r="AL4" t="s">
        <v>4</v>
      </c>
      <c r="AM4">
        <v>0.27359942825710998</v>
      </c>
      <c r="AN4">
        <v>0.72661646152991799</v>
      </c>
      <c r="AO4">
        <v>0.87002896619042502</v>
      </c>
      <c r="AQ4" t="s">
        <v>4</v>
      </c>
      <c r="AR4">
        <v>0.111659477118916</v>
      </c>
      <c r="AS4">
        <v>0.8895676660263</v>
      </c>
      <c r="AT4">
        <v>0.98077383562767795</v>
      </c>
      <c r="AV4" t="s">
        <v>4</v>
      </c>
      <c r="AW4">
        <v>0.36595180170499297</v>
      </c>
      <c r="AX4">
        <v>0.63415629579073995</v>
      </c>
      <c r="AY4">
        <v>0.752997530533288</v>
      </c>
      <c r="BA4" t="s">
        <v>4</v>
      </c>
      <c r="BB4">
        <v>0.27861763040724502</v>
      </c>
      <c r="BC4">
        <v>0.72126290393752102</v>
      </c>
      <c r="BD4">
        <v>0.86217805239082301</v>
      </c>
      <c r="BF4" t="s">
        <v>4</v>
      </c>
      <c r="BG4">
        <v>0.17956221898581801</v>
      </c>
      <c r="BH4">
        <v>0.822110357043911</v>
      </c>
      <c r="BI4">
        <v>0.95827168674076901</v>
      </c>
    </row>
    <row r="5" spans="1:61" x14ac:dyDescent="0.3">
      <c r="A5" t="s">
        <v>156</v>
      </c>
      <c r="B5">
        <v>7.4248839999999997E-2</v>
      </c>
      <c r="C5">
        <v>0.14514205999999999</v>
      </c>
      <c r="D5">
        <f t="shared" si="0"/>
        <v>7.0893219999999993E-2</v>
      </c>
      <c r="E5" t="s">
        <v>423</v>
      </c>
      <c r="F5">
        <f>MIN(D3:D73)</f>
        <v>5.2846999999999985E-4</v>
      </c>
      <c r="H5">
        <v>172.8</v>
      </c>
      <c r="I5">
        <v>261</v>
      </c>
      <c r="L5">
        <v>81.400000000000006</v>
      </c>
      <c r="M5">
        <v>780.8</v>
      </c>
      <c r="AG5" t="s">
        <v>5</v>
      </c>
      <c r="AH5">
        <v>0.364054432523997</v>
      </c>
      <c r="AI5">
        <v>0.63669865503092304</v>
      </c>
      <c r="AJ5">
        <v>0.75747759201842302</v>
      </c>
      <c r="AL5" t="s">
        <v>5</v>
      </c>
      <c r="AM5">
        <v>0.24262046061380799</v>
      </c>
      <c r="AN5">
        <v>0.75777673320729599</v>
      </c>
      <c r="AO5">
        <v>0.90745232002200304</v>
      </c>
      <c r="AQ5" t="s">
        <v>5</v>
      </c>
      <c r="AR5">
        <v>8.4373744786927302E-2</v>
      </c>
      <c r="AS5">
        <v>0.91725399914482397</v>
      </c>
      <c r="AT5">
        <v>0.98844627822048503</v>
      </c>
      <c r="AV5" t="s">
        <v>5</v>
      </c>
      <c r="AW5">
        <v>0.31559100319969802</v>
      </c>
      <c r="AX5">
        <v>0.68524032682827996</v>
      </c>
      <c r="AY5">
        <v>0.83362794964449705</v>
      </c>
      <c r="BA5" t="s">
        <v>5</v>
      </c>
      <c r="BB5">
        <v>0.26970947243719801</v>
      </c>
      <c r="BC5">
        <v>0.73111632467551702</v>
      </c>
      <c r="BD5">
        <v>0.87322298765316497</v>
      </c>
      <c r="BF5" t="s">
        <v>5</v>
      </c>
      <c r="BG5">
        <v>0.16677447407736801</v>
      </c>
      <c r="BH5">
        <v>0.83497962382445101</v>
      </c>
      <c r="BI5">
        <v>0.93643984290663695</v>
      </c>
    </row>
    <row r="6" spans="1:61" x14ac:dyDescent="0.3">
      <c r="A6" t="s">
        <v>157</v>
      </c>
      <c r="B6">
        <v>0.30833892000000002</v>
      </c>
      <c r="C6">
        <v>0.18121107</v>
      </c>
      <c r="D6">
        <f t="shared" si="0"/>
        <v>0.12712785000000001</v>
      </c>
      <c r="E6" t="s">
        <v>422</v>
      </c>
      <c r="F6">
        <f>MAX(D3:D73)</f>
        <v>0.12712785000000001</v>
      </c>
      <c r="H6" s="2" t="s">
        <v>0</v>
      </c>
      <c r="I6" s="2"/>
      <c r="P6" t="s">
        <v>107</v>
      </c>
      <c r="Q6" t="s">
        <v>247</v>
      </c>
      <c r="R6" t="s">
        <v>326</v>
      </c>
      <c r="S6" t="s">
        <v>327</v>
      </c>
      <c r="T6" t="s">
        <v>328</v>
      </c>
      <c r="U6" t="s">
        <v>247</v>
      </c>
      <c r="V6" t="s">
        <v>247</v>
      </c>
      <c r="W6" t="s">
        <v>247</v>
      </c>
      <c r="AG6" t="s">
        <v>227</v>
      </c>
      <c r="AH6">
        <v>0.437446808510638</v>
      </c>
      <c r="AI6">
        <v>0.56243690690690595</v>
      </c>
      <c r="AJ6">
        <v>0.62063550614444196</v>
      </c>
      <c r="AL6" t="s">
        <v>227</v>
      </c>
      <c r="AM6">
        <v>0.31781167401683302</v>
      </c>
      <c r="AN6">
        <v>0.68222186809596697</v>
      </c>
      <c r="AO6">
        <v>0.81080999248821795</v>
      </c>
      <c r="AQ6" t="s">
        <v>227</v>
      </c>
      <c r="AR6">
        <v>0.14234940292500101</v>
      </c>
      <c r="AS6">
        <v>0.85860452662646802</v>
      </c>
      <c r="AT6">
        <v>0.96472421991298696</v>
      </c>
      <c r="AV6" t="s">
        <v>227</v>
      </c>
      <c r="AW6">
        <v>0.41991051344242802</v>
      </c>
      <c r="AX6">
        <v>0.58005708647199306</v>
      </c>
      <c r="AY6">
        <v>0.65377279795644105</v>
      </c>
      <c r="BA6" t="s">
        <v>227</v>
      </c>
      <c r="BB6">
        <v>0.297916235252637</v>
      </c>
      <c r="BC6">
        <v>0.70213935601119104</v>
      </c>
      <c r="BD6">
        <v>0.836329379685949</v>
      </c>
      <c r="BF6" t="s">
        <v>227</v>
      </c>
      <c r="BG6">
        <v>0.18395321067824899</v>
      </c>
      <c r="BH6">
        <v>0.81791399013733002</v>
      </c>
      <c r="BI6">
        <v>0.94706393439758096</v>
      </c>
    </row>
    <row r="7" spans="1:61" x14ac:dyDescent="0.3">
      <c r="A7" t="s">
        <v>158</v>
      </c>
      <c r="B7">
        <v>2.170441E-2</v>
      </c>
      <c r="C7">
        <v>3.1265830000000001E-2</v>
      </c>
      <c r="D7">
        <f t="shared" si="0"/>
        <v>9.561420000000001E-3</v>
      </c>
      <c r="E7" t="s">
        <v>424</v>
      </c>
      <c r="F7">
        <f>_xlfn.STDEV.P(D3:D73)</f>
        <v>3.722291572144433E-2</v>
      </c>
      <c r="H7">
        <v>721.4</v>
      </c>
      <c r="I7">
        <v>79.2</v>
      </c>
      <c r="J7">
        <v>0.77818588</v>
      </c>
      <c r="L7">
        <v>179.8</v>
      </c>
      <c r="M7">
        <v>192.4</v>
      </c>
      <c r="N7">
        <v>0.79018582999999998</v>
      </c>
      <c r="Q7" t="s">
        <v>329</v>
      </c>
      <c r="R7" t="s">
        <v>330</v>
      </c>
      <c r="S7" t="s">
        <v>331</v>
      </c>
      <c r="T7" t="s">
        <v>332</v>
      </c>
      <c r="U7" t="s">
        <v>333</v>
      </c>
      <c r="V7" t="s">
        <v>334</v>
      </c>
      <c r="W7" t="s">
        <v>335</v>
      </c>
      <c r="AG7" t="s">
        <v>228</v>
      </c>
      <c r="AL7" t="s">
        <v>228</v>
      </c>
      <c r="AQ7" t="s">
        <v>228</v>
      </c>
      <c r="AV7" t="s">
        <v>228</v>
      </c>
      <c r="BA7" t="s">
        <v>228</v>
      </c>
      <c r="BF7" t="s">
        <v>228</v>
      </c>
    </row>
    <row r="8" spans="1:61" x14ac:dyDescent="0.3">
      <c r="A8" t="s">
        <v>159</v>
      </c>
      <c r="B8">
        <v>1.5057899999999999E-3</v>
      </c>
      <c r="C8">
        <v>9.7732000000000006E-4</v>
      </c>
      <c r="D8">
        <f t="shared" si="0"/>
        <v>5.2846999999999985E-4</v>
      </c>
      <c r="H8">
        <v>194.6</v>
      </c>
      <c r="I8">
        <v>239.2</v>
      </c>
      <c r="L8">
        <v>66.599999999999994</v>
      </c>
      <c r="M8">
        <v>795.6</v>
      </c>
      <c r="Q8" t="s">
        <v>336</v>
      </c>
      <c r="R8" t="s">
        <v>337</v>
      </c>
      <c r="S8" t="s">
        <v>338</v>
      </c>
      <c r="T8" t="s">
        <v>247</v>
      </c>
      <c r="U8" t="s">
        <v>339</v>
      </c>
      <c r="V8" t="s">
        <v>340</v>
      </c>
      <c r="W8" t="s">
        <v>341</v>
      </c>
      <c r="AG8">
        <v>10</v>
      </c>
      <c r="AH8">
        <v>0.43580834163315002</v>
      </c>
      <c r="AI8">
        <v>0.56419594402220397</v>
      </c>
      <c r="AJ8">
        <v>0.62371176673234796</v>
      </c>
      <c r="AL8">
        <v>10</v>
      </c>
      <c r="AM8">
        <v>0.31674180126595702</v>
      </c>
      <c r="AN8">
        <v>0.68341614989856303</v>
      </c>
      <c r="AO8">
        <v>0.81166349938845805</v>
      </c>
      <c r="AQ8">
        <v>10</v>
      </c>
      <c r="AR8">
        <v>0.14599525765155</v>
      </c>
      <c r="AS8">
        <v>0.85491510307166296</v>
      </c>
      <c r="AT8">
        <v>0.96052695842700297</v>
      </c>
      <c r="AV8">
        <v>10</v>
      </c>
      <c r="AW8">
        <v>0.42225975881237998</v>
      </c>
      <c r="AX8">
        <v>0.57776438829091703</v>
      </c>
      <c r="AY8">
        <v>0.64983292425568995</v>
      </c>
      <c r="BA8">
        <v>10</v>
      </c>
      <c r="BB8">
        <v>0.29954476977394601</v>
      </c>
      <c r="BC8">
        <v>0.70035957266694804</v>
      </c>
      <c r="BD8">
        <v>0.83503822776514403</v>
      </c>
      <c r="BF8">
        <v>10</v>
      </c>
      <c r="BG8">
        <v>0.200935380608491</v>
      </c>
      <c r="BH8">
        <v>0.80074966176816398</v>
      </c>
      <c r="BI8">
        <v>0.92270335273926996</v>
      </c>
    </row>
    <row r="9" spans="1:61" x14ac:dyDescent="0.3">
      <c r="A9" t="s">
        <v>160</v>
      </c>
      <c r="B9">
        <v>2.4847109999999999E-2</v>
      </c>
      <c r="C9">
        <v>2.2684900000000001E-2</v>
      </c>
      <c r="D9">
        <f t="shared" si="0"/>
        <v>2.1622099999999977E-3</v>
      </c>
      <c r="H9" s="2" t="s">
        <v>1</v>
      </c>
      <c r="I9" s="2"/>
      <c r="AG9">
        <v>20</v>
      </c>
      <c r="AH9">
        <v>0.42478867532495101</v>
      </c>
      <c r="AI9">
        <v>0.57527825337563399</v>
      </c>
      <c r="AJ9">
        <v>0.64408370900939405</v>
      </c>
      <c r="AL9">
        <v>20</v>
      </c>
      <c r="AM9">
        <v>0.316744578691531</v>
      </c>
      <c r="AN9">
        <v>0.68333909956818195</v>
      </c>
      <c r="AO9">
        <v>0.81010269952066405</v>
      </c>
      <c r="AQ9">
        <v>20</v>
      </c>
      <c r="AR9">
        <v>0.15011729306486901</v>
      </c>
      <c r="AS9">
        <v>0.85076561727384703</v>
      </c>
      <c r="AT9">
        <v>0.95433123693865196</v>
      </c>
      <c r="AV9">
        <v>20</v>
      </c>
      <c r="AW9">
        <v>0.41722304859304898</v>
      </c>
      <c r="AX9">
        <v>0.58288422229777004</v>
      </c>
      <c r="AY9">
        <v>0.65933140067146101</v>
      </c>
      <c r="BA9">
        <v>20</v>
      </c>
      <c r="BB9">
        <v>0.30355531157217303</v>
      </c>
      <c r="BC9">
        <v>0.69637427038845801</v>
      </c>
      <c r="BD9">
        <v>0.82996122983114096</v>
      </c>
      <c r="BF9">
        <v>20</v>
      </c>
      <c r="BG9">
        <v>0.21205675276861199</v>
      </c>
      <c r="BH9">
        <v>0.78954866564359205</v>
      </c>
      <c r="BI9">
        <v>0.90784972741555503</v>
      </c>
    </row>
    <row r="10" spans="1:61" x14ac:dyDescent="0.3">
      <c r="A10" t="s">
        <v>161</v>
      </c>
      <c r="B10">
        <v>1.3049440000000001E-2</v>
      </c>
      <c r="C10">
        <v>1.7643539999999999E-2</v>
      </c>
      <c r="D10">
        <f t="shared" si="0"/>
        <v>4.5940999999999985E-3</v>
      </c>
      <c r="H10">
        <v>705.6</v>
      </c>
      <c r="I10">
        <v>95</v>
      </c>
      <c r="J10">
        <v>0.78920643000000001</v>
      </c>
      <c r="L10">
        <v>249</v>
      </c>
      <c r="M10">
        <v>123.2</v>
      </c>
      <c r="N10">
        <v>0.83814259000000002</v>
      </c>
      <c r="P10" t="s">
        <v>108</v>
      </c>
      <c r="Q10" t="s">
        <v>247</v>
      </c>
      <c r="R10" t="s">
        <v>342</v>
      </c>
      <c r="S10" t="s">
        <v>343</v>
      </c>
      <c r="T10" t="s">
        <v>344</v>
      </c>
      <c r="U10" t="s">
        <v>247</v>
      </c>
      <c r="V10" t="s">
        <v>247</v>
      </c>
      <c r="W10" t="s">
        <v>247</v>
      </c>
      <c r="AG10">
        <v>30</v>
      </c>
      <c r="AH10">
        <v>0.43304357781507102</v>
      </c>
      <c r="AI10">
        <v>0.56696392504452298</v>
      </c>
      <c r="AJ10">
        <v>0.62856882789097002</v>
      </c>
      <c r="AL10">
        <v>30</v>
      </c>
      <c r="AM10">
        <v>0.32136316395595399</v>
      </c>
      <c r="AN10">
        <v>0.67874734405644999</v>
      </c>
      <c r="AO10">
        <v>0.79964934289906597</v>
      </c>
      <c r="AQ10">
        <v>30</v>
      </c>
      <c r="AR10">
        <v>0.15650521322463601</v>
      </c>
      <c r="AS10">
        <v>0.84437764285047701</v>
      </c>
      <c r="AT10">
        <v>0.94769678063353502</v>
      </c>
      <c r="AV10">
        <v>30</v>
      </c>
      <c r="AW10">
        <v>0.42711741196886799</v>
      </c>
      <c r="AX10">
        <v>0.57287062248460496</v>
      </c>
      <c r="AY10">
        <v>0.64015375111584105</v>
      </c>
      <c r="BA10">
        <v>30</v>
      </c>
      <c r="BB10">
        <v>0.31362468727105097</v>
      </c>
      <c r="BC10">
        <v>0.686340704163933</v>
      </c>
      <c r="BD10">
        <v>0.81311662071939905</v>
      </c>
      <c r="BF10">
        <v>30</v>
      </c>
      <c r="BG10">
        <v>0.23782092970804999</v>
      </c>
      <c r="BH10">
        <v>0.76381331219188797</v>
      </c>
      <c r="BI10">
        <v>0.88045183495499701</v>
      </c>
    </row>
    <row r="11" spans="1:61" x14ac:dyDescent="0.3">
      <c r="A11" t="s">
        <v>162</v>
      </c>
      <c r="B11">
        <v>1.297396E-2</v>
      </c>
      <c r="C11">
        <v>3.0758859999999999E-2</v>
      </c>
      <c r="D11">
        <f t="shared" si="0"/>
        <v>1.7784899999999999E-2</v>
      </c>
      <c r="H11">
        <v>165.2</v>
      </c>
      <c r="I11">
        <v>268.60000000000002</v>
      </c>
      <c r="L11">
        <v>76.599999999999994</v>
      </c>
      <c r="M11">
        <v>785.6</v>
      </c>
      <c r="Q11" t="s">
        <v>345</v>
      </c>
      <c r="R11" t="s">
        <v>346</v>
      </c>
      <c r="S11" t="s">
        <v>347</v>
      </c>
      <c r="T11" t="s">
        <v>348</v>
      </c>
      <c r="U11" t="s">
        <v>349</v>
      </c>
      <c r="V11" t="s">
        <v>350</v>
      </c>
      <c r="W11" t="s">
        <v>351</v>
      </c>
      <c r="AG11">
        <v>40</v>
      </c>
      <c r="AH11">
        <v>0.42144489937720497</v>
      </c>
      <c r="AI11">
        <v>0.57860718358428997</v>
      </c>
      <c r="AJ11">
        <v>0.650552589889416</v>
      </c>
      <c r="AL11">
        <v>40</v>
      </c>
      <c r="AM11">
        <v>0.32744460531616199</v>
      </c>
      <c r="AN11">
        <v>0.67268217445720702</v>
      </c>
      <c r="AO11">
        <v>0.78917681059753997</v>
      </c>
      <c r="AQ11">
        <v>40</v>
      </c>
      <c r="AR11">
        <v>0.166601153726775</v>
      </c>
      <c r="AS11">
        <v>0.83426590114160504</v>
      </c>
      <c r="AT11">
        <v>0.93517706761026498</v>
      </c>
      <c r="AV11">
        <v>40</v>
      </c>
      <c r="AW11">
        <v>0.42020352382057302</v>
      </c>
      <c r="AX11">
        <v>0.57984656647004995</v>
      </c>
      <c r="AY11">
        <v>0.65332922721091702</v>
      </c>
      <c r="BA11">
        <v>40</v>
      </c>
      <c r="BB11">
        <v>0.319090735323032</v>
      </c>
      <c r="BC11">
        <v>0.68086141306994996</v>
      </c>
      <c r="BD11">
        <v>0.80515793036429495</v>
      </c>
      <c r="BF11">
        <v>40</v>
      </c>
      <c r="BG11">
        <v>0.27328386632087898</v>
      </c>
      <c r="BH11">
        <v>0.72829421337106603</v>
      </c>
      <c r="BI11">
        <v>0.83348032533515803</v>
      </c>
    </row>
    <row r="12" spans="1:61" x14ac:dyDescent="0.3">
      <c r="A12" t="s">
        <v>163</v>
      </c>
      <c r="B12">
        <v>1.581639E-2</v>
      </c>
      <c r="C12">
        <v>1.6442129999999999E-2</v>
      </c>
      <c r="D12">
        <f t="shared" si="0"/>
        <v>6.2573999999999963E-4</v>
      </c>
      <c r="H12" s="2" t="s">
        <v>104</v>
      </c>
      <c r="I12" s="2"/>
      <c r="Q12" t="s">
        <v>352</v>
      </c>
      <c r="R12" t="s">
        <v>353</v>
      </c>
      <c r="S12" t="s">
        <v>354</v>
      </c>
      <c r="T12" t="s">
        <v>355</v>
      </c>
      <c r="U12" t="s">
        <v>356</v>
      </c>
      <c r="V12" t="s">
        <v>357</v>
      </c>
      <c r="W12" t="s">
        <v>358</v>
      </c>
      <c r="AG12">
        <v>50</v>
      </c>
      <c r="AH12">
        <v>0.432322931892553</v>
      </c>
      <c r="AI12">
        <v>0.56770708814562998</v>
      </c>
      <c r="AJ12">
        <v>0.62925199302230905</v>
      </c>
      <c r="AL12">
        <v>50</v>
      </c>
      <c r="AM12">
        <v>0.33609312320420298</v>
      </c>
      <c r="AN12">
        <v>0.66399650061023097</v>
      </c>
      <c r="AO12">
        <v>0.77302111624819603</v>
      </c>
      <c r="AQ12">
        <v>50</v>
      </c>
      <c r="AR12">
        <v>0.169686114438624</v>
      </c>
      <c r="AS12">
        <v>0.83116066950729495</v>
      </c>
      <c r="AT12">
        <v>0.93248009000645304</v>
      </c>
      <c r="AV12">
        <v>50</v>
      </c>
      <c r="AW12">
        <v>0.43139344882540098</v>
      </c>
      <c r="AX12">
        <v>0.56866439539032199</v>
      </c>
      <c r="AY12">
        <v>0.63180757572130697</v>
      </c>
      <c r="BA12">
        <v>50</v>
      </c>
      <c r="BB12">
        <v>0.32954612226174002</v>
      </c>
      <c r="BC12">
        <v>0.67039769797624404</v>
      </c>
      <c r="BD12">
        <v>0.78828609095150004</v>
      </c>
      <c r="BF12">
        <v>50</v>
      </c>
      <c r="BG12">
        <v>0.29803565080917499</v>
      </c>
      <c r="BH12">
        <v>0.70330427533318396</v>
      </c>
      <c r="BI12">
        <v>0.80212657138980903</v>
      </c>
    </row>
    <row r="13" spans="1:61" x14ac:dyDescent="0.3">
      <c r="A13" t="s">
        <v>164</v>
      </c>
      <c r="B13">
        <v>4.7149820000000002E-2</v>
      </c>
      <c r="C13">
        <v>4.1510619999999998E-2</v>
      </c>
      <c r="D13">
        <f t="shared" si="0"/>
        <v>5.6392000000000039E-3</v>
      </c>
      <c r="H13">
        <v>724.2</v>
      </c>
      <c r="I13">
        <v>76.400000000000006</v>
      </c>
      <c r="J13">
        <v>0.77510685999999995</v>
      </c>
      <c r="L13">
        <v>210.6</v>
      </c>
      <c r="M13">
        <v>161.6</v>
      </c>
      <c r="N13">
        <v>0.81821659999999996</v>
      </c>
      <c r="Q13" t="s">
        <v>359</v>
      </c>
      <c r="R13" t="s">
        <v>360</v>
      </c>
      <c r="S13" t="s">
        <v>361</v>
      </c>
      <c r="T13" t="s">
        <v>362</v>
      </c>
      <c r="U13" t="s">
        <v>363</v>
      </c>
      <c r="V13" t="s">
        <v>364</v>
      </c>
      <c r="W13" t="s">
        <v>365</v>
      </c>
      <c r="AG13">
        <v>60</v>
      </c>
      <c r="AH13">
        <v>0.429668108912997</v>
      </c>
      <c r="AI13">
        <v>0.57040986090154799</v>
      </c>
      <c r="AJ13">
        <v>0.63467730554677404</v>
      </c>
      <c r="AL13">
        <v>60</v>
      </c>
      <c r="AM13">
        <v>0.33464669389458901</v>
      </c>
      <c r="AN13">
        <v>0.66549744156463497</v>
      </c>
      <c r="AO13">
        <v>0.77640827796353995</v>
      </c>
      <c r="AQ13">
        <v>60</v>
      </c>
      <c r="AR13">
        <v>0.17939866310305499</v>
      </c>
      <c r="AS13">
        <v>0.82144950180111598</v>
      </c>
      <c r="AT13">
        <v>0.91942063581379596</v>
      </c>
      <c r="AV13">
        <v>60</v>
      </c>
      <c r="AW13">
        <v>0.43397093475502302</v>
      </c>
      <c r="AX13">
        <v>0.56604955533259504</v>
      </c>
      <c r="AY13">
        <v>0.62642444307927503</v>
      </c>
      <c r="BA13">
        <v>60</v>
      </c>
      <c r="BB13">
        <v>0.32866845267474398</v>
      </c>
      <c r="BC13">
        <v>0.67130264085024305</v>
      </c>
      <c r="BD13">
        <v>0.79332204957929198</v>
      </c>
      <c r="BF13">
        <v>60</v>
      </c>
      <c r="BG13">
        <v>0.32946068071204998</v>
      </c>
      <c r="BH13">
        <v>0.671653358432445</v>
      </c>
      <c r="BI13">
        <v>0.76171584903797596</v>
      </c>
    </row>
    <row r="14" spans="1:61" x14ac:dyDescent="0.3">
      <c r="A14" t="s">
        <v>165</v>
      </c>
      <c r="B14">
        <v>4.554271E-2</v>
      </c>
      <c r="C14">
        <v>3.2824119999999998E-2</v>
      </c>
      <c r="D14">
        <f t="shared" si="0"/>
        <v>1.2718590000000002E-2</v>
      </c>
      <c r="H14">
        <v>201.2</v>
      </c>
      <c r="I14">
        <v>232.6</v>
      </c>
      <c r="L14">
        <v>62.8</v>
      </c>
      <c r="M14">
        <v>799.4</v>
      </c>
      <c r="Q14" t="s">
        <v>366</v>
      </c>
      <c r="R14" t="s">
        <v>367</v>
      </c>
      <c r="S14" t="s">
        <v>368</v>
      </c>
      <c r="T14" t="s">
        <v>369</v>
      </c>
      <c r="U14" t="s">
        <v>370</v>
      </c>
      <c r="V14" t="s">
        <v>371</v>
      </c>
      <c r="W14" t="s">
        <v>372</v>
      </c>
      <c r="AG14">
        <v>70</v>
      </c>
      <c r="AH14">
        <v>0.43312054554322799</v>
      </c>
      <c r="AI14">
        <v>0.56692514215983303</v>
      </c>
      <c r="AJ14">
        <v>0.62843267887933696</v>
      </c>
      <c r="AL14">
        <v>70</v>
      </c>
      <c r="AM14">
        <v>0.348067155239835</v>
      </c>
      <c r="AN14">
        <v>0.65207571205971304</v>
      </c>
      <c r="AO14">
        <v>0.75099057972557204</v>
      </c>
      <c r="AQ14">
        <v>70</v>
      </c>
      <c r="AR14">
        <v>0.19807235527304401</v>
      </c>
      <c r="AS14">
        <v>0.80273365281995601</v>
      </c>
      <c r="AT14">
        <v>0.89584614514872896</v>
      </c>
      <c r="AV14">
        <v>70</v>
      </c>
      <c r="AW14">
        <v>0.43966720926025599</v>
      </c>
      <c r="AX14">
        <v>0.560329501000008</v>
      </c>
      <c r="AY14">
        <v>0.61613548340729596</v>
      </c>
      <c r="BA14">
        <v>70</v>
      </c>
      <c r="BB14">
        <v>0.34653666768470398</v>
      </c>
      <c r="BC14">
        <v>0.65342949402281703</v>
      </c>
      <c r="BD14">
        <v>0.761579925827922</v>
      </c>
      <c r="BF14">
        <v>70</v>
      </c>
      <c r="BG14">
        <v>0.38120219514981302</v>
      </c>
      <c r="BH14">
        <v>0.61968219230938604</v>
      </c>
      <c r="BI14">
        <v>0.68727638171235195</v>
      </c>
    </row>
    <row r="15" spans="1:61" x14ac:dyDescent="0.3">
      <c r="AG15">
        <v>80</v>
      </c>
      <c r="AH15">
        <v>0.43625430583506902</v>
      </c>
      <c r="AI15">
        <v>0.56377131986226503</v>
      </c>
      <c r="AJ15">
        <v>0.62333215786600604</v>
      </c>
      <c r="AL15">
        <v>80</v>
      </c>
      <c r="AM15">
        <v>0.36454625779462302</v>
      </c>
      <c r="AN15">
        <v>0.63549550386088705</v>
      </c>
      <c r="AO15">
        <v>0.72189212011876203</v>
      </c>
      <c r="AQ15">
        <v>80</v>
      </c>
      <c r="AR15">
        <v>0.21602415669310901</v>
      </c>
      <c r="AS15">
        <v>0.78474072627650804</v>
      </c>
      <c r="AT15">
        <v>0.86934266545928396</v>
      </c>
      <c r="AV15">
        <v>80</v>
      </c>
      <c r="AW15">
        <v>0.44141001086540299</v>
      </c>
      <c r="AX15">
        <v>0.55862312963013805</v>
      </c>
      <c r="AY15">
        <v>0.61325272086270599</v>
      </c>
      <c r="BA15">
        <v>80</v>
      </c>
      <c r="BB15">
        <v>0.36542633150364601</v>
      </c>
      <c r="BC15">
        <v>0.63458303433898899</v>
      </c>
      <c r="BD15">
        <v>0.72426025274389405</v>
      </c>
      <c r="BF15">
        <v>80</v>
      </c>
      <c r="BG15">
        <v>0.43709638108716797</v>
      </c>
      <c r="BH15">
        <v>0.56345866614319595</v>
      </c>
      <c r="BI15">
        <v>0.60637718679284203</v>
      </c>
    </row>
    <row r="16" spans="1:61" x14ac:dyDescent="0.3">
      <c r="H16" t="s">
        <v>105</v>
      </c>
      <c r="AG16">
        <v>90</v>
      </c>
      <c r="AH16">
        <v>0.45489158191995699</v>
      </c>
      <c r="AI16">
        <v>0.54514821521035395</v>
      </c>
      <c r="AJ16">
        <v>0.58779269088379105</v>
      </c>
      <c r="AL16">
        <v>90</v>
      </c>
      <c r="AM16">
        <v>0.38018545226985501</v>
      </c>
      <c r="AN16">
        <v>0.61982712396949702</v>
      </c>
      <c r="AO16">
        <v>0.69380709616668101</v>
      </c>
      <c r="AQ16">
        <v>90</v>
      </c>
      <c r="AR16">
        <v>0.23182064937414201</v>
      </c>
      <c r="AS16">
        <v>0.76906269618652001</v>
      </c>
      <c r="AT16">
        <v>0.84528223649371403</v>
      </c>
      <c r="AV16">
        <v>90</v>
      </c>
      <c r="AW16">
        <v>0.45931786802240498</v>
      </c>
      <c r="AX16">
        <v>0.54070838292103296</v>
      </c>
      <c r="AY16">
        <v>0.57905182025313895</v>
      </c>
      <c r="BA16">
        <v>90</v>
      </c>
      <c r="BB16">
        <v>0.38011956004298397</v>
      </c>
      <c r="BC16">
        <v>0.61988349200928305</v>
      </c>
      <c r="BD16">
        <v>0.69607198727888397</v>
      </c>
      <c r="BF16">
        <v>90</v>
      </c>
      <c r="BG16">
        <v>0.45199923650690799</v>
      </c>
      <c r="BH16">
        <v>0.54822219083726997</v>
      </c>
      <c r="BI16">
        <v>0.58177530721529502</v>
      </c>
    </row>
    <row r="17" spans="8:61" x14ac:dyDescent="0.3">
      <c r="AG17" t="s">
        <v>229</v>
      </c>
      <c r="AL17" t="s">
        <v>229</v>
      </c>
      <c r="AQ17" t="s">
        <v>229</v>
      </c>
      <c r="AV17" t="s">
        <v>229</v>
      </c>
      <c r="BA17" t="s">
        <v>229</v>
      </c>
      <c r="BF17" t="s">
        <v>229</v>
      </c>
    </row>
    <row r="18" spans="8:61" x14ac:dyDescent="0.3">
      <c r="Q18" s="5" t="s">
        <v>245</v>
      </c>
      <c r="AG18">
        <v>10</v>
      </c>
      <c r="AH18">
        <v>0.44099576558861697</v>
      </c>
      <c r="AI18">
        <v>0.55902297517616195</v>
      </c>
      <c r="AJ18">
        <v>0.615460458251888</v>
      </c>
      <c r="AL18">
        <v>10</v>
      </c>
      <c r="AM18">
        <v>0.32113205265721101</v>
      </c>
      <c r="AN18">
        <v>0.67901931065495802</v>
      </c>
      <c r="AO18">
        <v>0.80398520296013398</v>
      </c>
      <c r="AQ18">
        <v>10</v>
      </c>
      <c r="AR18">
        <v>0.14658890959532</v>
      </c>
      <c r="AS18">
        <v>0.85426064151265202</v>
      </c>
      <c r="AT18">
        <v>0.95861428271514004</v>
      </c>
      <c r="AV18">
        <v>10</v>
      </c>
      <c r="AW18">
        <v>0.42772071471748502</v>
      </c>
      <c r="AX18">
        <v>0.57239683687340404</v>
      </c>
      <c r="AY18">
        <v>0.64128147889666798</v>
      </c>
      <c r="BA18">
        <v>10</v>
      </c>
      <c r="BB18">
        <v>0.30495653802985301</v>
      </c>
      <c r="BC18">
        <v>0.69512896213367803</v>
      </c>
      <c r="BD18">
        <v>0.828102383847791</v>
      </c>
      <c r="BF18">
        <v>10</v>
      </c>
      <c r="BG18">
        <v>0.27569428078039698</v>
      </c>
      <c r="BH18">
        <v>0.72515770481318598</v>
      </c>
      <c r="BI18">
        <v>0.83628017494622697</v>
      </c>
    </row>
    <row r="19" spans="8:61" x14ac:dyDescent="0.3">
      <c r="Q19" t="s">
        <v>216</v>
      </c>
      <c r="Y19" t="s">
        <v>217</v>
      </c>
      <c r="AG19">
        <v>20</v>
      </c>
      <c r="AH19">
        <v>0.430198841418033</v>
      </c>
      <c r="AI19">
        <v>0.56986077944028901</v>
      </c>
      <c r="AJ19">
        <v>0.63563105386590502</v>
      </c>
      <c r="AL19">
        <v>20</v>
      </c>
      <c r="AM19">
        <v>0.31664000874623499</v>
      </c>
      <c r="AN19">
        <v>0.68351552896962897</v>
      </c>
      <c r="AO19">
        <v>0.81113282052473201</v>
      </c>
      <c r="AQ19">
        <v>20</v>
      </c>
      <c r="AR19">
        <v>0.15604870137489299</v>
      </c>
      <c r="AS19">
        <v>0.844858045398589</v>
      </c>
      <c r="AT19">
        <v>0.94674662751750105</v>
      </c>
      <c r="AV19">
        <v>20</v>
      </c>
      <c r="AW19">
        <v>0.42542671470374599</v>
      </c>
      <c r="AX19">
        <v>0.57460743026155703</v>
      </c>
      <c r="AY19">
        <v>0.64525267994174396</v>
      </c>
      <c r="BA19">
        <v>20</v>
      </c>
      <c r="BB19">
        <v>0.30780456996916999</v>
      </c>
      <c r="BC19">
        <v>0.69227278459347497</v>
      </c>
      <c r="BD19">
        <v>0.82317357629368504</v>
      </c>
      <c r="BF19">
        <v>20</v>
      </c>
      <c r="BG19">
        <v>0.28983676360458299</v>
      </c>
      <c r="BH19">
        <v>0.71120982212599904</v>
      </c>
      <c r="BI19">
        <v>0.81122063722716398</v>
      </c>
    </row>
    <row r="20" spans="8:61" x14ac:dyDescent="0.3">
      <c r="Q20" t="s">
        <v>22</v>
      </c>
      <c r="R20" t="s">
        <v>23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Y20" t="s">
        <v>22</v>
      </c>
      <c r="Z20" t="s">
        <v>23</v>
      </c>
      <c r="AA20" t="s">
        <v>24</v>
      </c>
      <c r="AB20" t="s">
        <v>25</v>
      </c>
      <c r="AC20" t="s">
        <v>26</v>
      </c>
      <c r="AD20" t="s">
        <v>27</v>
      </c>
      <c r="AE20" t="s">
        <v>28</v>
      </c>
      <c r="AG20">
        <v>30</v>
      </c>
      <c r="AH20">
        <v>0.43617536530766299</v>
      </c>
      <c r="AI20">
        <v>0.56389121779812601</v>
      </c>
      <c r="AJ20">
        <v>0.624110870600187</v>
      </c>
      <c r="AL20">
        <v>30</v>
      </c>
      <c r="AM20">
        <v>0.32306487888100999</v>
      </c>
      <c r="AN20">
        <v>0.67702650041949997</v>
      </c>
      <c r="AO20">
        <v>0.79755086511653295</v>
      </c>
      <c r="AQ20">
        <v>30</v>
      </c>
      <c r="AR20">
        <v>0.16083385302665701</v>
      </c>
      <c r="AS20">
        <v>0.84004493414953796</v>
      </c>
      <c r="AT20">
        <v>0.94129635572770298</v>
      </c>
      <c r="AV20">
        <v>30</v>
      </c>
      <c r="AW20">
        <v>0.432317455476529</v>
      </c>
      <c r="AX20">
        <v>0.56770676167787604</v>
      </c>
      <c r="AY20">
        <v>0.63170891130681195</v>
      </c>
      <c r="BA20">
        <v>30</v>
      </c>
      <c r="BB20">
        <v>0.31268496887014902</v>
      </c>
      <c r="BC20">
        <v>0.68742285133911696</v>
      </c>
      <c r="BD20">
        <v>0.813607524297429</v>
      </c>
      <c r="BF20">
        <v>30</v>
      </c>
      <c r="BG20">
        <v>0.28759869049591202</v>
      </c>
      <c r="BH20">
        <v>0.71338541021908197</v>
      </c>
      <c r="BI20">
        <v>0.81289589466664103</v>
      </c>
    </row>
    <row r="21" spans="8:61" x14ac:dyDescent="0.3">
      <c r="P21" t="s">
        <v>106</v>
      </c>
      <c r="Q21">
        <v>0</v>
      </c>
      <c r="R21">
        <v>0.90379518287806004</v>
      </c>
      <c r="S21">
        <v>1.34480602945683</v>
      </c>
      <c r="T21">
        <v>-1.92423397489663</v>
      </c>
      <c r="U21">
        <v>0</v>
      </c>
      <c r="V21">
        <v>0</v>
      </c>
      <c r="W21">
        <v>0</v>
      </c>
      <c r="X21" s="7"/>
      <c r="Y21">
        <v>0</v>
      </c>
      <c r="Z21">
        <v>1.7293087389580301E-2</v>
      </c>
      <c r="AA21">
        <v>3.43252707400553E-2</v>
      </c>
      <c r="AB21">
        <v>0.115082835102504</v>
      </c>
      <c r="AC21">
        <v>0</v>
      </c>
      <c r="AD21">
        <v>0</v>
      </c>
      <c r="AE21">
        <v>0</v>
      </c>
      <c r="AG21">
        <v>40</v>
      </c>
      <c r="AH21">
        <v>0.44379852121354302</v>
      </c>
      <c r="AI21">
        <v>0.55623681362842203</v>
      </c>
      <c r="AJ21">
        <v>0.60946907567117803</v>
      </c>
      <c r="AL21">
        <v>40</v>
      </c>
      <c r="AM21">
        <v>0.33717354219247903</v>
      </c>
      <c r="AN21">
        <v>0.66291224528301596</v>
      </c>
      <c r="AO21">
        <v>0.77100915957999605</v>
      </c>
      <c r="AQ21">
        <v>40</v>
      </c>
      <c r="AR21">
        <v>0.168631997918994</v>
      </c>
      <c r="AS21">
        <v>0.83226506349422102</v>
      </c>
      <c r="AT21">
        <v>0.93164432269098896</v>
      </c>
      <c r="AV21">
        <v>40</v>
      </c>
      <c r="AW21">
        <v>0.434804139385498</v>
      </c>
      <c r="AX21">
        <v>0.56523610395099499</v>
      </c>
      <c r="AY21">
        <v>0.62696065363028297</v>
      </c>
      <c r="BA21">
        <v>40</v>
      </c>
      <c r="BB21">
        <v>0.32227901758780098</v>
      </c>
      <c r="BC21">
        <v>0.67778922400124197</v>
      </c>
      <c r="BD21">
        <v>0.797562827015311</v>
      </c>
      <c r="BF21">
        <v>40</v>
      </c>
      <c r="BG21">
        <v>0.32067966930803399</v>
      </c>
      <c r="BH21">
        <v>0.68018368462023504</v>
      </c>
      <c r="BI21">
        <v>0.769351167771683</v>
      </c>
    </row>
    <row r="22" spans="8:61" x14ac:dyDescent="0.3">
      <c r="Q22">
        <v>-0.218236373729222</v>
      </c>
      <c r="R22">
        <v>0.91659042610879804</v>
      </c>
      <c r="S22">
        <v>1.0470099619729301</v>
      </c>
      <c r="T22">
        <v>-1.7029647518117801</v>
      </c>
      <c r="U22">
        <v>-0.16148047369059401</v>
      </c>
      <c r="V22">
        <v>-9.9821539734830197E-2</v>
      </c>
      <c r="W22">
        <v>0.14907739329123401</v>
      </c>
      <c r="X22" s="7"/>
      <c r="Y22">
        <v>9.2764420936524802E-2</v>
      </c>
      <c r="Z22">
        <v>3.54074262203131E-2</v>
      </c>
      <c r="AA22">
        <v>0.20420225059875299</v>
      </c>
      <c r="AB22">
        <v>0.74644970854734305</v>
      </c>
      <c r="AC22">
        <v>0.152658037431393</v>
      </c>
      <c r="AD22">
        <v>4.9972142763865399E-2</v>
      </c>
      <c r="AE22">
        <v>0.212923595809974</v>
      </c>
      <c r="AG22">
        <v>50</v>
      </c>
      <c r="AH22">
        <v>0.43733917198084699</v>
      </c>
      <c r="AI22">
        <v>0.56268848180749498</v>
      </c>
      <c r="AJ22">
        <v>0.62193999254733101</v>
      </c>
      <c r="AL22">
        <v>50</v>
      </c>
      <c r="AM22">
        <v>0.33207670953797702</v>
      </c>
      <c r="AN22">
        <v>0.66798850042703495</v>
      </c>
      <c r="AO22">
        <v>0.781143183811426</v>
      </c>
      <c r="AQ22">
        <v>50</v>
      </c>
      <c r="AR22">
        <v>0.16657709676148899</v>
      </c>
      <c r="AS22">
        <v>0.83432130404451499</v>
      </c>
      <c r="AT22">
        <v>0.93362346585850597</v>
      </c>
      <c r="AV22">
        <v>50</v>
      </c>
      <c r="AW22">
        <v>0.43690649509439899</v>
      </c>
      <c r="AX22">
        <v>0.56315644860596303</v>
      </c>
      <c r="AY22">
        <v>0.62263918017132003</v>
      </c>
      <c r="BA22">
        <v>50</v>
      </c>
      <c r="BB22">
        <v>0.323312490313722</v>
      </c>
      <c r="BC22">
        <v>0.67674974527106502</v>
      </c>
      <c r="BD22">
        <v>0.79554738855821805</v>
      </c>
      <c r="BF22">
        <v>50</v>
      </c>
      <c r="BG22">
        <v>0.316288340752439</v>
      </c>
      <c r="BH22">
        <v>0.68443638256704797</v>
      </c>
      <c r="BI22">
        <v>0.78166135846622697</v>
      </c>
    </row>
    <row r="23" spans="8:61" x14ac:dyDescent="0.3">
      <c r="AG23">
        <v>60</v>
      </c>
      <c r="AH23">
        <v>0.43929369080855002</v>
      </c>
      <c r="AI23">
        <v>0.560793897412042</v>
      </c>
      <c r="AJ23">
        <v>0.61822363652184398</v>
      </c>
      <c r="AL23">
        <v>60</v>
      </c>
      <c r="AM23">
        <v>0.33202262416312101</v>
      </c>
      <c r="AN23">
        <v>0.66801950101460394</v>
      </c>
      <c r="AO23">
        <v>0.78021288748172102</v>
      </c>
      <c r="AQ23">
        <v>60</v>
      </c>
      <c r="AR23">
        <v>0.17676026210706</v>
      </c>
      <c r="AS23">
        <v>0.82414322984439603</v>
      </c>
      <c r="AT23">
        <v>0.91858723578567203</v>
      </c>
      <c r="AV23">
        <v>60</v>
      </c>
      <c r="AW23">
        <v>0.43510937558818602</v>
      </c>
      <c r="AX23">
        <v>0.56489966828653204</v>
      </c>
      <c r="AY23">
        <v>0.62630279217588203</v>
      </c>
      <c r="BA23">
        <v>60</v>
      </c>
      <c r="BB23">
        <v>0.32601402721495798</v>
      </c>
      <c r="BC23">
        <v>0.67403739466429102</v>
      </c>
      <c r="BD23">
        <v>0.789738668529117</v>
      </c>
      <c r="BF23">
        <v>60</v>
      </c>
      <c r="BG23">
        <v>0.34258200383960102</v>
      </c>
      <c r="BH23">
        <v>0.65798629940620701</v>
      </c>
      <c r="BI23">
        <v>0.74132356484476203</v>
      </c>
    </row>
    <row r="24" spans="8:61" x14ac:dyDescent="0.3">
      <c r="P24" t="s">
        <v>107</v>
      </c>
      <c r="Q24">
        <v>0</v>
      </c>
      <c r="R24">
        <v>0.92324033428936803</v>
      </c>
      <c r="S24">
        <v>1.1282793547712999</v>
      </c>
      <c r="T24">
        <v>-2.1711061967440699</v>
      </c>
      <c r="U24">
        <v>0</v>
      </c>
      <c r="V24">
        <v>0</v>
      </c>
      <c r="W24">
        <v>0</v>
      </c>
      <c r="X24" s="7"/>
      <c r="Y24">
        <v>0</v>
      </c>
      <c r="Z24">
        <v>1.6108937897772901E-2</v>
      </c>
      <c r="AA24">
        <v>5.2945518993185899E-2</v>
      </c>
      <c r="AB24">
        <v>6.5591973251840505E-2</v>
      </c>
      <c r="AC24">
        <v>0</v>
      </c>
      <c r="AD24">
        <v>0</v>
      </c>
      <c r="AE24">
        <v>0</v>
      </c>
      <c r="AG24">
        <v>70</v>
      </c>
      <c r="AH24">
        <v>0.44154653847495501</v>
      </c>
      <c r="AI24">
        <v>0.55847387235506696</v>
      </c>
      <c r="AJ24">
        <v>0.61332751029711696</v>
      </c>
      <c r="AL24">
        <v>70</v>
      </c>
      <c r="AM24">
        <v>0.34765157929981599</v>
      </c>
      <c r="AN24">
        <v>0.65241861272058399</v>
      </c>
      <c r="AO24">
        <v>0.75350703859603696</v>
      </c>
      <c r="AQ24">
        <v>70</v>
      </c>
      <c r="AR24">
        <v>0.19183482191992701</v>
      </c>
      <c r="AS24">
        <v>0.80905018032631604</v>
      </c>
      <c r="AT24">
        <v>0.89977855976129295</v>
      </c>
      <c r="AV24">
        <v>70</v>
      </c>
      <c r="AW24">
        <v>0.44176498825572802</v>
      </c>
      <c r="AX24">
        <v>0.558240517699369</v>
      </c>
      <c r="AY24">
        <v>0.61302581677706103</v>
      </c>
      <c r="BA24">
        <v>70</v>
      </c>
      <c r="BB24">
        <v>0.33578938790958202</v>
      </c>
      <c r="BC24">
        <v>0.66424980645208997</v>
      </c>
      <c r="BD24">
        <v>0.77377490675326399</v>
      </c>
      <c r="BF24">
        <v>70</v>
      </c>
      <c r="BG24">
        <v>0.38039607296928202</v>
      </c>
      <c r="BH24">
        <v>0.61994462413523399</v>
      </c>
      <c r="BI24">
        <v>0.68807270311818503</v>
      </c>
    </row>
    <row r="25" spans="8:61" x14ac:dyDescent="0.3">
      <c r="Q25">
        <v>-0.111490262570271</v>
      </c>
      <c r="R25">
        <v>0.69954861097284105</v>
      </c>
      <c r="S25">
        <v>1.5394110012286899</v>
      </c>
      <c r="T25">
        <v>-1.90486799059454</v>
      </c>
      <c r="U25">
        <v>-0.16208633953020801</v>
      </c>
      <c r="V25">
        <v>-0.65782152601430099</v>
      </c>
      <c r="W25">
        <v>0.90309579711924304</v>
      </c>
      <c r="X25" s="7"/>
      <c r="Y25">
        <v>6.2393305307549198E-2</v>
      </c>
      <c r="Z25">
        <v>2.4576180479597799E-2</v>
      </c>
      <c r="AA25">
        <v>0.819645022779805</v>
      </c>
      <c r="AB25">
        <v>0.39656101665354099</v>
      </c>
      <c r="AC25">
        <v>0.17802617240207999</v>
      </c>
      <c r="AD25">
        <v>0.109505003453835</v>
      </c>
      <c r="AE25">
        <v>0.69784762137510403</v>
      </c>
      <c r="AG25">
        <v>80</v>
      </c>
      <c r="AH25">
        <v>0.468765617078997</v>
      </c>
      <c r="AI25">
        <v>0.53124209397954003</v>
      </c>
      <c r="AJ25">
        <v>0.56099640396478101</v>
      </c>
      <c r="AL25">
        <v>80</v>
      </c>
      <c r="AM25">
        <v>0.371116552159521</v>
      </c>
      <c r="AN25">
        <v>0.62890222231050297</v>
      </c>
      <c r="AO25">
        <v>0.70846390720111796</v>
      </c>
      <c r="AQ25">
        <v>80</v>
      </c>
      <c r="AR25">
        <v>0.19863201256132401</v>
      </c>
      <c r="AS25">
        <v>0.80228185669681695</v>
      </c>
      <c r="AT25">
        <v>0.88975700371136401</v>
      </c>
      <c r="AV25">
        <v>80</v>
      </c>
      <c r="AW25">
        <v>0.4693072318232</v>
      </c>
      <c r="AX25">
        <v>0.53069618562309295</v>
      </c>
      <c r="AY25">
        <v>0.56009041453154595</v>
      </c>
      <c r="BA25">
        <v>80</v>
      </c>
      <c r="BB25">
        <v>0.36286801852940398</v>
      </c>
      <c r="BC25">
        <v>0.63714953581950395</v>
      </c>
      <c r="BD25">
        <v>0.72391575340742698</v>
      </c>
      <c r="BF25">
        <v>80</v>
      </c>
      <c r="BG25">
        <v>0.39472111488583</v>
      </c>
      <c r="BH25">
        <v>0.60568966519270895</v>
      </c>
      <c r="BI25">
        <v>0.66473599504157699</v>
      </c>
    </row>
    <row r="26" spans="8:61" x14ac:dyDescent="0.3">
      <c r="Q26">
        <v>-0.91052945637915095</v>
      </c>
      <c r="R26">
        <v>1.18809940849674</v>
      </c>
      <c r="S26" t="s">
        <v>223</v>
      </c>
      <c r="T26">
        <v>0</v>
      </c>
      <c r="U26" t="s">
        <v>223</v>
      </c>
      <c r="V26">
        <v>-0.66501059465241297</v>
      </c>
      <c r="W26" t="s">
        <v>223</v>
      </c>
      <c r="X26" s="7"/>
      <c r="Y26">
        <v>0.41679354386426898</v>
      </c>
      <c r="Z26">
        <v>0.26284554788254899</v>
      </c>
      <c r="AA26">
        <v>0</v>
      </c>
      <c r="AB26">
        <v>0</v>
      </c>
      <c r="AC26">
        <v>0.43556754616821303</v>
      </c>
      <c r="AD26">
        <v>0.89169600761726997</v>
      </c>
      <c r="AE26">
        <v>0.59756809528414401</v>
      </c>
      <c r="AG26">
        <v>90</v>
      </c>
      <c r="AH26">
        <v>0.45828486408047903</v>
      </c>
      <c r="AI26">
        <v>0.54171445335375201</v>
      </c>
      <c r="AJ26">
        <v>0.58147945408911395</v>
      </c>
      <c r="AL26">
        <v>90</v>
      </c>
      <c r="AM26">
        <v>0.38691854014648602</v>
      </c>
      <c r="AN26">
        <v>0.61308747898671501</v>
      </c>
      <c r="AO26">
        <v>0.68041651297967598</v>
      </c>
      <c r="AQ26">
        <v>90</v>
      </c>
      <c r="AR26">
        <v>0.225588356965474</v>
      </c>
      <c r="AS26">
        <v>0.77531997005245901</v>
      </c>
      <c r="AT26">
        <v>0.85289327419965599</v>
      </c>
      <c r="AV26">
        <v>90</v>
      </c>
      <c r="AW26">
        <v>0.45747451257814897</v>
      </c>
      <c r="AX26">
        <v>0.54253717098263599</v>
      </c>
      <c r="AY26">
        <v>0.58312705117599695</v>
      </c>
      <c r="BA26">
        <v>90</v>
      </c>
      <c r="BB26">
        <v>0.38352047521117499</v>
      </c>
      <c r="BC26">
        <v>0.61649069105773302</v>
      </c>
      <c r="BD26">
        <v>0.68584441908688898</v>
      </c>
      <c r="BF26">
        <v>90</v>
      </c>
      <c r="BG26">
        <v>0.46720112632220001</v>
      </c>
      <c r="BH26">
        <v>0.53282233197560003</v>
      </c>
      <c r="BI26">
        <v>0.55698349900522504</v>
      </c>
    </row>
    <row r="27" spans="8:61" x14ac:dyDescent="0.3">
      <c r="AG27" t="s">
        <v>230</v>
      </c>
      <c r="AL27" t="s">
        <v>230</v>
      </c>
      <c r="AQ27" t="s">
        <v>230</v>
      </c>
      <c r="AV27" t="s">
        <v>230</v>
      </c>
      <c r="BA27" t="s">
        <v>230</v>
      </c>
      <c r="BF27" t="s">
        <v>230</v>
      </c>
    </row>
    <row r="28" spans="8:61" x14ac:dyDescent="0.3">
      <c r="H28" t="s">
        <v>0</v>
      </c>
      <c r="P28" t="s">
        <v>108</v>
      </c>
      <c r="Q28">
        <v>0</v>
      </c>
      <c r="R28">
        <v>0.98583954753485104</v>
      </c>
      <c r="S28">
        <v>2.6047612345748701</v>
      </c>
      <c r="T28">
        <v>-1.19299844057723</v>
      </c>
      <c r="U28">
        <v>0</v>
      </c>
      <c r="V28">
        <v>0</v>
      </c>
      <c r="W28">
        <v>0</v>
      </c>
      <c r="X28" s="7"/>
      <c r="Y28">
        <v>0</v>
      </c>
      <c r="Z28">
        <v>1.3408458917455899E-2</v>
      </c>
      <c r="AA28">
        <v>0.31306122341160197</v>
      </c>
      <c r="AB28">
        <v>5.9759254508286098E-2</v>
      </c>
      <c r="AC28">
        <v>0</v>
      </c>
      <c r="AD28">
        <v>0</v>
      </c>
      <c r="AE28">
        <v>0</v>
      </c>
      <c r="AG28">
        <v>10</v>
      </c>
      <c r="AH28">
        <v>0.43894036516756901</v>
      </c>
      <c r="AI28">
        <v>0.56112202042974701</v>
      </c>
      <c r="AJ28">
        <v>0.61914708504553195</v>
      </c>
      <c r="AL28">
        <v>10</v>
      </c>
      <c r="AM28">
        <v>0.31873105550780101</v>
      </c>
      <c r="AN28">
        <v>0.681427147624593</v>
      </c>
      <c r="AO28">
        <v>0.808129101136421</v>
      </c>
      <c r="AQ28">
        <v>10</v>
      </c>
      <c r="AR28">
        <v>0.14666825208399401</v>
      </c>
      <c r="AS28">
        <v>0.85422848194351797</v>
      </c>
      <c r="AT28">
        <v>0.95814878891856203</v>
      </c>
      <c r="AV28">
        <v>10</v>
      </c>
      <c r="AW28">
        <v>0.42933277374184903</v>
      </c>
      <c r="AX28">
        <v>0.57074940655150397</v>
      </c>
      <c r="AY28">
        <v>0.63768707843079697</v>
      </c>
      <c r="BA28">
        <v>10</v>
      </c>
      <c r="BB28">
        <v>0.30566480935290202</v>
      </c>
      <c r="BC28">
        <v>0.69443667383924002</v>
      </c>
      <c r="BD28">
        <v>0.82698532447024797</v>
      </c>
      <c r="BF28">
        <v>10</v>
      </c>
      <c r="BG28">
        <v>0.28615968239988299</v>
      </c>
      <c r="BH28">
        <v>0.71474694884947598</v>
      </c>
      <c r="BI28">
        <v>0.81807128853538402</v>
      </c>
    </row>
    <row r="29" spans="8:61" x14ac:dyDescent="0.3">
      <c r="Q29">
        <v>2.08314997916851</v>
      </c>
      <c r="R29">
        <v>0.95169126542053695</v>
      </c>
      <c r="S29">
        <v>4.7281813443341099</v>
      </c>
      <c r="T29">
        <v>-0.73569189844785698</v>
      </c>
      <c r="U29">
        <v>0.70740131656766203</v>
      </c>
      <c r="V29">
        <v>0.32199337909407899</v>
      </c>
      <c r="W29">
        <v>-0.33439628050967901</v>
      </c>
      <c r="X29" s="7"/>
      <c r="Y29">
        <v>0.32864332205063201</v>
      </c>
      <c r="Z29">
        <v>5.9386694158280401E-3</v>
      </c>
      <c r="AA29">
        <v>1.23977280213368</v>
      </c>
      <c r="AB29">
        <v>0.22002791933142701</v>
      </c>
      <c r="AC29">
        <v>0.227843195111775</v>
      </c>
      <c r="AD29">
        <v>9.1287538994944697E-2</v>
      </c>
      <c r="AE29">
        <v>4.8806532976316902E-2</v>
      </c>
      <c r="AG29">
        <v>20</v>
      </c>
      <c r="AH29">
        <v>0.43411907550822298</v>
      </c>
      <c r="AI29">
        <v>0.56594178461884403</v>
      </c>
      <c r="AJ29">
        <v>0.62807750036215104</v>
      </c>
      <c r="AL29">
        <v>20</v>
      </c>
      <c r="AM29">
        <v>0.31974578068225701</v>
      </c>
      <c r="AN29">
        <v>0.68045999196960805</v>
      </c>
      <c r="AO29">
        <v>0.80637195625404801</v>
      </c>
      <c r="AQ29">
        <v>20</v>
      </c>
      <c r="AR29">
        <v>0.15453027737497099</v>
      </c>
      <c r="AS29">
        <v>0.84635842866017197</v>
      </c>
      <c r="AT29">
        <v>0.94832241360048397</v>
      </c>
      <c r="AV29">
        <v>20</v>
      </c>
      <c r="AW29">
        <v>0.429672463649101</v>
      </c>
      <c r="AX29">
        <v>0.57040558751003601</v>
      </c>
      <c r="AY29">
        <v>0.63683359630430803</v>
      </c>
      <c r="BA29">
        <v>20</v>
      </c>
      <c r="BB29">
        <v>0.31030282919518898</v>
      </c>
      <c r="BC29">
        <v>0.68979543429658396</v>
      </c>
      <c r="BD29">
        <v>0.81893768000056899</v>
      </c>
      <c r="BF29">
        <v>20</v>
      </c>
      <c r="BG29">
        <v>0.29843440139441801</v>
      </c>
      <c r="BH29">
        <v>0.70247530569616201</v>
      </c>
      <c r="BI29">
        <v>0.79753794233463304</v>
      </c>
    </row>
    <row r="30" spans="8:61" x14ac:dyDescent="0.3">
      <c r="Q30">
        <v>-0.24086064377246999</v>
      </c>
      <c r="R30">
        <v>1.0573642182118601</v>
      </c>
      <c r="S30">
        <v>-0.34086629001883201</v>
      </c>
      <c r="T30">
        <v>-0.98166388715169195</v>
      </c>
      <c r="U30">
        <v>-0.19734443246347999</v>
      </c>
      <c r="V30">
        <v>0.13501306234169599</v>
      </c>
      <c r="W30">
        <v>0.61621063503987605</v>
      </c>
      <c r="X30" s="7"/>
      <c r="Y30">
        <v>1.6855223604530201</v>
      </c>
      <c r="Z30">
        <v>0.39653885637798703</v>
      </c>
      <c r="AA30">
        <v>10.0705440168094</v>
      </c>
      <c r="AB30">
        <v>1.0376999401214899</v>
      </c>
      <c r="AC30">
        <v>1.5841103076274199</v>
      </c>
      <c r="AD30">
        <v>0.61533671733295903</v>
      </c>
      <c r="AE30">
        <v>1.02219744405325</v>
      </c>
      <c r="AG30">
        <v>30</v>
      </c>
      <c r="AH30">
        <v>0.439002092284631</v>
      </c>
      <c r="AI30">
        <v>0.56104970856785097</v>
      </c>
      <c r="AJ30">
        <v>0.61844179716454095</v>
      </c>
      <c r="AL30">
        <v>30</v>
      </c>
      <c r="AM30">
        <v>0.32512067534109901</v>
      </c>
      <c r="AN30">
        <v>0.67502169943183399</v>
      </c>
      <c r="AO30">
        <v>0.79424514728724604</v>
      </c>
      <c r="AQ30">
        <v>30</v>
      </c>
      <c r="AR30">
        <v>0.160864278141608</v>
      </c>
      <c r="AS30">
        <v>0.84002857095019301</v>
      </c>
      <c r="AT30">
        <v>0.94081465097457695</v>
      </c>
      <c r="AV30">
        <v>30</v>
      </c>
      <c r="AW30">
        <v>0.433592035118608</v>
      </c>
      <c r="AX30">
        <v>0.56647517435289996</v>
      </c>
      <c r="AY30">
        <v>0.62896645873648804</v>
      </c>
      <c r="BA30">
        <v>30</v>
      </c>
      <c r="BB30">
        <v>0.31430048025787</v>
      </c>
      <c r="BC30">
        <v>0.68580231409421699</v>
      </c>
      <c r="BD30">
        <v>0.81083186075108704</v>
      </c>
      <c r="BF30">
        <v>30</v>
      </c>
      <c r="BG30">
        <v>0.31177909396993397</v>
      </c>
      <c r="BH30">
        <v>0.68901720864924598</v>
      </c>
      <c r="BI30">
        <v>0.785309614673807</v>
      </c>
    </row>
    <row r="31" spans="8:61" x14ac:dyDescent="0.3">
      <c r="Q31">
        <v>-0.12863550024004</v>
      </c>
      <c r="R31">
        <v>0.93556833513856996</v>
      </c>
      <c r="S31">
        <v>2.10812054077424</v>
      </c>
      <c r="T31">
        <v>-1.0427279228489601</v>
      </c>
      <c r="U31">
        <v>-0.106669806215343</v>
      </c>
      <c r="V31">
        <v>-8.1871729698201196E-2</v>
      </c>
      <c r="W31">
        <v>0.119355848896028</v>
      </c>
      <c r="X31" s="7"/>
      <c r="Y31">
        <v>0.18707570382738301</v>
      </c>
      <c r="Z31">
        <v>4.8720888885670298E-2</v>
      </c>
      <c r="AA31">
        <v>1.7762627569746401</v>
      </c>
      <c r="AB31">
        <v>0.45315112362571103</v>
      </c>
      <c r="AC31">
        <v>0.172980060960916</v>
      </c>
      <c r="AD31">
        <v>6.0959913848149999E-2</v>
      </c>
      <c r="AE31">
        <v>0.41154928510416</v>
      </c>
      <c r="AG31">
        <v>40</v>
      </c>
      <c r="AH31">
        <v>0.44202038409481198</v>
      </c>
      <c r="AI31">
        <v>0.55803486971082294</v>
      </c>
      <c r="AJ31">
        <v>0.61229171152879303</v>
      </c>
      <c r="AL31">
        <v>40</v>
      </c>
      <c r="AM31">
        <v>0.33723906526376002</v>
      </c>
      <c r="AN31">
        <v>0.66286349535475098</v>
      </c>
      <c r="AO31">
        <v>0.77217206667932703</v>
      </c>
      <c r="AQ31">
        <v>40</v>
      </c>
      <c r="AR31">
        <v>0.167476918602212</v>
      </c>
      <c r="AS31">
        <v>0.83343800695959103</v>
      </c>
      <c r="AT31">
        <v>0.93333967782529703</v>
      </c>
      <c r="AV31">
        <v>40</v>
      </c>
      <c r="AW31">
        <v>0.43731038083922802</v>
      </c>
      <c r="AX31">
        <v>0.56275168668176601</v>
      </c>
      <c r="AY31">
        <v>0.621801203348885</v>
      </c>
      <c r="BA31">
        <v>40</v>
      </c>
      <c r="BB31">
        <v>0.32192733029508502</v>
      </c>
      <c r="BC31">
        <v>0.67818469017937899</v>
      </c>
      <c r="BD31">
        <v>0.79755055669476804</v>
      </c>
      <c r="BF31">
        <v>40</v>
      </c>
      <c r="BG31">
        <v>0.322458791519322</v>
      </c>
      <c r="BH31">
        <v>0.67839460677122498</v>
      </c>
      <c r="BI31">
        <v>0.76882313528095603</v>
      </c>
    </row>
    <row r="32" spans="8:61" x14ac:dyDescent="0.3">
      <c r="Q32">
        <v>-0.12733619110345001</v>
      </c>
      <c r="R32">
        <v>0.75036159416259796</v>
      </c>
      <c r="S32">
        <v>0.95378414930628197</v>
      </c>
      <c r="T32">
        <v>-1.3616003553067899</v>
      </c>
      <c r="U32">
        <v>-2.2715224662429399E-2</v>
      </c>
      <c r="V32">
        <v>-0.21899851438027301</v>
      </c>
      <c r="W32">
        <v>0.31123803331939298</v>
      </c>
      <c r="X32" s="7"/>
      <c r="Y32">
        <v>0.170810391007616</v>
      </c>
      <c r="Z32">
        <v>3.3022979629287103E-2</v>
      </c>
      <c r="AA32">
        <v>1.6525769330897799</v>
      </c>
      <c r="AB32">
        <v>0.54807143299491501</v>
      </c>
      <c r="AC32">
        <v>0.43477252139273198</v>
      </c>
      <c r="AD32">
        <v>0.10595124946284699</v>
      </c>
      <c r="AE32">
        <v>0.67019949590979</v>
      </c>
      <c r="AG32">
        <v>50</v>
      </c>
      <c r="AH32">
        <v>0.44345316145584501</v>
      </c>
      <c r="AI32">
        <v>0.55657459508443496</v>
      </c>
      <c r="AJ32">
        <v>0.60979778282823804</v>
      </c>
      <c r="AL32">
        <v>50</v>
      </c>
      <c r="AM32">
        <v>0.33287039411296299</v>
      </c>
      <c r="AN32">
        <v>0.66722955241136805</v>
      </c>
      <c r="AO32">
        <v>0.78029670320507905</v>
      </c>
      <c r="AQ32">
        <v>50</v>
      </c>
      <c r="AR32">
        <v>0.16664063521025699</v>
      </c>
      <c r="AS32">
        <v>0.83429100190354999</v>
      </c>
      <c r="AT32">
        <v>0.93337546396002702</v>
      </c>
      <c r="AV32">
        <v>50</v>
      </c>
      <c r="AW32">
        <v>0.44103773209506397</v>
      </c>
      <c r="AX32">
        <v>0.55900610680259999</v>
      </c>
      <c r="AY32">
        <v>0.61444185048281996</v>
      </c>
      <c r="BA32">
        <v>50</v>
      </c>
      <c r="BB32">
        <v>0.32459408666294198</v>
      </c>
      <c r="BC32">
        <v>0.67548580262067603</v>
      </c>
      <c r="BD32">
        <v>0.79363143884723197</v>
      </c>
      <c r="BF32">
        <v>50</v>
      </c>
      <c r="BG32">
        <v>0.33521574413266098</v>
      </c>
      <c r="BH32">
        <v>0.66542538358653802</v>
      </c>
      <c r="BI32">
        <v>0.75394456504375895</v>
      </c>
    </row>
    <row r="33" spans="8:61" x14ac:dyDescent="0.3">
      <c r="AG33">
        <v>60</v>
      </c>
      <c r="AH33">
        <v>0.44345698093099101</v>
      </c>
      <c r="AI33">
        <v>0.55662141854147196</v>
      </c>
      <c r="AJ33">
        <v>0.60968624070844302</v>
      </c>
      <c r="AL33">
        <v>60</v>
      </c>
      <c r="AM33">
        <v>0.34213142435104299</v>
      </c>
      <c r="AN33">
        <v>0.65794331944072604</v>
      </c>
      <c r="AO33">
        <v>0.76293360023152201</v>
      </c>
      <c r="AQ33">
        <v>60</v>
      </c>
      <c r="AR33">
        <v>0.182416380053945</v>
      </c>
      <c r="AS33">
        <v>0.81849559408553796</v>
      </c>
      <c r="AT33">
        <v>0.91270413098259895</v>
      </c>
      <c r="AV33">
        <v>60</v>
      </c>
      <c r="AW33">
        <v>0.44531471592574401</v>
      </c>
      <c r="AX33">
        <v>0.55470067467163697</v>
      </c>
      <c r="AY33">
        <v>0.60623195561264798</v>
      </c>
      <c r="BA33">
        <v>60</v>
      </c>
      <c r="BB33">
        <v>0.333440694972855</v>
      </c>
      <c r="BC33">
        <v>0.66661748361264594</v>
      </c>
      <c r="BD33">
        <v>0.77734886383627999</v>
      </c>
      <c r="BF33">
        <v>60</v>
      </c>
      <c r="BG33">
        <v>0.36652715116429602</v>
      </c>
      <c r="BH33">
        <v>0.63404972379279401</v>
      </c>
      <c r="BI33">
        <v>0.70529173504979703</v>
      </c>
    </row>
    <row r="34" spans="8:61" x14ac:dyDescent="0.3">
      <c r="AG34">
        <v>70</v>
      </c>
      <c r="AH34">
        <v>0.444579646125978</v>
      </c>
      <c r="AI34">
        <v>0.55545141243868501</v>
      </c>
      <c r="AJ34">
        <v>0.60714461998767499</v>
      </c>
      <c r="AL34">
        <v>70</v>
      </c>
      <c r="AM34">
        <v>0.35408666062470001</v>
      </c>
      <c r="AN34">
        <v>0.64602641529987004</v>
      </c>
      <c r="AO34">
        <v>0.743293264164675</v>
      </c>
      <c r="AQ34">
        <v>70</v>
      </c>
      <c r="AR34">
        <v>0.19265396940201501</v>
      </c>
      <c r="AS34">
        <v>0.80821586776225196</v>
      </c>
      <c r="AT34">
        <v>0.89883869129462901</v>
      </c>
      <c r="AV34">
        <v>70</v>
      </c>
      <c r="AW34">
        <v>0.44757985240176601</v>
      </c>
      <c r="AX34">
        <v>0.55244444255921099</v>
      </c>
      <c r="AY34">
        <v>0.60154969451540696</v>
      </c>
      <c r="BA34">
        <v>70</v>
      </c>
      <c r="BB34">
        <v>0.34255970049957601</v>
      </c>
      <c r="BC34">
        <v>0.65749587405339305</v>
      </c>
      <c r="BD34">
        <v>0.76142170432240497</v>
      </c>
      <c r="BF34">
        <v>70</v>
      </c>
      <c r="BG34">
        <v>0.39025593876217501</v>
      </c>
      <c r="BH34">
        <v>0.61013892559957505</v>
      </c>
      <c r="BI34">
        <v>0.67370912652096404</v>
      </c>
    </row>
    <row r="35" spans="8:61" x14ac:dyDescent="0.3">
      <c r="AG35">
        <v>80</v>
      </c>
      <c r="AH35">
        <v>0.46731001500965202</v>
      </c>
      <c r="AI35">
        <v>0.53272590607095804</v>
      </c>
      <c r="AJ35">
        <v>0.56366320651962099</v>
      </c>
      <c r="AL35">
        <v>80</v>
      </c>
      <c r="AM35">
        <v>0.37941647270447898</v>
      </c>
      <c r="AN35">
        <v>0.62060723029755105</v>
      </c>
      <c r="AO35">
        <v>0.69448070168990605</v>
      </c>
      <c r="AQ35">
        <v>80</v>
      </c>
      <c r="AR35">
        <v>0.19631950776631499</v>
      </c>
      <c r="AS35">
        <v>0.80457538115929605</v>
      </c>
      <c r="AT35">
        <v>0.89324411916770197</v>
      </c>
      <c r="AV35">
        <v>80</v>
      </c>
      <c r="AW35">
        <v>0.46973854419675998</v>
      </c>
      <c r="AX35">
        <v>0.53026832976637905</v>
      </c>
      <c r="AY35">
        <v>0.55896287177260795</v>
      </c>
      <c r="BA35">
        <v>80</v>
      </c>
      <c r="BB35">
        <v>0.36948200164092798</v>
      </c>
      <c r="BC35">
        <v>0.63053403021509602</v>
      </c>
      <c r="BD35">
        <v>0.712631907946909</v>
      </c>
      <c r="BF35">
        <v>80</v>
      </c>
      <c r="BG35">
        <v>0.399381427617991</v>
      </c>
      <c r="BH35">
        <v>0.60103038285980803</v>
      </c>
      <c r="BI35">
        <v>0.66028242347831501</v>
      </c>
    </row>
    <row r="36" spans="8:61" x14ac:dyDescent="0.3">
      <c r="AG36">
        <v>90</v>
      </c>
      <c r="AH36">
        <v>0.45750053446412903</v>
      </c>
      <c r="AI36">
        <v>0.54252540935593396</v>
      </c>
      <c r="AJ36">
        <v>0.58269120167567401</v>
      </c>
      <c r="AL36">
        <v>90</v>
      </c>
      <c r="AM36">
        <v>0.38760851312965999</v>
      </c>
      <c r="AN36">
        <v>0.61240692266301699</v>
      </c>
      <c r="AO36">
        <v>0.68034547481730101</v>
      </c>
      <c r="AQ36">
        <v>90</v>
      </c>
      <c r="AR36">
        <v>0.228334463508515</v>
      </c>
      <c r="AS36">
        <v>0.77250611545588699</v>
      </c>
      <c r="AT36">
        <v>0.84894151736035495</v>
      </c>
      <c r="AV36">
        <v>90</v>
      </c>
      <c r="AW36">
        <v>0.46053982843885599</v>
      </c>
      <c r="AX36">
        <v>0.53947412652337701</v>
      </c>
      <c r="AY36">
        <v>0.57692965327950096</v>
      </c>
      <c r="BA36">
        <v>90</v>
      </c>
      <c r="BB36">
        <v>0.38285352113218502</v>
      </c>
      <c r="BC36">
        <v>0.61715775423350605</v>
      </c>
      <c r="BD36">
        <v>0.68729930195011402</v>
      </c>
      <c r="BF36">
        <v>90</v>
      </c>
      <c r="BG36">
        <v>0.47420382031168101</v>
      </c>
      <c r="BH36">
        <v>0.52585177760858803</v>
      </c>
      <c r="BI36">
        <v>0.54519814081608697</v>
      </c>
    </row>
    <row r="37" spans="8:61" x14ac:dyDescent="0.3">
      <c r="AG37" t="s">
        <v>231</v>
      </c>
      <c r="AL37" t="s">
        <v>231</v>
      </c>
      <c r="AQ37" t="s">
        <v>231</v>
      </c>
      <c r="AV37" t="s">
        <v>231</v>
      </c>
      <c r="BA37" t="s">
        <v>231</v>
      </c>
      <c r="BF37" t="s">
        <v>231</v>
      </c>
    </row>
    <row r="38" spans="8:61" x14ac:dyDescent="0.3">
      <c r="AG38">
        <v>10</v>
      </c>
      <c r="AH38">
        <v>0.44283980455666599</v>
      </c>
      <c r="AI38">
        <v>0.55730258146868705</v>
      </c>
      <c r="AJ38">
        <v>0.61091291327913499</v>
      </c>
      <c r="AL38">
        <v>10</v>
      </c>
      <c r="AM38">
        <v>0.32417000604193702</v>
      </c>
      <c r="AN38">
        <v>0.67611155882934804</v>
      </c>
      <c r="AO38">
        <v>0.79946013628980594</v>
      </c>
      <c r="AQ38">
        <v>10</v>
      </c>
      <c r="AR38">
        <v>0.14777463043622899</v>
      </c>
      <c r="AS38">
        <v>0.85324310628297495</v>
      </c>
      <c r="AT38">
        <v>0.95637499241443702</v>
      </c>
      <c r="AV38">
        <v>10</v>
      </c>
      <c r="AW38">
        <v>0.435665105319957</v>
      </c>
      <c r="AX38">
        <v>0.56455113422583403</v>
      </c>
      <c r="AY38">
        <v>0.62478305542058499</v>
      </c>
      <c r="BA38">
        <v>10</v>
      </c>
      <c r="BB38">
        <v>0.31194380568294899</v>
      </c>
      <c r="BC38">
        <v>0.68829809237021899</v>
      </c>
      <c r="BD38">
        <v>0.81652563419048796</v>
      </c>
      <c r="BF38">
        <v>10</v>
      </c>
      <c r="BG38">
        <v>0.26633242228160597</v>
      </c>
      <c r="BH38">
        <v>0.73448190830369797</v>
      </c>
      <c r="BI38">
        <v>0.85593797321550302</v>
      </c>
    </row>
    <row r="39" spans="8:61" x14ac:dyDescent="0.3">
      <c r="P39" s="4" t="s">
        <v>244</v>
      </c>
      <c r="AG39">
        <v>20</v>
      </c>
      <c r="AH39">
        <v>0.44382265550139499</v>
      </c>
      <c r="AI39">
        <v>0.556290867542373</v>
      </c>
      <c r="AJ39">
        <v>0.60890202417278405</v>
      </c>
      <c r="AL39">
        <v>20</v>
      </c>
      <c r="AM39">
        <v>0.32501282306922402</v>
      </c>
      <c r="AN39">
        <v>0.67531896503703104</v>
      </c>
      <c r="AO39">
        <v>0.79709717854972795</v>
      </c>
      <c r="AQ39">
        <v>20</v>
      </c>
      <c r="AR39">
        <v>0.157417978126072</v>
      </c>
      <c r="AS39">
        <v>0.84356206821950797</v>
      </c>
      <c r="AT39">
        <v>0.94433553350549604</v>
      </c>
      <c r="AV39">
        <v>20</v>
      </c>
      <c r="AW39">
        <v>0.43528162116569702</v>
      </c>
      <c r="AX39">
        <v>0.564842314088571</v>
      </c>
      <c r="AY39">
        <v>0.62491830342495702</v>
      </c>
      <c r="BA39">
        <v>20</v>
      </c>
      <c r="BB39">
        <v>0.31430847968614101</v>
      </c>
      <c r="BC39">
        <v>0.68592010089383904</v>
      </c>
      <c r="BD39">
        <v>0.81231388099933399</v>
      </c>
      <c r="BF39">
        <v>20</v>
      </c>
      <c r="BG39">
        <v>0.30796982322417099</v>
      </c>
      <c r="BH39">
        <v>0.69265212271144905</v>
      </c>
      <c r="BI39">
        <v>0.79980585595797304</v>
      </c>
    </row>
    <row r="40" spans="8:61" x14ac:dyDescent="0.3">
      <c r="H40" t="s">
        <v>1</v>
      </c>
      <c r="P40" t="s">
        <v>4</v>
      </c>
      <c r="X40" t="s">
        <v>109</v>
      </c>
      <c r="AG40">
        <v>30</v>
      </c>
      <c r="AH40">
        <v>0.442279800324274</v>
      </c>
      <c r="AI40">
        <v>0.55793094861897896</v>
      </c>
      <c r="AJ40">
        <v>0.61139253341059996</v>
      </c>
      <c r="AL40">
        <v>30</v>
      </c>
      <c r="AM40">
        <v>0.32941373626491899</v>
      </c>
      <c r="AN40">
        <v>0.67085574509295798</v>
      </c>
      <c r="AO40">
        <v>0.78739460461397504</v>
      </c>
      <c r="AQ40">
        <v>30</v>
      </c>
      <c r="AR40">
        <v>0.16265846813431001</v>
      </c>
      <c r="AS40">
        <v>0.83828314791529401</v>
      </c>
      <c r="AT40">
        <v>0.93867328381274096</v>
      </c>
      <c r="AV40">
        <v>30</v>
      </c>
      <c r="AW40">
        <v>0.43749994657361002</v>
      </c>
      <c r="AX40">
        <v>0.56271888573654705</v>
      </c>
      <c r="AY40">
        <v>0.62053730299754395</v>
      </c>
      <c r="BA40">
        <v>30</v>
      </c>
      <c r="BB40">
        <v>0.31767744672578901</v>
      </c>
      <c r="BC40">
        <v>0.68251952683795503</v>
      </c>
      <c r="BD40">
        <v>0.80487916828244799</v>
      </c>
      <c r="BF40">
        <v>30</v>
      </c>
      <c r="BG40">
        <v>0.32608615588219297</v>
      </c>
      <c r="BH40">
        <v>0.67450430956748997</v>
      </c>
      <c r="BI40">
        <v>0.77324765372405802</v>
      </c>
    </row>
    <row r="41" spans="8:61" x14ac:dyDescent="0.3">
      <c r="P41" t="s">
        <v>106</v>
      </c>
      <c r="X41" t="s">
        <v>106</v>
      </c>
      <c r="AG41">
        <v>40</v>
      </c>
      <c r="AH41">
        <v>0.44389231859420197</v>
      </c>
      <c r="AI41">
        <v>0.55636484444269796</v>
      </c>
      <c r="AJ41">
        <v>0.60799170563656901</v>
      </c>
      <c r="AL41">
        <v>40</v>
      </c>
      <c r="AM41">
        <v>0.339103493437374</v>
      </c>
      <c r="AN41">
        <v>0.66110067411569695</v>
      </c>
      <c r="AO41">
        <v>0.76909973703773304</v>
      </c>
      <c r="AQ41">
        <v>40</v>
      </c>
      <c r="AR41">
        <v>0.16957531182184299</v>
      </c>
      <c r="AS41">
        <v>0.83137147275828804</v>
      </c>
      <c r="AT41">
        <v>0.93082576507744297</v>
      </c>
      <c r="AV41">
        <v>40</v>
      </c>
      <c r="AW41">
        <v>0.43706303591321599</v>
      </c>
      <c r="AX41">
        <v>0.56313941338987195</v>
      </c>
      <c r="AY41">
        <v>0.62107806194157</v>
      </c>
      <c r="BA41">
        <v>40</v>
      </c>
      <c r="BB41">
        <v>0.325847606169127</v>
      </c>
      <c r="BC41">
        <v>0.67436089641714503</v>
      </c>
      <c r="BD41">
        <v>0.79115723990416398</v>
      </c>
      <c r="BF41">
        <v>40</v>
      </c>
      <c r="BG41">
        <v>0.33193913317901602</v>
      </c>
      <c r="BH41">
        <v>0.66878970205167598</v>
      </c>
      <c r="BI41">
        <v>0.76529270318371301</v>
      </c>
    </row>
    <row r="42" spans="8:61" x14ac:dyDescent="0.3">
      <c r="Q42" t="s">
        <v>22</v>
      </c>
      <c r="R42" t="s">
        <v>23</v>
      </c>
      <c r="S42" t="s">
        <v>24</v>
      </c>
      <c r="T42" t="s">
        <v>25</v>
      </c>
      <c r="U42" t="s">
        <v>26</v>
      </c>
      <c r="V42" t="s">
        <v>27</v>
      </c>
      <c r="W42" t="s">
        <v>28</v>
      </c>
      <c r="Y42" t="s">
        <v>22</v>
      </c>
      <c r="Z42" t="s">
        <v>23</v>
      </c>
      <c r="AA42" t="s">
        <v>24</v>
      </c>
      <c r="AB42" t="s">
        <v>25</v>
      </c>
      <c r="AC42" t="s">
        <v>26</v>
      </c>
      <c r="AD42" t="s">
        <v>27</v>
      </c>
      <c r="AE42" t="s">
        <v>28</v>
      </c>
      <c r="AG42">
        <v>50</v>
      </c>
      <c r="AH42">
        <v>0.44442291768127301</v>
      </c>
      <c r="AI42">
        <v>0.55573597300868605</v>
      </c>
      <c r="AJ42">
        <v>0.60692369119061096</v>
      </c>
      <c r="AL42">
        <v>50</v>
      </c>
      <c r="AM42">
        <v>0.34046776632735498</v>
      </c>
      <c r="AN42">
        <v>0.65975918664391797</v>
      </c>
      <c r="AO42">
        <v>0.76775939576406904</v>
      </c>
      <c r="AQ42">
        <v>50</v>
      </c>
      <c r="AR42">
        <v>0.17034482163098599</v>
      </c>
      <c r="AS42">
        <v>0.83059889296506995</v>
      </c>
      <c r="AT42">
        <v>0.92885316259438699</v>
      </c>
      <c r="AV42">
        <v>50</v>
      </c>
      <c r="AW42">
        <v>0.44497263929557301</v>
      </c>
      <c r="AX42">
        <v>0.55510538004975996</v>
      </c>
      <c r="AY42">
        <v>0.60601479655382195</v>
      </c>
      <c r="BA42">
        <v>50</v>
      </c>
      <c r="BB42">
        <v>0.33065827499309702</v>
      </c>
      <c r="BC42">
        <v>0.66949952540888302</v>
      </c>
      <c r="BD42">
        <v>0.78265896577738003</v>
      </c>
      <c r="BF42">
        <v>50</v>
      </c>
      <c r="BG42">
        <v>0.33682841293483901</v>
      </c>
      <c r="BH42">
        <v>0.66353043665536404</v>
      </c>
      <c r="BI42">
        <v>0.77110746448537104</v>
      </c>
    </row>
    <row r="43" spans="8:61" x14ac:dyDescent="0.3">
      <c r="Q43">
        <v>1</v>
      </c>
      <c r="R43">
        <v>0.41020800000000002</v>
      </c>
      <c r="S43">
        <v>1.746119</v>
      </c>
      <c r="T43">
        <v>0.572882</v>
      </c>
      <c r="U43">
        <v>1</v>
      </c>
      <c r="V43">
        <v>1</v>
      </c>
      <c r="W43">
        <v>1</v>
      </c>
      <c r="Y43">
        <v>1</v>
      </c>
      <c r="Z43">
        <v>-0.56795200000000001</v>
      </c>
      <c r="AA43">
        <v>0.40131299999999998</v>
      </c>
      <c r="AB43">
        <v>2.4971160000000001</v>
      </c>
      <c r="AC43">
        <v>1</v>
      </c>
      <c r="AD43">
        <v>1</v>
      </c>
      <c r="AE43">
        <v>1</v>
      </c>
      <c r="AG43">
        <v>60</v>
      </c>
      <c r="AH43">
        <v>0.44592195604178603</v>
      </c>
      <c r="AI43">
        <v>0.55425615838647901</v>
      </c>
      <c r="AJ43">
        <v>0.60383679411625102</v>
      </c>
      <c r="AL43">
        <v>60</v>
      </c>
      <c r="AM43">
        <v>0.34607213517596802</v>
      </c>
      <c r="AN43">
        <v>0.654076892630711</v>
      </c>
      <c r="AO43">
        <v>0.75638957758672098</v>
      </c>
      <c r="AQ43">
        <v>60</v>
      </c>
      <c r="AR43">
        <v>0.18410112424040101</v>
      </c>
      <c r="AS43">
        <v>0.81682855322861403</v>
      </c>
      <c r="AT43">
        <v>0.91019654907125802</v>
      </c>
      <c r="AV43">
        <v>60</v>
      </c>
      <c r="AW43">
        <v>0.44861388790757301</v>
      </c>
      <c r="AX43">
        <v>0.55146037001081605</v>
      </c>
      <c r="AY43">
        <v>0.59885152132059705</v>
      </c>
      <c r="BA43">
        <v>60</v>
      </c>
      <c r="BB43">
        <v>0.337576146980613</v>
      </c>
      <c r="BC43">
        <v>0.662574037936983</v>
      </c>
      <c r="BD43">
        <v>0.76995319021123199</v>
      </c>
      <c r="BF43">
        <v>60</v>
      </c>
      <c r="BG43">
        <v>0.37446340307620701</v>
      </c>
      <c r="BH43">
        <v>0.62594392006111699</v>
      </c>
      <c r="BI43">
        <v>0.70151516921218404</v>
      </c>
    </row>
    <row r="44" spans="8:61" x14ac:dyDescent="0.3">
      <c r="Q44">
        <v>0.60450300000000001</v>
      </c>
      <c r="R44">
        <v>0.526223</v>
      </c>
      <c r="S44">
        <v>1.288813</v>
      </c>
      <c r="T44">
        <v>0.58379400000000004</v>
      </c>
      <c r="U44">
        <v>0.75635799999999997</v>
      </c>
      <c r="V44">
        <v>1.061199</v>
      </c>
      <c r="W44">
        <v>1.2701659999999999</v>
      </c>
      <c r="Y44">
        <v>0.86971500000000002</v>
      </c>
      <c r="Z44">
        <v>-0.46602100000000002</v>
      </c>
      <c r="AA44">
        <v>0.42630899999999999</v>
      </c>
      <c r="AB44">
        <v>2.5762309999999999</v>
      </c>
      <c r="AC44">
        <v>0.96774800000000005</v>
      </c>
      <c r="AD44">
        <v>1.2174970000000001</v>
      </c>
      <c r="AE44">
        <v>1.1230059999999999</v>
      </c>
      <c r="AG44">
        <v>70</v>
      </c>
      <c r="AH44">
        <v>0.45520680955588899</v>
      </c>
      <c r="AI44">
        <v>0.54490001137109401</v>
      </c>
      <c r="AJ44">
        <v>0.58614865085414902</v>
      </c>
      <c r="AL44">
        <v>70</v>
      </c>
      <c r="AM44">
        <v>0.35729610161694503</v>
      </c>
      <c r="AN44">
        <v>0.64286699616935805</v>
      </c>
      <c r="AO44">
        <v>0.73794960570725299</v>
      </c>
      <c r="AQ44">
        <v>70</v>
      </c>
      <c r="AR44">
        <v>0.19438504882719099</v>
      </c>
      <c r="AS44">
        <v>0.80650285789478604</v>
      </c>
      <c r="AT44">
        <v>0.89620386872425095</v>
      </c>
      <c r="AV44">
        <v>70</v>
      </c>
      <c r="AW44">
        <v>0.45603312303847598</v>
      </c>
      <c r="AX44">
        <v>0.54405175471709699</v>
      </c>
      <c r="AY44">
        <v>0.58485778602599703</v>
      </c>
      <c r="BA44">
        <v>70</v>
      </c>
      <c r="BB44">
        <v>0.34514755771794597</v>
      </c>
      <c r="BC44">
        <v>0.65495520805780805</v>
      </c>
      <c r="BD44">
        <v>0.75687018229344105</v>
      </c>
      <c r="BF44">
        <v>70</v>
      </c>
      <c r="BG44">
        <v>0.39107609972878599</v>
      </c>
      <c r="BH44">
        <v>0.60905169454232699</v>
      </c>
      <c r="BI44">
        <v>0.68769558848401702</v>
      </c>
    </row>
    <row r="45" spans="8:61" x14ac:dyDescent="0.3">
      <c r="P45" t="s">
        <v>107</v>
      </c>
      <c r="X45" t="s">
        <v>107</v>
      </c>
      <c r="AG45">
        <v>80</v>
      </c>
      <c r="AH45">
        <v>0.46803297166306301</v>
      </c>
      <c r="AI45">
        <v>0.53202962367256301</v>
      </c>
      <c r="AJ45">
        <v>0.56163683948621501</v>
      </c>
      <c r="AL45">
        <v>80</v>
      </c>
      <c r="AM45">
        <v>0.37819733218887602</v>
      </c>
      <c r="AN45">
        <v>0.62186361480427199</v>
      </c>
      <c r="AO45">
        <v>0.69738234391519005</v>
      </c>
      <c r="AQ45">
        <v>80</v>
      </c>
      <c r="AR45">
        <v>0.19905182695274901</v>
      </c>
      <c r="AS45">
        <v>0.80185124580775802</v>
      </c>
      <c r="AT45">
        <v>0.88957922268689305</v>
      </c>
      <c r="AV45">
        <v>80</v>
      </c>
      <c r="AW45">
        <v>0.466887320910228</v>
      </c>
      <c r="AX45">
        <v>0.53312491345414603</v>
      </c>
      <c r="AY45">
        <v>0.56372451518283895</v>
      </c>
      <c r="BA45">
        <v>80</v>
      </c>
      <c r="BB45">
        <v>0.36930876049253802</v>
      </c>
      <c r="BC45">
        <v>0.63074185969279295</v>
      </c>
      <c r="BD45">
        <v>0.71291605687197401</v>
      </c>
      <c r="BF45">
        <v>80</v>
      </c>
      <c r="BG45">
        <v>0.40657411265174997</v>
      </c>
      <c r="BH45">
        <v>0.59371841366886202</v>
      </c>
      <c r="BI45">
        <v>0.65475008091310205</v>
      </c>
    </row>
    <row r="46" spans="8:61" x14ac:dyDescent="0.3">
      <c r="Q46" t="s">
        <v>22</v>
      </c>
      <c r="R46" t="s">
        <v>23</v>
      </c>
      <c r="S46" t="s">
        <v>24</v>
      </c>
      <c r="T46" t="s">
        <v>25</v>
      </c>
      <c r="U46" t="s">
        <v>26</v>
      </c>
      <c r="V46" t="s">
        <v>27</v>
      </c>
      <c r="W46" t="s">
        <v>28</v>
      </c>
      <c r="Y46" t="s">
        <v>22</v>
      </c>
      <c r="Z46" t="s">
        <v>23</v>
      </c>
      <c r="AA46" t="s">
        <v>24</v>
      </c>
      <c r="AB46" t="s">
        <v>25</v>
      </c>
      <c r="AC46" t="s">
        <v>26</v>
      </c>
      <c r="AD46" t="s">
        <v>27</v>
      </c>
      <c r="AE46" t="s">
        <v>28</v>
      </c>
      <c r="AG46">
        <v>90</v>
      </c>
      <c r="AH46">
        <v>0.46912548111930202</v>
      </c>
      <c r="AI46">
        <v>0.53089663117087504</v>
      </c>
      <c r="AJ46">
        <v>0.560158235103692</v>
      </c>
      <c r="AL46">
        <v>90</v>
      </c>
      <c r="AM46">
        <v>0.39435783027433302</v>
      </c>
      <c r="AN46">
        <v>0.60566296090288496</v>
      </c>
      <c r="AO46">
        <v>0.66889749362955597</v>
      </c>
      <c r="AQ46">
        <v>90</v>
      </c>
      <c r="AR46">
        <v>0.230101086443535</v>
      </c>
      <c r="AS46">
        <v>0.77074222464095199</v>
      </c>
      <c r="AT46">
        <v>0.84598438052714497</v>
      </c>
      <c r="AV46">
        <v>90</v>
      </c>
      <c r="AW46">
        <v>0.46844881055565801</v>
      </c>
      <c r="AX46">
        <v>0.53155862901669004</v>
      </c>
      <c r="AY46">
        <v>0.56145135668430302</v>
      </c>
      <c r="BA46">
        <v>90</v>
      </c>
      <c r="BB46">
        <v>0.38517367928692697</v>
      </c>
      <c r="BC46">
        <v>0.61484236796020098</v>
      </c>
      <c r="BD46">
        <v>0.68335753796968501</v>
      </c>
      <c r="BF46">
        <v>90</v>
      </c>
      <c r="BG46">
        <v>0.46832406720768099</v>
      </c>
      <c r="BH46">
        <v>0.53169233454575404</v>
      </c>
      <c r="BI46">
        <v>0.55701408008103104</v>
      </c>
    </row>
    <row r="47" spans="8:61" x14ac:dyDescent="0.3">
      <c r="Q47">
        <v>1</v>
      </c>
      <c r="R47">
        <v>0.36604999999999999</v>
      </c>
      <c r="S47">
        <v>1.4796260000000001</v>
      </c>
      <c r="T47">
        <v>0.67683899999999997</v>
      </c>
      <c r="U47">
        <v>1</v>
      </c>
      <c r="V47">
        <v>1</v>
      </c>
      <c r="W47">
        <v>1</v>
      </c>
      <c r="Y47">
        <v>1</v>
      </c>
      <c r="Z47">
        <v>-0.64450499999999999</v>
      </c>
      <c r="AA47">
        <v>0.35134700000000002</v>
      </c>
      <c r="AB47">
        <v>2.8479450000000002</v>
      </c>
      <c r="AC47">
        <v>1</v>
      </c>
      <c r="AD47">
        <v>1</v>
      </c>
      <c r="AE47">
        <v>1</v>
      </c>
    </row>
    <row r="48" spans="8:61" x14ac:dyDescent="0.3">
      <c r="Q48">
        <v>0.38849</v>
      </c>
      <c r="R48">
        <v>0.56160299999999996</v>
      </c>
      <c r="S48">
        <v>2.369818</v>
      </c>
      <c r="T48">
        <v>0.30453000000000002</v>
      </c>
      <c r="U48">
        <v>0.75737100000000002</v>
      </c>
      <c r="V48">
        <v>1.086365</v>
      </c>
      <c r="W48">
        <v>2.7723260000000001</v>
      </c>
      <c r="Y48">
        <v>0.46636300000000003</v>
      </c>
      <c r="Z48">
        <v>-0.20313000000000001</v>
      </c>
      <c r="AA48">
        <v>0.28326099999999999</v>
      </c>
      <c r="AB48">
        <v>2.6540620000000001</v>
      </c>
      <c r="AC48">
        <v>0.83300399999999997</v>
      </c>
      <c r="AD48">
        <v>1.9855989999999999</v>
      </c>
      <c r="AE48">
        <v>1.8452980000000001</v>
      </c>
    </row>
    <row r="49" spans="8:31" x14ac:dyDescent="0.3">
      <c r="Q49">
        <v>0</v>
      </c>
      <c r="R49">
        <v>0.68302499999999999</v>
      </c>
      <c r="S49" t="s">
        <v>110</v>
      </c>
      <c r="T49">
        <v>0</v>
      </c>
      <c r="U49" t="s">
        <v>110</v>
      </c>
      <c r="V49">
        <v>1.1493100000000001</v>
      </c>
      <c r="W49" t="s">
        <v>111</v>
      </c>
      <c r="Y49" t="s">
        <v>110</v>
      </c>
      <c r="Z49" t="s">
        <v>110</v>
      </c>
      <c r="AA49" t="s">
        <v>110</v>
      </c>
      <c r="AB49" t="s">
        <v>110</v>
      </c>
      <c r="AC49" t="s">
        <v>110</v>
      </c>
      <c r="AD49" t="s">
        <v>110</v>
      </c>
      <c r="AE49" t="s">
        <v>110</v>
      </c>
    </row>
    <row r="51" spans="8:31" x14ac:dyDescent="0.3">
      <c r="P51" t="s">
        <v>108</v>
      </c>
      <c r="X51" t="s">
        <v>108</v>
      </c>
    </row>
    <row r="52" spans="8:31" x14ac:dyDescent="0.3">
      <c r="H52" t="s">
        <v>17</v>
      </c>
      <c r="Q52" t="s">
        <v>22</v>
      </c>
      <c r="R52" t="s">
        <v>23</v>
      </c>
      <c r="S52" t="s">
        <v>24</v>
      </c>
      <c r="T52" t="s">
        <v>25</v>
      </c>
      <c r="U52" t="s">
        <v>26</v>
      </c>
      <c r="V52" t="s">
        <v>27</v>
      </c>
      <c r="W52" t="s">
        <v>28</v>
      </c>
      <c r="Y52" t="s">
        <v>22</v>
      </c>
      <c r="Z52" t="s">
        <v>23</v>
      </c>
      <c r="AA52" t="s">
        <v>24</v>
      </c>
      <c r="AB52" t="s">
        <v>25</v>
      </c>
      <c r="AC52" t="s">
        <v>26</v>
      </c>
      <c r="AD52" t="s">
        <v>27</v>
      </c>
      <c r="AE52" t="s">
        <v>28</v>
      </c>
    </row>
    <row r="53" spans="8:31" x14ac:dyDescent="0.3">
      <c r="Q53">
        <v>1</v>
      </c>
      <c r="R53">
        <v>0.74186799999999997</v>
      </c>
      <c r="S53">
        <v>3.2722150000000001</v>
      </c>
      <c r="T53">
        <v>0.30899199999999999</v>
      </c>
      <c r="U53">
        <v>1</v>
      </c>
      <c r="V53">
        <v>1</v>
      </c>
      <c r="W53">
        <v>1</v>
      </c>
      <c r="Y53">
        <v>1</v>
      </c>
      <c r="Z53">
        <v>-0.323264</v>
      </c>
      <c r="AA53">
        <v>0.66745399999999999</v>
      </c>
      <c r="AB53">
        <v>1.5019899999999999</v>
      </c>
      <c r="AC53">
        <v>1</v>
      </c>
      <c r="AD53">
        <v>1</v>
      </c>
      <c r="AE53">
        <v>1</v>
      </c>
    </row>
    <row r="54" spans="8:31" x14ac:dyDescent="0.3">
      <c r="Q54">
        <v>3.336649</v>
      </c>
      <c r="R54">
        <v>0.453959</v>
      </c>
      <c r="S54">
        <v>4.2715839999999998</v>
      </c>
      <c r="T54">
        <v>0.48624200000000001</v>
      </c>
      <c r="U54">
        <v>1.819863</v>
      </c>
      <c r="V54">
        <v>0.85506899999999997</v>
      </c>
      <c r="W54">
        <v>0.45493299999999998</v>
      </c>
      <c r="Y54">
        <v>1.382992</v>
      </c>
      <c r="Z54">
        <v>-0.57462999999999997</v>
      </c>
      <c r="AA54">
        <v>0.38529999999999998</v>
      </c>
      <c r="AB54">
        <v>1.3315920000000001</v>
      </c>
      <c r="AC54">
        <v>1.1159490000000001</v>
      </c>
      <c r="AD54">
        <v>0.52677700000000005</v>
      </c>
      <c r="AE54">
        <v>0.80002700000000004</v>
      </c>
    </row>
    <row r="55" spans="8:31" x14ac:dyDescent="0.3">
      <c r="Q55">
        <v>0.99699099999999996</v>
      </c>
      <c r="R55">
        <v>0.75037799999999999</v>
      </c>
      <c r="S55" t="s">
        <v>110</v>
      </c>
      <c r="T55">
        <v>0.38050600000000001</v>
      </c>
      <c r="U55" t="s">
        <v>110</v>
      </c>
      <c r="V55">
        <v>0.99264600000000003</v>
      </c>
      <c r="W55" t="s">
        <v>111</v>
      </c>
      <c r="Y55">
        <v>1.0772200000000001</v>
      </c>
      <c r="Z55">
        <v>-0.36996600000000002</v>
      </c>
      <c r="AA55" t="s">
        <v>110</v>
      </c>
      <c r="AB55" t="s">
        <v>110</v>
      </c>
      <c r="AC55" t="s">
        <v>110</v>
      </c>
      <c r="AD55" t="s">
        <v>110</v>
      </c>
      <c r="AE55" t="s">
        <v>111</v>
      </c>
    </row>
    <row r="56" spans="8:31" x14ac:dyDescent="0.3">
      <c r="Q56">
        <v>0.86691399999999996</v>
      </c>
      <c r="R56">
        <v>0.75963800000000004</v>
      </c>
      <c r="S56">
        <v>3.8973249999999999</v>
      </c>
      <c r="T56">
        <v>0.252919</v>
      </c>
      <c r="U56">
        <v>0.97772199999999998</v>
      </c>
      <c r="V56">
        <v>1.00569</v>
      </c>
      <c r="W56">
        <v>1.28311</v>
      </c>
      <c r="Y56">
        <v>0.88595900000000005</v>
      </c>
      <c r="Z56">
        <v>-0.2482</v>
      </c>
      <c r="AA56">
        <v>0.76059399999999999</v>
      </c>
      <c r="AB56">
        <v>1.3175889999999999</v>
      </c>
      <c r="AC56">
        <v>0.97967899999999997</v>
      </c>
      <c r="AD56">
        <v>1.102835</v>
      </c>
      <c r="AE56">
        <v>1.151122</v>
      </c>
    </row>
    <row r="57" spans="8:31" x14ac:dyDescent="0.3">
      <c r="Q57">
        <v>0.51284099999999999</v>
      </c>
      <c r="R57">
        <v>0.80340100000000003</v>
      </c>
      <c r="S57">
        <v>2.7503790000000001</v>
      </c>
      <c r="T57">
        <v>0.20074900000000001</v>
      </c>
      <c r="U57">
        <v>0.91816600000000004</v>
      </c>
      <c r="V57">
        <v>1.02881</v>
      </c>
      <c r="W57">
        <v>1.8742939999999999</v>
      </c>
      <c r="Y57">
        <v>0.532775</v>
      </c>
      <c r="Z57">
        <v>-1.2871E-2</v>
      </c>
      <c r="AA57">
        <v>0.72467099999999995</v>
      </c>
      <c r="AB57">
        <v>1.6366769999999999</v>
      </c>
      <c r="AC57">
        <v>0.76760200000000001</v>
      </c>
      <c r="AD57">
        <v>1.3311170000000001</v>
      </c>
      <c r="AE57">
        <v>1.5550820000000001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AC64-5DD5-4BE1-AA22-AB9451DE1DD8}">
  <dimension ref="A1:AY54"/>
  <sheetViews>
    <sheetView topLeftCell="F32" workbookViewId="0">
      <selection activeCell="F53" sqref="F53"/>
    </sheetView>
  </sheetViews>
  <sheetFormatPr baseColWidth="10" defaultRowHeight="14.4" x14ac:dyDescent="0.3"/>
  <cols>
    <col min="1" max="1" width="11.5546875" style="3"/>
    <col min="33" max="33" width="16" customWidth="1"/>
  </cols>
  <sheetData>
    <row r="1" spans="1:51" x14ac:dyDescent="0.3">
      <c r="A1" t="s">
        <v>213</v>
      </c>
      <c r="E1" t="s">
        <v>16</v>
      </c>
      <c r="H1" t="s">
        <v>7</v>
      </c>
      <c r="Q1" t="s">
        <v>214</v>
      </c>
      <c r="AG1" t="s">
        <v>30</v>
      </c>
    </row>
    <row r="2" spans="1:51" x14ac:dyDescent="0.3">
      <c r="A2" s="3" t="s">
        <v>6</v>
      </c>
      <c r="B2" t="s">
        <v>4</v>
      </c>
      <c r="C2" t="s">
        <v>5</v>
      </c>
      <c r="E2" s="1">
        <v>0.89869375900000004</v>
      </c>
      <c r="F2" s="1">
        <v>2.9242404900000002E-18</v>
      </c>
      <c r="H2" t="s">
        <v>8</v>
      </c>
      <c r="J2" t="s">
        <v>13</v>
      </c>
      <c r="L2" t="s">
        <v>15</v>
      </c>
      <c r="N2" t="s">
        <v>14</v>
      </c>
      <c r="Q2" s="5" t="s">
        <v>220</v>
      </c>
      <c r="AG2" t="s">
        <v>31</v>
      </c>
      <c r="AQ2" t="s">
        <v>17</v>
      </c>
    </row>
    <row r="3" spans="1:51" x14ac:dyDescent="0.3">
      <c r="A3" s="3">
        <v>1</v>
      </c>
      <c r="B3">
        <v>5.6800160000000002E-2</v>
      </c>
      <c r="C3">
        <v>5.5457149999999997E-2</v>
      </c>
      <c r="D3">
        <f t="shared" ref="D3:D54" si="0">ABS(B3-C3)</f>
        <v>1.3430100000000056E-3</v>
      </c>
      <c r="H3" s="2" t="s">
        <v>31</v>
      </c>
      <c r="I3" s="2"/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AG3" t="s">
        <v>232</v>
      </c>
      <c r="AH3" t="s">
        <v>224</v>
      </c>
      <c r="AI3" t="s">
        <v>225</v>
      </c>
      <c r="AJ3" t="s">
        <v>226</v>
      </c>
      <c r="AL3" t="s">
        <v>234</v>
      </c>
      <c r="AM3" t="s">
        <v>224</v>
      </c>
      <c r="AN3" t="s">
        <v>225</v>
      </c>
      <c r="AO3" t="s">
        <v>226</v>
      </c>
      <c r="AQ3" t="s">
        <v>232</v>
      </c>
      <c r="AR3" t="s">
        <v>224</v>
      </c>
      <c r="AS3" t="s">
        <v>225</v>
      </c>
      <c r="AT3" t="s">
        <v>226</v>
      </c>
      <c r="AV3" t="s">
        <v>234</v>
      </c>
      <c r="AW3" t="s">
        <v>224</v>
      </c>
      <c r="AX3" t="s">
        <v>225</v>
      </c>
      <c r="AY3" t="s">
        <v>226</v>
      </c>
    </row>
    <row r="4" spans="1:51" x14ac:dyDescent="0.3">
      <c r="A4" s="3">
        <v>4</v>
      </c>
      <c r="B4">
        <v>5.3675769999999998E-2</v>
      </c>
      <c r="C4">
        <v>4.5097749999999999E-2</v>
      </c>
      <c r="D4">
        <f t="shared" si="0"/>
        <v>8.5780199999999987E-3</v>
      </c>
      <c r="E4" t="s">
        <v>421</v>
      </c>
      <c r="F4">
        <f>AVERAGE(D3:D73)</f>
        <v>2.9637390384615386E-3</v>
      </c>
      <c r="H4">
        <v>121.8</v>
      </c>
      <c r="I4">
        <v>18.2</v>
      </c>
      <c r="J4">
        <v>0.75900000000000001</v>
      </c>
      <c r="L4">
        <v>128.6</v>
      </c>
      <c r="M4">
        <v>15</v>
      </c>
      <c r="N4">
        <v>0.7710053</v>
      </c>
      <c r="P4" t="s">
        <v>106</v>
      </c>
      <c r="Q4" t="str">
        <f>ROUND(Q17,2)&amp;"+-"&amp;ROUND(Y17,2)</f>
        <v>0+-0</v>
      </c>
      <c r="R4" t="str">
        <f t="shared" ref="R4:W4" si="1">ROUND(R17,2)&amp;"+-"&amp;ROUND(Z17,2)</f>
        <v>-0.03+-0.03</v>
      </c>
      <c r="S4" t="str">
        <f t="shared" si="1"/>
        <v>-0.11+-0.45</v>
      </c>
      <c r="T4" t="str">
        <f t="shared" si="1"/>
        <v>0.01+-0.06</v>
      </c>
      <c r="U4" t="str">
        <f t="shared" si="1"/>
        <v>0+-0</v>
      </c>
      <c r="V4" t="str">
        <f t="shared" si="1"/>
        <v>0+-0</v>
      </c>
      <c r="W4" t="str">
        <f t="shared" si="1"/>
        <v>0+-0</v>
      </c>
      <c r="AG4" t="s">
        <v>4</v>
      </c>
      <c r="AH4">
        <v>0.209859942434763</v>
      </c>
      <c r="AI4">
        <v>0.79033202133007097</v>
      </c>
      <c r="AJ4">
        <v>0.94478416587432301</v>
      </c>
      <c r="AL4" t="s">
        <v>4</v>
      </c>
      <c r="AM4">
        <v>0.190714401638719</v>
      </c>
      <c r="AN4">
        <v>0.80957415397430299</v>
      </c>
      <c r="AO4">
        <v>0.94465572504835005</v>
      </c>
      <c r="AQ4" t="s">
        <v>4</v>
      </c>
      <c r="AR4">
        <v>0.28850655210091802</v>
      </c>
      <c r="AS4">
        <v>0.71339912280701701</v>
      </c>
      <c r="AT4">
        <v>0.85851539718044201</v>
      </c>
      <c r="AV4" t="s">
        <v>4</v>
      </c>
      <c r="AW4">
        <v>0.22360256806665901</v>
      </c>
      <c r="AX4">
        <v>0.77791490532368401</v>
      </c>
      <c r="AY4">
        <v>0.920782268400545</v>
      </c>
    </row>
    <row r="5" spans="1:51" x14ac:dyDescent="0.3">
      <c r="A5" s="3">
        <v>12</v>
      </c>
      <c r="B5">
        <v>4.5601679999999999E-2</v>
      </c>
      <c r="C5">
        <v>4.248387E-2</v>
      </c>
      <c r="D5">
        <f t="shared" si="0"/>
        <v>3.1178099999999986E-3</v>
      </c>
      <c r="E5" t="s">
        <v>423</v>
      </c>
      <c r="F5">
        <f>MIN(D3:D73)</f>
        <v>4.739999999999996E-5</v>
      </c>
      <c r="H5">
        <v>30</v>
      </c>
      <c r="I5">
        <v>30</v>
      </c>
      <c r="L5">
        <v>30.8</v>
      </c>
      <c r="M5">
        <v>25.6</v>
      </c>
      <c r="Q5" t="str">
        <f t="shared" ref="Q5" si="2">ROUND(Q18,2)&amp;"+-"&amp;ROUND(Y18,2)</f>
        <v>0.26+-0.26</v>
      </c>
      <c r="R5" t="str">
        <f t="shared" ref="R5" si="3">ROUND(R18,2)&amp;"+-"&amp;ROUND(Z18,2)</f>
        <v>-0.1+-0.08</v>
      </c>
      <c r="S5" t="str">
        <f t="shared" ref="S5" si="4">ROUND(S18,2)&amp;"+-"&amp;ROUND(AA18,2)</f>
        <v>-0.5+-2.36</v>
      </c>
      <c r="T5" t="str">
        <f t="shared" ref="T5" si="5">ROUND(T18,2)&amp;"+-"&amp;ROUND(AB18,2)</f>
        <v>-0.09+-0.35</v>
      </c>
      <c r="U5" t="str">
        <f t="shared" ref="U5" si="6">ROUND(U18,2)&amp;"+-"&amp;ROUND(AC18,2)</f>
        <v>0.28+-0.36</v>
      </c>
      <c r="V5" t="str">
        <f t="shared" ref="V5" si="7">ROUND(V18,2)&amp;"+-"&amp;ROUND(AD18,2)</f>
        <v>-0.02+-0.07</v>
      </c>
      <c r="W5" t="str">
        <f t="shared" ref="W5" si="8">ROUND(W18,2)&amp;"+-"&amp;ROUND(AE18,2)</f>
        <v>-0.06+-0.36</v>
      </c>
      <c r="AG5" t="s">
        <v>5</v>
      </c>
      <c r="AH5">
        <v>0.174860159620812</v>
      </c>
      <c r="AI5">
        <v>0.82554103911585697</v>
      </c>
      <c r="AJ5">
        <v>0.96942669626842504</v>
      </c>
      <c r="AL5" t="s">
        <v>5</v>
      </c>
      <c r="AM5">
        <v>0.19946404418033201</v>
      </c>
      <c r="AN5">
        <v>0.80132671641790998</v>
      </c>
      <c r="AO5">
        <v>0.93902379717586903</v>
      </c>
      <c r="AQ5" t="s">
        <v>5</v>
      </c>
      <c r="AR5">
        <v>0.220024522852966</v>
      </c>
      <c r="AS5">
        <v>0.78224303652967997</v>
      </c>
      <c r="AT5">
        <v>0.93672536424819697</v>
      </c>
      <c r="AV5" t="s">
        <v>5</v>
      </c>
      <c r="AW5">
        <v>0.21940368791072701</v>
      </c>
      <c r="AX5">
        <v>0.78244098041786803</v>
      </c>
      <c r="AY5">
        <v>0.92804536319914499</v>
      </c>
    </row>
    <row r="6" spans="1:51" x14ac:dyDescent="0.3">
      <c r="A6" s="3">
        <v>15</v>
      </c>
      <c r="B6">
        <v>2.3684150000000001E-2</v>
      </c>
      <c r="C6">
        <v>4.109028E-2</v>
      </c>
      <c r="D6">
        <f t="shared" si="0"/>
        <v>1.7406129999999999E-2</v>
      </c>
      <c r="E6" t="s">
        <v>422</v>
      </c>
      <c r="F6">
        <f>MAX(D3:D73)</f>
        <v>2.3399409999999999E-2</v>
      </c>
      <c r="H6" s="2" t="s">
        <v>0</v>
      </c>
      <c r="I6" s="2"/>
      <c r="P6" t="s">
        <v>107</v>
      </c>
      <c r="AG6" t="s">
        <v>227</v>
      </c>
      <c r="AH6">
        <v>0.20460164728690799</v>
      </c>
      <c r="AI6">
        <v>0.79553310494230201</v>
      </c>
      <c r="AJ6">
        <v>0.94778117245664995</v>
      </c>
      <c r="AL6" t="s">
        <v>227</v>
      </c>
      <c r="AM6">
        <v>0.208615848415559</v>
      </c>
      <c r="AN6">
        <v>0.79150109204722796</v>
      </c>
      <c r="AO6">
        <v>0.92670340582226995</v>
      </c>
      <c r="AQ6" t="s">
        <v>227</v>
      </c>
      <c r="AR6">
        <v>0.31507892199587101</v>
      </c>
      <c r="AS6">
        <v>0.68687792397660796</v>
      </c>
      <c r="AT6">
        <v>0.81773890927347803</v>
      </c>
      <c r="AV6" t="s">
        <v>227</v>
      </c>
      <c r="AW6">
        <v>0.25647597134252897</v>
      </c>
      <c r="AX6">
        <v>0.745721605366643</v>
      </c>
      <c r="AY6">
        <v>0.87821016009333097</v>
      </c>
    </row>
    <row r="7" spans="1:51" x14ac:dyDescent="0.3">
      <c r="A7" s="3">
        <v>17</v>
      </c>
      <c r="B7">
        <v>1.621117E-2</v>
      </c>
      <c r="C7">
        <v>3.9610579999999999E-2</v>
      </c>
      <c r="D7">
        <f t="shared" si="0"/>
        <v>2.3399409999999999E-2</v>
      </c>
      <c r="E7" t="s">
        <v>424</v>
      </c>
      <c r="F7">
        <f>_xlfn.STDEV.P(D3:D73)</f>
        <v>4.7537291215408598E-3</v>
      </c>
      <c r="H7">
        <v>123.6</v>
      </c>
      <c r="I7">
        <v>16.399999999999999</v>
      </c>
      <c r="J7">
        <v>0.751</v>
      </c>
      <c r="L7">
        <v>132.6</v>
      </c>
      <c r="M7">
        <v>11</v>
      </c>
      <c r="N7">
        <v>0.77401032999999997</v>
      </c>
      <c r="Q7" t="str">
        <f t="shared" ref="Q7:W9" si="9">ROUND(Q20,2)&amp;"+-"&amp;ROUND(Y20,2)</f>
        <v>0+-0</v>
      </c>
      <c r="R7" t="str">
        <f t="shared" si="9"/>
        <v>-0.11+-0.07</v>
      </c>
      <c r="S7" t="str">
        <f t="shared" si="9"/>
        <v>-0.26+-0.12</v>
      </c>
      <c r="T7" t="str">
        <f t="shared" si="9"/>
        <v>0.05+-0.03</v>
      </c>
      <c r="U7" t="str">
        <f t="shared" si="9"/>
        <v>0+-0</v>
      </c>
      <c r="V7" t="str">
        <f t="shared" si="9"/>
        <v>0+-0</v>
      </c>
      <c r="W7" t="str">
        <f t="shared" si="9"/>
        <v>0+-0</v>
      </c>
      <c r="AG7" t="s">
        <v>228</v>
      </c>
      <c r="AL7" t="s">
        <v>228</v>
      </c>
      <c r="AQ7" t="s">
        <v>228</v>
      </c>
      <c r="AV7" t="s">
        <v>228</v>
      </c>
    </row>
    <row r="8" spans="1:51" x14ac:dyDescent="0.3">
      <c r="A8" s="3" t="s">
        <v>166</v>
      </c>
      <c r="B8">
        <v>2.297536E-2</v>
      </c>
      <c r="C8">
        <v>2.2712710000000001E-2</v>
      </c>
      <c r="D8">
        <f t="shared" si="0"/>
        <v>2.6264999999999969E-4</v>
      </c>
      <c r="H8">
        <v>33.4</v>
      </c>
      <c r="I8">
        <v>26.6</v>
      </c>
      <c r="L8">
        <v>34.200000000000003</v>
      </c>
      <c r="M8">
        <v>22.2</v>
      </c>
      <c r="Q8" t="str">
        <f t="shared" si="9"/>
        <v>-0.21+-0.31</v>
      </c>
      <c r="R8" t="str">
        <f t="shared" si="9"/>
        <v>-0.04+-0.1</v>
      </c>
      <c r="S8" t="str">
        <f t="shared" si="9"/>
        <v>-0.19+-1.56</v>
      </c>
      <c r="T8" t="str">
        <f t="shared" si="9"/>
        <v>0.05+-0.16</v>
      </c>
      <c r="U8" t="str">
        <f t="shared" si="9"/>
        <v>-0.16+-0.4</v>
      </c>
      <c r="V8" t="str">
        <f t="shared" si="9"/>
        <v>0.05+-0.05</v>
      </c>
      <c r="W8" t="str">
        <f t="shared" si="9"/>
        <v>0.26+-0.23</v>
      </c>
      <c r="AG8">
        <v>10</v>
      </c>
      <c r="AH8">
        <v>0.21034482491297599</v>
      </c>
      <c r="AI8">
        <v>0.78984287129067299</v>
      </c>
      <c r="AJ8">
        <v>0.94256026864909503</v>
      </c>
      <c r="AL8">
        <v>10</v>
      </c>
      <c r="AM8">
        <v>0.21154498075436101</v>
      </c>
      <c r="AN8">
        <v>0.78863030523549205</v>
      </c>
      <c r="AO8">
        <v>0.92350313018018204</v>
      </c>
      <c r="AQ8">
        <v>10</v>
      </c>
      <c r="AR8">
        <v>0.31056693890591602</v>
      </c>
      <c r="AS8">
        <v>0.69129714912280704</v>
      </c>
      <c r="AT8">
        <v>0.82197286228273803</v>
      </c>
      <c r="AV8">
        <v>10</v>
      </c>
      <c r="AW8">
        <v>0.262707879114911</v>
      </c>
      <c r="AX8">
        <v>0.73893166270116595</v>
      </c>
      <c r="AY8">
        <v>0.876259327859087</v>
      </c>
    </row>
    <row r="9" spans="1:51" x14ac:dyDescent="0.3">
      <c r="A9" s="3" t="s">
        <v>167</v>
      </c>
      <c r="B9">
        <v>1.3815549999999999E-2</v>
      </c>
      <c r="C9">
        <v>1.5817560000000001E-2</v>
      </c>
      <c r="D9">
        <f t="shared" si="0"/>
        <v>2.002010000000002E-3</v>
      </c>
      <c r="H9" s="2" t="s">
        <v>1</v>
      </c>
      <c r="I9" s="2"/>
      <c r="Q9" t="str">
        <f t="shared" si="9"/>
        <v>-0.03+-0.87</v>
      </c>
      <c r="R9" t="str">
        <f t="shared" si="9"/>
        <v>-0.09+-0.17</v>
      </c>
      <c r="S9" t="str">
        <f t="shared" si="9"/>
        <v>3.25+-7.41</v>
      </c>
      <c r="T9" t="str">
        <f t="shared" si="9"/>
        <v>0.29+-0.45</v>
      </c>
      <c r="U9" t="str">
        <f t="shared" si="9"/>
        <v>-0.52+-1.52</v>
      </c>
      <c r="V9" t="str">
        <f t="shared" si="9"/>
        <v>0.03+-0.22</v>
      </c>
      <c r="W9" t="str">
        <f t="shared" si="9"/>
        <v>-0.79+-1.7</v>
      </c>
      <c r="AG9">
        <v>20</v>
      </c>
      <c r="AH9">
        <v>0.214595598091921</v>
      </c>
      <c r="AI9">
        <v>0.78553719838862601</v>
      </c>
      <c r="AJ9">
        <v>0.93934007588298796</v>
      </c>
      <c r="AL9">
        <v>20</v>
      </c>
      <c r="AM9">
        <v>0.21261637856964799</v>
      </c>
      <c r="AN9">
        <v>0.787584394070725</v>
      </c>
      <c r="AO9">
        <v>0.92203486997637796</v>
      </c>
      <c r="AQ9">
        <v>20</v>
      </c>
      <c r="AR9">
        <v>0.30745580382360199</v>
      </c>
      <c r="AS9">
        <v>0.69409466374269002</v>
      </c>
      <c r="AT9">
        <v>0.82818361055565803</v>
      </c>
      <c r="AV9">
        <v>20</v>
      </c>
      <c r="AW9">
        <v>0.265934512215595</v>
      </c>
      <c r="AX9">
        <v>0.73571851607679795</v>
      </c>
      <c r="AY9">
        <v>0.87272114430213099</v>
      </c>
    </row>
    <row r="10" spans="1:51" x14ac:dyDescent="0.3">
      <c r="A10" s="3" t="s">
        <v>168</v>
      </c>
      <c r="B10">
        <v>7.7105770000000004E-2</v>
      </c>
      <c r="C10">
        <v>5.6269510000000002E-2</v>
      </c>
      <c r="D10">
        <f t="shared" si="0"/>
        <v>2.0836260000000002E-2</v>
      </c>
      <c r="H10">
        <v>125</v>
      </c>
      <c r="I10">
        <v>15</v>
      </c>
      <c r="J10">
        <v>0.75600000000000001</v>
      </c>
      <c r="L10">
        <v>131</v>
      </c>
      <c r="M10">
        <v>12.6</v>
      </c>
      <c r="N10">
        <v>0.75903509999999996</v>
      </c>
      <c r="AG10">
        <v>30</v>
      </c>
      <c r="AH10">
        <v>0.22109174306912399</v>
      </c>
      <c r="AI10">
        <v>0.77898154135824005</v>
      </c>
      <c r="AJ10">
        <v>0.93343381915549295</v>
      </c>
      <c r="AL10">
        <v>30</v>
      </c>
      <c r="AM10">
        <v>0.211575296588982</v>
      </c>
      <c r="AN10">
        <v>0.78866231181189295</v>
      </c>
      <c r="AO10">
        <v>0.92271925070763805</v>
      </c>
      <c r="AQ10">
        <v>30</v>
      </c>
      <c r="AR10">
        <v>0.32016214669439202</v>
      </c>
      <c r="AS10">
        <v>0.68162042501033704</v>
      </c>
      <c r="AT10">
        <v>0.81007488530790295</v>
      </c>
      <c r="AV10">
        <v>30</v>
      </c>
      <c r="AW10">
        <v>0.26667648488863599</v>
      </c>
      <c r="AX10">
        <v>0.73483006178068899</v>
      </c>
      <c r="AY10">
        <v>0.87429997742610599</v>
      </c>
    </row>
    <row r="11" spans="1:51" x14ac:dyDescent="0.3">
      <c r="A11" s="3" t="s">
        <v>169</v>
      </c>
      <c r="B11">
        <v>1.357422E-2</v>
      </c>
      <c r="C11">
        <v>1.7235770000000001E-2</v>
      </c>
      <c r="D11">
        <f t="shared" si="0"/>
        <v>3.6615500000000013E-3</v>
      </c>
      <c r="H11">
        <v>33.799999999999997</v>
      </c>
      <c r="I11">
        <v>26.2</v>
      </c>
      <c r="L11">
        <v>35.6</v>
      </c>
      <c r="M11">
        <v>20.8</v>
      </c>
      <c r="AG11">
        <v>40</v>
      </c>
      <c r="AH11">
        <v>0.22573742544946099</v>
      </c>
      <c r="AI11">
        <v>0.77433653208104503</v>
      </c>
      <c r="AJ11">
        <v>0.928104145424267</v>
      </c>
      <c r="AL11">
        <v>40</v>
      </c>
      <c r="AM11">
        <v>0.216679453361385</v>
      </c>
      <c r="AN11">
        <v>0.78354981787223699</v>
      </c>
      <c r="AO11">
        <v>0.91730783581099395</v>
      </c>
      <c r="AQ11">
        <v>40</v>
      </c>
      <c r="AR11">
        <v>0.31724297875926799</v>
      </c>
      <c r="AS11">
        <v>0.68445323667966196</v>
      </c>
      <c r="AT11">
        <v>0.81500398984215405</v>
      </c>
      <c r="AV11">
        <v>40</v>
      </c>
      <c r="AW11">
        <v>0.27246493263140298</v>
      </c>
      <c r="AX11">
        <v>0.729155003029201</v>
      </c>
      <c r="AY11">
        <v>0.86816151799506402</v>
      </c>
    </row>
    <row r="12" spans="1:51" x14ac:dyDescent="0.3">
      <c r="A12" s="3" t="s">
        <v>170</v>
      </c>
      <c r="B12">
        <v>1.8390210000000001E-2</v>
      </c>
      <c r="C12">
        <v>2.030442E-2</v>
      </c>
      <c r="D12">
        <f t="shared" si="0"/>
        <v>1.9142099999999995E-3</v>
      </c>
      <c r="H12" s="2" t="s">
        <v>104</v>
      </c>
      <c r="I12" s="2"/>
      <c r="AG12">
        <v>50</v>
      </c>
      <c r="AH12">
        <v>0.23401532096120101</v>
      </c>
      <c r="AI12">
        <v>0.76608659521826405</v>
      </c>
      <c r="AJ12">
        <v>0.92017007998609901</v>
      </c>
      <c r="AL12">
        <v>50</v>
      </c>
      <c r="AM12">
        <v>0.22157120554857501</v>
      </c>
      <c r="AN12">
        <v>0.77867269972706898</v>
      </c>
      <c r="AO12">
        <v>0.91047778418209602</v>
      </c>
      <c r="AQ12">
        <v>50</v>
      </c>
      <c r="AR12">
        <v>0.32759634161373902</v>
      </c>
      <c r="AS12">
        <v>0.67420069075255395</v>
      </c>
      <c r="AT12">
        <v>0.79916589329769605</v>
      </c>
      <c r="AV12">
        <v>50</v>
      </c>
      <c r="AW12">
        <v>0.28869540654315301</v>
      </c>
      <c r="AX12">
        <v>0.71279798729170696</v>
      </c>
      <c r="AY12">
        <v>0.84385306796751702</v>
      </c>
    </row>
    <row r="13" spans="1:51" x14ac:dyDescent="0.3">
      <c r="A13" s="3" t="s">
        <v>171</v>
      </c>
      <c r="B13">
        <v>1.185489E-2</v>
      </c>
      <c r="C13">
        <v>1.038735E-2</v>
      </c>
      <c r="D13">
        <f t="shared" si="0"/>
        <v>1.4675399999999998E-3</v>
      </c>
      <c r="H13">
        <v>136.19999999999999</v>
      </c>
      <c r="I13">
        <v>3.8</v>
      </c>
      <c r="J13">
        <v>0.71299999999999997</v>
      </c>
      <c r="L13">
        <v>142</v>
      </c>
      <c r="M13">
        <v>1.6</v>
      </c>
      <c r="N13">
        <v>0.72798454999999995</v>
      </c>
      <c r="AG13">
        <v>60</v>
      </c>
      <c r="AH13">
        <v>0.243739799075466</v>
      </c>
      <c r="AI13">
        <v>0.756250492101597</v>
      </c>
      <c r="AJ13">
        <v>0.90840402956413002</v>
      </c>
      <c r="AL13">
        <v>60</v>
      </c>
      <c r="AM13">
        <v>0.22315445179840401</v>
      </c>
      <c r="AN13">
        <v>0.77709829581656098</v>
      </c>
      <c r="AO13">
        <v>0.90843653673839997</v>
      </c>
      <c r="AQ13">
        <v>60</v>
      </c>
      <c r="AR13">
        <v>0.33575262829372798</v>
      </c>
      <c r="AS13">
        <v>0.66589578705520303</v>
      </c>
      <c r="AT13">
        <v>0.78684171837527805</v>
      </c>
      <c r="AV13">
        <v>60</v>
      </c>
      <c r="AW13">
        <v>0.29363391653114901</v>
      </c>
      <c r="AX13">
        <v>0.70802610834644297</v>
      </c>
      <c r="AY13">
        <v>0.84069663772369196</v>
      </c>
    </row>
    <row r="14" spans="1:51" x14ac:dyDescent="0.3">
      <c r="A14" s="3" t="s">
        <v>172</v>
      </c>
      <c r="B14">
        <v>2.5129729999999999E-2</v>
      </c>
      <c r="C14">
        <v>2.4712959999999999E-2</v>
      </c>
      <c r="D14">
        <f t="shared" si="0"/>
        <v>4.1677000000000033E-4</v>
      </c>
      <c r="H14">
        <v>53.6</v>
      </c>
      <c r="I14">
        <v>6.4</v>
      </c>
      <c r="L14">
        <v>52.8</v>
      </c>
      <c r="M14">
        <v>3.6</v>
      </c>
      <c r="Q14" s="5" t="s">
        <v>219</v>
      </c>
      <c r="AG14">
        <v>70</v>
      </c>
      <c r="AH14">
        <v>0.25632220954121498</v>
      </c>
      <c r="AI14">
        <v>0.74364184727237304</v>
      </c>
      <c r="AJ14">
        <v>0.89389228979590196</v>
      </c>
      <c r="AL14">
        <v>70</v>
      </c>
      <c r="AM14">
        <v>0.236809497244831</v>
      </c>
      <c r="AN14">
        <v>0.76338784971974405</v>
      </c>
      <c r="AO14">
        <v>0.89256632544850201</v>
      </c>
      <c r="AQ14">
        <v>70</v>
      </c>
      <c r="AR14">
        <v>0.34154281970087502</v>
      </c>
      <c r="AS14">
        <v>0.65998655229619496</v>
      </c>
      <c r="AT14">
        <v>0.77964485663580496</v>
      </c>
      <c r="AV14">
        <v>70</v>
      </c>
      <c r="AW14">
        <v>0.32549903977183497</v>
      </c>
      <c r="AX14">
        <v>0.67593940308406497</v>
      </c>
      <c r="AY14">
        <v>0.79343102273456401</v>
      </c>
    </row>
    <row r="15" spans="1:51" x14ac:dyDescent="0.3">
      <c r="A15" s="3" t="s">
        <v>173</v>
      </c>
      <c r="B15">
        <v>1.2560750000000001E-2</v>
      </c>
      <c r="C15">
        <v>9.1299299999999996E-3</v>
      </c>
      <c r="D15">
        <f t="shared" si="0"/>
        <v>3.4308200000000011E-3</v>
      </c>
      <c r="Q15" t="s">
        <v>216</v>
      </c>
      <c r="Y15" t="s">
        <v>217</v>
      </c>
      <c r="AG15">
        <v>80</v>
      </c>
      <c r="AH15">
        <v>0.28159472296323801</v>
      </c>
      <c r="AI15">
        <v>0.718355739611369</v>
      </c>
      <c r="AJ15">
        <v>0.85997434603477396</v>
      </c>
      <c r="AL15">
        <v>80</v>
      </c>
      <c r="AM15">
        <v>0.243234173629295</v>
      </c>
      <c r="AN15">
        <v>0.75686453106965002</v>
      </c>
      <c r="AO15">
        <v>0.88357635446045302</v>
      </c>
      <c r="AQ15">
        <v>80</v>
      </c>
      <c r="AR15">
        <v>0.37557831704375999</v>
      </c>
      <c r="AS15">
        <v>0.62546849247500003</v>
      </c>
      <c r="AT15">
        <v>0.720563833415234</v>
      </c>
      <c r="AV15">
        <v>80</v>
      </c>
      <c r="AW15">
        <v>0.353250233555848</v>
      </c>
      <c r="AX15">
        <v>0.64777560992125405</v>
      </c>
      <c r="AY15">
        <v>0.75259439968436503</v>
      </c>
    </row>
    <row r="16" spans="1:51" x14ac:dyDescent="0.3">
      <c r="A16" s="3" t="s">
        <v>174</v>
      </c>
      <c r="B16">
        <v>2.4213899999999998E-3</v>
      </c>
      <c r="C16">
        <v>3.32563E-3</v>
      </c>
      <c r="D16">
        <f t="shared" si="0"/>
        <v>9.0424000000000017E-4</v>
      </c>
      <c r="H16" t="s">
        <v>105</v>
      </c>
      <c r="Q16" t="s">
        <v>22</v>
      </c>
      <c r="R16" t="s">
        <v>23</v>
      </c>
      <c r="S16" t="s">
        <v>24</v>
      </c>
      <c r="T16" t="s">
        <v>25</v>
      </c>
      <c r="U16" t="s">
        <v>26</v>
      </c>
      <c r="V16" t="s">
        <v>27</v>
      </c>
      <c r="W16" t="s">
        <v>28</v>
      </c>
      <c r="Y16" t="s">
        <v>22</v>
      </c>
      <c r="Z16" t="s">
        <v>23</v>
      </c>
      <c r="AA16" t="s">
        <v>24</v>
      </c>
      <c r="AB16" t="s">
        <v>25</v>
      </c>
      <c r="AC16" t="s">
        <v>26</v>
      </c>
      <c r="AD16" t="s">
        <v>27</v>
      </c>
      <c r="AE16" t="s">
        <v>28</v>
      </c>
      <c r="AG16">
        <v>90</v>
      </c>
      <c r="AH16">
        <v>0.30933958002784201</v>
      </c>
      <c r="AI16">
        <v>0.69076655302439804</v>
      </c>
      <c r="AJ16">
        <v>0.81910960859328896</v>
      </c>
      <c r="AL16">
        <v>90</v>
      </c>
      <c r="AM16">
        <v>0.26901687593278101</v>
      </c>
      <c r="AN16">
        <v>0.731037186198082</v>
      </c>
      <c r="AO16">
        <v>0.84796336481622503</v>
      </c>
      <c r="AQ16">
        <v>90</v>
      </c>
      <c r="AR16">
        <v>0.42317972074778099</v>
      </c>
      <c r="AS16">
        <v>0.57725979382970105</v>
      </c>
      <c r="AT16">
        <v>0.64047594529408103</v>
      </c>
      <c r="AV16">
        <v>90</v>
      </c>
      <c r="AW16">
        <v>0.39594394810087202</v>
      </c>
      <c r="AX16">
        <v>0.604480960708353</v>
      </c>
      <c r="AY16">
        <v>0.68169236388072996</v>
      </c>
    </row>
    <row r="17" spans="1:51" x14ac:dyDescent="0.3">
      <c r="A17" s="3" t="s">
        <v>175</v>
      </c>
      <c r="B17">
        <v>1.961394E-2</v>
      </c>
      <c r="C17">
        <v>1.8533790000000001E-2</v>
      </c>
      <c r="D17">
        <f t="shared" si="0"/>
        <v>1.0801499999999985E-3</v>
      </c>
      <c r="Q17">
        <v>0</v>
      </c>
      <c r="R17">
        <v>-3.315121E-2</v>
      </c>
      <c r="S17">
        <v>-0.11215107000000001</v>
      </c>
      <c r="T17">
        <v>1.425384E-2</v>
      </c>
      <c r="U17">
        <v>0</v>
      </c>
      <c r="V17">
        <v>0</v>
      </c>
      <c r="W17">
        <v>0</v>
      </c>
      <c r="Y17">
        <v>0</v>
      </c>
      <c r="Z17">
        <v>2.6274160000000001E-2</v>
      </c>
      <c r="AA17">
        <v>0.44574985</v>
      </c>
      <c r="AB17">
        <v>6.1718500000000003E-2</v>
      </c>
      <c r="AC17">
        <v>0</v>
      </c>
      <c r="AD17">
        <v>0</v>
      </c>
      <c r="AE17">
        <v>0</v>
      </c>
      <c r="AG17" t="s">
        <v>229</v>
      </c>
      <c r="AL17" t="s">
        <v>229</v>
      </c>
      <c r="AQ17" t="s">
        <v>229</v>
      </c>
      <c r="AV17" t="s">
        <v>229</v>
      </c>
    </row>
    <row r="18" spans="1:51" x14ac:dyDescent="0.3">
      <c r="A18" s="3" t="s">
        <v>176</v>
      </c>
      <c r="B18">
        <v>1.9432979999999999E-2</v>
      </c>
      <c r="C18">
        <v>2.1377319999999998E-2</v>
      </c>
      <c r="D18">
        <f t="shared" si="0"/>
        <v>1.9443399999999993E-3</v>
      </c>
      <c r="Q18">
        <v>0.26384839999999998</v>
      </c>
      <c r="R18">
        <v>-9.9590999999999999E-2</v>
      </c>
      <c r="S18">
        <v>-0.50487333999999995</v>
      </c>
      <c r="T18">
        <v>-9.4044810000000006E-2</v>
      </c>
      <c r="U18">
        <v>0.27978227999999999</v>
      </c>
      <c r="V18">
        <v>-1.960605E-2</v>
      </c>
      <c r="W18">
        <v>-5.9309180000000003E-2</v>
      </c>
      <c r="Y18">
        <v>0.26219009999999998</v>
      </c>
      <c r="Z18">
        <v>8.2161410000000004E-2</v>
      </c>
      <c r="AA18">
        <v>2.35652543</v>
      </c>
      <c r="AB18">
        <v>0.34598130999999999</v>
      </c>
      <c r="AC18">
        <v>0.36391986999999998</v>
      </c>
      <c r="AD18">
        <v>7.4393409999999993E-2</v>
      </c>
      <c r="AE18">
        <v>0.36302869999999998</v>
      </c>
      <c r="AG18">
        <v>10</v>
      </c>
      <c r="AH18">
        <v>0.22599527140723699</v>
      </c>
      <c r="AI18">
        <v>0.77412759322516</v>
      </c>
      <c r="AJ18">
        <v>0.93073463756738894</v>
      </c>
      <c r="AL18">
        <v>10</v>
      </c>
      <c r="AM18">
        <v>0.225251714523101</v>
      </c>
      <c r="AN18">
        <v>0.77481109025052297</v>
      </c>
      <c r="AO18">
        <v>0.91050438628310304</v>
      </c>
      <c r="AQ18">
        <v>10</v>
      </c>
      <c r="AR18">
        <v>0.321540912465274</v>
      </c>
      <c r="AS18">
        <v>0.67922114209434403</v>
      </c>
      <c r="AT18">
        <v>0.81338157214933504</v>
      </c>
      <c r="AV18">
        <v>10</v>
      </c>
      <c r="AW18">
        <v>0.285852455965315</v>
      </c>
      <c r="AX18">
        <v>0.71487951245523595</v>
      </c>
      <c r="AY18">
        <v>0.86228632970853902</v>
      </c>
    </row>
    <row r="19" spans="1:51" x14ac:dyDescent="0.3">
      <c r="A19" s="3" t="s">
        <v>177</v>
      </c>
      <c r="B19">
        <v>3.0439600000000001E-3</v>
      </c>
      <c r="C19">
        <v>5.4999000000000003E-3</v>
      </c>
      <c r="D19">
        <f t="shared" si="0"/>
        <v>2.4559400000000002E-3</v>
      </c>
      <c r="AG19">
        <v>20</v>
      </c>
      <c r="AH19">
        <v>0.23007899084215699</v>
      </c>
      <c r="AI19">
        <v>0.76998911646697898</v>
      </c>
      <c r="AJ19">
        <v>0.92714985894349</v>
      </c>
      <c r="AL19">
        <v>20</v>
      </c>
      <c r="AM19">
        <v>0.23129702980126299</v>
      </c>
      <c r="AN19">
        <v>0.76879023303804395</v>
      </c>
      <c r="AO19">
        <v>0.90526832108518696</v>
      </c>
      <c r="AQ19">
        <v>20</v>
      </c>
      <c r="AR19">
        <v>0.32431877696318001</v>
      </c>
      <c r="AS19">
        <v>0.67640024312421698</v>
      </c>
      <c r="AT19">
        <v>0.81079434652023896</v>
      </c>
      <c r="AV19">
        <v>20</v>
      </c>
      <c r="AW19">
        <v>0.29358899091903801</v>
      </c>
      <c r="AX19">
        <v>0.70729554672537498</v>
      </c>
      <c r="AY19">
        <v>0.85283894600423904</v>
      </c>
    </row>
    <row r="20" spans="1:51" x14ac:dyDescent="0.3">
      <c r="A20" s="3" t="s">
        <v>178</v>
      </c>
      <c r="B20">
        <v>6.1790600000000001E-3</v>
      </c>
      <c r="C20">
        <v>4.1200200000000003E-3</v>
      </c>
      <c r="D20">
        <f t="shared" si="0"/>
        <v>2.0590399999999998E-3</v>
      </c>
      <c r="Q20">
        <v>0</v>
      </c>
      <c r="R20">
        <v>-0.11181692999999999</v>
      </c>
      <c r="S20">
        <v>-0.25991241999999998</v>
      </c>
      <c r="T20">
        <v>5.1609990000000001E-2</v>
      </c>
      <c r="U20">
        <v>0</v>
      </c>
      <c r="V20">
        <v>0</v>
      </c>
      <c r="W20">
        <v>0</v>
      </c>
      <c r="Y20">
        <v>0</v>
      </c>
      <c r="Z20">
        <v>6.596022E-2</v>
      </c>
      <c r="AA20">
        <v>0.11703065</v>
      </c>
      <c r="AB20">
        <v>2.581922E-2</v>
      </c>
      <c r="AC20">
        <v>0</v>
      </c>
      <c r="AD20">
        <v>0</v>
      </c>
      <c r="AE20">
        <v>0</v>
      </c>
      <c r="AG20">
        <v>30</v>
      </c>
      <c r="AH20">
        <v>0.23692737635042099</v>
      </c>
      <c r="AI20">
        <v>0.76321175965883004</v>
      </c>
      <c r="AJ20">
        <v>0.91834986304291899</v>
      </c>
      <c r="AL20">
        <v>30</v>
      </c>
      <c r="AM20">
        <v>0.24672800989993601</v>
      </c>
      <c r="AN20">
        <v>0.75327147945289197</v>
      </c>
      <c r="AO20">
        <v>0.88668004022042601</v>
      </c>
      <c r="AQ20">
        <v>30</v>
      </c>
      <c r="AR20">
        <v>0.33069911702788102</v>
      </c>
      <c r="AS20">
        <v>0.66988144850996201</v>
      </c>
      <c r="AT20">
        <v>0.79978419792217303</v>
      </c>
      <c r="AV20">
        <v>30</v>
      </c>
      <c r="AW20">
        <v>0.30778305363629199</v>
      </c>
      <c r="AX20">
        <v>0.69306608378475898</v>
      </c>
      <c r="AY20">
        <v>0.83176239901819804</v>
      </c>
    </row>
    <row r="21" spans="1:51" x14ac:dyDescent="0.3">
      <c r="A21" s="3" t="s">
        <v>179</v>
      </c>
      <c r="B21">
        <v>1.103255E-2</v>
      </c>
      <c r="C21">
        <v>7.78023E-3</v>
      </c>
      <c r="D21">
        <f t="shared" si="0"/>
        <v>3.2523200000000004E-3</v>
      </c>
      <c r="Q21">
        <v>-0.2085101</v>
      </c>
      <c r="R21">
        <v>-3.9399179999999999E-2</v>
      </c>
      <c r="S21">
        <v>-0.18815037000000001</v>
      </c>
      <c r="T21">
        <v>5.3751939999999998E-2</v>
      </c>
      <c r="U21">
        <v>-0.15532457999999999</v>
      </c>
      <c r="V21">
        <v>4.6222899999999997E-2</v>
      </c>
      <c r="W21">
        <v>0.26077254</v>
      </c>
      <c r="Y21">
        <v>0.30969428999999998</v>
      </c>
      <c r="Z21">
        <v>0.10452562</v>
      </c>
      <c r="AA21">
        <v>1.5605443699999999</v>
      </c>
      <c r="AB21">
        <v>0.16273661</v>
      </c>
      <c r="AC21">
        <v>0.39547940999999998</v>
      </c>
      <c r="AD21">
        <v>5.4725599999999999E-2</v>
      </c>
      <c r="AE21">
        <v>0.22926115</v>
      </c>
      <c r="AG21">
        <v>40</v>
      </c>
      <c r="AH21">
        <v>0.24895376372671099</v>
      </c>
      <c r="AI21">
        <v>0.75110949029659402</v>
      </c>
      <c r="AJ21">
        <v>0.90562846591014101</v>
      </c>
      <c r="AL21">
        <v>40</v>
      </c>
      <c r="AM21">
        <v>0.24917895779257099</v>
      </c>
      <c r="AN21">
        <v>0.75086411712633605</v>
      </c>
      <c r="AO21">
        <v>0.88506489268967503</v>
      </c>
      <c r="AQ21">
        <v>40</v>
      </c>
      <c r="AR21">
        <v>0.34070116574828901</v>
      </c>
      <c r="AS21">
        <v>0.66010708417906705</v>
      </c>
      <c r="AT21">
        <v>0.78278218716407999</v>
      </c>
      <c r="AV21">
        <v>40</v>
      </c>
      <c r="AW21">
        <v>0.31423401267114498</v>
      </c>
      <c r="AX21">
        <v>0.686424398626305</v>
      </c>
      <c r="AY21">
        <v>0.820558043489652</v>
      </c>
    </row>
    <row r="22" spans="1:51" x14ac:dyDescent="0.3">
      <c r="A22" s="3" t="s">
        <v>180</v>
      </c>
      <c r="B22">
        <v>1.36224E-3</v>
      </c>
      <c r="C22">
        <v>1.40964E-3</v>
      </c>
      <c r="D22">
        <f t="shared" si="0"/>
        <v>4.739999999999996E-5</v>
      </c>
      <c r="Q22">
        <v>-3.458348E-2</v>
      </c>
      <c r="R22">
        <v>-8.5282979999999994E-2</v>
      </c>
      <c r="S22">
        <v>3.25173611</v>
      </c>
      <c r="T22">
        <v>0.28829659000000002</v>
      </c>
      <c r="U22">
        <v>-0.52300860000000005</v>
      </c>
      <c r="V22">
        <v>2.928068E-2</v>
      </c>
      <c r="W22">
        <v>-0.79070088000000005</v>
      </c>
      <c r="Y22">
        <v>0.86617314999999995</v>
      </c>
      <c r="Z22">
        <v>0.16940974</v>
      </c>
      <c r="AA22">
        <v>7.41183003</v>
      </c>
      <c r="AB22">
        <v>0.44829075000000002</v>
      </c>
      <c r="AC22">
        <v>1.5221873299999999</v>
      </c>
      <c r="AD22">
        <v>0.21983231</v>
      </c>
      <c r="AE22">
        <v>1.7018505100000001</v>
      </c>
      <c r="AG22">
        <v>50</v>
      </c>
      <c r="AH22">
        <v>0.26051420045533902</v>
      </c>
      <c r="AI22">
        <v>0.73958173149620099</v>
      </c>
      <c r="AJ22">
        <v>0.89246235736764801</v>
      </c>
      <c r="AL22">
        <v>50</v>
      </c>
      <c r="AM22">
        <v>0.25331065681329901</v>
      </c>
      <c r="AN22">
        <v>0.74668483871728297</v>
      </c>
      <c r="AO22">
        <v>0.87866591174512099</v>
      </c>
      <c r="AQ22">
        <v>50</v>
      </c>
      <c r="AR22">
        <v>0.35394581638290801</v>
      </c>
      <c r="AS22">
        <v>0.64668078836301301</v>
      </c>
      <c r="AT22">
        <v>0.76202976843563397</v>
      </c>
      <c r="AV22">
        <v>50</v>
      </c>
      <c r="AW22">
        <v>0.318215618413621</v>
      </c>
      <c r="AX22">
        <v>0.68255646551067395</v>
      </c>
      <c r="AY22">
        <v>0.81837184256759399</v>
      </c>
    </row>
    <row r="23" spans="1:51" x14ac:dyDescent="0.3">
      <c r="A23" s="3" t="s">
        <v>181</v>
      </c>
      <c r="B23">
        <v>1.379938E-2</v>
      </c>
      <c r="C23">
        <v>1.5406380000000001E-2</v>
      </c>
      <c r="D23">
        <f t="shared" si="0"/>
        <v>1.6070000000000008E-3</v>
      </c>
      <c r="AG23">
        <v>60</v>
      </c>
      <c r="AH23">
        <v>0.26904198028270399</v>
      </c>
      <c r="AI23">
        <v>0.73107052803267503</v>
      </c>
      <c r="AJ23">
        <v>0.88074802003521202</v>
      </c>
      <c r="AL23">
        <v>60</v>
      </c>
      <c r="AM23">
        <v>0.26754931362218498</v>
      </c>
      <c r="AN23">
        <v>0.73247374576587099</v>
      </c>
      <c r="AO23">
        <v>0.859107826921371</v>
      </c>
      <c r="AQ23">
        <v>60</v>
      </c>
      <c r="AR23">
        <v>0.36423522344160097</v>
      </c>
      <c r="AS23">
        <v>0.63648412915984298</v>
      </c>
      <c r="AT23">
        <v>0.74662227489851296</v>
      </c>
      <c r="AV23">
        <v>60</v>
      </c>
      <c r="AW23">
        <v>0.33500390494818699</v>
      </c>
      <c r="AX23">
        <v>0.66569318935300203</v>
      </c>
      <c r="AY23">
        <v>0.79010322914266495</v>
      </c>
    </row>
    <row r="24" spans="1:51" x14ac:dyDescent="0.3">
      <c r="A24" s="3" t="s">
        <v>182</v>
      </c>
      <c r="B24">
        <v>1.411481E-2</v>
      </c>
      <c r="C24">
        <v>1.453775E-2</v>
      </c>
      <c r="D24">
        <f t="shared" si="0"/>
        <v>4.2294000000000012E-4</v>
      </c>
      <c r="Q24" s="4" t="s">
        <v>215</v>
      </c>
      <c r="AG24">
        <v>70</v>
      </c>
      <c r="AH24">
        <v>0.29177369816569798</v>
      </c>
      <c r="AI24">
        <v>0.70828666457616696</v>
      </c>
      <c r="AJ24">
        <v>0.84844320762328695</v>
      </c>
      <c r="AL24">
        <v>70</v>
      </c>
      <c r="AM24">
        <v>0.27542913084382997</v>
      </c>
      <c r="AN24">
        <v>0.724583288805835</v>
      </c>
      <c r="AO24">
        <v>0.84738740781275801</v>
      </c>
      <c r="AQ24">
        <v>70</v>
      </c>
      <c r="AR24">
        <v>0.38651508455674199</v>
      </c>
      <c r="AS24">
        <v>0.61397021726664902</v>
      </c>
      <c r="AT24">
        <v>0.70704866454591098</v>
      </c>
      <c r="AV24">
        <v>70</v>
      </c>
      <c r="AW24">
        <v>0.35206929050979102</v>
      </c>
      <c r="AX24">
        <v>0.64844866330689899</v>
      </c>
      <c r="AY24">
        <v>0.76108793599688596</v>
      </c>
    </row>
    <row r="25" spans="1:51" x14ac:dyDescent="0.3">
      <c r="A25" s="3" t="s">
        <v>183</v>
      </c>
      <c r="B25">
        <v>1.03944E-2</v>
      </c>
      <c r="C25">
        <v>8.60468E-3</v>
      </c>
      <c r="D25">
        <f t="shared" si="0"/>
        <v>1.7897199999999999E-3</v>
      </c>
      <c r="Q25" t="s">
        <v>4</v>
      </c>
      <c r="Y25" t="s">
        <v>109</v>
      </c>
      <c r="AG25">
        <v>80</v>
      </c>
      <c r="AH25">
        <v>0.30300266907478701</v>
      </c>
      <c r="AI25">
        <v>0.69708833828780503</v>
      </c>
      <c r="AJ25">
        <v>0.83006549146402797</v>
      </c>
      <c r="AL25">
        <v>80</v>
      </c>
      <c r="AM25">
        <v>0.30317064803360599</v>
      </c>
      <c r="AN25">
        <v>0.69687109222552002</v>
      </c>
      <c r="AO25">
        <v>0.80587085387292601</v>
      </c>
      <c r="AQ25">
        <v>80</v>
      </c>
      <c r="AR25">
        <v>0.40365570084540198</v>
      </c>
      <c r="AS25">
        <v>0.59666831201474002</v>
      </c>
      <c r="AT25">
        <v>0.67514743473129302</v>
      </c>
      <c r="AV25">
        <v>80</v>
      </c>
      <c r="AW25">
        <v>0.38539735322074498</v>
      </c>
      <c r="AX25">
        <v>0.614930744477861</v>
      </c>
      <c r="AY25">
        <v>0.70449561076492995</v>
      </c>
    </row>
    <row r="26" spans="1:51" x14ac:dyDescent="0.3">
      <c r="A26" s="3" t="s">
        <v>184</v>
      </c>
      <c r="B26">
        <v>9.5424099999999994E-3</v>
      </c>
      <c r="C26">
        <v>8.68647E-3</v>
      </c>
      <c r="D26">
        <f t="shared" si="0"/>
        <v>8.5593999999999948E-4</v>
      </c>
      <c r="Q26" t="s">
        <v>106</v>
      </c>
      <c r="Y26" t="s">
        <v>106</v>
      </c>
      <c r="AG26">
        <v>90</v>
      </c>
      <c r="AH26">
        <v>0.32473966204194399</v>
      </c>
      <c r="AI26">
        <v>0.67532158178480395</v>
      </c>
      <c r="AJ26">
        <v>0.79328104545528799</v>
      </c>
      <c r="AL26">
        <v>90</v>
      </c>
      <c r="AM26">
        <v>0.31906550777725001</v>
      </c>
      <c r="AN26">
        <v>0.68099815072735803</v>
      </c>
      <c r="AO26">
        <v>0.77545080318862303</v>
      </c>
      <c r="AQ26">
        <v>90</v>
      </c>
      <c r="AR26">
        <v>0.44135576464117898</v>
      </c>
      <c r="AS26">
        <v>0.55884732273478399</v>
      </c>
      <c r="AT26">
        <v>0.60855914973184499</v>
      </c>
      <c r="AV26">
        <v>90</v>
      </c>
      <c r="AW26">
        <v>0.42103057445528003</v>
      </c>
      <c r="AX26">
        <v>0.57920870329084195</v>
      </c>
      <c r="AY26">
        <v>0.642135333406891</v>
      </c>
    </row>
    <row r="27" spans="1:51" x14ac:dyDescent="0.3">
      <c r="A27" s="3" t="s">
        <v>185</v>
      </c>
      <c r="B27">
        <v>2.174123E-2</v>
      </c>
      <c r="C27">
        <v>2.1030529999999999E-2</v>
      </c>
      <c r="D27">
        <f t="shared" si="0"/>
        <v>7.1070000000000161E-4</v>
      </c>
      <c r="Q27" t="s">
        <v>22</v>
      </c>
      <c r="R27" t="s">
        <v>23</v>
      </c>
      <c r="S27" t="s">
        <v>24</v>
      </c>
      <c r="T27" t="s">
        <v>25</v>
      </c>
      <c r="U27" t="s">
        <v>26</v>
      </c>
      <c r="V27" t="s">
        <v>27</v>
      </c>
      <c r="W27" t="s">
        <v>28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G27" t="s">
        <v>230</v>
      </c>
      <c r="AL27" t="s">
        <v>230</v>
      </c>
      <c r="AQ27" t="s">
        <v>230</v>
      </c>
      <c r="AV27" t="s">
        <v>230</v>
      </c>
    </row>
    <row r="28" spans="1:51" x14ac:dyDescent="0.3">
      <c r="A28" s="3" t="s">
        <v>186</v>
      </c>
      <c r="B28">
        <v>1.7796699999999999E-2</v>
      </c>
      <c r="C28">
        <v>1.8366529999999999E-2</v>
      </c>
      <c r="D28">
        <f t="shared" si="0"/>
        <v>5.6983000000000034E-4</v>
      </c>
      <c r="H28" t="s">
        <v>0</v>
      </c>
      <c r="Q28">
        <v>1</v>
      </c>
      <c r="R28">
        <v>0.689392</v>
      </c>
      <c r="S28">
        <v>2.6349429999999998</v>
      </c>
      <c r="T28">
        <v>0.38286599999999998</v>
      </c>
      <c r="U28">
        <v>1</v>
      </c>
      <c r="V28">
        <v>1</v>
      </c>
      <c r="W28">
        <v>1</v>
      </c>
      <c r="Y28">
        <v>1</v>
      </c>
      <c r="Z28">
        <v>0.73935099999999998</v>
      </c>
      <c r="AA28">
        <v>2.5382699999999998</v>
      </c>
      <c r="AB28">
        <v>0.368612</v>
      </c>
      <c r="AC28">
        <v>1</v>
      </c>
      <c r="AD28">
        <v>1</v>
      </c>
      <c r="AE28">
        <v>1</v>
      </c>
      <c r="AG28">
        <v>10</v>
      </c>
      <c r="AH28">
        <v>0.234576097766581</v>
      </c>
      <c r="AI28">
        <v>0.76586988530177302</v>
      </c>
      <c r="AJ28">
        <v>0.92000032768521001</v>
      </c>
      <c r="AL28">
        <v>10</v>
      </c>
      <c r="AM28">
        <v>0.23215068750336601</v>
      </c>
      <c r="AN28">
        <v>0.76814664510560005</v>
      </c>
      <c r="AO28">
        <v>0.90396174932079398</v>
      </c>
      <c r="AQ28">
        <v>10</v>
      </c>
      <c r="AR28">
        <v>0.33009549231067098</v>
      </c>
      <c r="AS28">
        <v>0.67081482873660503</v>
      </c>
      <c r="AT28">
        <v>0.79798983114344701</v>
      </c>
      <c r="AV28">
        <v>10</v>
      </c>
      <c r="AW28">
        <v>0.30267555204918201</v>
      </c>
      <c r="AX28">
        <v>0.69815918799469301</v>
      </c>
      <c r="AY28">
        <v>0.83445723758005297</v>
      </c>
    </row>
    <row r="29" spans="1:51" x14ac:dyDescent="0.3">
      <c r="A29" s="3" t="s">
        <v>187</v>
      </c>
      <c r="B29">
        <v>2.0804349999999999E-2</v>
      </c>
      <c r="C29">
        <v>1.906797E-2</v>
      </c>
      <c r="D29">
        <f t="shared" si="0"/>
        <v>1.7363799999999992E-3</v>
      </c>
      <c r="Q29">
        <v>1.4601360000000001</v>
      </c>
      <c r="R29">
        <v>0.61656100000000003</v>
      </c>
      <c r="S29">
        <v>2.413783</v>
      </c>
      <c r="T29">
        <v>0.45531899999999997</v>
      </c>
      <c r="U29">
        <v>1.3457520000000001</v>
      </c>
      <c r="V29">
        <v>0.96436500000000003</v>
      </c>
      <c r="W29">
        <v>0.77719199999999999</v>
      </c>
      <c r="Y29">
        <v>1.4653069999999999</v>
      </c>
      <c r="Z29">
        <v>0.70609900000000003</v>
      </c>
      <c r="AA29">
        <v>3.01471</v>
      </c>
      <c r="AB29">
        <v>0.47945300000000002</v>
      </c>
      <c r="AC29">
        <v>1.3301829999999999</v>
      </c>
      <c r="AD29">
        <v>0.97106700000000001</v>
      </c>
      <c r="AE29">
        <v>0.85922100000000001</v>
      </c>
      <c r="AG29">
        <v>20</v>
      </c>
      <c r="AH29">
        <v>0.236953150042222</v>
      </c>
      <c r="AI29">
        <v>0.76339167646738304</v>
      </c>
      <c r="AJ29">
        <v>0.91788216380947696</v>
      </c>
      <c r="AL29">
        <v>20</v>
      </c>
      <c r="AM29">
        <v>0.236011521660763</v>
      </c>
      <c r="AN29">
        <v>0.76426803421242795</v>
      </c>
      <c r="AO29">
        <v>0.89975013860429398</v>
      </c>
      <c r="AQ29">
        <v>20</v>
      </c>
      <c r="AR29">
        <v>0.33094573536807198</v>
      </c>
      <c r="AS29">
        <v>0.67000895379574599</v>
      </c>
      <c r="AT29">
        <v>0.79770897780292105</v>
      </c>
      <c r="AV29">
        <v>20</v>
      </c>
      <c r="AW29">
        <v>0.30204913117922699</v>
      </c>
      <c r="AX29">
        <v>0.69893416352751003</v>
      </c>
      <c r="AY29">
        <v>0.83814464513238596</v>
      </c>
    </row>
    <row r="30" spans="1:51" x14ac:dyDescent="0.3">
      <c r="A30" s="3" t="s">
        <v>188</v>
      </c>
      <c r="B30">
        <v>1.668596E-2</v>
      </c>
      <c r="C30">
        <v>1.5718880000000001E-2</v>
      </c>
      <c r="D30">
        <f t="shared" si="0"/>
        <v>9.6707999999999864E-4</v>
      </c>
      <c r="Q30" t="s">
        <v>107</v>
      </c>
      <c r="Y30" t="s">
        <v>107</v>
      </c>
      <c r="AG30">
        <v>30</v>
      </c>
      <c r="AH30">
        <v>0.24671317786253999</v>
      </c>
      <c r="AI30">
        <v>0.75365140557846999</v>
      </c>
      <c r="AJ30">
        <v>0.90634625407387404</v>
      </c>
      <c r="AL30">
        <v>30</v>
      </c>
      <c r="AM30">
        <v>0.24703202013769099</v>
      </c>
      <c r="AN30">
        <v>0.75313948414351295</v>
      </c>
      <c r="AO30">
        <v>0.88633680231696899</v>
      </c>
      <c r="AQ30">
        <v>30</v>
      </c>
      <c r="AR30">
        <v>0.33466990590828999</v>
      </c>
      <c r="AS30">
        <v>0.66609986380612096</v>
      </c>
      <c r="AT30">
        <v>0.79069274994374406</v>
      </c>
      <c r="AV30">
        <v>30</v>
      </c>
      <c r="AW30">
        <v>0.31616566567085203</v>
      </c>
      <c r="AX30">
        <v>0.68476963878640096</v>
      </c>
      <c r="AY30">
        <v>0.81413348356306403</v>
      </c>
    </row>
    <row r="31" spans="1:51" x14ac:dyDescent="0.3">
      <c r="A31" s="3" t="s">
        <v>189</v>
      </c>
      <c r="B31">
        <v>1.8476929999999999E-2</v>
      </c>
      <c r="C31">
        <v>1.6833219999999999E-2</v>
      </c>
      <c r="D31">
        <f t="shared" si="0"/>
        <v>1.6437099999999996E-3</v>
      </c>
      <c r="Q31" t="s">
        <v>22</v>
      </c>
      <c r="R31" t="s">
        <v>23</v>
      </c>
      <c r="S31" t="s">
        <v>24</v>
      </c>
      <c r="T31" t="s">
        <v>25</v>
      </c>
      <c r="U31" t="s">
        <v>26</v>
      </c>
      <c r="V31" t="s">
        <v>27</v>
      </c>
      <c r="W31" t="s">
        <v>28</v>
      </c>
      <c r="Y31" t="s">
        <v>22</v>
      </c>
      <c r="Z31" t="s">
        <v>23</v>
      </c>
      <c r="AA31" t="s">
        <v>24</v>
      </c>
      <c r="AB31" t="s">
        <v>25</v>
      </c>
      <c r="AC31" t="s">
        <v>26</v>
      </c>
      <c r="AD31" t="s">
        <v>27</v>
      </c>
      <c r="AE31" t="s">
        <v>28</v>
      </c>
      <c r="AG31">
        <v>40</v>
      </c>
      <c r="AH31">
        <v>0.25764049817169199</v>
      </c>
      <c r="AI31">
        <v>0.74266903420944697</v>
      </c>
      <c r="AJ31">
        <v>0.89371413885402096</v>
      </c>
      <c r="AL31">
        <v>40</v>
      </c>
      <c r="AM31">
        <v>0.25392204933410401</v>
      </c>
      <c r="AN31">
        <v>0.74630813646859895</v>
      </c>
      <c r="AO31">
        <v>0.87956404145214495</v>
      </c>
      <c r="AQ31">
        <v>40</v>
      </c>
      <c r="AR31">
        <v>0.34261332655757498</v>
      </c>
      <c r="AS31">
        <v>0.65840444222991301</v>
      </c>
      <c r="AT31">
        <v>0.77771066014912404</v>
      </c>
      <c r="AV31">
        <v>40</v>
      </c>
      <c r="AW31">
        <v>0.32172669980614299</v>
      </c>
      <c r="AX31">
        <v>0.67899899231729999</v>
      </c>
      <c r="AY31">
        <v>0.80738499213849602</v>
      </c>
    </row>
    <row r="32" spans="1:51" x14ac:dyDescent="0.3">
      <c r="A32" s="3" t="s">
        <v>190</v>
      </c>
      <c r="B32">
        <v>1.8894379999999999E-2</v>
      </c>
      <c r="C32">
        <v>2.0008350000000001E-2</v>
      </c>
      <c r="D32">
        <f t="shared" si="0"/>
        <v>1.1139700000000023E-3</v>
      </c>
      <c r="Q32">
        <v>1</v>
      </c>
      <c r="R32">
        <v>0.59478900000000001</v>
      </c>
      <c r="S32">
        <v>2.1093120000000001</v>
      </c>
      <c r="T32">
        <v>0.47683799999999998</v>
      </c>
      <c r="U32">
        <v>1</v>
      </c>
      <c r="V32">
        <v>1</v>
      </c>
      <c r="W32">
        <v>1</v>
      </c>
      <c r="Y32" t="s">
        <v>110</v>
      </c>
      <c r="Z32">
        <v>0.69759400000000005</v>
      </c>
      <c r="AA32">
        <v>2.3085100000000001</v>
      </c>
      <c r="AB32">
        <v>0.42522799999999999</v>
      </c>
      <c r="AC32">
        <v>1</v>
      </c>
      <c r="AD32">
        <v>1</v>
      </c>
      <c r="AE32">
        <v>1</v>
      </c>
      <c r="AG32">
        <v>50</v>
      </c>
      <c r="AH32">
        <v>0.27096371864846303</v>
      </c>
      <c r="AI32">
        <v>0.72934497464041903</v>
      </c>
      <c r="AJ32">
        <v>0.87753725232829904</v>
      </c>
      <c r="AL32">
        <v>50</v>
      </c>
      <c r="AM32">
        <v>0.25522530179410602</v>
      </c>
      <c r="AN32">
        <v>0.74495979053870098</v>
      </c>
      <c r="AO32">
        <v>0.87700140341217403</v>
      </c>
      <c r="AQ32">
        <v>50</v>
      </c>
      <c r="AR32">
        <v>0.36198443531417301</v>
      </c>
      <c r="AS32">
        <v>0.63881941221940997</v>
      </c>
      <c r="AT32">
        <v>0.74763234023080605</v>
      </c>
      <c r="AV32">
        <v>50</v>
      </c>
      <c r="AW32">
        <v>0.32713401036197898</v>
      </c>
      <c r="AX32">
        <v>0.67371373309710503</v>
      </c>
      <c r="AY32">
        <v>0.79846343333527503</v>
      </c>
    </row>
    <row r="33" spans="1:51" x14ac:dyDescent="0.3">
      <c r="A33" s="3" t="s">
        <v>191</v>
      </c>
      <c r="B33">
        <v>1.496548E-2</v>
      </c>
      <c r="C33">
        <v>1.401433E-2</v>
      </c>
      <c r="D33">
        <f t="shared" si="0"/>
        <v>9.5114999999999957E-4</v>
      </c>
      <c r="Q33">
        <v>0.69376899999999997</v>
      </c>
      <c r="R33">
        <v>0.67176599999999997</v>
      </c>
      <c r="S33">
        <v>1.934857</v>
      </c>
      <c r="T33">
        <v>0.37825700000000001</v>
      </c>
      <c r="U33">
        <v>1.0482210000000001</v>
      </c>
      <c r="V33">
        <v>1.0753280000000001</v>
      </c>
      <c r="W33">
        <v>1.523792</v>
      </c>
      <c r="Y33" t="s">
        <v>111</v>
      </c>
      <c r="Z33">
        <v>0.72215499999999999</v>
      </c>
      <c r="AA33">
        <v>1.5826389999999999</v>
      </c>
      <c r="AB33">
        <v>0.353076</v>
      </c>
      <c r="AC33">
        <v>1.1543410000000001</v>
      </c>
      <c r="AD33">
        <v>1.0400640000000001</v>
      </c>
      <c r="AE33">
        <v>1.2399899999999999</v>
      </c>
      <c r="AG33">
        <v>60</v>
      </c>
      <c r="AH33">
        <v>0.27916794797465</v>
      </c>
      <c r="AI33">
        <v>0.72115426910670499</v>
      </c>
      <c r="AJ33">
        <v>0.86478548582090198</v>
      </c>
      <c r="AL33">
        <v>60</v>
      </c>
      <c r="AM33">
        <v>0.27333078147114398</v>
      </c>
      <c r="AN33">
        <v>0.72686856776450803</v>
      </c>
      <c r="AO33">
        <v>0.85110129137244395</v>
      </c>
      <c r="AQ33">
        <v>60</v>
      </c>
      <c r="AR33">
        <v>0.37053524752230499</v>
      </c>
      <c r="AS33">
        <v>0.63029318080625796</v>
      </c>
      <c r="AT33">
        <v>0.73219819617683501</v>
      </c>
      <c r="AV33">
        <v>60</v>
      </c>
      <c r="AW33">
        <v>0.34631634032086001</v>
      </c>
      <c r="AX33">
        <v>0.654473399387413</v>
      </c>
      <c r="AY33">
        <v>0.76960028880848197</v>
      </c>
    </row>
    <row r="34" spans="1:51" x14ac:dyDescent="0.3">
      <c r="A34" s="3" t="s">
        <v>192</v>
      </c>
      <c r="B34">
        <v>2.4359849999999999E-2</v>
      </c>
      <c r="C34">
        <v>2.3441460000000001E-2</v>
      </c>
      <c r="D34">
        <f t="shared" si="0"/>
        <v>9.183899999999981E-4</v>
      </c>
      <c r="Q34">
        <v>0.85747200000000001</v>
      </c>
      <c r="R34">
        <v>0.64367600000000003</v>
      </c>
      <c r="S34">
        <v>2.9989949999999999</v>
      </c>
      <c r="T34">
        <v>0.390685</v>
      </c>
      <c r="U34">
        <v>1.245865</v>
      </c>
      <c r="V34">
        <v>1.056581</v>
      </c>
      <c r="W34">
        <v>1.715322</v>
      </c>
      <c r="Y34" t="s">
        <v>110</v>
      </c>
      <c r="Z34">
        <v>0.73074099999999997</v>
      </c>
      <c r="AA34" t="s">
        <v>110</v>
      </c>
      <c r="AB34">
        <v>0.18576599999999999</v>
      </c>
      <c r="AC34" t="s">
        <v>110</v>
      </c>
      <c r="AD34">
        <v>1.009414</v>
      </c>
      <c r="AE34" t="s">
        <v>111</v>
      </c>
      <c r="AG34">
        <v>70</v>
      </c>
      <c r="AH34">
        <v>0.29764126249115602</v>
      </c>
      <c r="AI34">
        <v>0.70257339857580803</v>
      </c>
      <c r="AJ34">
        <v>0.83869380077629496</v>
      </c>
      <c r="AL34">
        <v>70</v>
      </c>
      <c r="AM34">
        <v>0.281274742426665</v>
      </c>
      <c r="AN34">
        <v>0.71889112592957805</v>
      </c>
      <c r="AO34">
        <v>0.83787692810713199</v>
      </c>
      <c r="AQ34">
        <v>70</v>
      </c>
      <c r="AR34">
        <v>0.39442014623678601</v>
      </c>
      <c r="AS34">
        <v>0.60632372287228398</v>
      </c>
      <c r="AT34">
        <v>0.69148800989296</v>
      </c>
      <c r="AV34">
        <v>70</v>
      </c>
      <c r="AW34">
        <v>0.36276342472749001</v>
      </c>
      <c r="AX34">
        <v>0.63786581258173902</v>
      </c>
      <c r="AY34">
        <v>0.74146838139946902</v>
      </c>
    </row>
    <row r="35" spans="1:51" x14ac:dyDescent="0.3">
      <c r="A35" s="3" t="s">
        <v>193</v>
      </c>
      <c r="B35">
        <v>1.9822289999999999E-2</v>
      </c>
      <c r="C35">
        <v>2.0187090000000001E-2</v>
      </c>
      <c r="D35">
        <f t="shared" si="0"/>
        <v>3.6480000000000193E-4</v>
      </c>
      <c r="AG35">
        <v>80</v>
      </c>
      <c r="AH35">
        <v>0.306298627211259</v>
      </c>
      <c r="AI35">
        <v>0.69391609300032298</v>
      </c>
      <c r="AJ35">
        <v>0.82552126480810595</v>
      </c>
      <c r="AL35">
        <v>80</v>
      </c>
      <c r="AM35">
        <v>0.30041233623306102</v>
      </c>
      <c r="AN35">
        <v>0.69977028667740104</v>
      </c>
      <c r="AO35">
        <v>0.80727555655053396</v>
      </c>
      <c r="AQ35">
        <v>80</v>
      </c>
      <c r="AR35">
        <v>0.408662603073284</v>
      </c>
      <c r="AS35">
        <v>0.591760454196261</v>
      </c>
      <c r="AT35">
        <v>0.66548319598910299</v>
      </c>
      <c r="AV35">
        <v>80</v>
      </c>
      <c r="AW35">
        <v>0.39592338145193701</v>
      </c>
      <c r="AX35">
        <v>0.604579400810766</v>
      </c>
      <c r="AY35">
        <v>0.68536555758337603</v>
      </c>
    </row>
    <row r="36" spans="1:51" x14ac:dyDescent="0.3">
      <c r="A36" s="3" t="s">
        <v>194</v>
      </c>
      <c r="B36">
        <v>2.141442E-2</v>
      </c>
      <c r="C36">
        <v>2.1782340000000001E-2</v>
      </c>
      <c r="D36">
        <f t="shared" si="0"/>
        <v>3.6792000000000075E-4</v>
      </c>
      <c r="AG36">
        <v>90</v>
      </c>
      <c r="AH36">
        <v>0.32744743176664098</v>
      </c>
      <c r="AI36">
        <v>0.67265660188848297</v>
      </c>
      <c r="AJ36">
        <v>0.78937000033836102</v>
      </c>
      <c r="AL36">
        <v>90</v>
      </c>
      <c r="AM36">
        <v>0.31470780315962299</v>
      </c>
      <c r="AN36">
        <v>0.68539774287226995</v>
      </c>
      <c r="AO36">
        <v>0.78172273913193602</v>
      </c>
      <c r="AQ36">
        <v>90</v>
      </c>
      <c r="AR36">
        <v>0.43951033516542898</v>
      </c>
      <c r="AS36">
        <v>0.56068691077718802</v>
      </c>
      <c r="AT36">
        <v>0.61149026557687103</v>
      </c>
      <c r="AV36">
        <v>90</v>
      </c>
      <c r="AW36">
        <v>0.42005665776199402</v>
      </c>
      <c r="AX36">
        <v>0.58019561757712101</v>
      </c>
      <c r="AY36">
        <v>0.64401659511472797</v>
      </c>
    </row>
    <row r="37" spans="1:51" x14ac:dyDescent="0.3">
      <c r="A37" s="3" t="s">
        <v>195</v>
      </c>
      <c r="B37">
        <v>1.1136510000000001E-2</v>
      </c>
      <c r="C37">
        <v>1.1453959999999999E-2</v>
      </c>
      <c r="D37">
        <f t="shared" si="0"/>
        <v>3.1744999999999864E-4</v>
      </c>
      <c r="AG37" t="s">
        <v>231</v>
      </c>
      <c r="AL37" t="s">
        <v>231</v>
      </c>
      <c r="AQ37" t="s">
        <v>231</v>
      </c>
      <c r="AV37" t="s">
        <v>231</v>
      </c>
    </row>
    <row r="38" spans="1:51" x14ac:dyDescent="0.3">
      <c r="A38" s="3" t="s">
        <v>196</v>
      </c>
      <c r="B38">
        <v>1.02594E-2</v>
      </c>
      <c r="C38">
        <v>7.9577699999999994E-3</v>
      </c>
      <c r="D38">
        <f t="shared" si="0"/>
        <v>2.3016300000000007E-3</v>
      </c>
      <c r="AG38">
        <v>10</v>
      </c>
      <c r="AH38">
        <v>0.25553994270171598</v>
      </c>
      <c r="AI38">
        <v>0.74512759444719801</v>
      </c>
      <c r="AJ38">
        <v>0.89167800845594203</v>
      </c>
      <c r="AL38">
        <v>10</v>
      </c>
      <c r="AM38">
        <v>0.253694856309923</v>
      </c>
      <c r="AN38">
        <v>0.74674337493296095</v>
      </c>
      <c r="AO38">
        <v>0.87331244238435801</v>
      </c>
      <c r="AQ38">
        <v>10</v>
      </c>
      <c r="AR38">
        <v>0.34206690598355299</v>
      </c>
      <c r="AS38">
        <v>0.65927069485364498</v>
      </c>
      <c r="AT38">
        <v>0.77131160664293896</v>
      </c>
      <c r="AV38">
        <v>10</v>
      </c>
      <c r="AW38">
        <v>0.32343561350182298</v>
      </c>
      <c r="AX38">
        <v>0.67773249776042799</v>
      </c>
      <c r="AY38">
        <v>0.79659542744803002</v>
      </c>
    </row>
    <row r="39" spans="1:51" x14ac:dyDescent="0.3">
      <c r="A39" s="3" t="s">
        <v>197</v>
      </c>
      <c r="B39">
        <v>1.397877E-2</v>
      </c>
      <c r="C39">
        <v>6.2509899999999997E-3</v>
      </c>
      <c r="D39">
        <f t="shared" si="0"/>
        <v>7.7277800000000001E-3</v>
      </c>
      <c r="AG39">
        <v>20</v>
      </c>
      <c r="AH39">
        <v>0.25817542582640401</v>
      </c>
      <c r="AI39">
        <v>0.74231242228255401</v>
      </c>
      <c r="AJ39">
        <v>0.88803116486001699</v>
      </c>
      <c r="AL39">
        <v>20</v>
      </c>
      <c r="AM39">
        <v>0.25449478959813499</v>
      </c>
      <c r="AN39">
        <v>0.74600220359247804</v>
      </c>
      <c r="AO39">
        <v>0.87295560291845098</v>
      </c>
      <c r="AQ39">
        <v>20</v>
      </c>
      <c r="AR39">
        <v>0.34658361196194498</v>
      </c>
      <c r="AS39">
        <v>0.65466070113992103</v>
      </c>
      <c r="AT39">
        <v>0.76546146976832197</v>
      </c>
      <c r="AV39">
        <v>20</v>
      </c>
      <c r="AW39">
        <v>0.32839400228721499</v>
      </c>
      <c r="AX39">
        <v>0.67286986475320198</v>
      </c>
      <c r="AY39">
        <v>0.78956323540069895</v>
      </c>
    </row>
    <row r="40" spans="1:51" x14ac:dyDescent="0.3">
      <c r="A40" s="3" t="s">
        <v>198</v>
      </c>
      <c r="B40">
        <v>2.2877660000000001E-2</v>
      </c>
      <c r="C40">
        <v>2.1883360000000001E-2</v>
      </c>
      <c r="D40">
        <f t="shared" si="0"/>
        <v>9.9430000000000004E-4</v>
      </c>
      <c r="H40" t="s">
        <v>1</v>
      </c>
      <c r="AG40">
        <v>30</v>
      </c>
      <c r="AH40">
        <v>0.26618812345517001</v>
      </c>
      <c r="AI40">
        <v>0.73432461380874303</v>
      </c>
      <c r="AJ40">
        <v>0.87865271350606899</v>
      </c>
      <c r="AL40">
        <v>30</v>
      </c>
      <c r="AM40">
        <v>0.26785664095422002</v>
      </c>
      <c r="AN40">
        <v>0.73247750369914699</v>
      </c>
      <c r="AO40">
        <v>0.85651405879539499</v>
      </c>
      <c r="AQ40">
        <v>30</v>
      </c>
      <c r="AR40">
        <v>0.34880785304622702</v>
      </c>
      <c r="AS40">
        <v>0.652428673824202</v>
      </c>
      <c r="AT40">
        <v>0.76097723722718702</v>
      </c>
      <c r="AV40">
        <v>30</v>
      </c>
      <c r="AW40">
        <v>0.33363441725106702</v>
      </c>
      <c r="AX40">
        <v>0.66751338117627801</v>
      </c>
      <c r="AY40">
        <v>0.78106255946896896</v>
      </c>
    </row>
    <row r="41" spans="1:51" x14ac:dyDescent="0.3">
      <c r="A41" s="3" t="s">
        <v>199</v>
      </c>
      <c r="B41">
        <v>1.5480839999999999E-2</v>
      </c>
      <c r="C41">
        <v>1.306621E-2</v>
      </c>
      <c r="D41">
        <f t="shared" si="0"/>
        <v>2.4146299999999992E-3</v>
      </c>
      <c r="AG41">
        <v>40</v>
      </c>
      <c r="AH41">
        <v>0.27718214666969199</v>
      </c>
      <c r="AI41">
        <v>0.72326549770223103</v>
      </c>
      <c r="AJ41">
        <v>0.86481020715673196</v>
      </c>
      <c r="AL41">
        <v>40</v>
      </c>
      <c r="AM41">
        <v>0.27048578472572699</v>
      </c>
      <c r="AN41">
        <v>0.72994642697792</v>
      </c>
      <c r="AO41">
        <v>0.85423310436954303</v>
      </c>
      <c r="AQ41">
        <v>40</v>
      </c>
      <c r="AR41">
        <v>0.36490000419173302</v>
      </c>
      <c r="AS41">
        <v>0.63637471815672797</v>
      </c>
      <c r="AT41">
        <v>0.73536303764496203</v>
      </c>
      <c r="AV41">
        <v>40</v>
      </c>
      <c r="AW41">
        <v>0.34213447177393602</v>
      </c>
      <c r="AX41">
        <v>0.65892171818352596</v>
      </c>
      <c r="AY41">
        <v>0.76959643500046404</v>
      </c>
    </row>
    <row r="42" spans="1:51" x14ac:dyDescent="0.3">
      <c r="A42" s="3" t="s">
        <v>200</v>
      </c>
      <c r="B42">
        <v>2.0831269999999999E-2</v>
      </c>
      <c r="C42">
        <v>2.228289E-2</v>
      </c>
      <c r="D42">
        <f t="shared" si="0"/>
        <v>1.4516200000000007E-3</v>
      </c>
      <c r="AG42">
        <v>50</v>
      </c>
      <c r="AH42">
        <v>0.28687790422857501</v>
      </c>
      <c r="AI42">
        <v>0.71359553082816196</v>
      </c>
      <c r="AJ42">
        <v>0.85151905541555395</v>
      </c>
      <c r="AL42">
        <v>50</v>
      </c>
      <c r="AM42">
        <v>0.27202679134735203</v>
      </c>
      <c r="AN42">
        <v>0.72830599750541503</v>
      </c>
      <c r="AO42">
        <v>0.85119319158735296</v>
      </c>
      <c r="AQ42">
        <v>50</v>
      </c>
      <c r="AR42">
        <v>0.38223386870300802</v>
      </c>
      <c r="AS42">
        <v>0.618878685768676</v>
      </c>
      <c r="AT42">
        <v>0.70781635421767597</v>
      </c>
      <c r="AV42">
        <v>50</v>
      </c>
      <c r="AW42">
        <v>0.34771133175300201</v>
      </c>
      <c r="AX42">
        <v>0.65337514271061303</v>
      </c>
      <c r="AY42">
        <v>0.76019785842238297</v>
      </c>
    </row>
    <row r="43" spans="1:51" x14ac:dyDescent="0.3">
      <c r="A43" s="3" t="s">
        <v>201</v>
      </c>
      <c r="B43">
        <v>1.9956640000000001E-2</v>
      </c>
      <c r="C43">
        <v>2.082065E-2</v>
      </c>
      <c r="D43">
        <f t="shared" si="0"/>
        <v>8.6400999999999839E-4</v>
      </c>
      <c r="AG43">
        <v>60</v>
      </c>
      <c r="AH43">
        <v>0.29564824010402702</v>
      </c>
      <c r="AI43">
        <v>0.70488171528617805</v>
      </c>
      <c r="AJ43">
        <v>0.83890068614420199</v>
      </c>
      <c r="AL43">
        <v>60</v>
      </c>
      <c r="AM43">
        <v>0.28440055093736999</v>
      </c>
      <c r="AN43">
        <v>0.715954096892369</v>
      </c>
      <c r="AO43">
        <v>0.83482855923472898</v>
      </c>
      <c r="AQ43">
        <v>60</v>
      </c>
      <c r="AR43">
        <v>0.383597457744904</v>
      </c>
      <c r="AS43">
        <v>0.61756480634691402</v>
      </c>
      <c r="AT43">
        <v>0.70411397171190804</v>
      </c>
      <c r="AV43">
        <v>60</v>
      </c>
      <c r="AW43">
        <v>0.36613032642932702</v>
      </c>
      <c r="AX43">
        <v>0.63490181213194397</v>
      </c>
      <c r="AY43">
        <v>0.73334848852589396</v>
      </c>
    </row>
    <row r="44" spans="1:51" x14ac:dyDescent="0.3">
      <c r="A44" s="3" t="s">
        <v>202</v>
      </c>
      <c r="B44">
        <v>2.3554970000000001E-2</v>
      </c>
      <c r="C44">
        <v>2.2141359999999999E-2</v>
      </c>
      <c r="D44">
        <f t="shared" si="0"/>
        <v>1.4136100000000026E-3</v>
      </c>
      <c r="AG44">
        <v>70</v>
      </c>
      <c r="AH44">
        <v>0.30841467165474201</v>
      </c>
      <c r="AI44">
        <v>0.69198296261431103</v>
      </c>
      <c r="AJ44">
        <v>0.81969264057692803</v>
      </c>
      <c r="AL44">
        <v>70</v>
      </c>
      <c r="AM44">
        <v>0.29296315009551699</v>
      </c>
      <c r="AN44">
        <v>0.70737271933401902</v>
      </c>
      <c r="AO44">
        <v>0.82028028514950202</v>
      </c>
      <c r="AQ44">
        <v>70</v>
      </c>
      <c r="AR44">
        <v>0.40573183793407702</v>
      </c>
      <c r="AS44">
        <v>0.59541665275593703</v>
      </c>
      <c r="AT44">
        <v>0.66575162974439805</v>
      </c>
      <c r="AV44">
        <v>70</v>
      </c>
      <c r="AW44">
        <v>0.37163171486172603</v>
      </c>
      <c r="AX44">
        <v>0.62927528319305304</v>
      </c>
      <c r="AY44">
        <v>0.72141245850626701</v>
      </c>
    </row>
    <row r="45" spans="1:51" x14ac:dyDescent="0.3">
      <c r="A45" s="3" t="s">
        <v>203</v>
      </c>
      <c r="B45">
        <v>1.521339E-2</v>
      </c>
      <c r="C45">
        <v>1.539562E-2</v>
      </c>
      <c r="D45">
        <f t="shared" si="0"/>
        <v>1.8223000000000024E-4</v>
      </c>
      <c r="AG45">
        <v>80</v>
      </c>
      <c r="AH45">
        <v>0.318955196100565</v>
      </c>
      <c r="AI45">
        <v>0.68141540390970801</v>
      </c>
      <c r="AJ45">
        <v>0.80353966885630301</v>
      </c>
      <c r="AL45">
        <v>80</v>
      </c>
      <c r="AM45">
        <v>0.30719500405936301</v>
      </c>
      <c r="AN45">
        <v>0.69308127649698004</v>
      </c>
      <c r="AO45">
        <v>0.796216390898009</v>
      </c>
      <c r="AQ45">
        <v>80</v>
      </c>
      <c r="AR45">
        <v>0.424539597557338</v>
      </c>
      <c r="AS45">
        <v>0.57624779362178902</v>
      </c>
      <c r="AT45">
        <v>0.63720178695281204</v>
      </c>
      <c r="AV45">
        <v>80</v>
      </c>
      <c r="AW45">
        <v>0.41653925144028098</v>
      </c>
      <c r="AX45">
        <v>0.58414138231520796</v>
      </c>
      <c r="AY45">
        <v>0.64882344618116194</v>
      </c>
    </row>
    <row r="46" spans="1:51" x14ac:dyDescent="0.3">
      <c r="A46" s="3" t="s">
        <v>204</v>
      </c>
      <c r="B46">
        <v>9.9780900000000002E-3</v>
      </c>
      <c r="C46">
        <v>1.7335610000000001E-2</v>
      </c>
      <c r="D46">
        <f t="shared" si="0"/>
        <v>7.3575200000000011E-3</v>
      </c>
      <c r="AG46">
        <v>90</v>
      </c>
      <c r="AH46">
        <v>0.33508828241890298</v>
      </c>
      <c r="AI46">
        <v>0.66509054882340801</v>
      </c>
      <c r="AJ46">
        <v>0.77582874297807503</v>
      </c>
      <c r="AL46">
        <v>90</v>
      </c>
      <c r="AM46">
        <v>0.32061557675274499</v>
      </c>
      <c r="AN46">
        <v>0.679570899504224</v>
      </c>
      <c r="AO46">
        <v>0.77238494221324705</v>
      </c>
      <c r="AQ46">
        <v>90</v>
      </c>
      <c r="AR46">
        <v>0.44474510770953901</v>
      </c>
      <c r="AS46">
        <v>0.55560666404700598</v>
      </c>
      <c r="AT46">
        <v>0.59970275253877103</v>
      </c>
      <c r="AV46">
        <v>90</v>
      </c>
      <c r="AW46" t="s">
        <v>223</v>
      </c>
      <c r="AX46" t="s">
        <v>223</v>
      </c>
      <c r="AY46" t="s">
        <v>223</v>
      </c>
    </row>
    <row r="47" spans="1:51" x14ac:dyDescent="0.3">
      <c r="A47" s="3" t="s">
        <v>205</v>
      </c>
      <c r="B47">
        <v>2.5643050000000001E-2</v>
      </c>
      <c r="C47">
        <v>3.0524889999999999E-2</v>
      </c>
      <c r="D47">
        <f t="shared" si="0"/>
        <v>4.8818399999999984E-3</v>
      </c>
    </row>
    <row r="48" spans="1:51" x14ac:dyDescent="0.3">
      <c r="A48" s="3" t="s">
        <v>206</v>
      </c>
      <c r="B48">
        <v>2.147862E-2</v>
      </c>
      <c r="C48">
        <v>2.2671589999999998E-2</v>
      </c>
      <c r="D48">
        <f t="shared" si="0"/>
        <v>1.1929699999999981E-3</v>
      </c>
    </row>
    <row r="49" spans="1:8" x14ac:dyDescent="0.3">
      <c r="A49" s="3" t="s">
        <v>207</v>
      </c>
      <c r="B49">
        <v>7.9751700000000002E-3</v>
      </c>
      <c r="C49">
        <v>9.1769099999999999E-3</v>
      </c>
      <c r="D49">
        <f t="shared" si="0"/>
        <v>1.2017399999999998E-3</v>
      </c>
    </row>
    <row r="50" spans="1:8" x14ac:dyDescent="0.3">
      <c r="A50" s="3" t="s">
        <v>208</v>
      </c>
      <c r="B50">
        <v>1.6536769999999999E-2</v>
      </c>
      <c r="C50">
        <v>1.7048279999999999E-2</v>
      </c>
      <c r="D50">
        <f t="shared" si="0"/>
        <v>5.1150999999999974E-4</v>
      </c>
    </row>
    <row r="51" spans="1:8" x14ac:dyDescent="0.3">
      <c r="A51" s="3" t="s">
        <v>209</v>
      </c>
      <c r="B51">
        <v>2.1024379999999999E-2</v>
      </c>
      <c r="C51">
        <v>2.0033780000000001E-2</v>
      </c>
      <c r="D51">
        <f t="shared" si="0"/>
        <v>9.9059999999999773E-4</v>
      </c>
    </row>
    <row r="52" spans="1:8" x14ac:dyDescent="0.3">
      <c r="A52" s="3" t="s">
        <v>210</v>
      </c>
      <c r="B52">
        <v>1.655705E-2</v>
      </c>
      <c r="C52">
        <v>1.1890700000000001E-2</v>
      </c>
      <c r="D52">
        <f t="shared" si="0"/>
        <v>4.6663499999999997E-3</v>
      </c>
      <c r="H52" t="s">
        <v>17</v>
      </c>
    </row>
    <row r="53" spans="1:8" x14ac:dyDescent="0.3">
      <c r="A53" s="3" t="s">
        <v>211</v>
      </c>
      <c r="B53">
        <v>2.4141719999999998E-2</v>
      </c>
      <c r="C53">
        <v>2.3010849999999999E-2</v>
      </c>
      <c r="D53">
        <f t="shared" si="0"/>
        <v>1.1308699999999991E-3</v>
      </c>
    </row>
    <row r="54" spans="1:8" x14ac:dyDescent="0.3">
      <c r="A54" s="3" t="s">
        <v>212</v>
      </c>
      <c r="B54">
        <v>6.09758E-3</v>
      </c>
      <c r="C54">
        <v>7.0121999999999997E-3</v>
      </c>
      <c r="D54">
        <f t="shared" si="0"/>
        <v>9.1461999999999967E-4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A19C-0180-49AD-AA43-FAA1EC410A73}">
  <dimension ref="A1:W52"/>
  <sheetViews>
    <sheetView workbookViewId="0"/>
  </sheetViews>
  <sheetFormatPr baseColWidth="10" defaultRowHeight="14.4" x14ac:dyDescent="0.3"/>
  <cols>
    <col min="1" max="3" width="14.21875" bestFit="1" customWidth="1"/>
    <col min="4" max="4" width="13.5546875" bestFit="1" customWidth="1"/>
    <col min="5" max="7" width="14.21875" bestFit="1" customWidth="1"/>
    <col min="9" max="15" width="13.5546875" bestFit="1" customWidth="1"/>
  </cols>
  <sheetData>
    <row r="1" spans="1:23" x14ac:dyDescent="0.3">
      <c r="A1" t="s">
        <v>216</v>
      </c>
      <c r="I1" t="s">
        <v>217</v>
      </c>
      <c r="Q1" t="s">
        <v>218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</row>
    <row r="3" spans="1:23" x14ac:dyDescent="0.3">
      <c r="A3">
        <v>0</v>
      </c>
      <c r="B3">
        <v>0.68939250249199502</v>
      </c>
      <c r="C3">
        <v>0.58209373788955798</v>
      </c>
      <c r="D3">
        <v>-1.6794109435183999</v>
      </c>
      <c r="E3">
        <v>0</v>
      </c>
      <c r="F3">
        <v>0</v>
      </c>
      <c r="G3">
        <v>0</v>
      </c>
      <c r="H3" s="7"/>
      <c r="I3">
        <v>0</v>
      </c>
      <c r="J3">
        <v>0.39300433555645198</v>
      </c>
      <c r="K3">
        <v>0.26988092872415298</v>
      </c>
      <c r="L3">
        <v>0.70252582955029297</v>
      </c>
      <c r="M3">
        <v>0</v>
      </c>
      <c r="N3">
        <v>0</v>
      </c>
      <c r="O3">
        <v>0</v>
      </c>
      <c r="Q3" t="str">
        <f>TEXT(A3,"0.00")&amp;"+-"&amp;TEXT(I3,"0.00")</f>
        <v>0.00+-0.00</v>
      </c>
      <c r="R3" t="str">
        <f t="shared" ref="R3:W11" si="0">TEXT(B3,"0.00")&amp;"+-"&amp;TEXT(J3,"0.00")</f>
        <v>0.69+-0.39</v>
      </c>
      <c r="S3" t="str">
        <f t="shared" si="0"/>
        <v>0.58+-0.27</v>
      </c>
      <c r="T3" t="str">
        <f t="shared" si="0"/>
        <v>-1.68+-0.70</v>
      </c>
      <c r="U3" t="str">
        <f t="shared" si="0"/>
        <v>0.00+-0.00</v>
      </c>
      <c r="V3" t="str">
        <f t="shared" si="0"/>
        <v>0.00+-0.00</v>
      </c>
      <c r="W3" t="str">
        <f t="shared" si="0"/>
        <v>0.00+-0.00</v>
      </c>
    </row>
    <row r="4" spans="1:23" x14ac:dyDescent="0.3">
      <c r="A4">
        <v>0.61322206475546104</v>
      </c>
      <c r="B4">
        <v>0.403987871947043</v>
      </c>
      <c r="C4">
        <v>0.369170576449321</v>
      </c>
      <c r="D4">
        <v>-3.3420308193677402</v>
      </c>
      <c r="E4">
        <v>8.3723592319360607E-2</v>
      </c>
      <c r="F4">
        <v>-1.2595866226202499</v>
      </c>
      <c r="G4">
        <v>-0.27491377734968298</v>
      </c>
      <c r="H4" s="7"/>
      <c r="I4">
        <v>0.760930898463827</v>
      </c>
      <c r="J4">
        <v>0.33535430107818198</v>
      </c>
      <c r="K4">
        <v>0.29527796096679998</v>
      </c>
      <c r="L4">
        <v>1.08178581353837</v>
      </c>
      <c r="M4">
        <v>0.136738891443138</v>
      </c>
      <c r="N4">
        <v>0.586232533417131</v>
      </c>
      <c r="O4">
        <v>0.293255843645987</v>
      </c>
      <c r="Q4" t="str">
        <f t="shared" ref="Q4:Q11" si="1">TEXT(A4,"0.00")&amp;"+-"&amp;TEXT(I4,"0.00")</f>
        <v>0.61+-0.76</v>
      </c>
      <c r="R4" t="str">
        <f t="shared" si="0"/>
        <v>0.40+-0.34</v>
      </c>
      <c r="S4" t="str">
        <f t="shared" si="0"/>
        <v>0.37+-0.30</v>
      </c>
      <c r="T4" t="str">
        <f t="shared" si="0"/>
        <v>-3.34+-1.08</v>
      </c>
      <c r="U4" t="str">
        <f t="shared" si="0"/>
        <v>0.08+-0.14</v>
      </c>
      <c r="V4" t="str">
        <f t="shared" si="0"/>
        <v>-1.26+-0.59</v>
      </c>
      <c r="W4" t="str">
        <f t="shared" si="0"/>
        <v>-0.27+-0.29</v>
      </c>
    </row>
    <row r="5" spans="1:23" x14ac:dyDescent="0.3">
      <c r="A5">
        <v>0</v>
      </c>
      <c r="B5">
        <v>0.16357072595982899</v>
      </c>
      <c r="C5">
        <v>8.6459105252371604E-2</v>
      </c>
      <c r="D5">
        <v>-0.38127389232909298</v>
      </c>
      <c r="E5">
        <v>0</v>
      </c>
      <c r="F5">
        <v>0</v>
      </c>
      <c r="G5">
        <v>0</v>
      </c>
      <c r="H5" s="7"/>
      <c r="I5">
        <v>0</v>
      </c>
      <c r="J5">
        <v>0.39725461293962999</v>
      </c>
      <c r="K5">
        <v>2.9333382851219801E-2</v>
      </c>
      <c r="L5">
        <v>0.103722640004974</v>
      </c>
      <c r="M5">
        <v>0</v>
      </c>
      <c r="N5">
        <v>0</v>
      </c>
      <c r="O5">
        <v>0</v>
      </c>
      <c r="Q5" t="str">
        <f t="shared" si="1"/>
        <v>0.00+-0.00</v>
      </c>
      <c r="R5" t="str">
        <f t="shared" si="0"/>
        <v>0.16+-0.40</v>
      </c>
      <c r="S5" t="str">
        <f t="shared" si="0"/>
        <v>0.09+-0.03</v>
      </c>
      <c r="T5" t="str">
        <f t="shared" si="0"/>
        <v>-0.38+-0.10</v>
      </c>
      <c r="U5" t="str">
        <f t="shared" si="0"/>
        <v>0.00+-0.00</v>
      </c>
      <c r="V5" t="str">
        <f t="shared" si="0"/>
        <v>0.00+-0.00</v>
      </c>
      <c r="W5" t="str">
        <f t="shared" si="0"/>
        <v>0.00+-0.00</v>
      </c>
    </row>
    <row r="6" spans="1:23" x14ac:dyDescent="0.3">
      <c r="A6">
        <v>6.6836331265294396E-2</v>
      </c>
      <c r="B6">
        <v>0.11994789042194499</v>
      </c>
      <c r="C6">
        <v>9.3970049079183895E-2</v>
      </c>
      <c r="D6">
        <v>-0.73735931722146397</v>
      </c>
      <c r="E6">
        <v>3.8087051348540298E-2</v>
      </c>
      <c r="F6">
        <v>-0.20713043544418999</v>
      </c>
      <c r="G6">
        <v>-2.9081132930742E-2</v>
      </c>
      <c r="H6" s="7"/>
      <c r="I6">
        <v>3.8894416154040497E-2</v>
      </c>
      <c r="J6">
        <v>0.39047543903824899</v>
      </c>
      <c r="K6">
        <v>3.0043489628987102E-2</v>
      </c>
      <c r="L6">
        <v>0.209019302298669</v>
      </c>
      <c r="M6">
        <v>2.0571496647404101E-2</v>
      </c>
      <c r="N6">
        <v>8.8318197876589899E-2</v>
      </c>
      <c r="O6">
        <v>3.6410745127672797E-2</v>
      </c>
      <c r="Q6" t="str">
        <f t="shared" si="1"/>
        <v>0.07+-0.04</v>
      </c>
      <c r="R6" t="str">
        <f t="shared" si="0"/>
        <v>0.12+-0.39</v>
      </c>
      <c r="S6" t="str">
        <f t="shared" si="0"/>
        <v>0.09+-0.03</v>
      </c>
      <c r="T6" t="str">
        <f t="shared" si="0"/>
        <v>-0.74+-0.21</v>
      </c>
      <c r="U6" t="str">
        <f t="shared" si="0"/>
        <v>0.04+-0.02</v>
      </c>
      <c r="V6" t="str">
        <f t="shared" si="0"/>
        <v>-0.21+-0.09</v>
      </c>
      <c r="W6" t="str">
        <f t="shared" si="0"/>
        <v>-0.03+-0.04</v>
      </c>
    </row>
    <row r="7" spans="1:23" x14ac:dyDescent="0.3">
      <c r="A7">
        <v>0</v>
      </c>
      <c r="B7">
        <v>0.13143902588317</v>
      </c>
      <c r="C7">
        <v>6.0898551344322503E-2</v>
      </c>
      <c r="D7">
        <v>-0.230120606669587</v>
      </c>
      <c r="E7">
        <v>0</v>
      </c>
      <c r="F7">
        <v>0</v>
      </c>
      <c r="G7">
        <v>0</v>
      </c>
      <c r="H7" s="7"/>
      <c r="I7">
        <v>0</v>
      </c>
      <c r="J7">
        <v>0.375465912775788</v>
      </c>
      <c r="K7">
        <v>3.2067718080790397E-2</v>
      </c>
      <c r="L7">
        <v>0.10904923276748101</v>
      </c>
      <c r="M7">
        <v>0</v>
      </c>
      <c r="N7">
        <v>0</v>
      </c>
      <c r="O7">
        <v>0</v>
      </c>
      <c r="Q7" t="str">
        <f t="shared" si="1"/>
        <v>0.00+-0.00</v>
      </c>
      <c r="R7" t="str">
        <f t="shared" si="0"/>
        <v>0.13+-0.38</v>
      </c>
      <c r="S7" t="str">
        <f t="shared" si="0"/>
        <v>0.06+-0.03</v>
      </c>
      <c r="T7" t="str">
        <f t="shared" si="0"/>
        <v>-0.23+-0.11</v>
      </c>
      <c r="U7" t="str">
        <f t="shared" si="0"/>
        <v>0.00+-0.00</v>
      </c>
      <c r="V7" t="str">
        <f t="shared" si="0"/>
        <v>0.00+-0.00</v>
      </c>
      <c r="W7" t="str">
        <f t="shared" si="0"/>
        <v>0.00+-0.00</v>
      </c>
    </row>
    <row r="8" spans="1:23" x14ac:dyDescent="0.3">
      <c r="A8">
        <v>2.2169867841221502E-2</v>
      </c>
      <c r="B8">
        <v>0.11926523913506901</v>
      </c>
      <c r="C8">
        <v>8.1125233758683496E-2</v>
      </c>
      <c r="D8">
        <v>-0.454367872387898</v>
      </c>
      <c r="E8">
        <v>2.4128789475266001E-2</v>
      </c>
      <c r="F8">
        <v>-0.13330826914917601</v>
      </c>
      <c r="G8">
        <v>5.6510623979668202E-3</v>
      </c>
      <c r="H8" s="7"/>
      <c r="I8">
        <v>1.25732596535434E-2</v>
      </c>
      <c r="J8">
        <v>0.39101744262993698</v>
      </c>
      <c r="K8">
        <v>6.0845477854068297E-2</v>
      </c>
      <c r="L8">
        <v>0.41530060192637203</v>
      </c>
      <c r="M8">
        <v>1.6285666839151801E-2</v>
      </c>
      <c r="N8">
        <v>0.15179849579834201</v>
      </c>
      <c r="O8">
        <v>1.2899140960484799E-2</v>
      </c>
      <c r="Q8" t="str">
        <f t="shared" si="1"/>
        <v>0.02+-0.01</v>
      </c>
      <c r="R8" t="str">
        <f t="shared" si="0"/>
        <v>0.12+-0.39</v>
      </c>
      <c r="S8" t="str">
        <f t="shared" si="0"/>
        <v>0.08+-0.06</v>
      </c>
      <c r="T8" t="str">
        <f t="shared" si="0"/>
        <v>-0.45+-0.42</v>
      </c>
      <c r="U8" t="str">
        <f t="shared" si="0"/>
        <v>0.02+-0.02</v>
      </c>
      <c r="V8" t="str">
        <f t="shared" si="0"/>
        <v>-0.13+-0.15</v>
      </c>
      <c r="W8" t="str">
        <f t="shared" si="0"/>
        <v>0.01+-0.01</v>
      </c>
    </row>
    <row r="9" spans="1:23" x14ac:dyDescent="0.3">
      <c r="A9">
        <v>0</v>
      </c>
      <c r="B9">
        <v>0.11189868103227001</v>
      </c>
      <c r="C9">
        <v>6.9611973525299603E-2</v>
      </c>
      <c r="D9">
        <v>-0.14927726037918301</v>
      </c>
      <c r="E9">
        <v>0</v>
      </c>
      <c r="F9">
        <v>0</v>
      </c>
      <c r="G9">
        <v>0</v>
      </c>
      <c r="H9" s="7"/>
      <c r="I9">
        <v>0</v>
      </c>
      <c r="J9">
        <v>0.42437152513163501</v>
      </c>
      <c r="K9">
        <v>4.3780896038936798E-2</v>
      </c>
      <c r="L9">
        <v>9.4384034364412506E-2</v>
      </c>
      <c r="M9">
        <v>0</v>
      </c>
      <c r="N9">
        <v>0</v>
      </c>
      <c r="O9">
        <v>0</v>
      </c>
      <c r="Q9" t="str">
        <f t="shared" si="1"/>
        <v>0.00+-0.00</v>
      </c>
      <c r="R9" t="str">
        <f t="shared" si="0"/>
        <v>0.11+-0.42</v>
      </c>
      <c r="S9" t="str">
        <f t="shared" si="0"/>
        <v>0.07+-0.04</v>
      </c>
      <c r="T9" t="str">
        <f t="shared" si="0"/>
        <v>-0.15+-0.09</v>
      </c>
      <c r="U9" t="str">
        <f t="shared" si="0"/>
        <v>0.00+-0.00</v>
      </c>
      <c r="V9" t="str">
        <f t="shared" si="0"/>
        <v>0.00+-0.00</v>
      </c>
      <c r="W9" t="str">
        <f t="shared" si="0"/>
        <v>0.00+-0.00</v>
      </c>
    </row>
    <row r="10" spans="1:23" x14ac:dyDescent="0.3">
      <c r="A10">
        <v>0.13322562912069899</v>
      </c>
      <c r="B10">
        <v>0.113456272039997</v>
      </c>
      <c r="C10">
        <v>0.11854566601540401</v>
      </c>
      <c r="D10">
        <v>-0.130538870418098</v>
      </c>
      <c r="E10">
        <v>0.14159741634335801</v>
      </c>
      <c r="F10">
        <v>1.7988707668771399E-2</v>
      </c>
      <c r="G10">
        <v>3.7054951776184897E-2</v>
      </c>
      <c r="H10" s="7"/>
      <c r="I10">
        <v>0.35824241112690902</v>
      </c>
      <c r="J10">
        <v>0.38352665692405302</v>
      </c>
      <c r="K10">
        <v>0.19681842501302699</v>
      </c>
      <c r="L10">
        <v>0.476974179063757</v>
      </c>
      <c r="M10">
        <v>0.27216128510091098</v>
      </c>
      <c r="N10">
        <v>0.21524237288251899</v>
      </c>
      <c r="O10">
        <v>7.3614775662483502E-3</v>
      </c>
      <c r="Q10" t="str">
        <f t="shared" si="1"/>
        <v>0.13+-0.36</v>
      </c>
      <c r="R10" t="str">
        <f t="shared" si="0"/>
        <v>0.11+-0.38</v>
      </c>
      <c r="S10" t="str">
        <f t="shared" si="0"/>
        <v>0.12+-0.20</v>
      </c>
      <c r="T10" t="str">
        <f t="shared" si="0"/>
        <v>-0.13+-0.48</v>
      </c>
      <c r="U10" t="str">
        <f t="shared" si="0"/>
        <v>0.14+-0.27</v>
      </c>
      <c r="V10" t="str">
        <f t="shared" si="0"/>
        <v>0.02+-0.22</v>
      </c>
      <c r="W10" t="str">
        <f t="shared" si="0"/>
        <v>0.04+-0.01</v>
      </c>
    </row>
    <row r="11" spans="1:23" x14ac:dyDescent="0.3">
      <c r="A11">
        <v>0.34351920762372701</v>
      </c>
      <c r="B11">
        <v>8.1561065573736505E-2</v>
      </c>
      <c r="C11">
        <v>0.120315437373037</v>
      </c>
      <c r="D11">
        <v>0.113997964362699</v>
      </c>
      <c r="E11">
        <v>0.29987285747434</v>
      </c>
      <c r="F11">
        <v>6.4582514088207296E-2</v>
      </c>
      <c r="G11">
        <v>6.4378800707242098E-2</v>
      </c>
      <c r="H11" s="7"/>
      <c r="I11">
        <v>0.855584791088142</v>
      </c>
      <c r="J11">
        <v>0.26724733192005901</v>
      </c>
      <c r="K11">
        <v>0.18823754206172699</v>
      </c>
      <c r="L11">
        <v>0.42098480714340197</v>
      </c>
      <c r="M11">
        <v>0.63108493620124795</v>
      </c>
      <c r="N11">
        <v>0.1701112916134</v>
      </c>
      <c r="O11">
        <v>6.2691919303427004E-2</v>
      </c>
      <c r="Q11" t="str">
        <f t="shared" si="1"/>
        <v>0.34+-0.86</v>
      </c>
      <c r="R11" t="str">
        <f t="shared" si="0"/>
        <v>0.08+-0.27</v>
      </c>
      <c r="S11" t="str">
        <f t="shared" si="0"/>
        <v>0.12+-0.19</v>
      </c>
      <c r="T11" t="str">
        <f t="shared" si="0"/>
        <v>0.11+-0.42</v>
      </c>
      <c r="U11" t="str">
        <f t="shared" si="0"/>
        <v>0.30+-0.63</v>
      </c>
      <c r="V11" t="str">
        <f t="shared" si="0"/>
        <v>0.06+-0.17</v>
      </c>
      <c r="W11" t="str">
        <f t="shared" si="0"/>
        <v>0.06+-0.06</v>
      </c>
    </row>
    <row r="12" spans="1:23" x14ac:dyDescent="0.3">
      <c r="H12" s="7"/>
    </row>
    <row r="13" spans="1:23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8" spans="1:7" x14ac:dyDescent="0.3">
      <c r="A18" t="s">
        <v>18</v>
      </c>
    </row>
    <row r="19" spans="1:7" x14ac:dyDescent="0.3">
      <c r="A19" t="s">
        <v>241</v>
      </c>
    </row>
    <row r="20" spans="1:7" x14ac:dyDescent="0.3">
      <c r="A20" t="s">
        <v>242</v>
      </c>
    </row>
    <row r="21" spans="1:7" x14ac:dyDescent="0.3">
      <c r="A21">
        <v>0</v>
      </c>
      <c r="B21">
        <v>0.68939250249199502</v>
      </c>
      <c r="C21">
        <v>0.58209373788955798</v>
      </c>
      <c r="D21">
        <v>-1.6794109435183999</v>
      </c>
      <c r="E21">
        <v>0</v>
      </c>
      <c r="F21">
        <v>0</v>
      </c>
      <c r="G21">
        <v>0</v>
      </c>
    </row>
    <row r="22" spans="1:7" x14ac:dyDescent="0.3">
      <c r="A22">
        <v>0.61322206475546104</v>
      </c>
      <c r="B22">
        <v>0.403987871947043</v>
      </c>
      <c r="C22">
        <v>0.369170576449321</v>
      </c>
      <c r="D22">
        <v>-3.3420308193677402</v>
      </c>
      <c r="E22">
        <v>8.3723592319360607E-2</v>
      </c>
      <c r="F22">
        <v>-1.2595866226202499</v>
      </c>
      <c r="G22">
        <v>-0.27491377734968298</v>
      </c>
    </row>
    <row r="23" spans="1:7" x14ac:dyDescent="0.3">
      <c r="A23" t="s">
        <v>243</v>
      </c>
    </row>
    <row r="24" spans="1:7" x14ac:dyDescent="0.3">
      <c r="A24">
        <v>0</v>
      </c>
      <c r="B24">
        <v>0.39300433555645198</v>
      </c>
      <c r="C24">
        <v>0.26988092872415298</v>
      </c>
      <c r="D24">
        <v>0.70252582955029297</v>
      </c>
      <c r="E24">
        <v>0</v>
      </c>
      <c r="F24">
        <v>0</v>
      </c>
      <c r="G24">
        <v>0</v>
      </c>
    </row>
    <row r="25" spans="1:7" x14ac:dyDescent="0.3">
      <c r="A25">
        <v>0.760930898463827</v>
      </c>
      <c r="B25">
        <v>0.33535430107818198</v>
      </c>
      <c r="C25">
        <v>0.29527796096679998</v>
      </c>
      <c r="D25">
        <v>1.08178581353837</v>
      </c>
      <c r="E25">
        <v>0.136738891443138</v>
      </c>
      <c r="F25">
        <v>0.586232533417131</v>
      </c>
      <c r="G25">
        <v>0.293255843645987</v>
      </c>
    </row>
    <row r="26" spans="1:7" x14ac:dyDescent="0.3">
      <c r="A26" t="s">
        <v>19</v>
      </c>
    </row>
    <row r="27" spans="1:7" x14ac:dyDescent="0.3">
      <c r="A27" t="s">
        <v>241</v>
      </c>
    </row>
    <row r="28" spans="1:7" x14ac:dyDescent="0.3">
      <c r="A28" t="s">
        <v>242</v>
      </c>
    </row>
    <row r="29" spans="1:7" x14ac:dyDescent="0.3">
      <c r="A29">
        <v>0</v>
      </c>
      <c r="B29">
        <v>0.16357072595982899</v>
      </c>
      <c r="C29">
        <v>8.6459105252371604E-2</v>
      </c>
      <c r="D29">
        <v>-0.38127389232909298</v>
      </c>
      <c r="E29">
        <v>0</v>
      </c>
      <c r="F29">
        <v>0</v>
      </c>
      <c r="G29">
        <v>0</v>
      </c>
    </row>
    <row r="30" spans="1:7" x14ac:dyDescent="0.3">
      <c r="A30">
        <v>6.6836331265294396E-2</v>
      </c>
      <c r="B30">
        <v>0.11994789042194499</v>
      </c>
      <c r="C30">
        <v>9.3970049079183895E-2</v>
      </c>
      <c r="D30">
        <v>-0.73735931722146397</v>
      </c>
      <c r="E30">
        <v>3.8087051348540298E-2</v>
      </c>
      <c r="F30">
        <v>-0.20713043544418999</v>
      </c>
      <c r="G30">
        <v>-2.9081132930742E-2</v>
      </c>
    </row>
    <row r="31" spans="1:7" x14ac:dyDescent="0.3">
      <c r="A31" t="s">
        <v>243</v>
      </c>
    </row>
    <row r="32" spans="1:7" x14ac:dyDescent="0.3">
      <c r="A32">
        <v>0</v>
      </c>
      <c r="B32">
        <v>0.39725461293962999</v>
      </c>
      <c r="C32">
        <v>2.9333382851219801E-2</v>
      </c>
      <c r="D32">
        <v>0.103722640004974</v>
      </c>
      <c r="E32">
        <v>0</v>
      </c>
      <c r="F32">
        <v>0</v>
      </c>
      <c r="G32">
        <v>0</v>
      </c>
    </row>
    <row r="33" spans="1:7" x14ac:dyDescent="0.3">
      <c r="A33">
        <v>3.8894416154040497E-2</v>
      </c>
      <c r="B33">
        <v>0.39047543903824899</v>
      </c>
      <c r="C33">
        <v>3.0043489628987102E-2</v>
      </c>
      <c r="D33">
        <v>0.209019302298669</v>
      </c>
      <c r="E33">
        <v>2.0571496647404101E-2</v>
      </c>
      <c r="F33">
        <v>8.8318197876589899E-2</v>
      </c>
      <c r="G33">
        <v>3.6410745127672797E-2</v>
      </c>
    </row>
    <row r="34" spans="1:7" x14ac:dyDescent="0.3">
      <c r="A34" t="s">
        <v>20</v>
      </c>
    </row>
    <row r="35" spans="1:7" x14ac:dyDescent="0.3">
      <c r="A35" t="s">
        <v>241</v>
      </c>
    </row>
    <row r="36" spans="1:7" x14ac:dyDescent="0.3">
      <c r="A36" t="s">
        <v>242</v>
      </c>
    </row>
    <row r="37" spans="1:7" x14ac:dyDescent="0.3">
      <c r="A37">
        <v>0</v>
      </c>
      <c r="B37">
        <v>0.13143902588317</v>
      </c>
      <c r="C37">
        <v>6.0898551344322503E-2</v>
      </c>
      <c r="D37">
        <v>-0.230120606669587</v>
      </c>
      <c r="E37">
        <v>0</v>
      </c>
      <c r="F37">
        <v>0</v>
      </c>
      <c r="G37">
        <v>0</v>
      </c>
    </row>
    <row r="38" spans="1:7" x14ac:dyDescent="0.3">
      <c r="A38">
        <v>2.2169867841221502E-2</v>
      </c>
      <c r="B38">
        <v>0.11926523913506901</v>
      </c>
      <c r="C38">
        <v>8.1125233758683496E-2</v>
      </c>
      <c r="D38">
        <v>-0.454367872387898</v>
      </c>
      <c r="E38">
        <v>2.4128789475266001E-2</v>
      </c>
      <c r="F38">
        <v>-0.13330826914917601</v>
      </c>
      <c r="G38">
        <v>5.6510623979668202E-3</v>
      </c>
    </row>
    <row r="39" spans="1:7" x14ac:dyDescent="0.3">
      <c r="A39" t="s">
        <v>243</v>
      </c>
    </row>
    <row r="40" spans="1:7" x14ac:dyDescent="0.3">
      <c r="A40">
        <v>0</v>
      </c>
      <c r="B40">
        <v>0.375465912775788</v>
      </c>
      <c r="C40">
        <v>3.2067718080790397E-2</v>
      </c>
      <c r="D40">
        <v>0.10904923276748101</v>
      </c>
      <c r="E40">
        <v>0</v>
      </c>
      <c r="F40">
        <v>0</v>
      </c>
      <c r="G40">
        <v>0</v>
      </c>
    </row>
    <row r="41" spans="1:7" x14ac:dyDescent="0.3">
      <c r="A41">
        <v>1.25732596535434E-2</v>
      </c>
      <c r="B41">
        <v>0.39101744262993698</v>
      </c>
      <c r="C41">
        <v>6.0845477854068297E-2</v>
      </c>
      <c r="D41">
        <v>0.41530060192637203</v>
      </c>
      <c r="E41">
        <v>1.6285666839151801E-2</v>
      </c>
      <c r="F41">
        <v>0.15179849579834201</v>
      </c>
      <c r="G41">
        <v>1.2899140960484799E-2</v>
      </c>
    </row>
    <row r="42" spans="1:7" x14ac:dyDescent="0.3">
      <c r="A42" t="s">
        <v>21</v>
      </c>
    </row>
    <row r="43" spans="1:7" x14ac:dyDescent="0.3">
      <c r="A43" t="s">
        <v>241</v>
      </c>
    </row>
    <row r="44" spans="1:7" x14ac:dyDescent="0.3">
      <c r="A44" t="s">
        <v>242</v>
      </c>
    </row>
    <row r="45" spans="1:7" x14ac:dyDescent="0.3">
      <c r="A45">
        <v>0</v>
      </c>
      <c r="B45">
        <v>0.11189868103227001</v>
      </c>
      <c r="C45">
        <v>6.9611973525299603E-2</v>
      </c>
      <c r="D45">
        <v>-0.14927726037918301</v>
      </c>
      <c r="E45">
        <v>0</v>
      </c>
      <c r="F45">
        <v>0</v>
      </c>
      <c r="G45">
        <v>0</v>
      </c>
    </row>
    <row r="46" spans="1:7" x14ac:dyDescent="0.3">
      <c r="A46">
        <v>0.13322562912069899</v>
      </c>
      <c r="B46">
        <v>0.113456272039997</v>
      </c>
      <c r="C46">
        <v>0.11854566601540401</v>
      </c>
      <c r="D46">
        <v>-0.130538870418098</v>
      </c>
      <c r="E46">
        <v>0.14159741634335801</v>
      </c>
      <c r="F46">
        <v>1.7988707668771399E-2</v>
      </c>
      <c r="G46">
        <v>3.7054951776184897E-2</v>
      </c>
    </row>
    <row r="47" spans="1:7" x14ac:dyDescent="0.3">
      <c r="A47">
        <v>0.34351920762372701</v>
      </c>
      <c r="B47">
        <v>8.1561065573736505E-2</v>
      </c>
      <c r="C47">
        <v>0.120315437373037</v>
      </c>
      <c r="D47">
        <v>0.113997964362699</v>
      </c>
      <c r="E47">
        <v>0.29987285747434</v>
      </c>
      <c r="F47">
        <v>6.4582514088207296E-2</v>
      </c>
      <c r="G47">
        <v>6.4378800707242098E-2</v>
      </c>
    </row>
    <row r="48" spans="1:7" x14ac:dyDescent="0.3">
      <c r="A48" t="s">
        <v>243</v>
      </c>
    </row>
    <row r="49" spans="1:7" x14ac:dyDescent="0.3">
      <c r="A49">
        <v>0</v>
      </c>
      <c r="B49">
        <v>0.42437152513163501</v>
      </c>
      <c r="C49">
        <v>4.3780896038936798E-2</v>
      </c>
      <c r="D49">
        <v>9.4384034364412506E-2</v>
      </c>
      <c r="E49">
        <v>0</v>
      </c>
      <c r="F49">
        <v>0</v>
      </c>
      <c r="G49">
        <v>0</v>
      </c>
    </row>
    <row r="50" spans="1:7" x14ac:dyDescent="0.3">
      <c r="A50">
        <v>0.35824241112690902</v>
      </c>
      <c r="B50">
        <v>0.38352665692405302</v>
      </c>
      <c r="C50">
        <v>0.19681842501302699</v>
      </c>
      <c r="D50">
        <v>0.476974179063757</v>
      </c>
      <c r="E50">
        <v>0.27216128510091098</v>
      </c>
      <c r="F50">
        <v>0.21524237288251899</v>
      </c>
      <c r="G50">
        <v>7.3614775662483502E-3</v>
      </c>
    </row>
    <row r="51" spans="1:7" x14ac:dyDescent="0.3">
      <c r="A51">
        <v>0.855584791088142</v>
      </c>
      <c r="B51">
        <v>0.26724733192005901</v>
      </c>
      <c r="C51">
        <v>0.18823754206172699</v>
      </c>
      <c r="D51">
        <v>0.42098480714340197</v>
      </c>
      <c r="E51">
        <v>0.63108493620124795</v>
      </c>
      <c r="F51">
        <v>0.1701112916134</v>
      </c>
      <c r="G51">
        <v>6.2691919303427004E-2</v>
      </c>
    </row>
    <row r="52" spans="1:7" x14ac:dyDescent="0.3">
      <c r="A52" t="s">
        <v>241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047A-581A-4487-8C39-78013851B8DB}">
  <dimension ref="A1:O167"/>
  <sheetViews>
    <sheetView topLeftCell="A18" workbookViewId="0">
      <selection activeCell="D4" sqref="D4:G46"/>
    </sheetView>
  </sheetViews>
  <sheetFormatPr baseColWidth="10" defaultRowHeight="14.4" x14ac:dyDescent="0.3"/>
  <sheetData>
    <row r="1" spans="1:15" x14ac:dyDescent="0.3">
      <c r="B1" t="s">
        <v>233</v>
      </c>
    </row>
    <row r="4" spans="1:15" x14ac:dyDescent="0.3">
      <c r="A4">
        <v>0.24011902260721099</v>
      </c>
      <c r="B4">
        <v>0.76005718374313602</v>
      </c>
      <c r="C4">
        <v>0.87657584779067499</v>
      </c>
      <c r="D4" t="s">
        <v>4</v>
      </c>
      <c r="E4">
        <f>A4</f>
        <v>0.24011902260721099</v>
      </c>
      <c r="F4">
        <f t="shared" ref="F4:G6" si="0">B4</f>
        <v>0.76005718374313602</v>
      </c>
      <c r="G4">
        <f t="shared" si="0"/>
        <v>0.87657584779067499</v>
      </c>
    </row>
    <row r="5" spans="1:15" x14ac:dyDescent="0.3">
      <c r="A5">
        <v>0.211632605820224</v>
      </c>
      <c r="B5">
        <v>0.78894640328965304</v>
      </c>
      <c r="C5">
        <v>0.91205362804757395</v>
      </c>
      <c r="D5" t="s">
        <v>5</v>
      </c>
      <c r="E5">
        <f t="shared" ref="E5:E6" si="1">A5</f>
        <v>0.211632605820224</v>
      </c>
      <c r="F5">
        <f t="shared" si="0"/>
        <v>0.78894640328965304</v>
      </c>
      <c r="G5">
        <f t="shared" si="0"/>
        <v>0.91205362804757395</v>
      </c>
      <c r="M5" t="s">
        <v>222</v>
      </c>
    </row>
    <row r="6" spans="1:15" x14ac:dyDescent="0.3">
      <c r="A6">
        <v>0.25835889507691501</v>
      </c>
      <c r="B6">
        <v>0.74171149610882403</v>
      </c>
      <c r="C6">
        <v>0.85455967417936995</v>
      </c>
      <c r="D6" t="s">
        <v>227</v>
      </c>
      <c r="E6">
        <f t="shared" si="1"/>
        <v>0.25835889507691501</v>
      </c>
      <c r="F6">
        <f t="shared" si="0"/>
        <v>0.74171149610882403</v>
      </c>
      <c r="G6">
        <f t="shared" si="0"/>
        <v>0.85455967417936995</v>
      </c>
      <c r="M6" t="s">
        <v>221</v>
      </c>
    </row>
    <row r="7" spans="1:15" x14ac:dyDescent="0.3">
      <c r="A7">
        <v>0.261505604836478</v>
      </c>
      <c r="B7">
        <v>0.738556412978567</v>
      </c>
      <c r="C7">
        <v>0.85099848120451604</v>
      </c>
      <c r="D7" t="s">
        <v>228</v>
      </c>
      <c r="M7" t="s">
        <v>18</v>
      </c>
    </row>
    <row r="8" spans="1:15" x14ac:dyDescent="0.3">
      <c r="A8">
        <v>0.26154805194332198</v>
      </c>
      <c r="B8">
        <v>0.73850935816247498</v>
      </c>
      <c r="C8">
        <v>0.85058127002255102</v>
      </c>
      <c r="D8">
        <v>10</v>
      </c>
      <c r="E8">
        <f t="shared" ref="E8:E14" ca="1" si="2">OFFSET($A$7, (ROW(E1)*4)-4,0)</f>
        <v>0.261505604836478</v>
      </c>
      <c r="F8">
        <f t="shared" ref="F8:F14" ca="1" si="3">OFFSET($B$7, (ROW(F1)*4)-4,0)</f>
        <v>0.738556412978567</v>
      </c>
      <c r="G8">
        <f t="shared" ref="G8:G14" ca="1" si="4">OFFSET($C$7, (ROW(G1)*4)-4,0)</f>
        <v>0.85099848120451604</v>
      </c>
      <c r="M8">
        <v>0.24219691983677699</v>
      </c>
      <c r="N8">
        <v>0.75863653852203305</v>
      </c>
      <c r="O8">
        <v>0.87642640199025201</v>
      </c>
    </row>
    <row r="9" spans="1:15" x14ac:dyDescent="0.3">
      <c r="A9">
        <v>0.261550227998403</v>
      </c>
      <c r="B9">
        <v>0.73850585714453698</v>
      </c>
      <c r="C9">
        <v>0.85074368492728303</v>
      </c>
      <c r="D9">
        <v>20</v>
      </c>
      <c r="E9">
        <f t="shared" ca="1" si="2"/>
        <v>0.26332288049347302</v>
      </c>
      <c r="F9">
        <f t="shared" ca="1" si="3"/>
        <v>0.73674549573719295</v>
      </c>
      <c r="G9">
        <f t="shared" ca="1" si="4"/>
        <v>0.84934300552027697</v>
      </c>
      <c r="M9">
        <v>8.9151079823410098E-2</v>
      </c>
      <c r="N9">
        <v>0.91225282803465901</v>
      </c>
      <c r="O9">
        <v>0.99574449921203401</v>
      </c>
    </row>
    <row r="10" spans="1:15" x14ac:dyDescent="0.3">
      <c r="A10">
        <v>0.26202644514782197</v>
      </c>
      <c r="B10">
        <v>0.73804915040694397</v>
      </c>
      <c r="C10">
        <v>0.84986061569913496</v>
      </c>
      <c r="D10">
        <v>30</v>
      </c>
      <c r="E10">
        <f t="shared" ca="1" si="2"/>
        <v>0.26650396316977898</v>
      </c>
      <c r="F10">
        <f t="shared" ca="1" si="3"/>
        <v>0.73357456850556602</v>
      </c>
      <c r="G10">
        <f t="shared" ca="1" si="4"/>
        <v>0.846299849846603</v>
      </c>
      <c r="M10">
        <v>0.49875335160210699</v>
      </c>
      <c r="N10">
        <v>0.501502805396145</v>
      </c>
      <c r="O10">
        <v>0.50279417260527304</v>
      </c>
    </row>
    <row r="11" spans="1:15" x14ac:dyDescent="0.3">
      <c r="A11">
        <v>0.26332288049347302</v>
      </c>
      <c r="B11">
        <v>0.73674549573719295</v>
      </c>
      <c r="C11">
        <v>0.84934300552027697</v>
      </c>
      <c r="D11">
        <v>40</v>
      </c>
      <c r="E11">
        <f t="shared" ca="1" si="2"/>
        <v>0.269918261378709</v>
      </c>
      <c r="F11">
        <f t="shared" ca="1" si="3"/>
        <v>0.73016731044285998</v>
      </c>
      <c r="G11">
        <f t="shared" ca="1" si="4"/>
        <v>0.84254138395309597</v>
      </c>
      <c r="M11">
        <v>0.50552016267373601</v>
      </c>
      <c r="N11">
        <v>0.49458647550679002</v>
      </c>
      <c r="O11">
        <v>0.48972072132935202</v>
      </c>
    </row>
    <row r="12" spans="1:15" x14ac:dyDescent="0.3">
      <c r="A12">
        <v>0.26690629990230302</v>
      </c>
      <c r="B12">
        <v>0.73315585106580505</v>
      </c>
      <c r="C12">
        <v>0.84503629378242995</v>
      </c>
      <c r="D12">
        <v>50</v>
      </c>
      <c r="E12">
        <f t="shared" ca="1" si="2"/>
        <v>0.28081281171365002</v>
      </c>
      <c r="F12">
        <f t="shared" ca="1" si="3"/>
        <v>0.71925232922593096</v>
      </c>
      <c r="G12">
        <f t="shared" ca="1" si="4"/>
        <v>0.83095001099801502</v>
      </c>
      <c r="M12">
        <v>0.50985276320149597</v>
      </c>
      <c r="N12">
        <v>0.49017037310356598</v>
      </c>
      <c r="O12">
        <v>0.48138231574929202</v>
      </c>
    </row>
    <row r="13" spans="1:15" x14ac:dyDescent="0.3">
      <c r="A13">
        <v>0.26732586699397698</v>
      </c>
      <c r="B13">
        <v>0.73274301484432902</v>
      </c>
      <c r="C13">
        <v>0.84413855042849395</v>
      </c>
      <c r="D13">
        <v>60</v>
      </c>
      <c r="E13">
        <f t="shared" ca="1" si="2"/>
        <v>0.29089409750166501</v>
      </c>
      <c r="F13">
        <f t="shared" ca="1" si="3"/>
        <v>0.70917091329598003</v>
      </c>
      <c r="G13">
        <f t="shared" ca="1" si="4"/>
        <v>0.81926153920001998</v>
      </c>
      <c r="M13">
        <v>0.50921820137580698</v>
      </c>
      <c r="N13">
        <v>0.49085191738786299</v>
      </c>
      <c r="O13">
        <v>0.48228508272975701</v>
      </c>
    </row>
    <row r="14" spans="1:15" x14ac:dyDescent="0.3">
      <c r="A14">
        <v>0.268432890029286</v>
      </c>
      <c r="B14">
        <v>0.73165350470442003</v>
      </c>
      <c r="C14">
        <v>0.84283203830063602</v>
      </c>
      <c r="D14">
        <v>70</v>
      </c>
      <c r="E14">
        <f t="shared" ca="1" si="2"/>
        <v>0.30611847194185898</v>
      </c>
      <c r="F14">
        <f t="shared" ca="1" si="3"/>
        <v>0.69395319777431397</v>
      </c>
      <c r="G14">
        <f t="shared" ca="1" si="4"/>
        <v>0.80276196906699404</v>
      </c>
      <c r="M14">
        <v>0.51058025382830896</v>
      </c>
      <c r="N14">
        <v>0.48962141404339499</v>
      </c>
      <c r="O14">
        <v>0.47998815872695999</v>
      </c>
    </row>
    <row r="15" spans="1:15" x14ac:dyDescent="0.3">
      <c r="A15">
        <v>0.26650396316977898</v>
      </c>
      <c r="B15">
        <v>0.73357456850556602</v>
      </c>
      <c r="C15">
        <v>0.846299849846603</v>
      </c>
      <c r="D15">
        <v>80</v>
      </c>
      <c r="E15">
        <f t="shared" ref="E15:E16" ca="1" si="5">OFFSET($A$7, (ROW(E8)*4)-4,0)</f>
        <v>0.33027219148369202</v>
      </c>
      <c r="F15">
        <f t="shared" ref="F15:F16" ca="1" si="6">OFFSET($B$7, (ROW(F8)*4)-4,0)</f>
        <v>0.66981583039845205</v>
      </c>
      <c r="G15">
        <f t="shared" ref="G15:G16" ca="1" si="7">OFFSET($C$7, (ROW(G8)*4)-4,0)</f>
        <v>0.77746419643109599</v>
      </c>
      <c r="M15">
        <v>0.50177516152775803</v>
      </c>
      <c r="N15">
        <v>0.49831160792937401</v>
      </c>
      <c r="O15">
        <v>0.49668730263125999</v>
      </c>
    </row>
    <row r="16" spans="1:15" x14ac:dyDescent="0.3">
      <c r="A16">
        <v>0.27348859232161998</v>
      </c>
      <c r="B16">
        <v>0.72657512120323198</v>
      </c>
      <c r="C16">
        <v>0.83716050949120502</v>
      </c>
      <c r="D16">
        <v>90</v>
      </c>
      <c r="E16">
        <f t="shared" ca="1" si="5"/>
        <v>0.38882504525126399</v>
      </c>
      <c r="F16">
        <f t="shared" ca="1" si="6"/>
        <v>0.611224370533894</v>
      </c>
      <c r="G16">
        <f t="shared" ca="1" si="7"/>
        <v>0.69179729813110702</v>
      </c>
      <c r="M16">
        <v>0.50602229522054398</v>
      </c>
      <c r="N16">
        <v>0.49397457413276902</v>
      </c>
      <c r="O16">
        <v>0.48859159536809599</v>
      </c>
    </row>
    <row r="17" spans="1:15" x14ac:dyDescent="0.3">
      <c r="A17">
        <v>0.272961909667368</v>
      </c>
      <c r="B17">
        <v>0.72710113898221695</v>
      </c>
      <c r="C17">
        <v>0.83745123619466799</v>
      </c>
      <c r="D17" t="s">
        <v>229</v>
      </c>
      <c r="M17">
        <v>0.50649810633018399</v>
      </c>
      <c r="N17">
        <v>0.49352450671335102</v>
      </c>
      <c r="O17">
        <v>0.48796715516282901</v>
      </c>
    </row>
    <row r="18" spans="1:15" x14ac:dyDescent="0.3">
      <c r="A18">
        <v>0.27343190560070901</v>
      </c>
      <c r="B18">
        <v>0.72664795111246205</v>
      </c>
      <c r="C18">
        <v>0.83678839378798797</v>
      </c>
      <c r="D18">
        <v>10</v>
      </c>
      <c r="E18">
        <f ca="1">OFFSET($A$8, (ROW(E1)*4)-4,0)</f>
        <v>0.26154805194332198</v>
      </c>
      <c r="F18">
        <f ca="1">OFFSET($B$8, (ROW(F1)*4)-4,0)</f>
        <v>0.73850935816247498</v>
      </c>
      <c r="G18">
        <f ca="1">OFFSET($C$8, (ROW(G1)*4)-4,0)</f>
        <v>0.85058127002255102</v>
      </c>
      <c r="M18">
        <v>0.50998518300627504</v>
      </c>
      <c r="N18">
        <v>0.49012733277668002</v>
      </c>
      <c r="O18">
        <v>0.48151969085708202</v>
      </c>
    </row>
    <row r="19" spans="1:15" x14ac:dyDescent="0.3">
      <c r="A19">
        <v>0.269918261378709</v>
      </c>
      <c r="B19">
        <v>0.73016731044285998</v>
      </c>
      <c r="C19">
        <v>0.84254138395309597</v>
      </c>
      <c r="D19">
        <v>20</v>
      </c>
      <c r="E19">
        <f t="shared" ref="E19:E26" ca="1" si="8">OFFSET($A$8, (ROW(E2)*4)-4,0)</f>
        <v>0.26690629990230302</v>
      </c>
      <c r="F19">
        <f t="shared" ref="F19:F26" ca="1" si="9">OFFSET($B$8, (ROW(F2)*4)-4,0)</f>
        <v>0.73315585106580505</v>
      </c>
      <c r="G19">
        <f t="shared" ref="G19:G26" ca="1" si="10">OFFSET($C$8, (ROW(G2)*4)-4,0)</f>
        <v>0.84503629378242995</v>
      </c>
      <c r="M19">
        <v>0.50239455847727499</v>
      </c>
      <c r="N19">
        <v>0.49768851622759802</v>
      </c>
      <c r="O19">
        <v>0.49732649489801001</v>
      </c>
    </row>
    <row r="20" spans="1:15" x14ac:dyDescent="0.3">
      <c r="A20">
        <v>0.28230875766480201</v>
      </c>
      <c r="B20">
        <v>0.71777038607980503</v>
      </c>
      <c r="C20">
        <v>0.82845322190068205</v>
      </c>
      <c r="D20">
        <v>30</v>
      </c>
      <c r="E20">
        <f t="shared" ca="1" si="8"/>
        <v>0.27348859232161998</v>
      </c>
      <c r="F20">
        <f t="shared" ca="1" si="9"/>
        <v>0.72657512120323198</v>
      </c>
      <c r="G20">
        <f t="shared" ca="1" si="10"/>
        <v>0.83716050949120502</v>
      </c>
      <c r="M20">
        <v>0.50649311022733801</v>
      </c>
      <c r="N20">
        <v>0.49362602341996098</v>
      </c>
      <c r="O20">
        <v>0.48842019345500398</v>
      </c>
    </row>
    <row r="21" spans="1:15" x14ac:dyDescent="0.3">
      <c r="A21">
        <v>0.28025841443676103</v>
      </c>
      <c r="B21">
        <v>0.71981830915800704</v>
      </c>
      <c r="C21">
        <v>0.83041459166406395</v>
      </c>
      <c r="D21">
        <v>40</v>
      </c>
      <c r="E21">
        <f t="shared" ca="1" si="8"/>
        <v>0.28230875766480201</v>
      </c>
      <c r="F21">
        <f t="shared" ca="1" si="9"/>
        <v>0.71777038607980503</v>
      </c>
      <c r="G21">
        <f t="shared" ca="1" si="10"/>
        <v>0.82845322190068205</v>
      </c>
      <c r="M21">
        <v>0.51050400146553299</v>
      </c>
      <c r="N21">
        <v>0.48962588708212501</v>
      </c>
      <c r="O21">
        <v>0.480987631737329</v>
      </c>
    </row>
    <row r="22" spans="1:15" x14ac:dyDescent="0.3">
      <c r="A22">
        <v>0.28313363927951501</v>
      </c>
      <c r="B22">
        <v>0.71694432543319497</v>
      </c>
      <c r="C22">
        <v>0.82649813827186203</v>
      </c>
      <c r="D22">
        <v>50</v>
      </c>
      <c r="E22">
        <f t="shared" ca="1" si="8"/>
        <v>0.28598140669486199</v>
      </c>
      <c r="F22">
        <f t="shared" ca="1" si="9"/>
        <v>0.71407304429726703</v>
      </c>
      <c r="G22">
        <f t="shared" ca="1" si="10"/>
        <v>0.82364263794080805</v>
      </c>
      <c r="M22">
        <v>0.51393709885181005</v>
      </c>
      <c r="N22">
        <v>0.48626419918486602</v>
      </c>
      <c r="O22">
        <v>0.474779547137336</v>
      </c>
    </row>
    <row r="23" spans="1:15" x14ac:dyDescent="0.3">
      <c r="A23">
        <v>0.28081281171365002</v>
      </c>
      <c r="B23">
        <v>0.71925232922593096</v>
      </c>
      <c r="C23">
        <v>0.83095001099801502</v>
      </c>
      <c r="D23">
        <v>60</v>
      </c>
      <c r="E23">
        <f t="shared" ca="1" si="8"/>
        <v>0.30221933870779</v>
      </c>
      <c r="F23">
        <f t="shared" ca="1" si="9"/>
        <v>0.69781447056052603</v>
      </c>
      <c r="G23">
        <f t="shared" ca="1" si="10"/>
        <v>0.80783056981643697</v>
      </c>
      <c r="M23">
        <v>0.508108041322617</v>
      </c>
      <c r="N23">
        <v>0.491956057825992</v>
      </c>
      <c r="O23">
        <v>0.48541582605477901</v>
      </c>
    </row>
    <row r="24" spans="1:15" x14ac:dyDescent="0.3">
      <c r="A24">
        <v>0.28598140669486199</v>
      </c>
      <c r="B24">
        <v>0.71407304429726703</v>
      </c>
      <c r="C24">
        <v>0.82364263794080805</v>
      </c>
      <c r="D24">
        <v>70</v>
      </c>
      <c r="E24">
        <f t="shared" ca="1" si="8"/>
        <v>0.32097619745721101</v>
      </c>
      <c r="F24">
        <f t="shared" ca="1" si="9"/>
        <v>0.67907311898398903</v>
      </c>
      <c r="G24">
        <f t="shared" ca="1" si="10"/>
        <v>0.78660230135633602</v>
      </c>
      <c r="M24">
        <v>0.50994046717173902</v>
      </c>
      <c r="N24">
        <v>0.49012451303174598</v>
      </c>
      <c r="O24">
        <v>0.48148303256268399</v>
      </c>
    </row>
    <row r="25" spans="1:15" x14ac:dyDescent="0.3">
      <c r="A25">
        <v>0.28639579336318499</v>
      </c>
      <c r="B25">
        <v>0.71366400496201099</v>
      </c>
      <c r="C25">
        <v>0.82352770127222796</v>
      </c>
      <c r="D25">
        <v>80</v>
      </c>
      <c r="E25">
        <f t="shared" ca="1" si="8"/>
        <v>0.340779947600928</v>
      </c>
      <c r="F25">
        <f t="shared" ca="1" si="9"/>
        <v>0.65925738028709802</v>
      </c>
      <c r="G25">
        <f t="shared" ca="1" si="10"/>
        <v>0.76056684984357303</v>
      </c>
      <c r="M25">
        <v>0.50793222467899302</v>
      </c>
      <c r="N25">
        <v>0.49219551070369899</v>
      </c>
      <c r="O25">
        <v>0.48569392394156402</v>
      </c>
    </row>
    <row r="26" spans="1:15" x14ac:dyDescent="0.3">
      <c r="A26">
        <v>0.28670359381033</v>
      </c>
      <c r="B26">
        <v>0.713375817008993</v>
      </c>
      <c r="C26">
        <v>0.82289201721913796</v>
      </c>
      <c r="D26">
        <v>90</v>
      </c>
      <c r="E26">
        <f t="shared" ca="1" si="8"/>
        <v>0.40577699508170101</v>
      </c>
      <c r="F26">
        <f t="shared" ca="1" si="9"/>
        <v>0.59426910175101799</v>
      </c>
      <c r="G26">
        <f t="shared" ca="1" si="10"/>
        <v>0.66446283948290996</v>
      </c>
      <c r="M26">
        <v>0.51163111203540201</v>
      </c>
      <c r="N26">
        <v>0.48854742089683201</v>
      </c>
      <c r="O26">
        <v>0.47896882725906997</v>
      </c>
    </row>
    <row r="27" spans="1:15" x14ac:dyDescent="0.3">
      <c r="A27">
        <v>0.29089409750166501</v>
      </c>
      <c r="B27">
        <v>0.70917091329598003</v>
      </c>
      <c r="C27">
        <v>0.81926153920001998</v>
      </c>
      <c r="D27" t="s">
        <v>230</v>
      </c>
      <c r="M27">
        <v>0.50569636009230001</v>
      </c>
      <c r="N27">
        <v>0.49438604694826099</v>
      </c>
      <c r="O27">
        <v>0.489739115411092</v>
      </c>
    </row>
    <row r="28" spans="1:15" x14ac:dyDescent="0.3">
      <c r="A28">
        <v>0.30221933870779</v>
      </c>
      <c r="B28">
        <v>0.69781447056052603</v>
      </c>
      <c r="C28">
        <v>0.80783056981643697</v>
      </c>
      <c r="D28">
        <v>10</v>
      </c>
      <c r="E28">
        <f ca="1">OFFSET($A$9, (ROW(E1)*4)-4,0)</f>
        <v>0.261550227998403</v>
      </c>
      <c r="F28">
        <f ca="1">OFFSET($B$9, (ROW(F1)*4)-4,0)</f>
        <v>0.73850585714453698</v>
      </c>
      <c r="G28">
        <f ca="1">OFFSET($C$9, (ROW(G1)*4)-4,0)</f>
        <v>0.85074368492728303</v>
      </c>
      <c r="M28">
        <v>0.49380035477460799</v>
      </c>
      <c r="N28">
        <v>0.50626903166915105</v>
      </c>
      <c r="O28">
        <v>0.51290837404416001</v>
      </c>
    </row>
    <row r="29" spans="1:15" x14ac:dyDescent="0.3">
      <c r="A29">
        <v>0.30055067913139699</v>
      </c>
      <c r="B29">
        <v>0.69949618801899005</v>
      </c>
      <c r="C29">
        <v>0.80901305490606701</v>
      </c>
      <c r="D29">
        <v>20</v>
      </c>
      <c r="E29">
        <f t="shared" ref="E29:E36" ca="1" si="11">OFFSET($A$9, (ROW(E2)*4)-4,0)</f>
        <v>0.26732586699397698</v>
      </c>
      <c r="F29">
        <f t="shared" ref="F29:F36" ca="1" si="12">OFFSET($B$9, (ROW(F2)*4)-4,0)</f>
        <v>0.73274301484432902</v>
      </c>
      <c r="G29">
        <f t="shared" ref="G29:G36" ca="1" si="13">OFFSET($C$9, (ROW(G2)*4)-4,0)</f>
        <v>0.84413855042849395</v>
      </c>
      <c r="M29">
        <v>0.50255924716925504</v>
      </c>
      <c r="N29">
        <v>0.49754828415913699</v>
      </c>
      <c r="O29">
        <v>0.496215437655675</v>
      </c>
    </row>
    <row r="30" spans="1:15" x14ac:dyDescent="0.3">
      <c r="A30">
        <v>0.30210450559346702</v>
      </c>
      <c r="B30">
        <v>0.69794473190535899</v>
      </c>
      <c r="C30">
        <v>0.80651144510860595</v>
      </c>
      <c r="D30">
        <v>30</v>
      </c>
      <c r="E30">
        <f t="shared" ca="1" si="11"/>
        <v>0.272961909667368</v>
      </c>
      <c r="F30">
        <f t="shared" ca="1" si="12"/>
        <v>0.72710113898221695</v>
      </c>
      <c r="G30">
        <f t="shared" ca="1" si="13"/>
        <v>0.83745123619466799</v>
      </c>
      <c r="M30">
        <v>0.50819188064679999</v>
      </c>
      <c r="N30">
        <v>0.49195925161134402</v>
      </c>
      <c r="O30">
        <v>0.48561604858169199</v>
      </c>
    </row>
    <row r="31" spans="1:15" x14ac:dyDescent="0.3">
      <c r="A31">
        <v>0.30611847194185898</v>
      </c>
      <c r="B31">
        <v>0.69395319777431397</v>
      </c>
      <c r="C31">
        <v>0.80276196906699404</v>
      </c>
      <c r="D31">
        <v>40</v>
      </c>
      <c r="E31">
        <f t="shared" ca="1" si="11"/>
        <v>0.28025841443676103</v>
      </c>
      <c r="F31">
        <f t="shared" ca="1" si="12"/>
        <v>0.71981830915800704</v>
      </c>
      <c r="G31">
        <f t="shared" ca="1" si="13"/>
        <v>0.83041459166406395</v>
      </c>
      <c r="M31">
        <v>0.49313748100670801</v>
      </c>
      <c r="N31">
        <v>0.50692202743086401</v>
      </c>
      <c r="O31">
        <v>0.51297574321107198</v>
      </c>
    </row>
    <row r="32" spans="1:15" x14ac:dyDescent="0.3">
      <c r="A32">
        <v>0.32097619745721101</v>
      </c>
      <c r="B32">
        <v>0.67907311898398903</v>
      </c>
      <c r="C32">
        <v>0.78660230135633602</v>
      </c>
      <c r="D32">
        <v>50</v>
      </c>
      <c r="E32">
        <f t="shared" ca="1" si="11"/>
        <v>0.28639579336318499</v>
      </c>
      <c r="F32">
        <f t="shared" ca="1" si="12"/>
        <v>0.71366400496201099</v>
      </c>
      <c r="G32">
        <f t="shared" ca="1" si="13"/>
        <v>0.82352770127222796</v>
      </c>
      <c r="M32">
        <v>0.49381617756325202</v>
      </c>
      <c r="N32">
        <v>0.50626705466727695</v>
      </c>
      <c r="O32">
        <v>0.51229257382758198</v>
      </c>
    </row>
    <row r="33" spans="1:15" x14ac:dyDescent="0.3">
      <c r="A33">
        <v>0.31974657242733201</v>
      </c>
      <c r="B33">
        <v>0.68029445683533296</v>
      </c>
      <c r="C33">
        <v>0.78587819576407303</v>
      </c>
      <c r="D33">
        <v>60</v>
      </c>
      <c r="E33">
        <f t="shared" ca="1" si="11"/>
        <v>0.30055067913139699</v>
      </c>
      <c r="F33">
        <f t="shared" ca="1" si="12"/>
        <v>0.69949618801899005</v>
      </c>
      <c r="G33">
        <f t="shared" ca="1" si="13"/>
        <v>0.80901305490606701</v>
      </c>
      <c r="M33">
        <v>0.50174412251291201</v>
      </c>
      <c r="N33">
        <v>0.498332191658659</v>
      </c>
      <c r="O33">
        <v>0.49767042873110501</v>
      </c>
    </row>
    <row r="34" spans="1:15" x14ac:dyDescent="0.3">
      <c r="A34">
        <v>0.32104943821648202</v>
      </c>
      <c r="B34">
        <v>0.67899394852164296</v>
      </c>
      <c r="C34">
        <v>0.78390181467112097</v>
      </c>
      <c r="D34">
        <v>70</v>
      </c>
      <c r="E34">
        <f t="shared" ca="1" si="11"/>
        <v>0.31974657242733201</v>
      </c>
      <c r="F34">
        <f t="shared" ca="1" si="12"/>
        <v>0.68029445683533296</v>
      </c>
      <c r="G34">
        <f t="shared" ca="1" si="13"/>
        <v>0.78587819576407303</v>
      </c>
      <c r="M34">
        <v>0.50331034554355403</v>
      </c>
      <c r="N34">
        <v>0.49683431665552402</v>
      </c>
      <c r="O34">
        <v>0.49442843787052598</v>
      </c>
    </row>
    <row r="35" spans="1:15" x14ac:dyDescent="0.3">
      <c r="A35">
        <v>0.33027219148369202</v>
      </c>
      <c r="B35">
        <v>0.66981583039845205</v>
      </c>
      <c r="C35">
        <v>0.77746419643109599</v>
      </c>
      <c r="D35">
        <v>80</v>
      </c>
      <c r="E35">
        <f t="shared" ca="1" si="11"/>
        <v>0.34174681640466997</v>
      </c>
      <c r="F35">
        <f t="shared" ca="1" si="12"/>
        <v>0.65829231551921497</v>
      </c>
      <c r="G35">
        <f t="shared" ca="1" si="13"/>
        <v>0.75920479889910497</v>
      </c>
      <c r="M35">
        <v>0.483436788239411</v>
      </c>
      <c r="N35">
        <v>0.516674782171897</v>
      </c>
      <c r="O35">
        <v>0.53119511694102095</v>
      </c>
    </row>
    <row r="36" spans="1:15" x14ac:dyDescent="0.3">
      <c r="A36">
        <v>0.340779947600928</v>
      </c>
      <c r="B36">
        <v>0.65925738028709802</v>
      </c>
      <c r="C36">
        <v>0.76056684984357303</v>
      </c>
      <c r="D36">
        <v>90</v>
      </c>
      <c r="E36">
        <f t="shared" ca="1" si="11"/>
        <v>0.40089293363471901</v>
      </c>
      <c r="F36">
        <f t="shared" ca="1" si="12"/>
        <v>0.59915076732070305</v>
      </c>
      <c r="G36">
        <f t="shared" ca="1" si="13"/>
        <v>0.67180641287187204</v>
      </c>
      <c r="M36">
        <v>0.49083113817250701</v>
      </c>
      <c r="N36">
        <v>0.50918717073159503</v>
      </c>
      <c r="O36">
        <v>0.51748333724627105</v>
      </c>
    </row>
    <row r="37" spans="1:15" x14ac:dyDescent="0.3">
      <c r="A37">
        <v>0.34174681640466997</v>
      </c>
      <c r="B37">
        <v>0.65829231551921497</v>
      </c>
      <c r="C37">
        <v>0.75920479889910497</v>
      </c>
      <c r="D37" t="s">
        <v>231</v>
      </c>
      <c r="M37">
        <v>0.49554699727194201</v>
      </c>
      <c r="N37">
        <v>0.50451522537289695</v>
      </c>
      <c r="O37">
        <v>0.50886027173937498</v>
      </c>
    </row>
    <row r="38" spans="1:15" x14ac:dyDescent="0.3">
      <c r="A38">
        <v>0.34252290450842798</v>
      </c>
      <c r="B38">
        <v>0.65752852639339998</v>
      </c>
      <c r="C38">
        <v>0.75744811170304904</v>
      </c>
      <c r="D38">
        <v>10</v>
      </c>
      <c r="E38">
        <f ca="1">OFFSET(A$10, (ROW(E1)*4)-4,0)</f>
        <v>0.26202644514782197</v>
      </c>
      <c r="F38">
        <f t="shared" ref="F38:G46" ca="1" si="14">OFFSET(B$10, (ROW(F1)*4)-4,0)</f>
        <v>0.73804915040694397</v>
      </c>
      <c r="G38">
        <f t="shared" ca="1" si="14"/>
        <v>0.84986061569913496</v>
      </c>
      <c r="M38">
        <v>0.49987452829411599</v>
      </c>
      <c r="N38">
        <v>0.50024873005479098</v>
      </c>
      <c r="O38">
        <v>0.50156470387738705</v>
      </c>
    </row>
    <row r="39" spans="1:15" x14ac:dyDescent="0.3">
      <c r="A39">
        <v>0.38882504525126399</v>
      </c>
      <c r="B39">
        <v>0.611224370533894</v>
      </c>
      <c r="C39">
        <v>0.69179729813110702</v>
      </c>
      <c r="D39">
        <v>20</v>
      </c>
      <c r="E39">
        <f t="shared" ref="E39:E46" ca="1" si="15">OFFSET(A$10, (ROW(E2)*4)-4,0)</f>
        <v>0.268432890029286</v>
      </c>
      <c r="F39">
        <f t="shared" ca="1" si="14"/>
        <v>0.73165350470442003</v>
      </c>
      <c r="G39">
        <f t="shared" ca="1" si="14"/>
        <v>0.84283203830063602</v>
      </c>
      <c r="M39">
        <v>0.49885502952979699</v>
      </c>
      <c r="N39">
        <v>0.50125725975799096</v>
      </c>
      <c r="O39">
        <v>0.50291244406104496</v>
      </c>
    </row>
    <row r="40" spans="1:15" x14ac:dyDescent="0.3">
      <c r="A40">
        <v>0.40577699508170101</v>
      </c>
      <c r="B40">
        <v>0.59426910175101799</v>
      </c>
      <c r="C40">
        <v>0.66446283948290996</v>
      </c>
      <c r="D40">
        <v>30</v>
      </c>
      <c r="E40">
        <f t="shared" ca="1" si="15"/>
        <v>0.27343190560070901</v>
      </c>
      <c r="F40">
        <f t="shared" ca="1" si="14"/>
        <v>0.72664795111246205</v>
      </c>
      <c r="G40">
        <f t="shared" ca="1" si="14"/>
        <v>0.83678839378798797</v>
      </c>
      <c r="M40">
        <v>0.48727049708336601</v>
      </c>
      <c r="N40">
        <v>0.51271799114382199</v>
      </c>
      <c r="O40">
        <v>0.52378905790490604</v>
      </c>
    </row>
    <row r="41" spans="1:15" x14ac:dyDescent="0.3">
      <c r="A41">
        <v>0.40089293363471901</v>
      </c>
      <c r="B41">
        <v>0.59915076732070305</v>
      </c>
      <c r="C41">
        <v>0.67180641287187204</v>
      </c>
      <c r="D41">
        <v>40</v>
      </c>
      <c r="E41">
        <f t="shared" ca="1" si="15"/>
        <v>0.28313363927951501</v>
      </c>
      <c r="F41">
        <f t="shared" ca="1" si="14"/>
        <v>0.71694432543319497</v>
      </c>
      <c r="G41">
        <f t="shared" ca="1" si="14"/>
        <v>0.82649813827186203</v>
      </c>
      <c r="M41">
        <v>0.49008771567527898</v>
      </c>
      <c r="N41">
        <v>0.50993802390340104</v>
      </c>
      <c r="O41">
        <v>0.51858911690891396</v>
      </c>
    </row>
    <row r="42" spans="1:15" x14ac:dyDescent="0.3">
      <c r="A42">
        <v>0.40455140032908599</v>
      </c>
      <c r="B42">
        <v>0.595487160730092</v>
      </c>
      <c r="C42">
        <v>0.666472676713742</v>
      </c>
      <c r="D42">
        <v>50</v>
      </c>
      <c r="E42">
        <f t="shared" ca="1" si="15"/>
        <v>0.28670359381033</v>
      </c>
      <c r="F42">
        <f t="shared" ca="1" si="14"/>
        <v>0.713375817008993</v>
      </c>
      <c r="G42">
        <f t="shared" ca="1" si="14"/>
        <v>0.82289201721913796</v>
      </c>
      <c r="M42">
        <v>0.49587039416223699</v>
      </c>
      <c r="N42">
        <v>0.50422455481687101</v>
      </c>
      <c r="O42">
        <v>0.50773125321247103</v>
      </c>
    </row>
    <row r="43" spans="1:15" x14ac:dyDescent="0.3">
      <c r="D43">
        <v>60</v>
      </c>
      <c r="E43">
        <f t="shared" ca="1" si="15"/>
        <v>0.30210450559346702</v>
      </c>
      <c r="F43">
        <f t="shared" ca="1" si="14"/>
        <v>0.69794473190535899</v>
      </c>
      <c r="G43">
        <f t="shared" ca="1" si="14"/>
        <v>0.80651144510860595</v>
      </c>
      <c r="M43">
        <v>0.50027396695520798</v>
      </c>
      <c r="N43">
        <v>0.49980155257055198</v>
      </c>
      <c r="O43">
        <v>0.50108587705934404</v>
      </c>
    </row>
    <row r="44" spans="1:15" x14ac:dyDescent="0.3">
      <c r="D44">
        <v>70</v>
      </c>
      <c r="E44">
        <f t="shared" ca="1" si="15"/>
        <v>0.32104943821648202</v>
      </c>
      <c r="F44">
        <f t="shared" ca="1" si="14"/>
        <v>0.67899394852164296</v>
      </c>
      <c r="G44">
        <f t="shared" ca="1" si="14"/>
        <v>0.78390181467112097</v>
      </c>
      <c r="M44">
        <v>0.48336472097841698</v>
      </c>
      <c r="N44">
        <v>0.51667880360249996</v>
      </c>
      <c r="O44">
        <v>0.53155468541148898</v>
      </c>
    </row>
    <row r="45" spans="1:15" x14ac:dyDescent="0.3">
      <c r="D45">
        <v>80</v>
      </c>
      <c r="E45">
        <f t="shared" ca="1" si="15"/>
        <v>0.34252290450842798</v>
      </c>
      <c r="F45">
        <f t="shared" ca="1" si="14"/>
        <v>0.65752852639339998</v>
      </c>
      <c r="G45">
        <f t="shared" ca="1" si="14"/>
        <v>0.75744811170304904</v>
      </c>
      <c r="M45">
        <v>0.48744304954137802</v>
      </c>
      <c r="N45">
        <v>0.51259588586899396</v>
      </c>
      <c r="O45">
        <v>0.52394801357915499</v>
      </c>
    </row>
    <row r="46" spans="1:15" x14ac:dyDescent="0.3">
      <c r="D46">
        <v>90</v>
      </c>
      <c r="E46">
        <f t="shared" ca="1" si="15"/>
        <v>0.40455140032908599</v>
      </c>
      <c r="F46">
        <f t="shared" ca="1" si="14"/>
        <v>0.595487160730092</v>
      </c>
      <c r="G46">
        <f t="shared" ca="1" si="14"/>
        <v>0.666472676713742</v>
      </c>
      <c r="M46">
        <v>0.49082182268767499</v>
      </c>
      <c r="N46">
        <v>0.50924260416485601</v>
      </c>
      <c r="O46">
        <v>0.51765876908382302</v>
      </c>
    </row>
    <row r="47" spans="1:15" x14ac:dyDescent="0.3">
      <c r="M47" t="s">
        <v>19</v>
      </c>
    </row>
    <row r="48" spans="1:15" x14ac:dyDescent="0.3">
      <c r="M48">
        <v>0.42306323997219603</v>
      </c>
      <c r="N48">
        <v>0.57692787623180497</v>
      </c>
      <c r="O48">
        <v>0.65200050211069704</v>
      </c>
    </row>
    <row r="49" spans="13:15" x14ac:dyDescent="0.3">
      <c r="M49">
        <v>0.409003674790548</v>
      </c>
      <c r="N49">
        <v>0.59101895918665004</v>
      </c>
      <c r="O49">
        <v>0.67904112556826302</v>
      </c>
    </row>
    <row r="50" spans="13:15" x14ac:dyDescent="0.3">
      <c r="M50">
        <v>0.44543260669241402</v>
      </c>
      <c r="N50">
        <v>0.55456382297362505</v>
      </c>
      <c r="O50">
        <v>0.60900906174341696</v>
      </c>
    </row>
    <row r="51" spans="13:15" x14ac:dyDescent="0.3">
      <c r="M51">
        <v>0.44692473088714901</v>
      </c>
      <c r="N51">
        <v>0.55308226100293301</v>
      </c>
      <c r="O51">
        <v>0.60605092125723803</v>
      </c>
    </row>
    <row r="52" spans="13:15" x14ac:dyDescent="0.3">
      <c r="M52">
        <v>0.44771136722878702</v>
      </c>
      <c r="N52">
        <v>0.55229510584111396</v>
      </c>
      <c r="O52">
        <v>0.60465427716111297</v>
      </c>
    </row>
    <row r="53" spans="13:15" x14ac:dyDescent="0.3">
      <c r="M53">
        <v>0.44868026555375501</v>
      </c>
      <c r="N53">
        <v>0.55132326407357701</v>
      </c>
      <c r="O53">
        <v>0.60272968375426295</v>
      </c>
    </row>
    <row r="54" spans="13:15" x14ac:dyDescent="0.3">
      <c r="M54">
        <v>0.44865949967449098</v>
      </c>
      <c r="N54">
        <v>0.55134315187653105</v>
      </c>
      <c r="O54">
        <v>0.60274464862910104</v>
      </c>
    </row>
    <row r="55" spans="13:15" x14ac:dyDescent="0.3">
      <c r="M55">
        <v>0.45005835250510701</v>
      </c>
      <c r="N55">
        <v>0.54993916614121696</v>
      </c>
      <c r="O55">
        <v>0.599872489314347</v>
      </c>
    </row>
    <row r="56" spans="13:15" x14ac:dyDescent="0.3">
      <c r="M56">
        <v>0.450749122650976</v>
      </c>
      <c r="N56">
        <v>0.54926343122202903</v>
      </c>
      <c r="O56">
        <v>0.598641515080093</v>
      </c>
    </row>
    <row r="57" spans="13:15" x14ac:dyDescent="0.3">
      <c r="M57">
        <v>0.45202007017650198</v>
      </c>
      <c r="N57">
        <v>0.54798955641695402</v>
      </c>
      <c r="O57">
        <v>0.59612362619692605</v>
      </c>
    </row>
    <row r="58" spans="13:15" x14ac:dyDescent="0.3">
      <c r="M58">
        <v>0.45204773827143402</v>
      </c>
      <c r="N58">
        <v>0.54795969749546203</v>
      </c>
      <c r="O58">
        <v>0.59604460667012105</v>
      </c>
    </row>
    <row r="59" spans="13:15" x14ac:dyDescent="0.3">
      <c r="M59">
        <v>0.45168902091630397</v>
      </c>
      <c r="N59">
        <v>0.54831383385069898</v>
      </c>
      <c r="O59">
        <v>0.59661629481385403</v>
      </c>
    </row>
    <row r="60" spans="13:15" x14ac:dyDescent="0.3">
      <c r="M60">
        <v>0.456288203949824</v>
      </c>
      <c r="N60">
        <v>0.54371378910717105</v>
      </c>
      <c r="O60">
        <v>0.58766590041403899</v>
      </c>
    </row>
    <row r="61" spans="13:15" x14ac:dyDescent="0.3">
      <c r="M61">
        <v>0.45783967746742499</v>
      </c>
      <c r="N61">
        <v>0.54216183141912899</v>
      </c>
      <c r="O61">
        <v>0.58457317604313996</v>
      </c>
    </row>
    <row r="62" spans="13:15" x14ac:dyDescent="0.3">
      <c r="M62">
        <v>0.457496288476268</v>
      </c>
      <c r="N62">
        <v>0.54250445500867195</v>
      </c>
      <c r="O62">
        <v>0.58522716964027699</v>
      </c>
    </row>
    <row r="63" spans="13:15" x14ac:dyDescent="0.3">
      <c r="M63">
        <v>0.455225546205971</v>
      </c>
      <c r="N63">
        <v>0.54478560575255897</v>
      </c>
      <c r="O63">
        <v>0.58962096411829201</v>
      </c>
    </row>
    <row r="64" spans="13:15" x14ac:dyDescent="0.3">
      <c r="M64">
        <v>0.46090602870242098</v>
      </c>
      <c r="N64">
        <v>0.53909549855161798</v>
      </c>
      <c r="O64">
        <v>0.57847056242770001</v>
      </c>
    </row>
    <row r="65" spans="13:15" x14ac:dyDescent="0.3">
      <c r="M65">
        <v>0.46010368523918599</v>
      </c>
      <c r="N65">
        <v>0.53989753387189399</v>
      </c>
      <c r="O65">
        <v>0.58005518062592298</v>
      </c>
    </row>
    <row r="66" spans="13:15" x14ac:dyDescent="0.3">
      <c r="M66">
        <v>0.46046960259696601</v>
      </c>
      <c r="N66">
        <v>0.53953186392760699</v>
      </c>
      <c r="O66">
        <v>0.579306685386765</v>
      </c>
    </row>
    <row r="67" spans="13:15" x14ac:dyDescent="0.3">
      <c r="M67">
        <v>0.45615586222382798</v>
      </c>
      <c r="N67">
        <v>0.54384595243896705</v>
      </c>
      <c r="O67">
        <v>0.58774837358812504</v>
      </c>
    </row>
    <row r="68" spans="13:15" x14ac:dyDescent="0.3">
      <c r="M68">
        <v>0.46380487086371702</v>
      </c>
      <c r="N68">
        <v>0.53619792060225102</v>
      </c>
      <c r="O68">
        <v>0.57266777888625597</v>
      </c>
    </row>
    <row r="69" spans="13:15" x14ac:dyDescent="0.3">
      <c r="M69">
        <v>0.46417122628427698</v>
      </c>
      <c r="N69">
        <v>0.53583178309783197</v>
      </c>
      <c r="O69">
        <v>0.57194026214795302</v>
      </c>
    </row>
    <row r="70" spans="13:15" x14ac:dyDescent="0.3">
      <c r="M70">
        <v>0.46523981353657001</v>
      </c>
      <c r="N70">
        <v>0.53476470236242202</v>
      </c>
      <c r="O70">
        <v>0.56978988156894705</v>
      </c>
    </row>
    <row r="71" spans="13:15" x14ac:dyDescent="0.3">
      <c r="M71">
        <v>0.45900320406992101</v>
      </c>
      <c r="N71">
        <v>0.54098596519239395</v>
      </c>
      <c r="O71">
        <v>0.58208681992678701</v>
      </c>
    </row>
    <row r="72" spans="13:15" x14ac:dyDescent="0.3">
      <c r="M72">
        <v>0.46857100071893598</v>
      </c>
      <c r="N72">
        <v>0.53142936562468901</v>
      </c>
      <c r="O72">
        <v>0.56312292315378698</v>
      </c>
    </row>
    <row r="73" spans="13:15" x14ac:dyDescent="0.3">
      <c r="M73">
        <v>0.468629675292349</v>
      </c>
      <c r="N73">
        <v>0.531366546001106</v>
      </c>
      <c r="O73">
        <v>0.56299290453459205</v>
      </c>
    </row>
    <row r="74" spans="13:15" x14ac:dyDescent="0.3">
      <c r="M74">
        <v>0.46907616804944502</v>
      </c>
      <c r="N74">
        <v>0.53092590893909497</v>
      </c>
      <c r="O74">
        <v>0.56208653233619399</v>
      </c>
    </row>
    <row r="75" spans="13:15" x14ac:dyDescent="0.3">
      <c r="M75">
        <v>0.46594315562029798</v>
      </c>
      <c r="N75">
        <v>0.53406255514361001</v>
      </c>
      <c r="O75">
        <v>0.56828328982117104</v>
      </c>
    </row>
    <row r="76" spans="13:15" x14ac:dyDescent="0.3">
      <c r="M76">
        <v>0.468780310324594</v>
      </c>
      <c r="N76">
        <v>0.531219720559722</v>
      </c>
      <c r="O76">
        <v>0.56267917092154096</v>
      </c>
    </row>
    <row r="77" spans="13:15" x14ac:dyDescent="0.3">
      <c r="M77">
        <v>0.46971492053814701</v>
      </c>
      <c r="N77">
        <v>0.53028547539842397</v>
      </c>
      <c r="O77">
        <v>0.56080257051710403</v>
      </c>
    </row>
    <row r="78" spans="13:15" x14ac:dyDescent="0.3">
      <c r="M78">
        <v>0.47227825196276302</v>
      </c>
      <c r="N78">
        <v>0.52772349374616701</v>
      </c>
      <c r="O78">
        <v>0.55565305773429796</v>
      </c>
    </row>
    <row r="79" spans="13:15" x14ac:dyDescent="0.3">
      <c r="M79">
        <v>0.47241686503104202</v>
      </c>
      <c r="N79">
        <v>0.52758023768003404</v>
      </c>
      <c r="O79">
        <v>0.555314784660218</v>
      </c>
    </row>
    <row r="80" spans="13:15" x14ac:dyDescent="0.3">
      <c r="M80">
        <v>0.47516467266131901</v>
      </c>
      <c r="N80">
        <v>0.52483377203998505</v>
      </c>
      <c r="O80">
        <v>0.54989841280821805</v>
      </c>
    </row>
    <row r="81" spans="13:15" x14ac:dyDescent="0.3">
      <c r="M81">
        <v>0.47535683406000201</v>
      </c>
      <c r="N81">
        <v>0.524640679915238</v>
      </c>
      <c r="O81">
        <v>0.54951126171450104</v>
      </c>
    </row>
    <row r="82" spans="13:15" x14ac:dyDescent="0.3">
      <c r="M82">
        <v>0.47808511641135998</v>
      </c>
      <c r="N82">
        <v>0.52191390143838301</v>
      </c>
      <c r="O82">
        <v>0.54402898964469104</v>
      </c>
    </row>
    <row r="83" spans="13:15" x14ac:dyDescent="0.3">
      <c r="M83">
        <v>0.48269364723742297</v>
      </c>
      <c r="N83">
        <v>0.51730402444289603</v>
      </c>
      <c r="O83">
        <v>0.534800752035825</v>
      </c>
    </row>
    <row r="84" spans="13:15" x14ac:dyDescent="0.3">
      <c r="M84">
        <v>0.48211016689410302</v>
      </c>
      <c r="N84">
        <v>0.51789042219373105</v>
      </c>
      <c r="O84">
        <v>0.53594152177263799</v>
      </c>
    </row>
    <row r="85" spans="13:15" x14ac:dyDescent="0.3">
      <c r="M85">
        <v>0.48427370572108402</v>
      </c>
      <c r="N85">
        <v>0.51572690562216195</v>
      </c>
      <c r="O85">
        <v>0.53161425160308395</v>
      </c>
    </row>
    <row r="86" spans="13:15" x14ac:dyDescent="0.3">
      <c r="M86">
        <v>0.48436042270783503</v>
      </c>
      <c r="N86">
        <v>0.51564044416173105</v>
      </c>
      <c r="O86">
        <v>0.53143091436949197</v>
      </c>
    </row>
    <row r="87" spans="13:15" x14ac:dyDescent="0.3">
      <c r="M87" t="s">
        <v>20</v>
      </c>
    </row>
    <row r="88" spans="13:15" x14ac:dyDescent="0.3">
      <c r="M88">
        <v>7.0077519897858501E-2</v>
      </c>
      <c r="N88">
        <v>0.93148026759726799</v>
      </c>
      <c r="O88">
        <v>0.99527639478477603</v>
      </c>
    </row>
    <row r="89" spans="13:15" x14ac:dyDescent="0.3">
      <c r="M89">
        <v>0.272304441687718</v>
      </c>
      <c r="N89">
        <v>0.72804241597811903</v>
      </c>
      <c r="O89">
        <v>0.88883440073970099</v>
      </c>
    </row>
    <row r="90" spans="13:15" x14ac:dyDescent="0.3">
      <c r="M90">
        <v>0.30816432206935901</v>
      </c>
      <c r="N90">
        <v>0.69189849884864396</v>
      </c>
      <c r="O90">
        <v>0.82897075627778805</v>
      </c>
    </row>
    <row r="91" spans="13:15" x14ac:dyDescent="0.3">
      <c r="M91">
        <v>0.32346636981961802</v>
      </c>
      <c r="N91">
        <v>0.67666086649753798</v>
      </c>
      <c r="O91">
        <v>0.808695059845839</v>
      </c>
    </row>
    <row r="92" spans="13:15" x14ac:dyDescent="0.3">
      <c r="M92">
        <v>0.30729930376826298</v>
      </c>
      <c r="N92">
        <v>0.69284568308127603</v>
      </c>
      <c r="O92">
        <v>0.83104398716108197</v>
      </c>
    </row>
    <row r="93" spans="13:15" x14ac:dyDescent="0.3">
      <c r="M93">
        <v>0.30645866678547501</v>
      </c>
      <c r="N93">
        <v>0.69372225498605899</v>
      </c>
      <c r="O93">
        <v>0.83189595401376903</v>
      </c>
    </row>
    <row r="94" spans="13:15" x14ac:dyDescent="0.3">
      <c r="M94">
        <v>0.30892601966595701</v>
      </c>
      <c r="N94">
        <v>0.69127291793599999</v>
      </c>
      <c r="O94">
        <v>0.82838612953351998</v>
      </c>
    </row>
    <row r="95" spans="13:15" x14ac:dyDescent="0.3">
      <c r="M95">
        <v>0.31580592536621299</v>
      </c>
      <c r="N95">
        <v>0.68438071439499804</v>
      </c>
      <c r="O95">
        <v>0.818340693357681</v>
      </c>
    </row>
    <row r="96" spans="13:15" x14ac:dyDescent="0.3">
      <c r="M96">
        <v>0.32368155502963197</v>
      </c>
      <c r="N96">
        <v>0.67649904017757401</v>
      </c>
      <c r="O96">
        <v>0.80667432894184798</v>
      </c>
    </row>
    <row r="97" spans="13:15" x14ac:dyDescent="0.3">
      <c r="M97">
        <v>0.322267788394273</v>
      </c>
      <c r="N97">
        <v>0.67791318564696601</v>
      </c>
      <c r="O97">
        <v>0.80895865697557501</v>
      </c>
    </row>
    <row r="98" spans="13:15" x14ac:dyDescent="0.3">
      <c r="M98">
        <v>0.319540520064444</v>
      </c>
      <c r="N98">
        <v>0.68063289211850297</v>
      </c>
      <c r="O98">
        <v>0.81270675146722404</v>
      </c>
    </row>
    <row r="99" spans="13:15" x14ac:dyDescent="0.3">
      <c r="M99">
        <v>0.32974378158732998</v>
      </c>
      <c r="N99">
        <v>0.67045957690658597</v>
      </c>
      <c r="O99">
        <v>0.79832531396859896</v>
      </c>
    </row>
    <row r="100" spans="13:15" x14ac:dyDescent="0.3">
      <c r="M100">
        <v>0.32342251593792898</v>
      </c>
      <c r="N100">
        <v>0.67675135977887602</v>
      </c>
      <c r="O100">
        <v>0.80705438228995496</v>
      </c>
    </row>
    <row r="101" spans="13:15" x14ac:dyDescent="0.3">
      <c r="M101">
        <v>0.32759191968597601</v>
      </c>
      <c r="N101">
        <v>0.67262025259073099</v>
      </c>
      <c r="O101">
        <v>0.80070805745596496</v>
      </c>
    </row>
    <row r="102" spans="13:15" x14ac:dyDescent="0.3">
      <c r="M102">
        <v>0.33171112535798403</v>
      </c>
      <c r="N102">
        <v>0.66849677148856501</v>
      </c>
      <c r="O102">
        <v>0.79529026279510695</v>
      </c>
    </row>
    <row r="103" spans="13:15" x14ac:dyDescent="0.3">
      <c r="M103">
        <v>0.34316801886301201</v>
      </c>
      <c r="N103">
        <v>0.65697661430242005</v>
      </c>
      <c r="O103">
        <v>0.77946617279355901</v>
      </c>
    </row>
    <row r="104" spans="13:15" x14ac:dyDescent="0.3">
      <c r="M104">
        <v>0.33584922944498602</v>
      </c>
      <c r="N104">
        <v>0.66440026816690201</v>
      </c>
      <c r="O104">
        <v>0.78617405139262597</v>
      </c>
    </row>
    <row r="105" spans="13:15" x14ac:dyDescent="0.3">
      <c r="M105">
        <v>0.33128690864500099</v>
      </c>
      <c r="N105">
        <v>0.668954471253836</v>
      </c>
      <c r="O105">
        <v>0.793302194298103</v>
      </c>
    </row>
    <row r="106" spans="13:15" x14ac:dyDescent="0.3">
      <c r="M106">
        <v>0.33361489293386098</v>
      </c>
      <c r="N106">
        <v>0.66661523314539295</v>
      </c>
      <c r="O106">
        <v>0.79007709328229303</v>
      </c>
    </row>
    <row r="107" spans="13:15" x14ac:dyDescent="0.3">
      <c r="M107">
        <v>0.35094646615025399</v>
      </c>
      <c r="N107">
        <v>0.64925544738014795</v>
      </c>
      <c r="O107">
        <v>0.76712641511809398</v>
      </c>
    </row>
    <row r="108" spans="13:15" x14ac:dyDescent="0.3">
      <c r="M108">
        <v>0.34390956807617801</v>
      </c>
      <c r="N108">
        <v>0.65627059488788497</v>
      </c>
      <c r="O108">
        <v>0.77383832091373905</v>
      </c>
    </row>
    <row r="109" spans="13:15" x14ac:dyDescent="0.3">
      <c r="M109">
        <v>0.343309936419676</v>
      </c>
      <c r="N109">
        <v>0.65688791142201397</v>
      </c>
      <c r="O109">
        <v>0.77578177365548195</v>
      </c>
    </row>
    <row r="110" spans="13:15" x14ac:dyDescent="0.3">
      <c r="M110">
        <v>0.34482045503166198</v>
      </c>
      <c r="N110">
        <v>0.65536600367901099</v>
      </c>
      <c r="O110">
        <v>0.77320917807357903</v>
      </c>
    </row>
    <row r="111" spans="13:15" x14ac:dyDescent="0.3">
      <c r="M111">
        <v>0.36059002463732298</v>
      </c>
      <c r="N111">
        <v>0.63959906250431897</v>
      </c>
      <c r="O111">
        <v>0.748726871833573</v>
      </c>
    </row>
    <row r="112" spans="13:15" x14ac:dyDescent="0.3">
      <c r="M112">
        <v>0.36443955915790199</v>
      </c>
      <c r="N112">
        <v>0.63573839089064399</v>
      </c>
      <c r="O112">
        <v>0.74068860399660197</v>
      </c>
    </row>
    <row r="113" spans="13:15" x14ac:dyDescent="0.3">
      <c r="M113">
        <v>0.36014882845627</v>
      </c>
      <c r="N113">
        <v>0.64001913447748204</v>
      </c>
      <c r="O113">
        <v>0.745724093869091</v>
      </c>
    </row>
    <row r="114" spans="13:15" x14ac:dyDescent="0.3">
      <c r="M114">
        <v>0.359549684855551</v>
      </c>
      <c r="N114">
        <v>0.64060826403674997</v>
      </c>
      <c r="O114">
        <v>0.74602962562249997</v>
      </c>
    </row>
    <row r="115" spans="13:15" x14ac:dyDescent="0.3">
      <c r="M115">
        <v>0.36411631082621099</v>
      </c>
      <c r="N115">
        <v>0.63605531516397296</v>
      </c>
      <c r="O115">
        <v>0.74381857628765902</v>
      </c>
    </row>
    <row r="116" spans="13:15" x14ac:dyDescent="0.3">
      <c r="M116">
        <v>0.372966403793903</v>
      </c>
      <c r="N116">
        <v>0.62717235718027897</v>
      </c>
      <c r="O116">
        <v>0.722286456518897</v>
      </c>
    </row>
    <row r="117" spans="13:15" x14ac:dyDescent="0.3">
      <c r="M117">
        <v>0.378376054810031</v>
      </c>
      <c r="N117">
        <v>0.62177338214979205</v>
      </c>
      <c r="O117">
        <v>0.71405841982471197</v>
      </c>
    </row>
    <row r="118" spans="13:15" x14ac:dyDescent="0.3">
      <c r="M118">
        <v>0.38474931998234102</v>
      </c>
      <c r="N118">
        <v>0.61536641300419204</v>
      </c>
      <c r="O118">
        <v>0.70570690324501795</v>
      </c>
    </row>
    <row r="119" spans="13:15" x14ac:dyDescent="0.3">
      <c r="M119">
        <v>0.40130882930713402</v>
      </c>
      <c r="N119">
        <v>0.59879013711372198</v>
      </c>
      <c r="O119">
        <v>0.68303978101319596</v>
      </c>
    </row>
    <row r="120" spans="13:15" x14ac:dyDescent="0.3">
      <c r="M120">
        <v>0.40230927094996799</v>
      </c>
      <c r="N120">
        <v>0.59777602629470505</v>
      </c>
      <c r="O120">
        <v>0.67162062056712701</v>
      </c>
    </row>
    <row r="121" spans="13:15" x14ac:dyDescent="0.3">
      <c r="M121">
        <v>0.39699645535236699</v>
      </c>
      <c r="N121">
        <v>0.60310901972663</v>
      </c>
      <c r="O121">
        <v>0.68257151552893403</v>
      </c>
    </row>
    <row r="122" spans="13:15" x14ac:dyDescent="0.3">
      <c r="M122">
        <v>0.39482418954216603</v>
      </c>
      <c r="N122">
        <v>0.60528653047411296</v>
      </c>
      <c r="O122">
        <v>0.68596807466751597</v>
      </c>
    </row>
    <row r="123" spans="13:15" x14ac:dyDescent="0.3">
      <c r="M123">
        <v>0.41911939074723997</v>
      </c>
      <c r="N123">
        <v>0.58092644662574899</v>
      </c>
      <c r="O123">
        <v>0.64814049311553401</v>
      </c>
    </row>
    <row r="124" spans="13:15" x14ac:dyDescent="0.3">
      <c r="M124">
        <v>0.44022965250037599</v>
      </c>
      <c r="N124">
        <v>0.55978541927478498</v>
      </c>
      <c r="O124">
        <v>0.60926254946372205</v>
      </c>
    </row>
    <row r="125" spans="13:15" x14ac:dyDescent="0.3">
      <c r="M125">
        <v>0.44181387956961898</v>
      </c>
      <c r="N125">
        <v>0.55823036658722702</v>
      </c>
      <c r="O125">
        <v>0.60370475616660702</v>
      </c>
    </row>
    <row r="126" spans="13:15" x14ac:dyDescent="0.3">
      <c r="M126">
        <v>0.440792637097288</v>
      </c>
      <c r="N126">
        <v>0.55925600750756799</v>
      </c>
      <c r="O126">
        <v>0.60300310493712295</v>
      </c>
    </row>
    <row r="127" spans="13:15" x14ac:dyDescent="0.3">
      <c r="M127" t="s">
        <v>416</v>
      </c>
    </row>
    <row r="128" spans="13:15" x14ac:dyDescent="0.3">
      <c r="M128" t="s">
        <v>235</v>
      </c>
    </row>
    <row r="129" spans="13:15" x14ac:dyDescent="0.3">
      <c r="M129">
        <v>0.24011902260721099</v>
      </c>
      <c r="N129">
        <v>0.76005718374313602</v>
      </c>
      <c r="O129">
        <v>0.87657584779067499</v>
      </c>
    </row>
    <row r="130" spans="13:15" x14ac:dyDescent="0.3">
      <c r="M130">
        <v>0.211632605820224</v>
      </c>
      <c r="N130">
        <v>0.78894640328965304</v>
      </c>
      <c r="O130">
        <v>0.91205362804757395</v>
      </c>
    </row>
    <row r="131" spans="13:15" x14ac:dyDescent="0.3">
      <c r="M131">
        <v>0.25835889507691501</v>
      </c>
      <c r="N131">
        <v>0.74171149610882403</v>
      </c>
      <c r="O131">
        <v>0.85455967417936995</v>
      </c>
    </row>
    <row r="132" spans="13:15" x14ac:dyDescent="0.3">
      <c r="M132">
        <v>0.261505604836478</v>
      </c>
      <c r="N132">
        <v>0.738556412978567</v>
      </c>
      <c r="O132">
        <v>0.85099848120451604</v>
      </c>
    </row>
    <row r="133" spans="13:15" x14ac:dyDescent="0.3">
      <c r="M133">
        <v>0.26154805194332198</v>
      </c>
      <c r="N133">
        <v>0.73850935816247498</v>
      </c>
      <c r="O133">
        <v>0.85058127002255102</v>
      </c>
    </row>
    <row r="134" spans="13:15" x14ac:dyDescent="0.3">
      <c r="M134">
        <v>0.261550227998403</v>
      </c>
      <c r="N134">
        <v>0.73850585714453698</v>
      </c>
      <c r="O134">
        <v>0.85074368492728303</v>
      </c>
    </row>
    <row r="135" spans="13:15" x14ac:dyDescent="0.3">
      <c r="M135">
        <v>0.26202644514782197</v>
      </c>
      <c r="N135">
        <v>0.73804915040694397</v>
      </c>
      <c r="O135">
        <v>0.84986061569913496</v>
      </c>
    </row>
    <row r="136" spans="13:15" x14ac:dyDescent="0.3">
      <c r="M136">
        <v>0.26332288049347302</v>
      </c>
      <c r="N136">
        <v>0.73674549573719295</v>
      </c>
      <c r="O136">
        <v>0.84934300552027697</v>
      </c>
    </row>
    <row r="137" spans="13:15" x14ac:dyDescent="0.3">
      <c r="M137">
        <v>0.26690629990230302</v>
      </c>
      <c r="N137">
        <v>0.73315585106580505</v>
      </c>
      <c r="O137">
        <v>0.84503629378242995</v>
      </c>
    </row>
    <row r="138" spans="13:15" x14ac:dyDescent="0.3">
      <c r="M138">
        <v>0.26732586699397698</v>
      </c>
      <c r="N138">
        <v>0.73274301484432902</v>
      </c>
      <c r="O138">
        <v>0.84413855042849395</v>
      </c>
    </row>
    <row r="139" spans="13:15" x14ac:dyDescent="0.3">
      <c r="M139">
        <v>0.268432890029286</v>
      </c>
      <c r="N139">
        <v>0.73165350470442003</v>
      </c>
      <c r="O139">
        <v>0.84283203830063602</v>
      </c>
    </row>
    <row r="140" spans="13:15" x14ac:dyDescent="0.3">
      <c r="M140">
        <v>0.26650396316977898</v>
      </c>
      <c r="N140">
        <v>0.73357456850556602</v>
      </c>
      <c r="O140">
        <v>0.846299849846603</v>
      </c>
    </row>
    <row r="141" spans="13:15" x14ac:dyDescent="0.3">
      <c r="M141">
        <v>0.27348859232161998</v>
      </c>
      <c r="N141">
        <v>0.72657512120323198</v>
      </c>
      <c r="O141">
        <v>0.83716050949120502</v>
      </c>
    </row>
    <row r="142" spans="13:15" x14ac:dyDescent="0.3">
      <c r="M142">
        <v>0.272961909667368</v>
      </c>
      <c r="N142">
        <v>0.72710113898221695</v>
      </c>
      <c r="O142">
        <v>0.83745123619466799</v>
      </c>
    </row>
    <row r="143" spans="13:15" x14ac:dyDescent="0.3">
      <c r="M143">
        <v>0.27343190560070901</v>
      </c>
      <c r="N143">
        <v>0.72664795111246205</v>
      </c>
      <c r="O143">
        <v>0.83678839378798797</v>
      </c>
    </row>
    <row r="144" spans="13:15" x14ac:dyDescent="0.3">
      <c r="M144">
        <v>0.269918261378709</v>
      </c>
      <c r="N144">
        <v>0.73016731044285998</v>
      </c>
      <c r="O144">
        <v>0.84254138395309597</v>
      </c>
    </row>
    <row r="145" spans="13:15" x14ac:dyDescent="0.3">
      <c r="M145">
        <v>0.28230875766480201</v>
      </c>
      <c r="N145">
        <v>0.71777038607980503</v>
      </c>
      <c r="O145">
        <v>0.82845322190068205</v>
      </c>
    </row>
    <row r="146" spans="13:15" x14ac:dyDescent="0.3">
      <c r="M146">
        <v>0.28025841443676103</v>
      </c>
      <c r="N146">
        <v>0.71981830915800704</v>
      </c>
      <c r="O146">
        <v>0.83041459166406395</v>
      </c>
    </row>
    <row r="147" spans="13:15" x14ac:dyDescent="0.3">
      <c r="M147">
        <v>0.28313363927951501</v>
      </c>
      <c r="N147">
        <v>0.71694432543319497</v>
      </c>
      <c r="O147">
        <v>0.82649813827186203</v>
      </c>
    </row>
    <row r="148" spans="13:15" x14ac:dyDescent="0.3">
      <c r="M148">
        <v>0.28081281171365002</v>
      </c>
      <c r="N148">
        <v>0.71925232922593096</v>
      </c>
      <c r="O148">
        <v>0.83095001099801502</v>
      </c>
    </row>
    <row r="149" spans="13:15" x14ac:dyDescent="0.3">
      <c r="M149">
        <v>0.28598140669486199</v>
      </c>
      <c r="N149">
        <v>0.71407304429726703</v>
      </c>
      <c r="O149">
        <v>0.82364263794080805</v>
      </c>
    </row>
    <row r="150" spans="13:15" x14ac:dyDescent="0.3">
      <c r="M150">
        <v>0.28639579336318499</v>
      </c>
      <c r="N150">
        <v>0.71366400496201099</v>
      </c>
      <c r="O150">
        <v>0.82352770127222796</v>
      </c>
    </row>
    <row r="151" spans="13:15" x14ac:dyDescent="0.3">
      <c r="M151">
        <v>0.28670359381033</v>
      </c>
      <c r="N151">
        <v>0.713375817008993</v>
      </c>
      <c r="O151">
        <v>0.82289201721913796</v>
      </c>
    </row>
    <row r="152" spans="13:15" x14ac:dyDescent="0.3">
      <c r="M152">
        <v>0.29089409750166501</v>
      </c>
      <c r="N152">
        <v>0.70917091329598003</v>
      </c>
      <c r="O152">
        <v>0.81926153920001998</v>
      </c>
    </row>
    <row r="153" spans="13:15" x14ac:dyDescent="0.3">
      <c r="M153">
        <v>0.30221933870779</v>
      </c>
      <c r="N153">
        <v>0.69781447056052603</v>
      </c>
      <c r="O153">
        <v>0.80783056981643697</v>
      </c>
    </row>
    <row r="154" spans="13:15" x14ac:dyDescent="0.3">
      <c r="M154">
        <v>0.30055067913139699</v>
      </c>
      <c r="N154">
        <v>0.69949618801899005</v>
      </c>
      <c r="O154">
        <v>0.80901305490606701</v>
      </c>
    </row>
    <row r="155" spans="13:15" x14ac:dyDescent="0.3">
      <c r="M155">
        <v>0.30210450559346702</v>
      </c>
      <c r="N155">
        <v>0.69794473190535899</v>
      </c>
      <c r="O155">
        <v>0.80651144510860595</v>
      </c>
    </row>
    <row r="156" spans="13:15" x14ac:dyDescent="0.3">
      <c r="M156">
        <v>0.30611847194185898</v>
      </c>
      <c r="N156">
        <v>0.69395319777431397</v>
      </c>
      <c r="O156">
        <v>0.80276196906699404</v>
      </c>
    </row>
    <row r="157" spans="13:15" x14ac:dyDescent="0.3">
      <c r="M157">
        <v>0.32097619745721101</v>
      </c>
      <c r="N157">
        <v>0.67907311898398903</v>
      </c>
      <c r="O157">
        <v>0.78660230135633602</v>
      </c>
    </row>
    <row r="158" spans="13:15" x14ac:dyDescent="0.3">
      <c r="M158">
        <v>0.31974657242733201</v>
      </c>
      <c r="N158">
        <v>0.68029445683533296</v>
      </c>
      <c r="O158">
        <v>0.78587819576407303</v>
      </c>
    </row>
    <row r="159" spans="13:15" x14ac:dyDescent="0.3">
      <c r="M159">
        <v>0.32104943821648202</v>
      </c>
      <c r="N159">
        <v>0.67899394852164296</v>
      </c>
      <c r="O159">
        <v>0.78390181467112097</v>
      </c>
    </row>
    <row r="160" spans="13:15" x14ac:dyDescent="0.3">
      <c r="M160">
        <v>0.33027219148369202</v>
      </c>
      <c r="N160">
        <v>0.66981583039845205</v>
      </c>
      <c r="O160">
        <v>0.77746419643109599</v>
      </c>
    </row>
    <row r="161" spans="13:15" x14ac:dyDescent="0.3">
      <c r="M161">
        <v>0.340779947600928</v>
      </c>
      <c r="N161">
        <v>0.65925738028709802</v>
      </c>
      <c r="O161">
        <v>0.76056684984357303</v>
      </c>
    </row>
    <row r="162" spans="13:15" x14ac:dyDescent="0.3">
      <c r="M162">
        <v>0.34174681640466997</v>
      </c>
      <c r="N162">
        <v>0.65829231551921497</v>
      </c>
      <c r="O162">
        <v>0.75920479889910497</v>
      </c>
    </row>
    <row r="163" spans="13:15" x14ac:dyDescent="0.3">
      <c r="M163">
        <v>0.34252290450842798</v>
      </c>
      <c r="N163">
        <v>0.65752852639339998</v>
      </c>
      <c r="O163">
        <v>0.75744811170304904</v>
      </c>
    </row>
    <row r="164" spans="13:15" x14ac:dyDescent="0.3">
      <c r="M164">
        <v>0.38882504525126399</v>
      </c>
      <c r="N164">
        <v>0.611224370533894</v>
      </c>
      <c r="O164">
        <v>0.69179729813110702</v>
      </c>
    </row>
    <row r="165" spans="13:15" x14ac:dyDescent="0.3">
      <c r="M165">
        <v>0.40577699508170101</v>
      </c>
      <c r="N165">
        <v>0.59426910175101799</v>
      </c>
      <c r="O165">
        <v>0.66446283948290996</v>
      </c>
    </row>
    <row r="166" spans="13:15" x14ac:dyDescent="0.3">
      <c r="M166">
        <v>0.40089293363471901</v>
      </c>
      <c r="N166">
        <v>0.59915076732070305</v>
      </c>
      <c r="O166">
        <v>0.67180641287187204</v>
      </c>
    </row>
    <row r="167" spans="13:15" x14ac:dyDescent="0.3">
      <c r="M167">
        <v>0.40455140032908599</v>
      </c>
      <c r="N167">
        <v>0.595487160730092</v>
      </c>
      <c r="O167">
        <v>0.666472676713742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B44F-765C-42CA-B213-39C73A36C5B2}">
  <dimension ref="A1:D44"/>
  <sheetViews>
    <sheetView topLeftCell="A4" workbookViewId="0">
      <selection activeCell="A36" sqref="A36"/>
    </sheetView>
  </sheetViews>
  <sheetFormatPr baseColWidth="10" defaultRowHeight="14.4" x14ac:dyDescent="0.3"/>
  <sheetData>
    <row r="1" spans="1:4" x14ac:dyDescent="0.3">
      <c r="A1" t="s">
        <v>19</v>
      </c>
      <c r="B1" t="s">
        <v>224</v>
      </c>
      <c r="C1" t="s">
        <v>225</v>
      </c>
      <c r="D1" t="s">
        <v>226</v>
      </c>
    </row>
    <row r="2" spans="1:4" x14ac:dyDescent="0.3">
      <c r="A2" t="s">
        <v>4</v>
      </c>
      <c r="B2">
        <v>0.41613088464651599</v>
      </c>
      <c r="C2">
        <v>0.58385783892232701</v>
      </c>
      <c r="D2">
        <v>0.66482920403240298</v>
      </c>
    </row>
    <row r="3" spans="1:4" x14ac:dyDescent="0.3">
      <c r="A3" t="s">
        <v>5</v>
      </c>
      <c r="B3">
        <v>0.40181467178605501</v>
      </c>
      <c r="C3">
        <v>0.59822737293279504</v>
      </c>
      <c r="D3">
        <v>0.69236566001217603</v>
      </c>
    </row>
    <row r="4" spans="1:4" x14ac:dyDescent="0.3">
      <c r="A4" t="s">
        <v>227</v>
      </c>
      <c r="B4">
        <v>0.43051824723200499</v>
      </c>
      <c r="C4">
        <v>0.56944994472423505</v>
      </c>
      <c r="D4">
        <v>0.63807263822365401</v>
      </c>
    </row>
    <row r="5" spans="1:4" x14ac:dyDescent="0.3">
      <c r="A5" t="s">
        <v>425</v>
      </c>
    </row>
    <row r="6" spans="1:4" x14ac:dyDescent="0.3">
      <c r="A6">
        <v>10</v>
      </c>
      <c r="B6">
        <v>0.43462863999892798</v>
      </c>
      <c r="C6">
        <v>0.56537253688531997</v>
      </c>
      <c r="D6">
        <v>0.63012276311746895</v>
      </c>
    </row>
    <row r="7" spans="1:4" x14ac:dyDescent="0.3">
      <c r="A7">
        <v>20</v>
      </c>
      <c r="B7">
        <v>0.44085520855079902</v>
      </c>
      <c r="C7">
        <v>0.55915571368193995</v>
      </c>
      <c r="D7">
        <v>0.61796829175024204</v>
      </c>
    </row>
    <row r="8" spans="1:4" x14ac:dyDescent="0.3">
      <c r="A8">
        <v>30</v>
      </c>
      <c r="B8">
        <v>0.442619499410911</v>
      </c>
      <c r="C8">
        <v>0.55738342458025403</v>
      </c>
      <c r="D8">
        <v>0.614461153450788</v>
      </c>
    </row>
    <row r="9" spans="1:4" x14ac:dyDescent="0.3">
      <c r="A9">
        <v>40</v>
      </c>
      <c r="B9">
        <v>0.44770899948711601</v>
      </c>
      <c r="C9">
        <v>0.55228780302366898</v>
      </c>
      <c r="D9">
        <v>0.60436000182864802</v>
      </c>
    </row>
    <row r="10" spans="1:4" x14ac:dyDescent="0.3">
      <c r="A10">
        <v>50</v>
      </c>
      <c r="B10">
        <v>0.44933357932934898</v>
      </c>
      <c r="C10">
        <v>0.55067620036951404</v>
      </c>
      <c r="D10">
        <v>0.60117218612212198</v>
      </c>
    </row>
    <row r="11" spans="1:4" x14ac:dyDescent="0.3">
      <c r="A11">
        <v>60</v>
      </c>
      <c r="B11">
        <v>0.456476969836969</v>
      </c>
      <c r="C11">
        <v>0.54352369581220195</v>
      </c>
      <c r="D11">
        <v>0.58709562864641496</v>
      </c>
    </row>
    <row r="12" spans="1:4" x14ac:dyDescent="0.3">
      <c r="A12">
        <v>70</v>
      </c>
      <c r="B12">
        <v>0.46449004435911501</v>
      </c>
      <c r="C12">
        <v>0.53551170053969699</v>
      </c>
      <c r="D12">
        <v>0.571129767906842</v>
      </c>
    </row>
    <row r="13" spans="1:4" x14ac:dyDescent="0.3">
      <c r="A13">
        <v>80</v>
      </c>
      <c r="B13">
        <v>0.471373601658506</v>
      </c>
      <c r="C13">
        <v>0.52862778362762797</v>
      </c>
      <c r="D13">
        <v>0.55741871623665495</v>
      </c>
    </row>
    <row r="14" spans="1:4" x14ac:dyDescent="0.3">
      <c r="A14">
        <v>90</v>
      </c>
      <c r="B14">
        <v>0.48184611339673</v>
      </c>
      <c r="C14">
        <v>0.51815009411646096</v>
      </c>
      <c r="D14">
        <v>0.53650634254089902</v>
      </c>
    </row>
    <row r="15" spans="1:4" x14ac:dyDescent="0.3">
      <c r="A15" t="s">
        <v>426</v>
      </c>
    </row>
    <row r="16" spans="1:4" x14ac:dyDescent="0.3">
      <c r="A16">
        <v>10</v>
      </c>
      <c r="B16">
        <v>0.43586649319078302</v>
      </c>
      <c r="C16">
        <v>0.56413214058194705</v>
      </c>
      <c r="D16">
        <v>0.62779544761136596</v>
      </c>
    </row>
    <row r="17" spans="1:4" x14ac:dyDescent="0.3">
      <c r="A17">
        <v>20</v>
      </c>
      <c r="B17">
        <v>0.44033943246198598</v>
      </c>
      <c r="C17">
        <v>0.55966596679777003</v>
      </c>
      <c r="D17">
        <v>0.61907363522776904</v>
      </c>
    </row>
    <row r="18" spans="1:4" x14ac:dyDescent="0.3">
      <c r="A18">
        <v>30</v>
      </c>
      <c r="B18">
        <v>0.44999615151998701</v>
      </c>
      <c r="C18">
        <v>0.55000433100888302</v>
      </c>
      <c r="D18">
        <v>0.60005534502850399</v>
      </c>
    </row>
    <row r="19" spans="1:4" x14ac:dyDescent="0.3">
      <c r="A19">
        <v>40</v>
      </c>
      <c r="B19">
        <v>0.456252462455909</v>
      </c>
      <c r="C19">
        <v>0.54375019800357505</v>
      </c>
      <c r="D19">
        <v>0.58769507668040899</v>
      </c>
    </row>
    <row r="20" spans="1:4" x14ac:dyDescent="0.3">
      <c r="A20">
        <v>50</v>
      </c>
      <c r="B20">
        <v>0.45891542578015299</v>
      </c>
      <c r="C20">
        <v>0.541087057082701</v>
      </c>
      <c r="D20">
        <v>0.58238237556666195</v>
      </c>
    </row>
    <row r="21" spans="1:4" x14ac:dyDescent="0.3">
      <c r="A21">
        <v>60</v>
      </c>
      <c r="B21">
        <v>0.468852839733852</v>
      </c>
      <c r="C21">
        <v>0.53114549492185203</v>
      </c>
      <c r="D21">
        <v>0.56257209858566504</v>
      </c>
    </row>
    <row r="22" spans="1:4" x14ac:dyDescent="0.3">
      <c r="A22">
        <v>70</v>
      </c>
      <c r="B22">
        <v>0.46930976844440703</v>
      </c>
      <c r="C22">
        <v>0.53069269263238605</v>
      </c>
      <c r="D22">
        <v>0.56164694792927095</v>
      </c>
    </row>
    <row r="23" spans="1:4" x14ac:dyDescent="0.3">
      <c r="A23">
        <v>80</v>
      </c>
      <c r="B23">
        <v>0.47711278030318199</v>
      </c>
      <c r="C23">
        <v>0.52288674304635696</v>
      </c>
      <c r="D23">
        <v>0.54597562266612198</v>
      </c>
    </row>
    <row r="24" spans="1:4" x14ac:dyDescent="0.3">
      <c r="A24">
        <v>90</v>
      </c>
      <c r="B24">
        <v>0.484427422616026</v>
      </c>
      <c r="C24">
        <v>0.51557643353626703</v>
      </c>
      <c r="D24">
        <v>0.53128353246522497</v>
      </c>
    </row>
    <row r="25" spans="1:4" x14ac:dyDescent="0.3">
      <c r="A25" t="s">
        <v>427</v>
      </c>
    </row>
    <row r="26" spans="1:4" x14ac:dyDescent="0.3">
      <c r="A26">
        <v>10</v>
      </c>
      <c r="B26">
        <v>0.43667282570980498</v>
      </c>
      <c r="C26">
        <v>0.56332643969706098</v>
      </c>
      <c r="D26">
        <v>0.62620437826564401</v>
      </c>
    </row>
    <row r="27" spans="1:4" x14ac:dyDescent="0.3">
      <c r="A27">
        <v>20</v>
      </c>
      <c r="B27">
        <v>0.44178055888918699</v>
      </c>
      <c r="C27">
        <v>0.55822141858607799</v>
      </c>
      <c r="D27">
        <v>0.61622368706738295</v>
      </c>
    </row>
    <row r="28" spans="1:4" x14ac:dyDescent="0.3">
      <c r="A28">
        <v>30</v>
      </c>
      <c r="B28">
        <v>0.45124915876774402</v>
      </c>
      <c r="C28">
        <v>0.54875232718979805</v>
      </c>
      <c r="D28">
        <v>0.59758224581330099</v>
      </c>
    </row>
    <row r="29" spans="1:4" x14ac:dyDescent="0.3">
      <c r="A29">
        <v>40</v>
      </c>
      <c r="B29">
        <v>0.45512759515898399</v>
      </c>
      <c r="C29">
        <v>0.54487185038041897</v>
      </c>
      <c r="D29">
        <v>0.58988727334475</v>
      </c>
    </row>
    <row r="30" spans="1:4" x14ac:dyDescent="0.3">
      <c r="A30">
        <v>50</v>
      </c>
      <c r="B30">
        <v>0.45973519459675799</v>
      </c>
      <c r="C30">
        <v>0.54026773846888798</v>
      </c>
      <c r="D30">
        <v>0.58074361722940104</v>
      </c>
    </row>
    <row r="31" spans="1:4" x14ac:dyDescent="0.3">
      <c r="A31">
        <v>60</v>
      </c>
      <c r="B31">
        <v>0.468371112976119</v>
      </c>
      <c r="C31">
        <v>0.53162939195358105</v>
      </c>
      <c r="D31">
        <v>0.56351084921160699</v>
      </c>
    </row>
    <row r="32" spans="1:4" x14ac:dyDescent="0.3">
      <c r="A32">
        <v>70</v>
      </c>
      <c r="B32">
        <v>0.47098009570204902</v>
      </c>
      <c r="C32">
        <v>0.529025016659605</v>
      </c>
      <c r="D32">
        <v>0.55829182330582305</v>
      </c>
    </row>
    <row r="33" spans="1:4" x14ac:dyDescent="0.3">
      <c r="A33">
        <v>80</v>
      </c>
      <c r="B33">
        <v>0.47766907794313801</v>
      </c>
      <c r="C33">
        <v>0.52233026879828304</v>
      </c>
      <c r="D33">
        <v>0.54486126813076796</v>
      </c>
    </row>
    <row r="34" spans="1:4" x14ac:dyDescent="0.3">
      <c r="A34">
        <v>90</v>
      </c>
      <c r="B34">
        <v>0.48649325544143701</v>
      </c>
      <c r="C34">
        <v>0.51350992421160402</v>
      </c>
      <c r="D34">
        <v>0.52714451619452596</v>
      </c>
    </row>
    <row r="35" spans="1:4" x14ac:dyDescent="0.3">
      <c r="A35" t="s">
        <v>428</v>
      </c>
    </row>
    <row r="36" spans="1:4" x14ac:dyDescent="0.3">
      <c r="A36">
        <v>10</v>
      </c>
      <c r="B36">
        <v>0.43730678451834898</v>
      </c>
      <c r="C36">
        <v>0.56268883350841403</v>
      </c>
      <c r="D36">
        <v>0.62494369624491497</v>
      </c>
    </row>
    <row r="37" spans="1:4" x14ac:dyDescent="0.3">
      <c r="A37">
        <v>20</v>
      </c>
      <c r="B37">
        <v>0.44261975006549997</v>
      </c>
      <c r="C37">
        <v>0.55738221763817397</v>
      </c>
      <c r="D37">
        <v>0.61455778985437104</v>
      </c>
    </row>
    <row r="38" spans="1:4" x14ac:dyDescent="0.3">
      <c r="A38">
        <v>30</v>
      </c>
      <c r="B38">
        <v>0.45105896370683801</v>
      </c>
      <c r="C38">
        <v>0.54894902910471199</v>
      </c>
      <c r="D38">
        <v>0.59792909535862304</v>
      </c>
    </row>
    <row r="39" spans="1:4" x14ac:dyDescent="0.3">
      <c r="A39">
        <v>40</v>
      </c>
      <c r="B39">
        <v>0.45532261284456599</v>
      </c>
      <c r="C39">
        <v>0.54468060938319096</v>
      </c>
      <c r="D39">
        <v>0.58949201995733902</v>
      </c>
    </row>
    <row r="40" spans="1:4" x14ac:dyDescent="0.3">
      <c r="A40">
        <v>50</v>
      </c>
      <c r="B40">
        <v>0.46181634555949402</v>
      </c>
      <c r="C40">
        <v>0.53818887855258701</v>
      </c>
      <c r="D40">
        <v>0.57659381218855299</v>
      </c>
    </row>
    <row r="41" spans="1:4" x14ac:dyDescent="0.3">
      <c r="A41">
        <v>60</v>
      </c>
      <c r="B41">
        <v>0.46850503140536298</v>
      </c>
      <c r="C41">
        <v>0.53149508817328694</v>
      </c>
      <c r="D41">
        <v>0.56322415187816399</v>
      </c>
    </row>
    <row r="42" spans="1:4" x14ac:dyDescent="0.3">
      <c r="A42">
        <v>70</v>
      </c>
      <c r="B42">
        <v>0.47323218025652403</v>
      </c>
      <c r="C42">
        <v>0.52676940401662298</v>
      </c>
      <c r="D42">
        <v>0.55376120216327296</v>
      </c>
    </row>
    <row r="43" spans="1:4" x14ac:dyDescent="0.3">
      <c r="A43">
        <v>80</v>
      </c>
      <c r="B43">
        <v>0.478956982479608</v>
      </c>
      <c r="C43">
        <v>0.52103738238783004</v>
      </c>
      <c r="D43">
        <v>0.54227074196269498</v>
      </c>
    </row>
    <row r="44" spans="1:4" x14ac:dyDescent="0.3">
      <c r="A44">
        <v>90</v>
      </c>
      <c r="B44">
        <v>0.48601276968030899</v>
      </c>
      <c r="C44">
        <v>0.51398920705439399</v>
      </c>
      <c r="D44">
        <v>0.52809865406379297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1 3 E T g o 8 f g i p A A A A + A A A A B I A H A B D b 2 5 m a W c v U G F j a 2 F n Z S 5 4 b W w g o h g A K K A U A A A A A A A A A A A A A A A A A A A A A A A A A A A A h Y 9 B D o I w F E S v Q r q n L Q i o 5 F M W 6 k 4 S E x P j t o E K j V A M L Z a 7 u f B I X k E S R d 2 5 n M m b 5 M 3 j d o d 0 a G r n K j o t W 5 U g D 1 P k C J W 3 h V R l g n p z c h c o Z b D j + Z m X w h l h p e N B y w R V x l x i Q q y 1 2 M 5 w 2 5 X E p 9 Q j x 2 y 7 z y v R c F c q b b j K B f q s i v 8 r x O D w k m E + j p Y 4 D K I 5 D k I P y F R D J t U X 8 U d j T I H 8 l L D q a 9 N 3 g h X C X W + A T B H I + w V 7 A l B L A w Q U A A I A C A C r X c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3 E T i i K R 7 g O A A A A E Q A A A B M A H A B G b 3 J t d W x h c y 9 T Z W N 0 a W 9 u M S 5 t I K I Y A C i g F A A A A A A A A A A A A A A A A A A A A A A A A A A A A C t O T S 7 J z M 9 T C I b Q h t Y A U E s B A i 0 A F A A C A A g A q 1 3 E T g o 8 f g i p A A A A + A A A A B I A A A A A A A A A A A A A A A A A A A A A A E N v b m Z p Z y 9 Q Y W N r Y W d l L n h t b F B L A Q I t A B Q A A g A I A K t d x E 4 P y u m r p A A A A O k A A A A T A A A A A A A A A A A A A A A A A P U A A A B b Q 2 9 u d G V u d F 9 U e X B l c 1 0 u e G 1 s U E s B A i 0 A F A A C A A g A q 1 3 E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3 U W l F b p J R N u P q i O 3 D a G K 0 A A A A A A g A A A A A A E G Y A A A A B A A A g A A A A j q o 9 W p V f m G e B L a T 5 4 f Q c 0 f l N C d 5 / i 8 N K q G u 3 s g z 4 d 1 c A A A A A D o A A A A A C A A A g A A A A U 2 L j z Q d N F e f B c e y C 7 2 b 8 A e V R 2 l 3 j A Q T C Z d d U e g W L 7 M x Q A A A A d a O 8 v H 6 N i W T i O D P 4 i 4 9 S u t n w 2 w 4 t d P S S h s k m 7 Z o Z C r q 2 I Q a m M S 5 C p g f 3 S w u U R / z r 9 o 0 6 G f 8 O + C j z X f U c F S d Z t D j L 7 x W u Z z r l G X c 6 M l x N d Q t A A A A A T / r 3 c 7 X K x 4 5 m 7 w D D y X B D Y l M J I f n o s O n + F c K D I a 3 X S c 4 w 1 y r I P U d 4 c A 1 z 7 B V g v F R y R K X A R y l S C v H z L N h K o Z B D a Q = = < / D a t a M a s h u p > 
</file>

<file path=customXml/itemProps1.xml><?xml version="1.0" encoding="utf-8"?>
<ds:datastoreItem xmlns:ds="http://schemas.openxmlformats.org/officeDocument/2006/customXml" ds:itemID="{35F669CE-6E61-4804-B96B-4C105E67F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Chile</vt:lpstr>
      <vt:lpstr>sqf</vt:lpstr>
      <vt:lpstr>Compas</vt:lpstr>
      <vt:lpstr>schufa</vt:lpstr>
      <vt:lpstr>#dump</vt:lpstr>
      <vt:lpstr>#prot eval dump</vt:lpstr>
      <vt:lpstr>#building stuff for presentatio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Baumann</dc:creator>
  <cp:lastModifiedBy>Elias Baumann</cp:lastModifiedBy>
  <dcterms:created xsi:type="dcterms:W3CDTF">2019-05-07T11:36:49Z</dcterms:created>
  <dcterms:modified xsi:type="dcterms:W3CDTF">2019-09-18T07:58:11Z</dcterms:modified>
</cp:coreProperties>
</file>