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eliasescoto/Desktop/mineBot/Excel/Reports/"/>
    </mc:Choice>
  </mc:AlternateContent>
  <xr:revisionPtr revIDLastSave="0" documentId="13_ncr:1_{3EE30E11-7181-9F4A-A5FC-D91323575B6D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DAILY" sheetId="1" r:id="rId1"/>
  </sheets>
  <definedNames>
    <definedName name="_xlnm._FilterDatabase" localSheetId="0" hidden="1">DAILY!$A$6:$J$53</definedName>
    <definedName name="BSIPbPageSetupChartSize" hidden="1">1</definedName>
    <definedName name="BSIPbPageSetupChartSize_0" hidden="1">-2146826246</definedName>
    <definedName name="BSIPbPageSetupDraftQuality" hidden="1">1</definedName>
    <definedName name="BSIPbPageSetupDraftQuality_0" hidden="1">0</definedName>
    <definedName name="BSIPbPageSetupDrawingColor" hidden="1">1</definedName>
    <definedName name="BSIPbPageSetupDrawingColor_0" hidden="1">0</definedName>
    <definedName name="BSIPbPageSetupFitToPagesTall" hidden="1">1</definedName>
    <definedName name="BSIPbPageSetupFitToPagesTall_0" hidden="1">1</definedName>
    <definedName name="BSIPbPageSetupFitToPagesWide" hidden="1">1</definedName>
    <definedName name="BSIPbPageSetupFitToPagesWide_0" hidden="1">1</definedName>
    <definedName name="BSIPbPageSetupMediaName" hidden="1">1</definedName>
    <definedName name="BSIPbPageSetupMediaName_0" hidden="1">"Letter (8.5 x 11 in)"</definedName>
    <definedName name="BSIPbPageSetupPageOrientation" hidden="1">1</definedName>
    <definedName name="BSIPbPageSetupPageOrientation_0" hidden="1">1</definedName>
    <definedName name="BSIPbPageSetupPaperHeight" hidden="1">1</definedName>
    <definedName name="BSIPbPageSetupPaperHeight_0" hidden="1">792</definedName>
    <definedName name="BSIPbPageSetupPaperMarginBottom" hidden="1">1</definedName>
    <definedName name="BSIPbPageSetupPaperMarginBottom_0" hidden="1">54</definedName>
    <definedName name="BSIPbPageSetupPaperMarginFooter" hidden="1">1</definedName>
    <definedName name="BSIPbPageSetupPaperMarginFooter_0" hidden="1">21.6</definedName>
    <definedName name="BSIPbPageSetupPaperMarginHeader" hidden="1">1</definedName>
    <definedName name="BSIPbPageSetupPaperMarginHeader_0" hidden="1">21.6</definedName>
    <definedName name="BSIPbPageSetupPaperMarginLeft" hidden="1">1</definedName>
    <definedName name="BSIPbPageSetupPaperMarginLeft_0" hidden="1">50.4</definedName>
    <definedName name="BSIPbPageSetupPaperMarginRight" hidden="1">1</definedName>
    <definedName name="BSIPbPageSetupPaperMarginRight_0" hidden="1">50.4</definedName>
    <definedName name="BSIPbPageSetupPaperMarginTop" hidden="1">1</definedName>
    <definedName name="BSIPbPageSetupPaperMarginTop_0" hidden="1">54</definedName>
    <definedName name="BSIPbPageSetupPaperWidth" hidden="1">1</definedName>
    <definedName name="BSIPbPageSetupPaperWidth_0" hidden="1">612</definedName>
    <definedName name="BSIPbPageSetupPlotSizeType" hidden="1">1</definedName>
    <definedName name="BSIPbPageSetupPlotSizeType_0" hidden="1">1</definedName>
    <definedName name="BSIPbPageSetupPrintCellErrors" hidden="1">1</definedName>
    <definedName name="BSIPbPageSetupPrintCellErrors_0" hidden="1">0</definedName>
    <definedName name="BSIPbPageSetupPrintComments" hidden="1">1</definedName>
    <definedName name="BSIPbPageSetupPrintComments_0" hidden="1">-4142</definedName>
    <definedName name="BSIPbPageSetupPrintGridlines" hidden="1">1</definedName>
    <definedName name="BSIPbPageSetupPrintGridlines_0" hidden="1">0</definedName>
    <definedName name="BSIPbPageSetupUseStandardMargins" hidden="1">1</definedName>
    <definedName name="BSIPbPageSetupUseStandardMargins_0" hidden="1">1</definedName>
    <definedName name="BSIPbPageSetupUseZoom" hidden="1">1</definedName>
    <definedName name="BSIPbPageSetupUseZoom_0" hidden="1">0</definedName>
    <definedName name="BSIPbPageSetupZoom" hidden="1">1</definedName>
    <definedName name="BSIPbPageSetupZoom_0" hidden="1">100</definedName>
    <definedName name="BSIPlots" hidden="1">1</definedName>
    <definedName name="BSIPlots_0" hidden="1">"54þ54þ50.4þ50.4þ21.6þ21.6þ1þ0þ100þ1þ1þ1þ0þ0þ0þ-4142þ0þ-2146826246þ1þLetter (8.5 x 11 in)þ612þ792"</definedName>
    <definedName name="BSIWhichPageSetup" hidden="1">1</definedName>
    <definedName name="BSIWhichPageSetup_0" hidden="1">"1þ"</definedName>
    <definedName name="_xlnm.Print_Area" localSheetId="0">DAILY!$A$1:$J$61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33" i="1"/>
  <c r="I32" i="1"/>
  <c r="I30" i="1"/>
  <c r="I31" i="1"/>
  <c r="N12" i="1"/>
  <c r="P9" i="1"/>
  <c r="O9" i="1"/>
  <c r="N9" i="1"/>
  <c r="P14" i="1"/>
  <c r="P15" i="1"/>
  <c r="N15" i="1"/>
  <c r="O13" i="1"/>
  <c r="O14" i="1"/>
  <c r="N10" i="1"/>
  <c r="N8" i="1"/>
  <c r="N11" i="1"/>
  <c r="O8" i="1"/>
  <c r="O11" i="1"/>
  <c r="O15" i="1"/>
  <c r="P8" i="1"/>
  <c r="P11" i="1"/>
  <c r="N14" i="1"/>
  <c r="N13" i="1"/>
  <c r="O10" i="1"/>
  <c r="P10" i="1"/>
  <c r="P12" i="1"/>
  <c r="P13" i="1"/>
  <c r="O12" i="1"/>
  <c r="N2" i="1"/>
  <c r="Q5" i="1"/>
</calcChain>
</file>

<file path=xl/sharedStrings.xml><?xml version="1.0" encoding="utf-8"?>
<sst xmlns="http://schemas.openxmlformats.org/spreadsheetml/2006/main" count="101" uniqueCount="88">
  <si>
    <r>
      <t>Company:</t>
    </r>
    <r>
      <rPr>
        <u/>
        <sz val="11"/>
        <color theme="1"/>
        <rFont val="Calibri"/>
        <family val="2"/>
        <scheme val="minor"/>
      </rPr>
      <t xml:space="preserve"> </t>
    </r>
  </si>
  <si>
    <t>Dragados</t>
  </si>
  <si>
    <r>
      <t>Date:</t>
    </r>
    <r>
      <rPr>
        <u/>
        <sz val="11"/>
        <color theme="1"/>
        <rFont val="Calibri"/>
        <family val="2"/>
        <scheme val="minor"/>
      </rPr>
      <t xml:space="preserve"> </t>
    </r>
  </si>
  <si>
    <r>
      <t>Project:</t>
    </r>
    <r>
      <rPr>
        <u/>
        <sz val="11"/>
        <color theme="1"/>
        <rFont val="Calibri"/>
        <family val="2"/>
        <scheme val="minor"/>
      </rPr>
      <t xml:space="preserve"> </t>
    </r>
  </si>
  <si>
    <t>JWPCP Effluent Outfall Tunnel</t>
  </si>
  <si>
    <r>
      <t>Weather:</t>
    </r>
    <r>
      <rPr>
        <u/>
        <sz val="11"/>
        <color theme="1"/>
        <rFont val="Calibri"/>
        <family val="2"/>
        <scheme val="minor"/>
      </rPr>
      <t xml:space="preserve"> </t>
    </r>
  </si>
  <si>
    <t>DAY</t>
  </si>
  <si>
    <t>Location:</t>
  </si>
  <si>
    <t>JWPCP Site</t>
  </si>
  <si>
    <r>
      <t>Site Conditions:</t>
    </r>
    <r>
      <rPr>
        <u/>
        <sz val="11"/>
        <color theme="1"/>
        <rFont val="Calibri"/>
        <family val="2"/>
        <scheme val="minor"/>
      </rPr>
      <t xml:space="preserve"> </t>
    </r>
  </si>
  <si>
    <t>Normal</t>
  </si>
  <si>
    <r>
      <t>No. of Days Worked on Project:</t>
    </r>
    <r>
      <rPr>
        <u/>
        <sz val="11"/>
        <color theme="1"/>
        <rFont val="Calibri"/>
        <family val="2"/>
        <scheme val="minor"/>
      </rPr>
      <t xml:space="preserve"> </t>
    </r>
  </si>
  <si>
    <t xml:space="preserve">Temp: </t>
  </si>
  <si>
    <t>Dragados Staff*</t>
  </si>
  <si>
    <t>Dragados Personnel</t>
  </si>
  <si>
    <t>Subcontractors Onsite</t>
  </si>
  <si>
    <t>Description</t>
  </si>
  <si>
    <t>SWING</t>
  </si>
  <si>
    <t>GRAVEYARD</t>
  </si>
  <si>
    <t>MISSING (-)</t>
  </si>
  <si>
    <t>Office Staff</t>
  </si>
  <si>
    <t>Foreman</t>
  </si>
  <si>
    <t>WA RASIC</t>
  </si>
  <si>
    <t>Field Staff</t>
  </si>
  <si>
    <t>Operators</t>
  </si>
  <si>
    <t>TENSA</t>
  </si>
  <si>
    <t>Electricians</t>
  </si>
  <si>
    <t>Safety</t>
  </si>
  <si>
    <t>Laborers</t>
  </si>
  <si>
    <t>TEI</t>
  </si>
  <si>
    <t>Cr Operators</t>
  </si>
  <si>
    <t>Sixense</t>
  </si>
  <si>
    <t>Gas Tester</t>
  </si>
  <si>
    <t>Mechanics</t>
  </si>
  <si>
    <t>Landmark</t>
  </si>
  <si>
    <t>Oiler</t>
  </si>
  <si>
    <t>Guard</t>
  </si>
  <si>
    <t>District</t>
  </si>
  <si>
    <t>Cr Operator</t>
  </si>
  <si>
    <t>Surveyor</t>
  </si>
  <si>
    <t>HK</t>
  </si>
  <si>
    <t>Ballard</t>
  </si>
  <si>
    <t>Dragados Production Details</t>
  </si>
  <si>
    <t>Shift Start:</t>
  </si>
  <si>
    <t>Shift End:</t>
  </si>
  <si>
    <t>Description of Work Performed</t>
  </si>
  <si>
    <t>TBM ADVANCE</t>
  </si>
  <si>
    <t>r</t>
  </si>
  <si>
    <t>START STA</t>
  </si>
  <si>
    <t>END STA</t>
  </si>
  <si>
    <t>SHIFT</t>
  </si>
  <si>
    <t>DAILY TOTAL</t>
  </si>
  <si>
    <t>ADVANCE</t>
  </si>
  <si>
    <t>RINGS BUILT</t>
  </si>
  <si>
    <t>PT THREADED</t>
  </si>
  <si>
    <t>PT TENSIONED</t>
  </si>
  <si>
    <t>PT GROUTED</t>
  </si>
  <si>
    <t>TBM GREASE CONSUMPTION</t>
  </si>
  <si>
    <t>Grease Station</t>
  </si>
  <si>
    <t>Δ Filling Level (mm)</t>
  </si>
  <si>
    <t>Weight (KG)</t>
  </si>
  <si>
    <t>TSG 1</t>
  </si>
  <si>
    <t>TSG 2</t>
  </si>
  <si>
    <t>EP2</t>
  </si>
  <si>
    <t>HBW</t>
  </si>
  <si>
    <t>Equipment</t>
  </si>
  <si>
    <t>No.</t>
  </si>
  <si>
    <t>Crane (Liehberr 8200, GRT 880)</t>
  </si>
  <si>
    <t>Excavator (CAT 315)</t>
  </si>
  <si>
    <t>2000 Gal Water Truck</t>
  </si>
  <si>
    <t>Skidsteer (JD 331)</t>
  </si>
  <si>
    <t>Loader (CAT 966)</t>
  </si>
  <si>
    <t>Segment Forklift (Hyundai 250D-9)</t>
  </si>
  <si>
    <t>Telehandler (GEHL RS9-50)</t>
  </si>
  <si>
    <t>Manlift (Skyjack SJ63AJ)</t>
  </si>
  <si>
    <t>Multi Service Vehicles</t>
  </si>
  <si>
    <t>Subcontractors</t>
  </si>
  <si>
    <t>TEI- TBM Electrical</t>
  </si>
  <si>
    <t>Equipment (Rental)</t>
  </si>
  <si>
    <t>Telehandler 10,000Lb</t>
  </si>
  <si>
    <t>Telehandler 6,000Lb</t>
  </si>
  <si>
    <t>Accidents</t>
  </si>
  <si>
    <t>Zero Accident &amp; Zero Injuries</t>
  </si>
  <si>
    <t>Special Tests/Inspection</t>
  </si>
  <si>
    <t>Superintendent Signature</t>
  </si>
  <si>
    <t>Additional Notes</t>
  </si>
  <si>
    <t>Sunny</t>
  </si>
  <si>
    <t>Michael Leslie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</si>
</sst>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##\+##.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7" xfId="0" applyBorder="1"/>
    <xf numFmtId="0" fontId="1" fillId="2" borderId="2" xfId="0" applyFont="1" applyFill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8" xfId="0" applyBorder="1"/>
    <xf numFmtId="0" fontId="0" fillId="0" borderId="5" xfId="0" applyBorder="1"/>
    <xf numFmtId="164" fontId="0" fillId="2" borderId="3" xfId="0" applyNumberFormat="1" applyFill="1" applyBorder="1"/>
    <xf numFmtId="0" fontId="0" fillId="0" borderId="21" xfId="0" applyBorder="1"/>
    <xf numFmtId="0" fontId="0" fillId="0" borderId="20" xfId="0" applyBorder="1"/>
    <xf numFmtId="0" fontId="0" fillId="3" borderId="19" xfId="0" applyFill="1" applyBorder="1"/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0" fillId="6" borderId="2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0" borderId="8" xfId="0" quotePrefix="1" applyFont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11" xfId="0" quotePrefix="1" applyBorder="1" applyAlignment="1">
      <alignment horizontal="left" vertical="top" wrapText="1"/>
    </xf>
    <xf numFmtId="0" fontId="0" fillId="0" borderId="12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13" xfId="0" quotePrefix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U61"/>
  <sheetViews>
    <sheetView tabSelected="1" view="pageBreakPreview" topLeftCell="A34" zoomScale="118" zoomScaleNormal="190" zoomScaleSheetLayoutView="118" zoomScalePageLayoutView="190" workbookViewId="0">
      <selection activeCell="A56" sqref="A56:J56"/>
    </sheetView>
  </sheetViews>
  <sheetFormatPr baseColWidth="10" defaultColWidth="8.83203125" defaultRowHeight="15" x14ac:dyDescent="0.2"/>
  <cols>
    <col min="1" max="1" width="11.33203125" customWidth="1"/>
    <col min="4" max="4" width="12.1640625" bestFit="1" customWidth="1"/>
    <col min="5" max="5" width="10.1640625" customWidth="1"/>
    <col min="6" max="6" width="14.1640625" bestFit="1" customWidth="1"/>
    <col min="7" max="7" width="9.83203125" customWidth="1"/>
    <col min="8" max="8" width="11" customWidth="1"/>
    <col min="9" max="9" width="10.5" customWidth="1"/>
    <col min="10" max="10" width="9.5" customWidth="1"/>
    <col min="12" max="12" width="11.6640625" bestFit="1" customWidth="1"/>
    <col min="13" max="13" width="19.5" bestFit="1" customWidth="1"/>
    <col min="16" max="17" width="12" bestFit="1" customWidth="1"/>
  </cols>
  <sheetData>
    <row r="1" spans="1:20" x14ac:dyDescent="0.2">
      <c r="A1" s="1" t="s">
        <v>0</v>
      </c>
      <c r="B1" s="58" t="s">
        <v>1</v>
      </c>
      <c r="C1" s="58"/>
      <c r="D1" s="58"/>
      <c r="H1" s="1" t="s">
        <v>2</v>
      </c>
      <c r="I1" s="57">
        <v>0</v>
      </c>
      <c r="J1" s="58"/>
      <c r="M1" s="17"/>
      <c r="N1" s="17"/>
    </row>
    <row r="2" spans="1:20" ht="16" thickBot="1" x14ac:dyDescent="0.25">
      <c r="A2" s="1" t="s">
        <v>3</v>
      </c>
      <c r="B2" s="58" t="s">
        <v>4</v>
      </c>
      <c r="C2" s="58"/>
      <c r="D2" s="58"/>
      <c r="H2" s="1" t="s">
        <v>5</v>
      </c>
      <c r="I2" s="58" t="s">
        <v>86</v>
      </c>
      <c r="J2" s="58"/>
      <c r="M2" s="21" t="s">
        <v>6</v>
      </c>
      <c r="N2" s="20" t="e">
        <f>INDEX(#REF!,MATCH(DAILY!$M$2,#REF!,0))</f>
        <v>#REF!</v>
      </c>
    </row>
    <row r="3" spans="1:20" x14ac:dyDescent="0.2">
      <c r="A3" s="1" t="s">
        <v>7</v>
      </c>
      <c r="B3" s="58" t="s">
        <v>8</v>
      </c>
      <c r="C3" s="58"/>
      <c r="D3" s="58"/>
      <c r="H3" s="1" t="s">
        <v>9</v>
      </c>
      <c r="I3" s="58" t="s">
        <v>10</v>
      </c>
      <c r="J3" s="58"/>
    </row>
    <row r="4" spans="1:20" x14ac:dyDescent="0.2">
      <c r="C4" s="1" t="s">
        <v>11</v>
      </c>
      <c r="D4" s="10">
        <v>0</v>
      </c>
      <c r="H4" s="1" t="s">
        <v>12</v>
      </c>
      <c r="I4" s="58">
        <v>0</v>
      </c>
      <c r="J4" s="58"/>
    </row>
    <row r="5" spans="1:20" ht="16" thickBot="1" x14ac:dyDescent="0.25">
      <c r="N5">
        <v>1</v>
      </c>
      <c r="O5">
        <v>2</v>
      </c>
      <c r="P5">
        <v>3</v>
      </c>
      <c r="Q5" t="e">
        <f>+N2</f>
        <v>#REF!</v>
      </c>
    </row>
    <row r="6" spans="1:20" x14ac:dyDescent="0.2">
      <c r="A6" s="36" t="s">
        <v>13</v>
      </c>
      <c r="B6" s="38"/>
      <c r="D6" s="36" t="s">
        <v>14</v>
      </c>
      <c r="E6" s="38"/>
      <c r="H6" s="36" t="s">
        <v>15</v>
      </c>
      <c r="I6" s="38"/>
      <c r="M6" s="22" t="s">
        <v>16</v>
      </c>
      <c r="N6" s="23" t="s">
        <v>6</v>
      </c>
      <c r="O6" s="23" t="s">
        <v>17</v>
      </c>
      <c r="P6" s="23" t="s">
        <v>18</v>
      </c>
      <c r="Q6" s="24" t="s">
        <v>19</v>
      </c>
    </row>
    <row r="7" spans="1:20" x14ac:dyDescent="0.2">
      <c r="A7" s="14" t="s">
        <v>20</v>
      </c>
      <c r="B7" s="2">
        <v>234</v>
      </c>
      <c r="D7" s="3" t="s">
        <v>21</v>
      </c>
      <c r="E7" s="2">
        <v>34</v>
      </c>
      <c r="H7" s="3" t="s">
        <v>22</v>
      </c>
      <c r="I7" s="11">
        <v>324</v>
      </c>
      <c r="M7" s="25" t="s">
        <v>21</v>
      </c>
      <c r="N7" s="3">
        <v>1</v>
      </c>
      <c r="O7" s="3">
        <v>1</v>
      </c>
      <c r="P7" s="3">
        <v>1</v>
      </c>
      <c r="Q7" s="19"/>
      <c r="T7">
        <v>1</v>
      </c>
    </row>
    <row r="8" spans="1:20" x14ac:dyDescent="0.2">
      <c r="A8" s="14" t="s">
        <v>23</v>
      </c>
      <c r="B8" s="2">
        <v>243</v>
      </c>
      <c r="D8" s="3" t="s">
        <v>24</v>
      </c>
      <c r="E8" s="2">
        <v>234</v>
      </c>
      <c r="H8" s="3" t="s">
        <v>25</v>
      </c>
      <c r="I8" s="11">
        <v>243</v>
      </c>
      <c r="M8" s="25" t="s">
        <v>26</v>
      </c>
      <c r="N8" s="3" t="e">
        <f>+#REF!</f>
        <v>#REF!</v>
      </c>
      <c r="O8" s="3" t="e">
        <f>+#REF!</f>
        <v>#REF!</v>
      </c>
      <c r="P8" s="3" t="e">
        <f>+#REF!</f>
        <v>#REF!</v>
      </c>
      <c r="Q8" s="19"/>
      <c r="T8">
        <v>6</v>
      </c>
    </row>
    <row r="9" spans="1:20" x14ac:dyDescent="0.2">
      <c r="A9" s="3" t="s">
        <v>27</v>
      </c>
      <c r="B9" s="2">
        <v>243</v>
      </c>
      <c r="D9" s="3" t="s">
        <v>28</v>
      </c>
      <c r="E9" s="2">
        <v>24</v>
      </c>
      <c r="H9" s="3" t="s">
        <v>29</v>
      </c>
      <c r="I9" s="11">
        <v>2344</v>
      </c>
      <c r="M9" s="25" t="s">
        <v>28</v>
      </c>
      <c r="N9" s="3" t="e">
        <f>+#REF!-N7</f>
        <v>#REF!</v>
      </c>
      <c r="O9" s="3" t="e">
        <f>+#REF!-O7</f>
        <v>#REF!</v>
      </c>
      <c r="P9" s="3" t="e">
        <f>+#REF!-P7</f>
        <v>#REF!</v>
      </c>
      <c r="Q9" s="19"/>
      <c r="T9">
        <v>15</v>
      </c>
    </row>
    <row r="10" spans="1:20" x14ac:dyDescent="0.2">
      <c r="A10" s="3"/>
      <c r="B10" s="2"/>
      <c r="D10" s="3" t="s">
        <v>30</v>
      </c>
      <c r="E10" s="2">
        <v>234</v>
      </c>
      <c r="H10" s="3" t="s">
        <v>31</v>
      </c>
      <c r="I10" s="11">
        <v>243</v>
      </c>
      <c r="M10" s="25" t="s">
        <v>32</v>
      </c>
      <c r="N10" s="3" t="e">
        <f>+#REF!</f>
        <v>#REF!</v>
      </c>
      <c r="O10" s="3" t="e">
        <f>+#REF!</f>
        <v>#REF!</v>
      </c>
      <c r="P10" s="3" t="e">
        <f>+#REF!</f>
        <v>#REF!</v>
      </c>
      <c r="Q10" s="19"/>
      <c r="T10">
        <v>1</v>
      </c>
    </row>
    <row r="11" spans="1:20" x14ac:dyDescent="0.2">
      <c r="A11" s="3"/>
      <c r="B11" s="3"/>
      <c r="D11" s="3" t="s">
        <v>33</v>
      </c>
      <c r="E11" s="2">
        <v>234</v>
      </c>
      <c r="H11" s="3" t="s">
        <v>34</v>
      </c>
      <c r="I11" s="11">
        <v>243</v>
      </c>
      <c r="M11" s="25" t="s">
        <v>33</v>
      </c>
      <c r="N11" s="3" t="e">
        <f>+#REF!</f>
        <v>#REF!</v>
      </c>
      <c r="O11" s="3" t="e">
        <f>+#REF!</f>
        <v>#REF!</v>
      </c>
      <c r="P11" s="3" t="e">
        <f>+#REF!</f>
        <v>#REF!</v>
      </c>
      <c r="Q11" s="19"/>
      <c r="T11">
        <v>4</v>
      </c>
    </row>
    <row r="12" spans="1:20" x14ac:dyDescent="0.2">
      <c r="A12" s="4"/>
      <c r="B12" s="4"/>
      <c r="D12" s="3" t="s">
        <v>35</v>
      </c>
      <c r="E12" s="2">
        <v>423</v>
      </c>
      <c r="H12" s="3" t="s">
        <v>36</v>
      </c>
      <c r="I12" s="11">
        <v>24</v>
      </c>
      <c r="M12" s="25" t="s">
        <v>24</v>
      </c>
      <c r="N12" s="3" t="e">
        <f>+#REF!</f>
        <v>#REF!</v>
      </c>
      <c r="O12" s="3" t="e">
        <f>+#REF!</f>
        <v>#REF!</v>
      </c>
      <c r="P12" s="3" t="e">
        <f>+#REF!</f>
        <v>#REF!</v>
      </c>
      <c r="Q12" s="19"/>
      <c r="T12">
        <v>1</v>
      </c>
    </row>
    <row r="13" spans="1:20" x14ac:dyDescent="0.2">
      <c r="A13" s="3"/>
      <c r="B13" s="3"/>
      <c r="D13" s="3" t="s">
        <v>32</v>
      </c>
      <c r="E13" s="34">
        <v>32</v>
      </c>
      <c r="H13" s="3" t="s">
        <v>37</v>
      </c>
      <c r="I13" s="11">
        <v>234</v>
      </c>
      <c r="M13" s="25" t="s">
        <v>38</v>
      </c>
      <c r="N13" s="3" t="e">
        <f>+#REF!</f>
        <v>#REF!</v>
      </c>
      <c r="O13" s="3" t="e">
        <f>+#REF!</f>
        <v>#REF!</v>
      </c>
      <c r="P13" s="3" t="e">
        <f>+#REF!</f>
        <v>#REF!</v>
      </c>
      <c r="Q13" s="19"/>
      <c r="T13">
        <v>1</v>
      </c>
    </row>
    <row r="14" spans="1:20" x14ac:dyDescent="0.2">
      <c r="A14" s="3"/>
      <c r="B14" s="3"/>
      <c r="D14" s="3" t="s">
        <v>39</v>
      </c>
      <c r="E14" s="34">
        <v>23</v>
      </c>
      <c r="H14" s="3" t="s">
        <v>40</v>
      </c>
      <c r="I14" s="11">
        <v>243</v>
      </c>
      <c r="M14" s="25" t="s">
        <v>35</v>
      </c>
      <c r="N14" s="3" t="e">
        <f>+#REF!</f>
        <v>#REF!</v>
      </c>
      <c r="O14" s="3" t="e">
        <f>+#REF!</f>
        <v>#REF!</v>
      </c>
      <c r="P14" s="3" t="e">
        <f>+#REF!</f>
        <v>#REF!</v>
      </c>
      <c r="Q14" s="19"/>
      <c r="T14">
        <v>1</v>
      </c>
    </row>
    <row r="15" spans="1:20" ht="16" thickBot="1" x14ac:dyDescent="0.25">
      <c r="A15" s="12"/>
      <c r="B15" s="13"/>
      <c r="C15" s="17"/>
      <c r="F15" s="17"/>
      <c r="G15" s="17"/>
      <c r="H15" s="3" t="s">
        <v>41</v>
      </c>
      <c r="I15" s="11">
        <v>234</v>
      </c>
      <c r="M15" s="26" t="s">
        <v>39</v>
      </c>
      <c r="N15" s="16" t="e">
        <f>+#REF!</f>
        <v>#REF!</v>
      </c>
      <c r="O15" s="16" t="e">
        <f>+#REF!</f>
        <v>#REF!</v>
      </c>
      <c r="P15" s="16" t="e">
        <f>+#REF!</f>
        <v>#REF!</v>
      </c>
      <c r="Q15" s="20"/>
    </row>
    <row r="16" spans="1:20" x14ac:dyDescent="0.2">
      <c r="A16" s="36" t="s">
        <v>42</v>
      </c>
      <c r="B16" s="37"/>
      <c r="C16" s="37"/>
      <c r="D16" s="37"/>
      <c r="E16" s="38"/>
      <c r="F16" s="5" t="s">
        <v>43</v>
      </c>
      <c r="G16" s="28"/>
      <c r="H16" s="18">
        <v>0.58333333333333337</v>
      </c>
      <c r="I16" s="6" t="s">
        <v>44</v>
      </c>
      <c r="J16" s="18">
        <v>0.91666666666666663</v>
      </c>
    </row>
    <row r="17" spans="1:21" x14ac:dyDescent="0.2">
      <c r="A17" s="49" t="s">
        <v>45</v>
      </c>
      <c r="B17" s="50"/>
      <c r="C17" s="50"/>
      <c r="D17" s="50"/>
      <c r="E17" s="51"/>
      <c r="F17" s="39" t="s">
        <v>46</v>
      </c>
      <c r="G17" s="40"/>
      <c r="H17" s="40"/>
      <c r="I17" s="40"/>
      <c r="J17" s="41"/>
      <c r="U17" t="s">
        <v>47</v>
      </c>
    </row>
    <row r="18" spans="1:21" s="35" customFormat="1" ht="15" customHeight="1" x14ac:dyDescent="0.2">
      <c r="A18" s="80"/>
      <c r="B18" s="81"/>
      <c r="C18" s="81"/>
      <c r="D18" s="81"/>
      <c r="E18" s="82"/>
      <c r="F18" s="60" t="s">
        <v>48</v>
      </c>
      <c r="G18" s="61"/>
      <c r="H18" s="42">
        <v>0</v>
      </c>
      <c r="I18" s="43"/>
      <c r="J18" s="44"/>
    </row>
    <row r="19" spans="1:21" ht="15" customHeight="1" x14ac:dyDescent="0.2">
      <c r="A19" s="83"/>
      <c r="B19" s="84"/>
      <c r="C19" s="84"/>
      <c r="D19" s="84"/>
      <c r="E19" s="85"/>
      <c r="F19" s="62"/>
      <c r="G19" s="63"/>
      <c r="H19" s="45"/>
      <c r="I19" s="46"/>
      <c r="J19" s="47"/>
    </row>
    <row r="20" spans="1:21" ht="15" customHeight="1" x14ac:dyDescent="0.2">
      <c r="A20" s="83"/>
      <c r="B20" s="84"/>
      <c r="C20" s="84"/>
      <c r="D20" s="84"/>
      <c r="E20" s="85"/>
      <c r="F20" s="60" t="s">
        <v>49</v>
      </c>
      <c r="G20" s="61"/>
      <c r="H20" s="42">
        <v>0</v>
      </c>
      <c r="I20" s="43"/>
      <c r="J20" s="44"/>
    </row>
    <row r="21" spans="1:21" ht="15" customHeight="1" x14ac:dyDescent="0.2">
      <c r="A21" s="83"/>
      <c r="B21" s="84"/>
      <c r="C21" s="84"/>
      <c r="D21" s="84"/>
      <c r="E21" s="85"/>
      <c r="F21" s="62"/>
      <c r="G21" s="63"/>
      <c r="H21" s="45"/>
      <c r="I21" s="46"/>
      <c r="J21" s="47"/>
    </row>
    <row r="22" spans="1:21" ht="15" customHeight="1" x14ac:dyDescent="0.2">
      <c r="A22" s="83"/>
      <c r="B22" s="84"/>
      <c r="C22" s="84"/>
      <c r="D22" s="84"/>
      <c r="E22" s="85"/>
      <c r="F22" s="29"/>
      <c r="G22" s="59" t="s">
        <v>50</v>
      </c>
      <c r="H22" s="59"/>
      <c r="I22" s="55" t="s">
        <v>51</v>
      </c>
      <c r="J22" s="56"/>
    </row>
    <row r="23" spans="1:21" ht="15.75" customHeight="1" x14ac:dyDescent="0.2">
      <c r="A23" s="83"/>
      <c r="B23" s="84"/>
      <c r="C23" s="84"/>
      <c r="D23" s="84"/>
      <c r="E23" s="85"/>
      <c r="F23" s="31" t="s">
        <v>52</v>
      </c>
      <c r="G23" s="48">
        <v>43</v>
      </c>
      <c r="H23" s="48"/>
      <c r="I23" s="48">
        <f>SUM(K23+G23)</f>
        <v>44</v>
      </c>
      <c r="J23" s="48"/>
      <c r="K23">
        <v>1</v>
      </c>
    </row>
    <row r="24" spans="1:21" ht="15" customHeight="1" x14ac:dyDescent="0.2">
      <c r="A24" s="83"/>
      <c r="B24" s="84"/>
      <c r="C24" s="84"/>
      <c r="D24" s="84"/>
      <c r="E24" s="85"/>
      <c r="F24" s="30" t="s">
        <v>53</v>
      </c>
      <c r="G24" s="48">
        <v>34</v>
      </c>
      <c r="H24" s="48"/>
      <c r="I24" s="48">
        <f>SUM(K24+G24)</f>
        <v>57</v>
      </c>
      <c r="J24" s="48"/>
      <c r="K24">
        <v>23</v>
      </c>
    </row>
    <row r="25" spans="1:21" ht="15" customHeight="1" x14ac:dyDescent="0.2">
      <c r="A25" s="83"/>
      <c r="B25" s="84"/>
      <c r="C25" s="84"/>
      <c r="D25" s="84"/>
      <c r="E25" s="85"/>
      <c r="F25" s="30" t="s">
        <v>54</v>
      </c>
      <c r="G25" s="48">
        <v>34</v>
      </c>
      <c r="H25" s="48"/>
      <c r="I25" s="48">
        <f>SUM(K25+G25)</f>
        <v>38</v>
      </c>
      <c r="J25" s="48"/>
      <c r="K25">
        <v>4</v>
      </c>
    </row>
    <row r="26" spans="1:21" ht="15" customHeight="1" x14ac:dyDescent="0.2">
      <c r="A26" s="83"/>
      <c r="B26" s="84"/>
      <c r="C26" s="84"/>
      <c r="D26" s="84"/>
      <c r="E26" s="85"/>
      <c r="F26" s="30" t="s">
        <v>55</v>
      </c>
      <c r="G26" s="48">
        <v>43</v>
      </c>
      <c r="H26" s="48"/>
      <c r="I26" s="48">
        <f>SUM(K26+G26)</f>
        <v>77</v>
      </c>
      <c r="J26" s="48"/>
      <c r="K26">
        <v>34</v>
      </c>
    </row>
    <row r="27" spans="1:21" ht="15" customHeight="1" x14ac:dyDescent="0.2">
      <c r="A27" s="83"/>
      <c r="B27" s="84"/>
      <c r="C27" s="84"/>
      <c r="D27" s="84"/>
      <c r="E27" s="85"/>
      <c r="F27" s="30" t="s">
        <v>56</v>
      </c>
      <c r="G27" s="48">
        <v>23</v>
      </c>
      <c r="H27" s="48"/>
      <c r="I27" s="48">
        <f>SUM(K27+G27)</f>
        <v>28</v>
      </c>
      <c r="J27" s="48"/>
      <c r="K27">
        <v>5</v>
      </c>
    </row>
    <row r="28" spans="1:21" ht="15" customHeight="1" x14ac:dyDescent="0.2">
      <c r="A28" s="83"/>
      <c r="B28" s="84"/>
      <c r="C28" s="84"/>
      <c r="D28" s="84"/>
      <c r="E28" s="85"/>
      <c r="F28" s="52" t="s">
        <v>57</v>
      </c>
      <c r="G28" s="53"/>
      <c r="H28" s="53"/>
      <c r="I28" s="53"/>
      <c r="J28" s="54"/>
    </row>
    <row r="29" spans="1:21" x14ac:dyDescent="0.2">
      <c r="A29" s="83"/>
      <c r="B29" s="84"/>
      <c r="C29" s="84"/>
      <c r="D29" s="84"/>
      <c r="E29" s="85"/>
      <c r="F29" s="27" t="s">
        <v>58</v>
      </c>
      <c r="G29" s="67" t="s">
        <v>59</v>
      </c>
      <c r="H29" s="67"/>
      <c r="I29" s="53" t="s">
        <v>60</v>
      </c>
      <c r="J29" s="54"/>
    </row>
    <row r="30" spans="1:21" x14ac:dyDescent="0.2">
      <c r="A30" s="83"/>
      <c r="B30" s="84"/>
      <c r="C30" s="84"/>
      <c r="D30" s="84"/>
      <c r="E30" s="85"/>
      <c r="F30" s="11" t="s">
        <v>61</v>
      </c>
      <c r="G30" s="95">
        <v>234</v>
      </c>
      <c r="H30" s="95"/>
      <c r="I30" s="96">
        <f>(G30/705)*250</f>
        <v>82.978723404255319</v>
      </c>
      <c r="J30" s="96"/>
    </row>
    <row r="31" spans="1:21" x14ac:dyDescent="0.2">
      <c r="A31" s="83"/>
      <c r="B31" s="84"/>
      <c r="C31" s="84"/>
      <c r="D31" s="84"/>
      <c r="E31" s="85"/>
      <c r="F31" s="11" t="s">
        <v>62</v>
      </c>
      <c r="G31" s="95">
        <v>234</v>
      </c>
      <c r="H31" s="95"/>
      <c r="I31" s="96">
        <f>(G31/705)*250</f>
        <v>82.978723404255319</v>
      </c>
      <c r="J31" s="96"/>
    </row>
    <row r="32" spans="1:21" ht="15" customHeight="1" x14ac:dyDescent="0.2">
      <c r="A32" s="83"/>
      <c r="B32" s="84"/>
      <c r="C32" s="84"/>
      <c r="D32" s="84"/>
      <c r="E32" s="85"/>
      <c r="F32" s="11" t="s">
        <v>63</v>
      </c>
      <c r="G32" s="95">
        <v>243</v>
      </c>
      <c r="H32" s="95"/>
      <c r="I32" s="96">
        <f>(G32/705)*190</f>
        <v>65.489361702127653</v>
      </c>
      <c r="J32" s="96"/>
    </row>
    <row r="33" spans="1:10" ht="15" customHeight="1" x14ac:dyDescent="0.2">
      <c r="A33" s="83"/>
      <c r="B33" s="84"/>
      <c r="C33" s="84"/>
      <c r="D33" s="84"/>
      <c r="E33" s="85"/>
      <c r="F33" s="11" t="s">
        <v>64</v>
      </c>
      <c r="G33" s="95">
        <v>234</v>
      </c>
      <c r="H33" s="95"/>
      <c r="I33" s="96">
        <f>(G33/705)*230</f>
        <v>76.340425531914889</v>
      </c>
      <c r="J33" s="96"/>
    </row>
    <row r="34" spans="1:10" ht="15" customHeight="1" x14ac:dyDescent="0.2">
      <c r="A34" s="83"/>
      <c r="B34" s="84"/>
      <c r="C34" s="84"/>
      <c r="D34" s="84"/>
      <c r="E34" s="85"/>
      <c r="F34" s="52" t="s">
        <v>65</v>
      </c>
      <c r="G34" s="53"/>
      <c r="H34" s="53"/>
      <c r="I34" s="53"/>
      <c r="J34" s="54"/>
    </row>
    <row r="35" spans="1:10" ht="15" customHeight="1" x14ac:dyDescent="0.2">
      <c r="A35" s="83"/>
      <c r="B35" s="84"/>
      <c r="C35" s="84"/>
      <c r="D35" s="84"/>
      <c r="E35" s="85"/>
      <c r="F35" s="27" t="s">
        <v>66</v>
      </c>
      <c r="G35" s="27"/>
      <c r="H35" s="67" t="s">
        <v>16</v>
      </c>
      <c r="I35" s="67"/>
      <c r="J35" s="67"/>
    </row>
    <row r="36" spans="1:10" ht="15" customHeight="1" x14ac:dyDescent="0.2">
      <c r="A36" s="83"/>
      <c r="B36" s="84"/>
      <c r="C36" s="84"/>
      <c r="D36" s="84"/>
      <c r="E36" s="85"/>
      <c r="F36" s="11">
        <v>2</v>
      </c>
      <c r="G36" s="32"/>
      <c r="H36" s="68" t="s">
        <v>67</v>
      </c>
      <c r="I36" s="69"/>
      <c r="J36" s="70"/>
    </row>
    <row r="37" spans="1:10" ht="15" customHeight="1" x14ac:dyDescent="0.2">
      <c r="A37" s="83"/>
      <c r="B37" s="84"/>
      <c r="C37" s="84"/>
      <c r="D37" s="84"/>
      <c r="E37" s="85"/>
      <c r="F37" s="11">
        <v>1</v>
      </c>
      <c r="G37" s="32"/>
      <c r="H37" s="68" t="s">
        <v>68</v>
      </c>
      <c r="I37" s="69"/>
      <c r="J37" s="70"/>
    </row>
    <row r="38" spans="1:10" ht="15" customHeight="1" x14ac:dyDescent="0.2">
      <c r="A38" s="83"/>
      <c r="B38" s="84"/>
      <c r="C38" s="84"/>
      <c r="D38" s="84"/>
      <c r="E38" s="85"/>
      <c r="F38" s="11">
        <v>1</v>
      </c>
      <c r="G38" s="32"/>
      <c r="H38" s="68" t="s">
        <v>69</v>
      </c>
      <c r="I38" s="69"/>
      <c r="J38" s="70"/>
    </row>
    <row r="39" spans="1:10" ht="15" customHeight="1" x14ac:dyDescent="0.2">
      <c r="A39" s="83"/>
      <c r="B39" s="84"/>
      <c r="C39" s="84"/>
      <c r="D39" s="84"/>
      <c r="E39" s="85"/>
      <c r="F39" s="11">
        <v>1</v>
      </c>
      <c r="G39" s="32"/>
      <c r="H39" s="68" t="s">
        <v>70</v>
      </c>
      <c r="I39" s="69"/>
      <c r="J39" s="70"/>
    </row>
    <row r="40" spans="1:10" x14ac:dyDescent="0.2">
      <c r="A40" s="83"/>
      <c r="B40" s="84"/>
      <c r="C40" s="84"/>
      <c r="D40" s="84"/>
      <c r="E40" s="85"/>
      <c r="F40" s="11">
        <v>1</v>
      </c>
      <c r="G40" s="32"/>
      <c r="H40" s="68" t="s">
        <v>71</v>
      </c>
      <c r="I40" s="69"/>
      <c r="J40" s="70"/>
    </row>
    <row r="41" spans="1:10" ht="15" customHeight="1" x14ac:dyDescent="0.2">
      <c r="A41" s="83"/>
      <c r="B41" s="84"/>
      <c r="C41" s="84"/>
      <c r="D41" s="84"/>
      <c r="E41" s="85"/>
      <c r="F41" s="11">
        <v>1</v>
      </c>
      <c r="G41" s="32"/>
      <c r="H41" s="68" t="s">
        <v>72</v>
      </c>
      <c r="I41" s="69"/>
      <c r="J41" s="70"/>
    </row>
    <row r="42" spans="1:10" ht="15" customHeight="1" x14ac:dyDescent="0.2">
      <c r="A42" s="83"/>
      <c r="B42" s="84"/>
      <c r="C42" s="84"/>
      <c r="D42" s="84"/>
      <c r="E42" s="85"/>
      <c r="F42" s="11">
        <v>1</v>
      </c>
      <c r="G42" s="32"/>
      <c r="H42" s="68" t="s">
        <v>73</v>
      </c>
      <c r="I42" s="69"/>
      <c r="J42" s="70"/>
    </row>
    <row r="43" spans="1:10" ht="14.5" customHeight="1" x14ac:dyDescent="0.2">
      <c r="A43" s="83"/>
      <c r="B43" s="84"/>
      <c r="C43" s="84"/>
      <c r="D43" s="84"/>
      <c r="E43" s="85"/>
      <c r="F43" s="11">
        <v>1</v>
      </c>
      <c r="G43" s="32"/>
      <c r="H43" s="68" t="s">
        <v>74</v>
      </c>
      <c r="I43" s="69"/>
      <c r="J43" s="70"/>
    </row>
    <row r="44" spans="1:10" x14ac:dyDescent="0.2">
      <c r="A44" s="86"/>
      <c r="B44" s="87"/>
      <c r="C44" s="87"/>
      <c r="D44" s="87"/>
      <c r="E44" s="88"/>
      <c r="F44" s="11">
        <v>4</v>
      </c>
      <c r="G44" s="32"/>
      <c r="H44" s="68" t="s">
        <v>75</v>
      </c>
      <c r="I44" s="69"/>
      <c r="J44" s="70"/>
    </row>
    <row r="45" spans="1:10" x14ac:dyDescent="0.2">
      <c r="A45" s="36" t="s">
        <v>76</v>
      </c>
      <c r="B45" s="37"/>
      <c r="C45" s="37"/>
      <c r="D45" s="37"/>
      <c r="E45" s="38"/>
      <c r="F45" s="5" t="s">
        <v>43</v>
      </c>
      <c r="G45" s="28"/>
      <c r="H45" s="18">
        <v>0.58333333333333337</v>
      </c>
      <c r="I45" s="6" t="s">
        <v>44</v>
      </c>
      <c r="J45" s="18">
        <v>0.91666666666666663</v>
      </c>
    </row>
    <row r="46" spans="1:10" x14ac:dyDescent="0.2">
      <c r="A46" s="74" t="s">
        <v>77</v>
      </c>
      <c r="B46" s="75"/>
      <c r="C46" s="75"/>
      <c r="D46" s="75"/>
      <c r="E46" s="76"/>
      <c r="F46" s="52" t="s">
        <v>78</v>
      </c>
      <c r="G46" s="53"/>
      <c r="H46" s="53"/>
      <c r="I46" s="53"/>
      <c r="J46" s="54"/>
    </row>
    <row r="47" spans="1:10" x14ac:dyDescent="0.2">
      <c r="A47" s="77"/>
      <c r="B47" s="78"/>
      <c r="C47" s="78"/>
      <c r="D47" s="78"/>
      <c r="E47" s="79"/>
      <c r="F47" s="27" t="s">
        <v>66</v>
      </c>
      <c r="G47" s="27"/>
      <c r="H47" s="67" t="s">
        <v>16</v>
      </c>
      <c r="I47" s="67"/>
      <c r="J47" s="67"/>
    </row>
    <row r="48" spans="1:10" ht="15.75" customHeight="1" x14ac:dyDescent="0.2">
      <c r="A48" s="77"/>
      <c r="B48" s="78"/>
      <c r="C48" s="78"/>
      <c r="D48" s="78"/>
      <c r="E48" s="79"/>
      <c r="F48" s="15">
        <v>1</v>
      </c>
      <c r="G48" s="33"/>
      <c r="H48" s="71" t="s">
        <v>79</v>
      </c>
      <c r="I48" s="72"/>
      <c r="J48" s="73"/>
    </row>
    <row r="49" spans="1:10" ht="15.75" customHeight="1" x14ac:dyDescent="0.2">
      <c r="A49" s="77"/>
      <c r="B49" s="78"/>
      <c r="C49" s="78"/>
      <c r="D49" s="78"/>
      <c r="E49" s="79"/>
      <c r="F49" s="15">
        <v>1</v>
      </c>
      <c r="G49" s="33"/>
      <c r="H49" s="71" t="s">
        <v>80</v>
      </c>
      <c r="I49" s="72"/>
      <c r="J49" s="73"/>
    </row>
    <row r="50" spans="1:10" x14ac:dyDescent="0.2">
      <c r="A50" s="64"/>
      <c r="B50" s="65"/>
      <c r="C50" s="65"/>
      <c r="D50" s="65"/>
      <c r="E50" s="66"/>
      <c r="F50" s="11"/>
      <c r="G50" s="11"/>
      <c r="H50" s="95"/>
      <c r="I50" s="95"/>
      <c r="J50" s="95"/>
    </row>
    <row r="51" spans="1:10" x14ac:dyDescent="0.2">
      <c r="A51" s="7" t="s">
        <v>81</v>
      </c>
      <c r="B51" s="8"/>
      <c r="C51" s="8"/>
      <c r="D51" s="8"/>
      <c r="E51" s="8"/>
      <c r="F51" s="8"/>
      <c r="G51" s="8"/>
      <c r="H51" s="8"/>
      <c r="I51" s="8"/>
      <c r="J51" s="9"/>
    </row>
    <row r="52" spans="1:10" ht="15" customHeight="1" x14ac:dyDescent="0.2">
      <c r="A52" s="64" t="s">
        <v>82</v>
      </c>
      <c r="B52" s="65"/>
      <c r="C52" s="65"/>
      <c r="D52" s="65"/>
      <c r="E52" s="65"/>
      <c r="F52" s="65"/>
      <c r="G52" s="65"/>
      <c r="H52" s="65"/>
      <c r="I52" s="65"/>
      <c r="J52" s="66"/>
    </row>
    <row r="53" spans="1:10" x14ac:dyDescent="0.2">
      <c r="A53" s="7" t="s">
        <v>83</v>
      </c>
      <c r="B53" s="8"/>
      <c r="C53" s="8"/>
      <c r="D53" s="8"/>
      <c r="E53" s="8"/>
      <c r="F53" s="8"/>
      <c r="G53" s="8"/>
      <c r="H53" s="8"/>
      <c r="I53" s="8"/>
      <c r="J53" s="9"/>
    </row>
    <row r="54" spans="1:10" ht="15" customHeight="1" x14ac:dyDescent="0.2">
      <c r="A54" s="64"/>
      <c r="B54" s="65"/>
      <c r="C54" s="65"/>
      <c r="D54" s="65"/>
      <c r="E54" s="65"/>
      <c r="F54" s="65"/>
      <c r="G54" s="65"/>
      <c r="H54" s="65"/>
      <c r="I54" s="65"/>
      <c r="J54" s="66"/>
    </row>
    <row r="55" spans="1:10" x14ac:dyDescent="0.2">
      <c r="A55" s="7" t="s">
        <v>84</v>
      </c>
      <c r="B55" s="8"/>
      <c r="C55" s="8"/>
      <c r="D55" s="8"/>
      <c r="E55" s="8"/>
      <c r="F55" s="8"/>
      <c r="G55" s="8"/>
      <c r="H55" s="8"/>
      <c r="I55" s="8"/>
      <c r="J55" s="9"/>
    </row>
    <row r="56" spans="1:10" x14ac:dyDescent="0.2">
      <c r="A56" s="92" t="s">
        <v>87</v>
      </c>
      <c r="B56" s="93"/>
      <c r="C56" s="93"/>
      <c r="D56" s="93"/>
      <c r="E56" s="93"/>
      <c r="F56" s="93"/>
      <c r="G56" s="93"/>
      <c r="H56" s="93"/>
      <c r="I56" s="93"/>
      <c r="J56" s="94"/>
    </row>
    <row r="57" spans="1:10" x14ac:dyDescent="0.2">
      <c r="A57" s="7" t="s">
        <v>85</v>
      </c>
      <c r="B57" s="8"/>
      <c r="C57" s="8"/>
      <c r="D57" s="8"/>
      <c r="E57" s="8"/>
      <c r="F57" s="8"/>
      <c r="G57" s="8"/>
      <c r="H57" s="8"/>
      <c r="I57" s="8"/>
      <c r="J57" s="9"/>
    </row>
    <row r="58" spans="1:10" x14ac:dyDescent="0.2">
      <c r="A58" s="89"/>
      <c r="B58" s="90"/>
      <c r="C58" s="90"/>
      <c r="D58" s="90"/>
      <c r="E58" s="90"/>
      <c r="F58" s="90"/>
      <c r="G58" s="90"/>
      <c r="H58" s="90"/>
      <c r="I58" s="90"/>
      <c r="J58" s="91"/>
    </row>
    <row r="59" spans="1:10" x14ac:dyDescent="0.2">
      <c r="A59" s="89"/>
      <c r="B59" s="90"/>
      <c r="C59" s="90"/>
      <c r="D59" s="90"/>
      <c r="E59" s="90"/>
      <c r="F59" s="90"/>
      <c r="G59" s="90"/>
      <c r="H59" s="90"/>
      <c r="I59" s="90"/>
      <c r="J59" s="91"/>
    </row>
    <row r="60" spans="1:10" ht="15" hidden="1" customHeight="1" x14ac:dyDescent="0.2">
      <c r="A60" s="89"/>
      <c r="B60" s="90"/>
      <c r="C60" s="90"/>
      <c r="D60" s="90"/>
      <c r="E60" s="90"/>
      <c r="F60" s="90"/>
      <c r="G60" s="90"/>
      <c r="H60" s="90"/>
      <c r="I60" s="90"/>
      <c r="J60" s="91"/>
    </row>
    <row r="61" spans="1:10" x14ac:dyDescent="0.2">
      <c r="A61" s="89"/>
      <c r="B61" s="90"/>
      <c r="C61" s="90"/>
      <c r="D61" s="90"/>
      <c r="E61" s="90"/>
      <c r="F61" s="90"/>
      <c r="G61" s="90"/>
      <c r="H61" s="90"/>
      <c r="I61" s="90"/>
      <c r="J61" s="91"/>
    </row>
  </sheetData>
  <autoFilter ref="A6:J53" xr:uid="{00000000-0001-0000-0000-000000000000}">
    <filterColumn colId="0" showButton="0"/>
    <filterColumn colId="3" showButton="0"/>
    <filterColumn colId="7" showButton="0"/>
  </autoFilter>
  <mergeCells count="66">
    <mergeCell ref="H43:J43"/>
    <mergeCell ref="H50:J50"/>
    <mergeCell ref="H49:J49"/>
    <mergeCell ref="I29:J29"/>
    <mergeCell ref="G29:H29"/>
    <mergeCell ref="G30:H30"/>
    <mergeCell ref="G31:H31"/>
    <mergeCell ref="G32:H32"/>
    <mergeCell ref="G33:H33"/>
    <mergeCell ref="I30:J30"/>
    <mergeCell ref="I31:J31"/>
    <mergeCell ref="I32:J32"/>
    <mergeCell ref="I33:J33"/>
    <mergeCell ref="F34:J34"/>
    <mergeCell ref="H39:J39"/>
    <mergeCell ref="H40:J40"/>
    <mergeCell ref="A61:J61"/>
    <mergeCell ref="A60:J60"/>
    <mergeCell ref="A59:J59"/>
    <mergeCell ref="A54:J54"/>
    <mergeCell ref="A56:J56"/>
    <mergeCell ref="A58:J58"/>
    <mergeCell ref="A52:J52"/>
    <mergeCell ref="H47:J47"/>
    <mergeCell ref="H44:J44"/>
    <mergeCell ref="H42:J42"/>
    <mergeCell ref="H48:J48"/>
    <mergeCell ref="A45:E45"/>
    <mergeCell ref="F46:J46"/>
    <mergeCell ref="A46:E50"/>
    <mergeCell ref="A18:E44"/>
    <mergeCell ref="H41:J41"/>
    <mergeCell ref="H38:J38"/>
    <mergeCell ref="H37:J37"/>
    <mergeCell ref="H35:J35"/>
    <mergeCell ref="H36:J36"/>
    <mergeCell ref="I27:J27"/>
    <mergeCell ref="G26:H26"/>
    <mergeCell ref="B1:D1"/>
    <mergeCell ref="B2:D2"/>
    <mergeCell ref="B3:D3"/>
    <mergeCell ref="A6:B6"/>
    <mergeCell ref="D6:E6"/>
    <mergeCell ref="F28:J28"/>
    <mergeCell ref="I22:J22"/>
    <mergeCell ref="I1:J1"/>
    <mergeCell ref="I2:J2"/>
    <mergeCell ref="I3:J3"/>
    <mergeCell ref="I4:J4"/>
    <mergeCell ref="H6:I6"/>
    <mergeCell ref="I26:J26"/>
    <mergeCell ref="G22:H22"/>
    <mergeCell ref="G27:H27"/>
    <mergeCell ref="G24:H24"/>
    <mergeCell ref="I24:J24"/>
    <mergeCell ref="G25:H25"/>
    <mergeCell ref="I25:J25"/>
    <mergeCell ref="F18:G19"/>
    <mergeCell ref="F20:G21"/>
    <mergeCell ref="A16:E16"/>
    <mergeCell ref="F17:J17"/>
    <mergeCell ref="H18:J19"/>
    <mergeCell ref="H20:J21"/>
    <mergeCell ref="G23:H23"/>
    <mergeCell ref="I23:J23"/>
    <mergeCell ref="A17:E17"/>
  </mergeCells>
  <dataValidations count="1">
    <dataValidation type="list" allowBlank="1" showInputMessage="1" showErrorMessage="1" sqref="M2" xr:uid="{E294C97F-763E-4A0D-9916-3970F81840DD}">
      <formula1>#REF!</formula1>
    </dataValidation>
  </dataValidations>
  <pageMargins left="1.45" right="0.7" top="0.75" bottom="0.75" header="0.3" footer="0.3"/>
  <pageSetup scale="71" orientation="portrait" r:id="rId1"/>
  <headerFooter>
    <oddHeader>&amp;CGENERAL CONTRACTORS DAILY LOG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L 5 Z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0 v l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5 Z U y i K R 7 g O A A A A E Q A A A B M A H A B G b 3 J t d W x h c y 9 T Z W N 0 a W 9 u M S 5 t I K I Y A C i g F A A A A A A A A A A A A A A A A A A A A A A A A A A A A C t O T S 7 J z M 9 T C I b Q h t Y A U E s B A i 0 A F A A C A A g A 9 L 5 Z U + q d Q 3 O j A A A A 9 Q A A A B I A A A A A A A A A A A A A A A A A A A A A A E N v b m Z p Z y 9 Q Y W N r Y W d l L n h t b F B L A Q I t A B Q A A g A I A P S + W V M P y u m r p A A A A O k A A A A T A A A A A A A A A A A A A A A A A O 8 A A A B b Q 2 9 u d G V u d F 9 U e X B l c 1 0 u e G 1 s U E s B A i 0 A F A A C A A g A 9 L 5 Z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a c l v n 8 / / 1 H k b V k W 0 4 A d 5 0 A A A A A A g A A A A A A A 2 Y A A M A A A A A Q A A A A H 5 6 R M E o s S W g I c P E U 4 q 0 u d Q A A A A A E g A A A o A A A A B A A A A D M k K c y q Q Y v B w l S y U s 1 r B N u U A A A A L 7 o p 3 w g T p F P z I P X n J E F 9 y U I L J E M u l 6 k 2 U X x Z G o S l F D C 0 M k h P d G L 3 6 H N e O S a m I U a 4 A S k h w x q Z B e H L k a M f B B h 1 6 l t m D m x F m 4 i w H J Q M W 0 7 Q x n / F A A A A I Q y Z O y q M q j + 6 f + o I 4 v k L u W n 3 6 W E < / D a t a M a s h u p > 
</file>

<file path=customXml/itemProps1.xml><?xml version="1.0" encoding="utf-8"?>
<ds:datastoreItem xmlns:ds="http://schemas.openxmlformats.org/officeDocument/2006/customXml" ds:itemID="{2DF72407-C548-4FAC-98DB-CA0F6DF09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</vt:lpstr>
      <vt:lpstr>DAILY!Print_Area</vt:lpstr>
    </vt:vector>
  </TitlesOfParts>
  <Manager/>
  <Company>Dragados USA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Brake, Jeffrey</dc:creator>
  <cp:keywords/>
  <dc:description/>
  <cp:lastModifiedBy>elias escoto</cp:lastModifiedBy>
  <cp:revision/>
  <cp:lastPrinted>2023-12-14T10:24:33Z</cp:lastPrinted>
  <dcterms:created xsi:type="dcterms:W3CDTF">2019-04-24T13:56:46Z</dcterms:created>
  <dcterms:modified xsi:type="dcterms:W3CDTF">2024-03-14T08:39:43Z</dcterms:modified>
  <cp:category/>
  <cp:contentStatus/>
</cp:coreProperties>
</file>