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93F85B0D-BADB-40E5-840F-87EEF2FE751B}" xr6:coauthVersionLast="47" xr6:coauthVersionMax="47" xr10:uidLastSave="{00000000-0000-0000-0000-000000000000}"/>
  <bookViews>
    <workbookView xWindow="630" yWindow="76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<sst xmlns="http://schemas.openxmlformats.org/spreadsheetml/2006/main" count="15" uniqueCount="14">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</sst>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45392</v>
      </c>
      <c r="E2" s="1"/>
      <c r="F2" s="1"/>
    </row>
    <row r="3" spans="1:6" ht="15" x14ac:dyDescent="0.2">
      <c r="A3" s="8" t="s">
        <v>0</v>
      </c>
      <c r="B3" s="9">
        <v>64</v>
      </c>
      <c r="C3" s="8" t="s">
        <v>1</v>
      </c>
      <c r="D3" s="8" t="str">
        <f>IFERROR(VLOOKUP($B$3,'[1]Dados Clientes'!$A:$F,3,0),"")</f>
        <v>PRISMA 3 AURORA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 MERCEARIA RV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JOÃO DE MAGALHAES</v>
      </c>
      <c r="D5" s="8"/>
      <c r="E5" s="3"/>
      <c r="F5" s="8">
        <f>IFERROR(VLOOKUP($B$3,'[1]Dados Clientes'!$A:$F,5,0),"")</f>
        <v>361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11</v>
      </c>
      <c r="B13" s="13">
        <v>1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f t="shared" si="0"/>
        <v>46.999999999999979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2.2000000000000002</v>
      </c>
      <c r="E14" s="12">
        <f>IFERROR(VLOOKUP(A14,'[1]Dados Produtos'!$A:$G,5,0),"")</f>
        <v>44</v>
      </c>
      <c r="F14" s="14">
        <f t="shared" si="0"/>
        <v>44</v>
      </c>
    </row>
    <row r="15" spans="1:6" ht="15.75" customHeight="1" x14ac:dyDescent="0.2">
      <c r="A15" s="4">
        <v>8</v>
      </c>
      <c r="B15" s="13">
        <v>1</v>
      </c>
      <c r="C15" s="11" t="str">
        <f>IFERROR(VLOOKUP(A15,'[1]Dados Produtos'!$A:$G,2,0),"")</f>
        <v>Quebra Queixo Artesanal</v>
      </c>
      <c r="D15" s="12">
        <f>IFERROR(VLOOKUP(A15,'[1]Dados Produtos'!$A:$G,4,0),"")</f>
        <v>1.9166666666666601</v>
      </c>
      <c r="E15" s="12">
        <f>IFERROR(VLOOKUP(A15,'[1]Dados Produtos'!$A:$G,5,0),"")</f>
        <v>22.999999999999922</v>
      </c>
      <c r="F15" s="14">
        <f t="shared" si="0"/>
        <v>22.999999999999922</v>
      </c>
    </row>
    <row r="16" spans="1:6" ht="15.75" customHeight="1" x14ac:dyDescent="0.2">
      <c r="A16" s="4">
        <v>9</v>
      </c>
      <c r="B16" s="13">
        <v>1</v>
      </c>
      <c r="C16" s="11" t="str">
        <f>IFERROR(VLOOKUP(A16,'[1]Dados Produtos'!$A:$G,2,0),"")</f>
        <v>Pe de moça</v>
      </c>
      <c r="D16" s="12">
        <f>IFERROR(VLOOKUP(A16,'[1]Dados Produtos'!$A:$G,4,0),"")</f>
        <v>1.5</v>
      </c>
      <c r="E16" s="12">
        <f>IFERROR(VLOOKUP(A16,'[1]Dados Produtos'!$A:$G,5,0),"")</f>
        <v>30</v>
      </c>
      <c r="F16" s="14">
        <f t="shared" si="0"/>
        <v>30</v>
      </c>
    </row>
    <row r="17" spans="1:6" ht="15.75" customHeight="1" x14ac:dyDescent="0.2">
      <c r="A17" s="4">
        <v>1</v>
      </c>
      <c r="B17" s="13">
        <v>1</v>
      </c>
      <c r="C17" s="11" t="str">
        <f>IFERROR(VLOOKUP(A17,'[1]Dados Produtos'!$A:$G,2,0),"")</f>
        <v>Paçoca pequena</v>
      </c>
      <c r="D17" s="12">
        <f>IFERROR(VLOOKUP(A17,'[1]Dados Produtos'!$A:$G,4,0),"")</f>
        <v>1.71428571428571</v>
      </c>
      <c r="E17" s="12">
        <f>IFERROR(VLOOKUP(A17,'[1]Dados Produtos'!$A:$G,5,0),"")</f>
        <v>71.999999999999815</v>
      </c>
      <c r="F17" s="14">
        <f t="shared" si="0"/>
        <v>71.999999999999815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354.99999999999949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2024-04-28T23:08:00Z</dcterms:created>
  <dcterms:modified xsi:type="dcterms:W3CDTF">2024-04-28T23:08:00Z</dcterms:modified>
</cp:coreProperties>
</file>