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5083835D-AECB-4267-9D35-2A3AF9397D53}" xr6:coauthVersionLast="47" xr6:coauthVersionMax="47" xr10:uidLastSave="{00000000-0000-0000-0000-000000000000}"/>
  <bookViews>
    <workbookView xWindow="390" yWindow="39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<sst xmlns="http://schemas.openxmlformats.org/spreadsheetml/2006/main" count="15" uniqueCount="14">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</sst>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olho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Olho de gelatina</v>
          </cell>
          <cell r="C34">
            <v>24</v>
          </cell>
          <cell r="D34">
            <v>2.4166666666666599</v>
          </cell>
          <cell r="E34">
            <v>57.999999999999837</v>
          </cell>
        </row>
        <row r="35">
          <cell r="A35">
            <v>34</v>
          </cell>
          <cell r="B35" t="str">
            <v>Drops sabores</v>
          </cell>
          <cell r="C35">
            <v>10</v>
          </cell>
          <cell r="D35">
            <v>1</v>
          </cell>
          <cell r="E35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45405</v>
      </c>
      <c r="E2" s="1"/>
      <c r="F2" s="1"/>
    </row>
    <row r="3" spans="1:6" ht="15" x14ac:dyDescent="0.2">
      <c r="A3" s="8" t="s">
        <v>0</v>
      </c>
      <c r="B3" s="9">
        <v>65</v>
      </c>
      <c r="C3" s="8" t="s">
        <v>1</v>
      </c>
      <c r="D3" s="8" t="str">
        <f>IFERROR(VLOOKUP($B$3,'[1]Dados Clientes'!$A:$F,3,0),"")</f>
        <v>Mercado Bueno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PAULO CESAR ROCHA DE SOUZA -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MANOEL LEMES DA SILVA</v>
      </c>
      <c r="D5" s="8"/>
      <c r="E5" s="3"/>
      <c r="F5" s="8">
        <f>IFERROR(VLOOKUP($B$3,'[1]Dados Clientes'!$A:$F,5,0),"")</f>
        <v>380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30</v>
      </c>
      <c r="B9" s="13">
        <v>2</v>
      </c>
      <c r="C9" s="11" t="str">
        <f>IFERROR(VLOOKUP(A9,'[1]Dados Produtos'!$A:$G,2,0),"")</f>
        <v>Doce de ninho (sabores)</v>
      </c>
      <c r="D9" s="12">
        <f>IFERROR(VLOOKUP(A9,'[1]Dados Produtos'!$A:$G,4,0),"")</f>
        <v>1.2</v>
      </c>
      <c r="E9" s="12">
        <f>IFERROR(VLOOKUP(A9,'[1]Dados Produtos'!$A:$G,5,0),"")</f>
        <v>36</v>
      </c>
      <c r="F9" s="14">
        <f t="shared" ref="F9:F35" si="0">IFERROR(B9*E9,"")</f>
        <v>72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f t="shared" si="0"/>
        <v>46.999999999999979</v>
      </c>
    </row>
    <row r="11" spans="1:6" ht="12.75" x14ac:dyDescent="0.2">
      <c r="A11" s="4">
        <v>13</v>
      </c>
      <c r="B11" s="13">
        <v>1</v>
      </c>
      <c r="C11" s="11" t="str">
        <f>IFERROR(VLOOKUP(A11,'[1]Dados Produtos'!$A:$G,2,0),"")</f>
        <v>Brownie</v>
      </c>
      <c r="D11" s="12">
        <f>IFERROR(VLOOKUP(A11,'[1]Dados Produtos'!$A:$G,4,0),"")</f>
        <v>2.75</v>
      </c>
      <c r="E11" s="12">
        <f>IFERROR(VLOOKUP(A11,'[1]Dados Produtos'!$A:$G,5,0),"")</f>
        <v>33</v>
      </c>
      <c r="F11" s="14">
        <f t="shared" si="0"/>
        <v>33</v>
      </c>
    </row>
    <row r="12" spans="1:6" ht="12.75" x14ac:dyDescent="0.2">
      <c r="A12" s="4">
        <v>12</v>
      </c>
      <c r="B12" s="13">
        <v>3</v>
      </c>
      <c r="C12" s="11" t="str">
        <f>IFERROR(VLOOKUP(A12,'[1]Dados Produtos'!$A:$G,2,0),"")</f>
        <v>Pao de mel</v>
      </c>
      <c r="D12" s="12">
        <f>IFERROR(VLOOKUP(A12,'[1]Dados Produtos'!$A:$G,4,0),"")</f>
        <v>3</v>
      </c>
      <c r="E12" s="12">
        <f>IFERROR(VLOOKUP(A12,'[1]Dados Produtos'!$A:$G,5,0),"")</f>
        <v>30</v>
      </c>
      <c r="F12" s="14">
        <f t="shared" si="0"/>
        <v>90</v>
      </c>
    </row>
    <row r="13" spans="1:6" ht="15.75" customHeight="1" x14ac:dyDescent="0.2">
      <c r="A13" s="4">
        <v>3</v>
      </c>
      <c r="B13" s="13">
        <v>1</v>
      </c>
      <c r="C13" s="11" t="str">
        <f>IFERROR(VLOOKUP(A13,'[1]Dados Produtos'!$A:$G,2,0),"")</f>
        <v>Banana com acucar</v>
      </c>
      <c r="D13" s="12">
        <f>IFERROR(VLOOKUP(A13,'[1]Dados Produtos'!$A:$G,4,0),"")</f>
        <v>1.36666666666666</v>
      </c>
      <c r="E13" s="12">
        <f>IFERROR(VLOOKUP(A13,'[1]Dados Produtos'!$A:$G,5,0),"")</f>
        <v>40.999999999999801</v>
      </c>
      <c r="F13" s="14">
        <f t="shared" si="0"/>
        <v>40.999999999999801</v>
      </c>
    </row>
    <row r="14" spans="1:6" ht="15.75" customHeight="1" x14ac:dyDescent="0.2">
      <c r="A14" s="4">
        <v>16</v>
      </c>
      <c r="B14" s="13">
        <v>3</v>
      </c>
      <c r="C14" s="11" t="str">
        <f>IFERROR(VLOOKUP(A14,'[1]Dados Produtos'!$A:$G,2,0),"")</f>
        <v>Cocada</v>
      </c>
      <c r="D14" s="12">
        <f>IFERROR(VLOOKUP(A14,'[1]Dados Produtos'!$A:$G,4,0),"")</f>
        <v>1.5</v>
      </c>
      <c r="E14" s="12">
        <f>IFERROR(VLOOKUP(A14,'[1]Dados Produtos'!$A:$G,5,0),"")</f>
        <v>30</v>
      </c>
      <c r="F14" s="14">
        <f t="shared" si="0"/>
        <v>90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372.99999999999977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2024-05-26T15:34:55Z</dcterms:created>
  <dcterms:modified xsi:type="dcterms:W3CDTF">2024-05-26T15:34:55Z</dcterms:modified>
</cp:coreProperties>
</file>