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35FC9F07-4E88-41CD-AC9D-75FA7A23FF30}" xr6:coauthVersionLast="47" xr6:coauthVersionMax="47" xr10:uidLastSave="{00000000-0000-0000-0000-000000000000}"/>
  <bookViews>
    <workbookView xWindow="615" yWindow="705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<sst xmlns="http://schemas.openxmlformats.org/spreadsheetml/2006/main" count="15" uniqueCount="14">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</sst>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6" sqref="A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45404</v>
      </c>
      <c r="E2" s="1"/>
      <c r="F2" s="1"/>
    </row>
    <row r="3" spans="1:6" ht="15" x14ac:dyDescent="0.2">
      <c r="A3" s="8" t="s">
        <v>0</v>
      </c>
      <c r="B3" s="9">
        <v>55</v>
      </c>
      <c r="C3" s="8" t="s">
        <v>1</v>
      </c>
      <c r="D3" s="8" t="str">
        <f>IFERROR(VLOOKUP($B$3,'[1]Dados Clientes'!$A:$F,3,0),"")</f>
        <v>Nova Opção JD HELENA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ZENALDO ALVES PEREIRA 11311539875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JOSE MARTINS LISBOA</v>
      </c>
      <c r="D5" s="8"/>
      <c r="E5" s="3"/>
      <c r="F5" s="8">
        <f>IFERROR(VLOOKUP($B$3,'[1]Dados Clientes'!$A:$F,5,0),"")</f>
        <v>1183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13</v>
      </c>
      <c r="B9" s="13">
        <v>1</v>
      </c>
      <c r="C9" s="11" t="str">
        <f>IFERROR(VLOOKUP(A9,'[1]Dados Produtos'!$A:$G,2,0),"")</f>
        <v>Brownie</v>
      </c>
      <c r="D9" s="12">
        <f>IFERROR(VLOOKUP(A9,'[1]Dados Produtos'!$A:$G,4,0),"")</f>
        <v>2.75</v>
      </c>
      <c r="E9" s="12">
        <f>IFERROR(VLOOKUP(A9,'[1]Dados Produtos'!$A:$G,5,0),"")</f>
        <v>33</v>
      </c>
      <c r="F9" s="14">
        <f t="shared" ref="F9:F35" si="0">IFERROR(B9*E9,"")</f>
        <v>33</v>
      </c>
    </row>
    <row r="10" spans="1:6" ht="12.75" x14ac:dyDescent="0.2">
      <c r="A10" s="4">
        <v>3</v>
      </c>
      <c r="B10" s="13">
        <v>1</v>
      </c>
      <c r="C10" s="11" t="str">
        <f>IFERROR(VLOOKUP(A10,'[1]Dados Produtos'!$A:$G,2,0),"")</f>
        <v>Banana com acucar</v>
      </c>
      <c r="D10" s="12">
        <f>IFERROR(VLOOKUP(A10,'[1]Dados Produtos'!$A:$G,4,0),"")</f>
        <v>1.36666666666666</v>
      </c>
      <c r="E10" s="12">
        <f>IFERROR(VLOOKUP(A10,'[1]Dados Produtos'!$A:$G,5,0),"")</f>
        <v>40.999999999999801</v>
      </c>
      <c r="F10" s="14">
        <f t="shared" si="0"/>
        <v>40.999999999999801</v>
      </c>
    </row>
    <row r="11" spans="1:6" ht="12.75" x14ac:dyDescent="0.2">
      <c r="A11" s="4">
        <v>16</v>
      </c>
      <c r="B11" s="13">
        <v>3</v>
      </c>
      <c r="C11" s="11" t="str">
        <f>IFERROR(VLOOKUP(A11,'[1]Dados Produtos'!$A:$G,2,0),"")</f>
        <v>Cocada</v>
      </c>
      <c r="D11" s="12">
        <f>IFERROR(VLOOKUP(A11,'[1]Dados Produtos'!$A:$G,4,0),"")</f>
        <v>1.5</v>
      </c>
      <c r="E11" s="12">
        <f>IFERROR(VLOOKUP(A11,'[1]Dados Produtos'!$A:$G,5,0),"")</f>
        <v>30</v>
      </c>
      <c r="F11" s="14">
        <f t="shared" si="0"/>
        <v>90</v>
      </c>
    </row>
    <row r="12" spans="1:6" ht="12.75" x14ac:dyDescent="0.2">
      <c r="A12" s="4">
        <v>24</v>
      </c>
      <c r="B12" s="13">
        <v>1</v>
      </c>
      <c r="C12" s="11" t="str">
        <f>IFERROR(VLOOKUP(A12,'[1]Dados Produtos'!$A:$G,2,0),"")</f>
        <v>Canudo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37</v>
      </c>
    </row>
    <row r="13" spans="1:6" ht="15.75" customHeight="1" x14ac:dyDescent="0.2">
      <c r="A13" s="4">
        <v>1</v>
      </c>
      <c r="B13" s="13">
        <v>1</v>
      </c>
      <c r="C13" s="11" t="str">
        <f>IFERROR(VLOOKUP(A13,'[1]Dados Produtos'!$A:$G,2,0),"")</f>
        <v>Paçoca pequena</v>
      </c>
      <c r="D13" s="12">
        <f>IFERROR(VLOOKUP(A13,'[1]Dados Produtos'!$A:$G,4,0),"")</f>
        <v>1.71428571428571</v>
      </c>
      <c r="E13" s="12">
        <f>IFERROR(VLOOKUP(A13,'[1]Dados Produtos'!$A:$G,5,0),"")</f>
        <v>71.999999999999815</v>
      </c>
      <c r="F13" s="14">
        <f t="shared" si="0"/>
        <v>71.999999999999815</v>
      </c>
    </row>
    <row r="14" spans="1:6" ht="15.75" customHeight="1" x14ac:dyDescent="0.2">
      <c r="A14" s="4">
        <v>5</v>
      </c>
      <c r="B14" s="13">
        <v>2</v>
      </c>
      <c r="C14" s="11" t="str">
        <f>IFERROR(VLOOKUP(A14,'[1]Dados Produtos'!$A:$G,2,0),"")</f>
        <v>Amendoim</v>
      </c>
      <c r="D14" s="12">
        <f>IFERROR(VLOOKUP(A14,'[1]Dados Produtos'!$A:$G,4,0),"")</f>
        <v>1.2</v>
      </c>
      <c r="E14" s="12">
        <f>IFERROR(VLOOKUP(A14,'[1]Dados Produtos'!$A:$G,5,0),"")</f>
        <v>24</v>
      </c>
      <c r="F14" s="14">
        <f t="shared" si="0"/>
        <v>48</v>
      </c>
    </row>
    <row r="15" spans="1:6" ht="15.75" customHeight="1" x14ac:dyDescent="0.2">
      <c r="A15" s="4">
        <v>28</v>
      </c>
      <c r="B15" s="13">
        <v>1</v>
      </c>
      <c r="C15" s="11" t="str">
        <f>IFERROR(VLOOKUP(A15,'[1]Dados Produtos'!$A:$G,2,0),"")</f>
        <v>Doce Ninho</v>
      </c>
      <c r="D15" s="12">
        <f>IFERROR(VLOOKUP(A15,'[1]Dados Produtos'!$A:$G,4,0),"")</f>
        <v>1.2</v>
      </c>
      <c r="E15" s="12">
        <f>IFERROR(VLOOKUP(A15,'[1]Dados Produtos'!$A:$G,5,0),"")</f>
        <v>36</v>
      </c>
      <c r="F15" s="14">
        <f t="shared" si="0"/>
        <v>36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356.9999999999996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2024-04-29T02:34:44Z</dcterms:created>
  <dcterms:modified xsi:type="dcterms:W3CDTF">2024-04-29T02:34:44Z</dcterms:modified>
</cp:coreProperties>
</file>