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13B5A531-BE18-4E77-B94D-84B9909F3952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<sst xmlns="http://schemas.openxmlformats.org/spreadsheetml/2006/main" count="15" uniqueCount="14">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</sst>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45393</v>
      </c>
      <c r="E2" s="1"/>
      <c r="F2" s="1"/>
    </row>
    <row r="3" spans="1:6" ht="15" x14ac:dyDescent="0.2">
      <c r="A3" s="8" t="s">
        <v>0</v>
      </c>
      <c r="B3" s="9">
        <v>99</v>
      </c>
      <c r="C3" s="8" t="s">
        <v>1</v>
      </c>
      <c r="D3" s="8" t="str">
        <f>IFERROR(VLOOKUP($B$3,'[1]Dados Clientes'!$A:$F,3,0),"")</f>
        <v>SERRANO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VIZINHO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966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27</v>
      </c>
      <c r="B10" s="13">
        <v>1</v>
      </c>
      <c r="C10" s="11" t="str">
        <f>IFERROR(VLOOKUP(A10,'[1]Dados Produtos'!$A:$G,2,0),"")</f>
        <v>Chupão</v>
      </c>
      <c r="D10" s="12">
        <f>IFERROR(VLOOKUP(A10,'[1]Dados Produtos'!$A:$G,4,0),"")</f>
        <v>1.5</v>
      </c>
      <c r="E10" s="12">
        <f>IFERROR(VLOOKUP(A10,'[1]Dados Produtos'!$A:$G,5,0),"")</f>
        <v>90</v>
      </c>
      <c r="F10" s="14">
        <f t="shared" si="0"/>
        <v>90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3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5</v>
      </c>
      <c r="B13" s="13">
        <v>2</v>
      </c>
      <c r="C13" s="11" t="str">
        <f>IFERROR(VLOOKUP(A13,'[1]Dados Produtos'!$A:$G,2,0),"")</f>
        <v>Amendoim</v>
      </c>
      <c r="D13" s="12">
        <f>IFERROR(VLOOKUP(A13,'[1]Dados Produtos'!$A:$G,4,0),"")</f>
        <v>1.2</v>
      </c>
      <c r="E13" s="12">
        <f>IFERROR(VLOOKUP(A13,'[1]Dados Produtos'!$A:$G,5,0),"")</f>
        <v>24</v>
      </c>
      <c r="F13" s="14">
        <f t="shared" si="0"/>
        <v>48</v>
      </c>
    </row>
    <row r="14" spans="1:6" ht="15.75" customHeight="1" x14ac:dyDescent="0.2">
      <c r="A14" s="4">
        <v>26</v>
      </c>
      <c r="B14" s="13">
        <v>1</v>
      </c>
      <c r="C14" s="11" t="str">
        <f>IFERROR(VLOOKUP(A14,'[1]Dados Produtos'!$A:$G,2,0),"")</f>
        <v>Olho</v>
      </c>
      <c r="D14" s="12">
        <f>IFERROR(VLOOKUP(A14,'[1]Dados Produtos'!$A:$G,4,0),"")</f>
        <v>0.64</v>
      </c>
      <c r="E14" s="12">
        <f>IFERROR(VLOOKUP(A14,'[1]Dados Produtos'!$A:$G,5,0),"")</f>
        <v>32</v>
      </c>
      <c r="F14" s="14">
        <f t="shared" si="0"/>
        <v>32</v>
      </c>
    </row>
    <row r="15" spans="1:6" ht="15.75" customHeight="1" x14ac:dyDescent="0.2">
      <c r="A15" s="4">
        <v>25</v>
      </c>
      <c r="B15" s="13">
        <v>1</v>
      </c>
      <c r="C15" s="11" t="str">
        <f>IFERROR(VLOOKUP(A15,'[1]Dados Produtos'!$A:$G,2,0),"")</f>
        <v>Pingo</v>
      </c>
      <c r="D15" s="12">
        <f>IFERROR(VLOOKUP(A15,'[1]Dados Produtos'!$A:$G,4,0),"")</f>
        <v>0.9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3</v>
      </c>
      <c r="B16" s="13">
        <v>1</v>
      </c>
      <c r="C16" s="11" t="str">
        <f>IFERROR(VLOOKUP(A16,'[1]Dados Produtos'!$A:$G,2,0),"")</f>
        <v>Banana com acucar</v>
      </c>
      <c r="D16" s="12">
        <f>IFERROR(VLOOKUP(A16,'[1]Dados Produtos'!$A:$G,4,0),"")</f>
        <v>1.36666666666666</v>
      </c>
      <c r="E16" s="12">
        <f>IFERROR(VLOOKUP(A16,'[1]Dados Produtos'!$A:$G,5,0),"")</f>
        <v>40.999999999999801</v>
      </c>
      <c r="F16" s="14">
        <f t="shared" si="0"/>
        <v>40.999999999999801</v>
      </c>
    </row>
    <row r="17" spans="1:6" ht="15.75" customHeight="1" x14ac:dyDescent="0.2">
      <c r="A17" s="4">
        <v>1</v>
      </c>
      <c r="B17" s="13">
        <v>1</v>
      </c>
      <c r="C17" s="11" t="str">
        <f>IFERROR(VLOOKUP(A17,'[1]Dados Produtos'!$A:$G,2,0),"")</f>
        <v>Paçoca pequena</v>
      </c>
      <c r="D17" s="12">
        <f>IFERROR(VLOOKUP(A17,'[1]Dados Produtos'!$A:$G,4,0),"")</f>
        <v>1.71428571428571</v>
      </c>
      <c r="E17" s="12">
        <f>IFERROR(VLOOKUP(A17,'[1]Dados Produtos'!$A:$G,5,0),"")</f>
        <v>71.999999999999815</v>
      </c>
      <c r="F17" s="14">
        <f t="shared" si="0"/>
        <v>71.999999999999815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431.9999999999996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2024-04-29T03:03:42Z</dcterms:created>
  <dcterms:modified xsi:type="dcterms:W3CDTF">2024-04-29T03:03:42Z</dcterms:modified>
</cp:coreProperties>
</file>