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Estudo Python\Planilhas Mae\TALAO\PEDIDOS\2024\abril\"/>
    </mc:Choice>
  </mc:AlternateContent>
  <xr:revisionPtr revIDLastSave="0" documentId="8_{14D77D54-2BA2-48E0-9581-0FE276D9A173}" xr6:coauthVersionLast="47" xr6:coauthVersionMax="47" xr10:uidLastSave="{00000000-0000-0000-0000-000000000000}"/>
  <bookViews>
    <workbookView xWindow="3510" yWindow="1200" windowWidth="21600" windowHeight="15000" xr2:uid="{00000000-000D-0000-FFFF-FFFF00000000}"/>
  </bookViews>
  <sheets>
    <sheet name="Página3" sheetId="1" r:id="rId1"/>
  </sheets>
  <externalReferences>
    <externalReference r:id="rId2"/>
  </externalReferences>
  <calcPr calcId="181029"/>
</workbook>
</file>

<file path=xl/calcChain.xml><?xml version="1.0" encoding="utf-8"?>
<calcChain xmlns="http://schemas.openxmlformats.org/spreadsheetml/2006/main">
  <c r="F5" i="1" l="1"/>
  <c r="B5" i="1"/>
  <c r="D3" i="1"/>
  <c r="B4" i="1"/>
  <c r="E35" i="1"/>
  <c r="F35" i="1" s="1"/>
  <c r="D35" i="1"/>
  <c r="C35" i="1"/>
  <c r="E34" i="1"/>
  <c r="F34" i="1" s="1"/>
  <c r="D34" i="1"/>
  <c r="C34" i="1"/>
  <c r="E33" i="1"/>
  <c r="F33" i="1" s="1"/>
  <c r="D33" i="1"/>
  <c r="C33" i="1"/>
  <c r="E32" i="1"/>
  <c r="F32" i="1" s="1"/>
  <c r="D32" i="1"/>
  <c r="C32" i="1"/>
  <c r="E31" i="1"/>
  <c r="F31" i="1" s="1"/>
  <c r="D31" i="1"/>
  <c r="C31" i="1"/>
  <c r="E30" i="1"/>
  <c r="F30" i="1" s="1"/>
  <c r="D30" i="1"/>
  <c r="C30" i="1"/>
  <c r="E29" i="1"/>
  <c r="F29" i="1" s="1"/>
  <c r="D29" i="1"/>
  <c r="C29" i="1"/>
  <c r="E28" i="1"/>
  <c r="F28" i="1" s="1"/>
  <c r="D28" i="1"/>
  <c r="C28" i="1"/>
  <c r="E27" i="1"/>
  <c r="F27" i="1" s="1"/>
  <c r="D27" i="1"/>
  <c r="C27" i="1"/>
  <c r="E26" i="1"/>
  <c r="F26" i="1" s="1"/>
  <c r="D26" i="1"/>
  <c r="C26" i="1"/>
  <c r="E25" i="1"/>
  <c r="F25" i="1" s="1"/>
  <c r="D25" i="1"/>
  <c r="C25" i="1"/>
  <c r="E24" i="1"/>
  <c r="F24" i="1" s="1"/>
  <c r="D24" i="1"/>
  <c r="C24" i="1"/>
  <c r="E23" i="1"/>
  <c r="F23" i="1" s="1"/>
  <c r="D23" i="1"/>
  <c r="C23" i="1"/>
  <c r="E22" i="1"/>
  <c r="F22" i="1" s="1"/>
  <c r="D22" i="1"/>
  <c r="C22" i="1"/>
  <c r="E21" i="1"/>
  <c r="F21" i="1" s="1"/>
  <c r="D21" i="1"/>
  <c r="C21" i="1"/>
  <c r="E20" i="1"/>
  <c r="F20" i="1" s="1"/>
  <c r="D20" i="1"/>
  <c r="C20" i="1"/>
  <c r="E19" i="1"/>
  <c r="F19" i="1" s="1"/>
  <c r="D19" i="1"/>
  <c r="C19" i="1"/>
  <c r="E18" i="1"/>
  <c r="F18" i="1" s="1"/>
  <c r="D18" i="1"/>
  <c r="C18" i="1"/>
  <c r="E17" i="1"/>
  <c r="F17" i="1" s="1"/>
  <c r="D17" i="1"/>
  <c r="C17" i="1"/>
  <c r="E16" i="1"/>
  <c r="F16" i="1" s="1"/>
  <c r="D16" i="1"/>
  <c r="C16" i="1"/>
  <c r="E15" i="1"/>
  <c r="F15" i="1" s="1"/>
  <c r="D15" i="1"/>
  <c r="C15" i="1"/>
  <c r="E14" i="1"/>
  <c r="F14" i="1" s="1"/>
  <c r="D14" i="1"/>
  <c r="C14" i="1"/>
  <c r="E13" i="1"/>
  <c r="F13" i="1" s="1"/>
  <c r="D13" i="1"/>
  <c r="C13" i="1"/>
  <c r="E12" i="1"/>
  <c r="F12" i="1" s="1"/>
  <c r="D12" i="1"/>
  <c r="C12" i="1"/>
  <c r="E11" i="1"/>
  <c r="F11" i="1" s="1"/>
  <c r="D11" i="1"/>
  <c r="C11" i="1"/>
  <c r="E10" i="1"/>
  <c r="F10" i="1" s="1"/>
  <c r="D10" i="1"/>
  <c r="C10" i="1"/>
  <c r="E9" i="1"/>
  <c r="F9" i="1" s="1"/>
  <c r="D9" i="1"/>
  <c r="C9" i="1"/>
  <c r="F36" i="1" l="1"/>
</calcChain>
</file>

<file path=xl/sharedStrings.xml><?xml version="1.0" encoding="utf-8"?>
<sst xmlns="http://schemas.openxmlformats.org/spreadsheetml/2006/main" count="15" uniqueCount="14">
  <si>
    <t>Codigo</t>
  </si>
  <si>
    <t>FANTASIA</t>
  </si>
  <si>
    <t>Cod</t>
  </si>
  <si>
    <t>Produto</t>
  </si>
  <si>
    <t>Preço</t>
  </si>
  <si>
    <t>QTD</t>
  </si>
  <si>
    <t>Total</t>
  </si>
  <si>
    <t>PAGAMENTO</t>
  </si>
  <si>
    <t>ENDERECO</t>
  </si>
  <si>
    <t>Razao Social</t>
  </si>
  <si>
    <t>UNT</t>
  </si>
  <si>
    <t>Doces Aguia</t>
  </si>
  <si>
    <t>Recebido por: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</si>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</sst>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sz val="10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0" xfId="0" applyFont="1"/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horizontal="left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44" fontId="2" fillId="0" borderId="3" xfId="1" applyFont="1" applyBorder="1" applyAlignment="1">
      <alignment horizontal="center"/>
    </xf>
    <xf numFmtId="0" fontId="2" fillId="0" borderId="3" xfId="1" applyNumberFormat="1" applyFont="1" applyBorder="1" applyAlignment="1">
      <alignment horizontal="center"/>
    </xf>
    <xf numFmtId="44" fontId="2" fillId="0" borderId="1" xfId="1" applyFont="1" applyBorder="1" applyAlignment="1">
      <alignment horizontal="center"/>
    </xf>
    <xf numFmtId="16" fontId="3" fillId="0" borderId="0" xfId="0" applyNumberFormat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Estudo%20Python\Planilhas%20Mae\TALAO\Banco%20de%20Dados.xlsx" TargetMode="External"/><Relationship Id="rId1" Type="http://schemas.openxmlformats.org/officeDocument/2006/relationships/externalLinkPath" Target="/Estudo%20Python/Planilhas%20Mae/TALAO/Banco%20de%20Dad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dos Clientes"/>
      <sheetName val="Dados Produtos"/>
    </sheetNames>
    <sheetDataSet>
      <sheetData sheetId="0">
        <row r="1">
          <cell r="A1" t="str">
            <v>ID</v>
          </cell>
          <cell r="B1" t="str">
            <v>RAZAO SOACIAL</v>
          </cell>
          <cell r="C1" t="str">
            <v>FANTASIA</v>
          </cell>
          <cell r="D1" t="str">
            <v>Endereço</v>
          </cell>
          <cell r="E1" t="str">
            <v>Numero</v>
          </cell>
          <cell r="F1" t="str">
            <v>BAIRRO</v>
          </cell>
        </row>
        <row r="2">
          <cell r="A2">
            <v>1</v>
          </cell>
          <cell r="B2" t="str">
            <v>MERCADO ALINÇA 3</v>
          </cell>
          <cell r="C2" t="str">
            <v>ALIANÇA 3</v>
          </cell>
          <cell r="D2" t="str">
            <v>DOS IGARAPES</v>
          </cell>
          <cell r="F2" t="str">
            <v>JARDIM DOS IPES</v>
          </cell>
        </row>
        <row r="3">
          <cell r="A3">
            <v>2</v>
          </cell>
          <cell r="C3" t="str">
            <v>ADEGA BAR</v>
          </cell>
        </row>
        <row r="4">
          <cell r="A4">
            <v>3</v>
          </cell>
          <cell r="C4" t="str">
            <v>Acopiara</v>
          </cell>
          <cell r="D4" t="str">
            <v>VILA DOS OLHOS</v>
          </cell>
          <cell r="E4">
            <v>182</v>
          </cell>
          <cell r="F4" t="str">
            <v>VILA SIMONE</v>
          </cell>
        </row>
        <row r="5">
          <cell r="A5">
            <v>4</v>
          </cell>
          <cell r="C5" t="str">
            <v>Bazar S Judas</v>
          </cell>
          <cell r="D5" t="str">
            <v>AVENIDA TIBURCIO DE SOUZA</v>
          </cell>
          <cell r="E5">
            <v>1119</v>
          </cell>
          <cell r="F5" t="str">
            <v>Parque Res. Marengo</v>
          </cell>
        </row>
        <row r="6">
          <cell r="A6">
            <v>5</v>
          </cell>
          <cell r="B6" t="str">
            <v>RAFAEL RIBEIRO DE LIMA RESTAURANTE</v>
          </cell>
          <cell r="C6" t="str">
            <v>ESKINA DO NORTE</v>
          </cell>
          <cell r="D6" t="str">
            <v>SARDOA</v>
          </cell>
          <cell r="E6">
            <v>15</v>
          </cell>
          <cell r="F6" t="str">
            <v>ITAIM PAULISTA</v>
          </cell>
        </row>
        <row r="7">
          <cell r="A7">
            <v>6</v>
          </cell>
          <cell r="C7" t="str">
            <v>Alberes</v>
          </cell>
          <cell r="D7" t="str">
            <v>MANUEL ALVARES PIMNTEL</v>
          </cell>
          <cell r="E7">
            <v>589</v>
          </cell>
          <cell r="F7" t="str">
            <v>ITAIM PAULISTA</v>
          </cell>
        </row>
        <row r="8">
          <cell r="A8">
            <v>7</v>
          </cell>
          <cell r="C8" t="str">
            <v>Aliança 1</v>
          </cell>
          <cell r="D8" t="str">
            <v>Rua mechiades neves do campo</v>
          </cell>
          <cell r="E8">
            <v>324</v>
          </cell>
        </row>
        <row r="9">
          <cell r="A9">
            <v>8</v>
          </cell>
          <cell r="B9" t="str">
            <v>ANA PAULA ALVES DOS SANTOS 31644161800</v>
          </cell>
          <cell r="C9" t="str">
            <v>Ana / Alves</v>
          </cell>
          <cell r="D9" t="str">
            <v>RIO GUALEGUAI</v>
          </cell>
          <cell r="E9">
            <v>30</v>
          </cell>
          <cell r="F9" t="str">
            <v>JARDIM BARTIRA</v>
          </cell>
        </row>
        <row r="10">
          <cell r="A10">
            <v>9</v>
          </cell>
          <cell r="C10" t="str">
            <v>AMAURI</v>
          </cell>
        </row>
        <row r="11">
          <cell r="A11">
            <v>10</v>
          </cell>
          <cell r="C11" t="str">
            <v>BAR DO ELIAS</v>
          </cell>
        </row>
        <row r="12">
          <cell r="A12">
            <v>11</v>
          </cell>
          <cell r="B12" t="str">
            <v>Bid dia 1</v>
          </cell>
          <cell r="C12" t="str">
            <v>Ari 1</v>
          </cell>
          <cell r="D12" t="str">
            <v>FITA DE MOCA</v>
          </cell>
          <cell r="E12">
            <v>343</v>
          </cell>
          <cell r="F12" t="str">
            <v>VILA VERDE</v>
          </cell>
        </row>
        <row r="13">
          <cell r="A13">
            <v>12</v>
          </cell>
          <cell r="C13" t="str">
            <v>Bar Helio</v>
          </cell>
        </row>
        <row r="14">
          <cell r="A14">
            <v>13</v>
          </cell>
          <cell r="C14" t="str">
            <v>Banca de Jornal Sonia</v>
          </cell>
        </row>
        <row r="15">
          <cell r="A15">
            <v>14</v>
          </cell>
          <cell r="C15" t="str">
            <v>Bilhar Ronaldo</v>
          </cell>
          <cell r="D15" t="str">
            <v>Rua laranja da china</v>
          </cell>
          <cell r="E15">
            <v>583</v>
          </cell>
        </row>
        <row r="16">
          <cell r="A16">
            <v>15</v>
          </cell>
          <cell r="C16" t="str">
            <v>Bomboniere Fernanda</v>
          </cell>
          <cell r="D16" t="str">
            <v>dom joao nelis</v>
          </cell>
          <cell r="E16" t="str">
            <v>17 81</v>
          </cell>
        </row>
        <row r="17">
          <cell r="A17">
            <v>16</v>
          </cell>
          <cell r="C17" t="str">
            <v>Bomboniele Lia</v>
          </cell>
          <cell r="D17" t="str">
            <v>RUA AREIAS</v>
          </cell>
          <cell r="E17">
            <v>22</v>
          </cell>
          <cell r="F17" t="str">
            <v>JARDIM CAMPOS</v>
          </cell>
        </row>
        <row r="18">
          <cell r="A18">
            <v>17</v>
          </cell>
          <cell r="C18" t="str">
            <v>Casa do Norte  1</v>
          </cell>
          <cell r="D18" t="str">
            <v>DR JOSE ARTUSDA DA NOVA</v>
          </cell>
          <cell r="E18">
            <v>2408</v>
          </cell>
        </row>
        <row r="19">
          <cell r="A19">
            <v>18</v>
          </cell>
          <cell r="C19" t="str">
            <v>Ceara</v>
          </cell>
        </row>
        <row r="20">
          <cell r="A20">
            <v>19</v>
          </cell>
          <cell r="C20" t="str">
            <v>Cantina / Gislene</v>
          </cell>
        </row>
        <row r="21">
          <cell r="A21">
            <v>20</v>
          </cell>
          <cell r="C21" t="str">
            <v>Capela / Pai</v>
          </cell>
        </row>
        <row r="22">
          <cell r="A22">
            <v>21</v>
          </cell>
          <cell r="C22" t="str">
            <v>Capela / Andreia</v>
          </cell>
        </row>
        <row r="23">
          <cell r="A23">
            <v>22</v>
          </cell>
          <cell r="C23" t="str">
            <v>Capela /ALEF</v>
          </cell>
          <cell r="D23" t="str">
            <v>Renata conti</v>
          </cell>
          <cell r="E23">
            <v>236</v>
          </cell>
        </row>
        <row r="24">
          <cell r="A24">
            <v>23</v>
          </cell>
          <cell r="C24" t="str">
            <v>Cida irmã</v>
          </cell>
          <cell r="D24" t="str">
            <v>Rua flor do caboclo</v>
          </cell>
          <cell r="E24">
            <v>414</v>
          </cell>
          <cell r="F24" t="str">
            <v>Parque Guarani</v>
          </cell>
        </row>
        <row r="25">
          <cell r="A25">
            <v>24</v>
          </cell>
          <cell r="B25" t="str">
            <v>MERCADINHO EIRAS LTDA</v>
          </cell>
          <cell r="C25" t="str">
            <v>Cris/Eiras</v>
          </cell>
          <cell r="D25" t="str">
            <v>JOSE MARTINS LISBOA</v>
          </cell>
          <cell r="E25">
            <v>636</v>
          </cell>
          <cell r="F25" t="str">
            <v>VILA MARA</v>
          </cell>
        </row>
        <row r="26">
          <cell r="A26">
            <v>25</v>
          </cell>
          <cell r="B26" t="str">
            <v>ANTONIO DAVINO DA SILVA</v>
          </cell>
          <cell r="C26" t="str">
            <v>Davino</v>
          </cell>
          <cell r="D26" t="str">
            <v>JOAO BATISTA SANTIAGO</v>
          </cell>
          <cell r="E26">
            <v>608</v>
          </cell>
          <cell r="F26" t="str">
            <v>SAO MIGUEL PAULISTA</v>
          </cell>
        </row>
        <row r="27">
          <cell r="A27">
            <v>26</v>
          </cell>
          <cell r="B27" t="str">
            <v>Bid dia 2</v>
          </cell>
          <cell r="C27" t="str">
            <v>Ari 2</v>
          </cell>
          <cell r="D27" t="str">
            <v>avenida imperador</v>
          </cell>
          <cell r="E27">
            <v>6170</v>
          </cell>
        </row>
        <row r="28">
          <cell r="A28">
            <v>27</v>
          </cell>
          <cell r="C28" t="str">
            <v>Edvania (Michel)</v>
          </cell>
        </row>
        <row r="29">
          <cell r="A29">
            <v>28</v>
          </cell>
          <cell r="C29" t="str">
            <v>Mercadinho caititu</v>
          </cell>
          <cell r="D29" t="str">
            <v>RUA CAITITU</v>
          </cell>
          <cell r="E29">
            <v>957</v>
          </cell>
        </row>
        <row r="30">
          <cell r="A30">
            <v>29</v>
          </cell>
          <cell r="C30" t="str">
            <v>Farmacia Vandi</v>
          </cell>
        </row>
        <row r="31">
          <cell r="A31">
            <v>30</v>
          </cell>
          <cell r="B31" t="str">
            <v>FARMARCIA DROGABAY JARDIM IPE LTD</v>
          </cell>
          <cell r="C31" t="str">
            <v>Farmacia Drogabay</v>
          </cell>
          <cell r="D31" t="str">
            <v>DOS IGARAPES</v>
          </cell>
          <cell r="E31">
            <v>1516</v>
          </cell>
          <cell r="F31" t="str">
            <v>JD IPE</v>
          </cell>
        </row>
        <row r="32">
          <cell r="A32">
            <v>31</v>
          </cell>
          <cell r="C32" t="str">
            <v>Fernanda Pão de Mel</v>
          </cell>
        </row>
        <row r="33">
          <cell r="A33">
            <v>32</v>
          </cell>
          <cell r="C33" t="str">
            <v>Francisca / Nene</v>
          </cell>
        </row>
        <row r="34">
          <cell r="A34">
            <v>33</v>
          </cell>
          <cell r="B34" t="str">
            <v>FLAMINGO MINIMERCADO PADARIA</v>
          </cell>
          <cell r="C34" t="str">
            <v>Hortifrutt Flamingo</v>
          </cell>
          <cell r="D34" t="str">
            <v>AV FLAMINGO</v>
          </cell>
          <cell r="E34">
            <v>339</v>
          </cell>
          <cell r="F34" t="str">
            <v>VL NOVA CURUÇA</v>
          </cell>
        </row>
        <row r="35">
          <cell r="A35">
            <v>34</v>
          </cell>
          <cell r="B35" t="str">
            <v>CARDON</v>
          </cell>
          <cell r="C35" t="str">
            <v>Hortifrutt Carton</v>
          </cell>
          <cell r="D35" t="str">
            <v>AV CARDON</v>
          </cell>
        </row>
        <row r="36">
          <cell r="A36">
            <v>35</v>
          </cell>
          <cell r="C36" t="str">
            <v>HORTIFRUTTI FENIX 2</v>
          </cell>
          <cell r="D36" t="str">
            <v>Terra brasileira</v>
          </cell>
          <cell r="E36">
            <v>42</v>
          </cell>
          <cell r="F36" t="str">
            <v>Cidade A.E.Carvalho</v>
          </cell>
        </row>
        <row r="37">
          <cell r="A37">
            <v>36</v>
          </cell>
        </row>
        <row r="38">
          <cell r="A38">
            <v>37</v>
          </cell>
        </row>
        <row r="39">
          <cell r="A39">
            <v>38</v>
          </cell>
          <cell r="C39" t="str">
            <v>Hulk</v>
          </cell>
          <cell r="D39" t="str">
            <v>Travessa Capricho Espanhol</v>
          </cell>
          <cell r="E39">
            <v>42</v>
          </cell>
          <cell r="F39" t="str">
            <v>Jardim JaraguÃ¡ (Itaim Paulista)</v>
          </cell>
        </row>
        <row r="40">
          <cell r="A40">
            <v>39</v>
          </cell>
          <cell r="C40" t="str">
            <v>Irmão/Francisco</v>
          </cell>
        </row>
        <row r="41">
          <cell r="A41">
            <v>40</v>
          </cell>
          <cell r="C41" t="str">
            <v>IVAM</v>
          </cell>
          <cell r="D41" t="str">
            <v>RUA FLOR DA VERDADE</v>
          </cell>
          <cell r="E41">
            <v>332</v>
          </cell>
          <cell r="F41" t="str">
            <v>VILA VERDE</v>
          </cell>
        </row>
        <row r="42">
          <cell r="A42">
            <v>41</v>
          </cell>
          <cell r="C42" t="str">
            <v>Ivone Assado</v>
          </cell>
        </row>
        <row r="43">
          <cell r="A43">
            <v>42</v>
          </cell>
        </row>
        <row r="44">
          <cell r="A44">
            <v>43</v>
          </cell>
          <cell r="B44" t="str">
            <v>JOSIMAR JOSE DE OLIVEIRA - MINIMERCADO</v>
          </cell>
          <cell r="C44" t="str">
            <v>Josimar</v>
          </cell>
          <cell r="D44" t="str">
            <v>TEODORO BERNARDO DO NASCIMENTO</v>
          </cell>
          <cell r="E44">
            <v>1515</v>
          </cell>
          <cell r="F44" t="str">
            <v>JARDIM ROBRU</v>
          </cell>
        </row>
        <row r="45">
          <cell r="A45">
            <v>44</v>
          </cell>
          <cell r="C45" t="str">
            <v>José Bar</v>
          </cell>
        </row>
        <row r="46">
          <cell r="A46">
            <v>45</v>
          </cell>
        </row>
        <row r="47">
          <cell r="A47">
            <v>46</v>
          </cell>
          <cell r="C47" t="str">
            <v>Leandro / JORGINHO</v>
          </cell>
          <cell r="D47" t="str">
            <v>R. Jequirana de Goiás</v>
          </cell>
          <cell r="E47">
            <v>41</v>
          </cell>
          <cell r="F47" t="str">
            <v>jardim Santo Antonio</v>
          </cell>
        </row>
        <row r="48">
          <cell r="A48">
            <v>47</v>
          </cell>
          <cell r="B48" t="str">
            <v>Mercado Calvacante</v>
          </cell>
          <cell r="C48" t="str">
            <v>ROSE</v>
          </cell>
        </row>
        <row r="49">
          <cell r="A49">
            <v>48</v>
          </cell>
          <cell r="B49" t="str">
            <v>NIME MERCADO BEM ME QUER LTDA</v>
          </cell>
          <cell r="C49" t="str">
            <v xml:space="preserve">LUIZ </v>
          </cell>
          <cell r="D49" t="str">
            <v xml:space="preserve"> RUA PONTE RASA</v>
          </cell>
          <cell r="E49">
            <v>1276</v>
          </cell>
          <cell r="F49" t="str">
            <v>JD PONTE RASA</v>
          </cell>
        </row>
        <row r="50">
          <cell r="A50">
            <v>49</v>
          </cell>
          <cell r="C50" t="str">
            <v>Luciano 1</v>
          </cell>
        </row>
        <row r="51">
          <cell r="A51">
            <v>50</v>
          </cell>
          <cell r="B51" t="str">
            <v>MERCADO E MERCEARIA RODRIGUES E BEZERRA LTDA</v>
          </cell>
          <cell r="C51" t="str">
            <v>ALIANÇA 2</v>
          </cell>
          <cell r="D51" t="str">
            <v>RUI BARBOSA LIMA</v>
          </cell>
          <cell r="E51">
            <v>95</v>
          </cell>
          <cell r="F51" t="str">
            <v>VILA CURUCA</v>
          </cell>
        </row>
        <row r="52">
          <cell r="A52">
            <v>51</v>
          </cell>
        </row>
        <row r="53">
          <cell r="A53">
            <v>52</v>
          </cell>
          <cell r="B53" t="str">
            <v>MINIMERCADO BARBOSA DE LIMA LTDA</v>
          </cell>
          <cell r="C53" t="str">
            <v>Marcado Vitoria Robru</v>
          </cell>
          <cell r="D53" t="str">
            <v>JOAO BARBOSA DE LIMA</v>
          </cell>
          <cell r="E53">
            <v>363</v>
          </cell>
          <cell r="F53" t="str">
            <v>JARDIM ROBRU</v>
          </cell>
        </row>
        <row r="54">
          <cell r="A54">
            <v>53</v>
          </cell>
          <cell r="C54" t="str">
            <v>Mercado Monte Sião</v>
          </cell>
          <cell r="D54" t="str">
            <v>RUA IGUARAPES</v>
          </cell>
          <cell r="E54">
            <v>1511</v>
          </cell>
          <cell r="F54" t="str">
            <v>VILA CURUCA</v>
          </cell>
        </row>
        <row r="55">
          <cell r="A55">
            <v>54</v>
          </cell>
          <cell r="B55" t="str">
            <v>MERCADINHO ADL EIRELI</v>
          </cell>
          <cell r="C55" t="str">
            <v>Mercado ADL</v>
          </cell>
          <cell r="D55" t="str">
            <v>DOM JOAO NERY</v>
          </cell>
          <cell r="E55">
            <v>4267</v>
          </cell>
          <cell r="F55" t="str">
            <v>JARDIM BARTIRA</v>
          </cell>
        </row>
        <row r="56">
          <cell r="A56">
            <v>55</v>
          </cell>
          <cell r="B56" t="str">
            <v>ZENALDO ALVES PEREIRA 11311539875</v>
          </cell>
          <cell r="C56" t="str">
            <v>Nova Opção JD HELENA</v>
          </cell>
          <cell r="D56" t="str">
            <v>JOSE MARTINS LISBOA</v>
          </cell>
          <cell r="E56">
            <v>1183</v>
          </cell>
          <cell r="F56" t="str">
            <v>VILA MARA</v>
          </cell>
        </row>
        <row r="57">
          <cell r="A57">
            <v>56</v>
          </cell>
          <cell r="C57" t="str">
            <v>Mercado MAJESTADE</v>
          </cell>
        </row>
        <row r="58">
          <cell r="A58">
            <v>57</v>
          </cell>
          <cell r="B58" t="str">
            <v>ELADIO'S MERCADO EIRELI</v>
          </cell>
          <cell r="C58" t="str">
            <v>Mercado Eladio - Neide</v>
          </cell>
          <cell r="D58" t="str">
            <v>PDE GREGORIO MAFRA</v>
          </cell>
          <cell r="E58">
            <v>1155</v>
          </cell>
          <cell r="F58" t="str">
            <v>VILA VERDE</v>
          </cell>
        </row>
        <row r="59">
          <cell r="A59">
            <v>58</v>
          </cell>
          <cell r="B59" t="str">
            <v>EMPORIO 7 PRODUTOS ALIMENTICIOS LTDA</v>
          </cell>
          <cell r="C59" t="str">
            <v>Mercado Emporio 7</v>
          </cell>
          <cell r="D59" t="str">
            <v>TREVO DE SANTA MARIA</v>
          </cell>
          <cell r="E59">
            <v>517</v>
          </cell>
          <cell r="F59" t="str">
            <v>PARQUE GUARANI</v>
          </cell>
        </row>
        <row r="60">
          <cell r="A60">
            <v>59</v>
          </cell>
          <cell r="B60" t="str">
            <v>ELAINE B. DE MEDEIROS - MERCADO</v>
          </cell>
          <cell r="C60" t="str">
            <v>Mercado Esquina 2</v>
          </cell>
          <cell r="D60" t="str">
            <v>TREVO DE SANTA MARIA</v>
          </cell>
          <cell r="E60">
            <v>569</v>
          </cell>
          <cell r="F60" t="str">
            <v>JARDIM DAS CAMELIAS</v>
          </cell>
        </row>
        <row r="61">
          <cell r="A61">
            <v>60</v>
          </cell>
          <cell r="B61" t="str">
            <v>MERCADINHO ASSUNCAO ALVES LTDA</v>
          </cell>
          <cell r="C61" t="str">
            <v>Mercado  Gilcelli</v>
          </cell>
          <cell r="D61" t="str">
            <v>TAPUIRANA</v>
          </cell>
          <cell r="E61">
            <v>171</v>
          </cell>
          <cell r="F61" t="str">
            <v>JARDIM SAO LUIS (ZONA LESTE)</v>
          </cell>
        </row>
        <row r="62">
          <cell r="A62">
            <v>61</v>
          </cell>
          <cell r="C62" t="str">
            <v>MERC. NOVO LAR</v>
          </cell>
          <cell r="D62" t="str">
            <v>AVENIDA DR JOSE ARTUR NOVA</v>
          </cell>
          <cell r="E62">
            <v>2399</v>
          </cell>
          <cell r="F62" t="str">
            <v>PARQUE PAULISTANO</v>
          </cell>
        </row>
        <row r="63">
          <cell r="A63">
            <v>62</v>
          </cell>
          <cell r="B63" t="str">
            <v>MERCADO E MERCEARIA JC RIBEIRO</v>
          </cell>
          <cell r="C63" t="str">
            <v>PRISMA 1</v>
          </cell>
          <cell r="D63" t="str">
            <v>AV LARANJA DA CHINA</v>
          </cell>
          <cell r="F63" t="str">
            <v>JD CAMELIA</v>
          </cell>
        </row>
        <row r="64">
          <cell r="A64">
            <v>63</v>
          </cell>
          <cell r="B64" t="str">
            <v>Mercado E MERCEARIA JARDIM DAS CAMELIA</v>
          </cell>
          <cell r="C64" t="str">
            <v>PRISMA 2  CAMELIA</v>
          </cell>
          <cell r="D64" t="str">
            <v>AV LARANJA DA CHINA</v>
          </cell>
          <cell r="F64" t="str">
            <v>JD CAMELIA</v>
          </cell>
        </row>
        <row r="65">
          <cell r="A65">
            <v>64</v>
          </cell>
          <cell r="B65" t="str">
            <v>MERCADO E  MERCEARIA RV LTDA</v>
          </cell>
          <cell r="C65" t="str">
            <v>PRISMA 3 AURORA</v>
          </cell>
          <cell r="D65" t="str">
            <v>RUA JOÃO DE MAGALHAES</v>
          </cell>
          <cell r="E65">
            <v>361</v>
          </cell>
          <cell r="F65" t="str">
            <v>PRQ DOM JOÃO NELIS</v>
          </cell>
        </row>
        <row r="66">
          <cell r="A66">
            <v>65</v>
          </cell>
          <cell r="B66" t="str">
            <v>PAULO CESAR ROCHA DE SOUZA - MERCADINHO</v>
          </cell>
          <cell r="C66" t="str">
            <v>Mercado Bueno 1</v>
          </cell>
          <cell r="D66" t="str">
            <v>MANOEL LEMES DA SILVA</v>
          </cell>
          <cell r="E66">
            <v>380</v>
          </cell>
          <cell r="F66" t="str">
            <v>JARDIM DAS OLIVEIRAS</v>
          </cell>
        </row>
        <row r="67">
          <cell r="A67">
            <v>66</v>
          </cell>
          <cell r="B67" t="str">
            <v>MERCADO E MERCEARIA ROCHA LTDA</v>
          </cell>
          <cell r="C67" t="str">
            <v>Mercado Rocha</v>
          </cell>
          <cell r="D67" t="str">
            <v>LIRIO DA SERRA</v>
          </cell>
          <cell r="E67">
            <v>100</v>
          </cell>
          <cell r="F67" t="str">
            <v>JARDIM DAS CAMELIAS</v>
          </cell>
        </row>
        <row r="68">
          <cell r="A68">
            <v>67</v>
          </cell>
          <cell r="B68" t="str">
            <v>Mercado Familia</v>
          </cell>
          <cell r="C68" t="str">
            <v>Michel</v>
          </cell>
          <cell r="D68" t="str">
            <v>Rua Arrapuã</v>
          </cell>
          <cell r="E68">
            <v>100</v>
          </cell>
        </row>
        <row r="69">
          <cell r="A69">
            <v>68</v>
          </cell>
          <cell r="C69" t="str">
            <v>Nelson</v>
          </cell>
          <cell r="D69" t="str">
            <v>Jesuania</v>
          </cell>
          <cell r="E69">
            <v>36</v>
          </cell>
          <cell r="F69" t="str">
            <v>JARDIM ROBRU</v>
          </cell>
        </row>
        <row r="70">
          <cell r="A70">
            <v>69</v>
          </cell>
          <cell r="C70" t="str">
            <v>Nete/  Rene</v>
          </cell>
        </row>
        <row r="71">
          <cell r="A71">
            <v>70</v>
          </cell>
          <cell r="C71" t="str">
            <v>Casa do Norte  2</v>
          </cell>
          <cell r="D71" t="str">
            <v>AVENIDA DR JOSE ARTUR NOVA</v>
          </cell>
          <cell r="E71">
            <v>2261</v>
          </cell>
          <cell r="F71" t="str">
            <v>PARQUE PAULISTANO</v>
          </cell>
        </row>
        <row r="72">
          <cell r="A72">
            <v>71</v>
          </cell>
          <cell r="C72" t="str">
            <v>Ermelon</v>
          </cell>
        </row>
        <row r="73">
          <cell r="A73">
            <v>72</v>
          </cell>
          <cell r="B73" t="str">
            <v>A. C. S. DE OLIVEIRA MINIMERCADO</v>
          </cell>
          <cell r="C73" t="str">
            <v>Opção Jacuí   /Alexandre</v>
          </cell>
          <cell r="D73" t="str">
            <v>TTE LAUDELINO FERREIRA DO AMARAL</v>
          </cell>
          <cell r="E73">
            <v>881</v>
          </cell>
          <cell r="F73" t="str">
            <v>VILA JACUI</v>
          </cell>
        </row>
        <row r="74">
          <cell r="A74">
            <v>73</v>
          </cell>
          <cell r="B74" t="str">
            <v>MERCADINHO OROBO LTDA</v>
          </cell>
          <cell r="C74" t="str">
            <v>Orobo 1</v>
          </cell>
          <cell r="D74" t="str">
            <v>ITAGUATINS</v>
          </cell>
          <cell r="E74">
            <v>168</v>
          </cell>
          <cell r="F74" t="str">
            <v>VILA TAQUARI</v>
          </cell>
        </row>
        <row r="75">
          <cell r="A75">
            <v>74</v>
          </cell>
          <cell r="B75" t="str">
            <v>MERCADO VILA UNIAO LTDA</v>
          </cell>
          <cell r="C75" t="str">
            <v>Orobo 2</v>
          </cell>
          <cell r="D75" t="str">
            <v>ANAJAZEIRA</v>
          </cell>
          <cell r="E75">
            <v>230</v>
          </cell>
          <cell r="F75" t="str">
            <v>VILA UNIAO (ZONA LESTE)</v>
          </cell>
        </row>
        <row r="76">
          <cell r="A76">
            <v>75</v>
          </cell>
          <cell r="C76" t="str">
            <v>Ermelon 2</v>
          </cell>
        </row>
        <row r="77">
          <cell r="A77">
            <v>76</v>
          </cell>
          <cell r="C77" t="str">
            <v>Padaria Aguinaldo rege Neso</v>
          </cell>
        </row>
        <row r="78">
          <cell r="A78">
            <v>77</v>
          </cell>
          <cell r="B78" t="str">
            <v>PANIFICADORA NOVA JARDIM CENTENARIO LTDA</v>
          </cell>
          <cell r="C78" t="str">
            <v>Padaria Centenário</v>
          </cell>
          <cell r="D78" t="str">
            <v>NORDESTINA</v>
          </cell>
          <cell r="E78">
            <v>5414</v>
          </cell>
          <cell r="F78" t="str">
            <v>GUAIANAZES</v>
          </cell>
        </row>
        <row r="79">
          <cell r="A79">
            <v>78</v>
          </cell>
          <cell r="C79" t="str">
            <v>Padaria Dos Palmares</v>
          </cell>
          <cell r="D79" t="str">
            <v>Rua jose greef borba</v>
          </cell>
          <cell r="E79">
            <v>63</v>
          </cell>
        </row>
        <row r="80">
          <cell r="A80">
            <v>79</v>
          </cell>
          <cell r="B80" t="str">
            <v>DELIVERY ESTRELA DO LAGEADO LTDA</v>
          </cell>
          <cell r="C80" t="str">
            <v>Padaria Estrela do Lageado</v>
          </cell>
          <cell r="D80" t="str">
            <v>NORDESTINA</v>
          </cell>
          <cell r="E80">
            <v>5279</v>
          </cell>
          <cell r="F80" t="str">
            <v>GUAIANAZES</v>
          </cell>
        </row>
        <row r="81">
          <cell r="A81">
            <v>80</v>
          </cell>
          <cell r="C81" t="str">
            <v>PADARIA FENIX 1</v>
          </cell>
          <cell r="D81" t="str">
            <v>RUA DOS ESCOTEIROS</v>
          </cell>
          <cell r="E81">
            <v>115</v>
          </cell>
          <cell r="F81" t="str">
            <v>VILA JACUI</v>
          </cell>
        </row>
        <row r="82">
          <cell r="A82">
            <v>81</v>
          </cell>
          <cell r="B82" t="str">
            <v>INDUSTRIA DE PANIFICACAO GUARANI LTDA</v>
          </cell>
          <cell r="C82" t="str">
            <v>Padaria Guarani</v>
          </cell>
          <cell r="D82" t="str">
            <v>TREVO DE SANTA MARIA</v>
          </cell>
          <cell r="E82">
            <v>4368</v>
          </cell>
          <cell r="F82" t="str">
            <v>JARDIM SAO SEBASTIAO</v>
          </cell>
        </row>
        <row r="83">
          <cell r="A83">
            <v>82</v>
          </cell>
          <cell r="C83" t="str">
            <v>Padaria Kemel</v>
          </cell>
        </row>
        <row r="84">
          <cell r="A84">
            <v>83</v>
          </cell>
          <cell r="C84" t="str">
            <v>Padaria Vista Verde</v>
          </cell>
        </row>
        <row r="85">
          <cell r="A85">
            <v>84</v>
          </cell>
          <cell r="C85" t="str">
            <v>Paraiba /Paraiba</v>
          </cell>
        </row>
        <row r="86">
          <cell r="A86">
            <v>85</v>
          </cell>
          <cell r="C86" t="str">
            <v>POPÓ</v>
          </cell>
          <cell r="D86" t="str">
            <v>RUA CAMOENGO</v>
          </cell>
          <cell r="E86">
            <v>885</v>
          </cell>
        </row>
        <row r="87">
          <cell r="A87">
            <v>86</v>
          </cell>
          <cell r="C87" t="str">
            <v>Patinha</v>
          </cell>
          <cell r="D87" t="str">
            <v>RUA GUARAPA</v>
          </cell>
          <cell r="E87">
            <v>359</v>
          </cell>
          <cell r="F87" t="str">
            <v>Parque Guarani</v>
          </cell>
        </row>
        <row r="88">
          <cell r="A88">
            <v>87</v>
          </cell>
          <cell r="C88" t="str">
            <v>Mercado e adega JP</v>
          </cell>
        </row>
        <row r="89">
          <cell r="A89">
            <v>88</v>
          </cell>
          <cell r="C89" t="str">
            <v>QUALY YPE</v>
          </cell>
          <cell r="D89" t="str">
            <v>RUA YPE ROXO</v>
          </cell>
          <cell r="E89">
            <v>926</v>
          </cell>
        </row>
        <row r="90">
          <cell r="A90">
            <v>89</v>
          </cell>
          <cell r="B90" t="str">
            <v>MERCADO QUALY SAO MIGUEL LTDA</v>
          </cell>
          <cell r="C90" t="str">
            <v>Qualy são Miguel</v>
          </cell>
          <cell r="D90" t="str">
            <v>ANTONIO ASSIS PEREIRA</v>
          </cell>
          <cell r="E90">
            <v>1040</v>
          </cell>
          <cell r="F90" t="str">
            <v>CIDADE NOVA SAO MIGUEL</v>
          </cell>
        </row>
        <row r="91">
          <cell r="A91">
            <v>90</v>
          </cell>
          <cell r="C91" t="str">
            <v>Raimundo Bar</v>
          </cell>
        </row>
        <row r="92">
          <cell r="A92">
            <v>91</v>
          </cell>
          <cell r="C92" t="str">
            <v>Rio D'ouro 3</v>
          </cell>
          <cell r="D92" t="str">
            <v xml:space="preserve">estrada mogi das cruzes </v>
          </cell>
          <cell r="E92">
            <v>1570</v>
          </cell>
        </row>
        <row r="93">
          <cell r="A93">
            <v>92</v>
          </cell>
          <cell r="B93" t="str">
            <v>FRANCISCA PEDROSA MOTA</v>
          </cell>
          <cell r="C93" t="str">
            <v>Restaurante Céu</v>
          </cell>
          <cell r="D93" t="str">
            <v>RUA DA PAZ</v>
          </cell>
          <cell r="E93">
            <v>1957</v>
          </cell>
          <cell r="F93" t="str">
            <v>CIDADE ANTONIO ESTEVAO DE CARVALHO</v>
          </cell>
        </row>
        <row r="94">
          <cell r="A94">
            <v>93</v>
          </cell>
          <cell r="C94" t="str">
            <v>Restaurante Chacara</v>
          </cell>
        </row>
        <row r="95">
          <cell r="A95">
            <v>94</v>
          </cell>
          <cell r="C95" t="str">
            <v>Restaurante Citivam</v>
          </cell>
        </row>
        <row r="96">
          <cell r="A96">
            <v>95</v>
          </cell>
          <cell r="B96" t="str">
            <v>ANDRE LUIS LOPES 32146954876</v>
          </cell>
          <cell r="C96" t="str">
            <v>Restaurante Gratidão</v>
          </cell>
          <cell r="D96" t="str">
            <v>ANAJAZEIRA</v>
          </cell>
          <cell r="E96" t="str">
            <v>230A</v>
          </cell>
          <cell r="F96" t="str">
            <v>VILA UNIAO (ZONA LESTE)</v>
          </cell>
        </row>
        <row r="97">
          <cell r="A97">
            <v>96</v>
          </cell>
          <cell r="C97" t="str">
            <v>Rio D'ouro 24hr</v>
          </cell>
        </row>
        <row r="98">
          <cell r="A98">
            <v>97</v>
          </cell>
          <cell r="C98" t="str">
            <v>Restaurante Oliveira</v>
          </cell>
        </row>
        <row r="99">
          <cell r="A99">
            <v>98</v>
          </cell>
          <cell r="B99" t="str">
            <v>MARCELO NAGAMINE</v>
          </cell>
          <cell r="C99" t="str">
            <v>Real CENTER</v>
          </cell>
          <cell r="D99" t="str">
            <v>MANUEL LEMES DA SILVA</v>
          </cell>
          <cell r="E99">
            <v>366</v>
          </cell>
          <cell r="F99" t="str">
            <v>JARDIM DAS OLIVEIRAS</v>
          </cell>
        </row>
        <row r="100">
          <cell r="A100">
            <v>99</v>
          </cell>
          <cell r="B100" t="str">
            <v>MERCADO VIZINHO LTDA</v>
          </cell>
          <cell r="C100" t="str">
            <v>SERRANO</v>
          </cell>
          <cell r="D100" t="str">
            <v>DOS IGARAPES</v>
          </cell>
          <cell r="E100">
            <v>966</v>
          </cell>
          <cell r="F100" t="str">
            <v>JARDIM DOS IPES</v>
          </cell>
        </row>
        <row r="101">
          <cell r="A101">
            <v>100</v>
          </cell>
          <cell r="C101" t="str">
            <v>Shop Real Oliveira</v>
          </cell>
          <cell r="D101" t="str">
            <v>RUA MANOEL LENE DA SILVA</v>
          </cell>
          <cell r="E101">
            <v>284</v>
          </cell>
          <cell r="F101" t="str">
            <v>JARDIM DAS OLIVEIRAS</v>
          </cell>
        </row>
        <row r="102">
          <cell r="A102">
            <v>101</v>
          </cell>
          <cell r="C102" t="str">
            <v>Tata</v>
          </cell>
        </row>
        <row r="103">
          <cell r="A103">
            <v>102</v>
          </cell>
          <cell r="B103" t="str">
            <v>MERCADINHO ORABA APARECIDA LTDA</v>
          </cell>
          <cell r="C103" t="str">
            <v>Veronildo - Oraba</v>
          </cell>
          <cell r="D103" t="str">
            <v>ERNESTO SOUZA CRUZ</v>
          </cell>
          <cell r="E103">
            <v>2170</v>
          </cell>
          <cell r="F103" t="str">
            <v>CIDADE A E CARVALHO</v>
          </cell>
        </row>
        <row r="104">
          <cell r="A104">
            <v>103</v>
          </cell>
          <cell r="B104" t="str">
            <v>M DOS ANJOS DA ROCHA DE SOUZA MERCADINHO</v>
          </cell>
          <cell r="C104" t="str">
            <v>Mercado Bueno (2)</v>
          </cell>
          <cell r="D104" t="str">
            <v>DR ALMIRO LEAL DA COSTA</v>
          </cell>
          <cell r="E104">
            <v>755</v>
          </cell>
          <cell r="F104" t="str">
            <v>JARDIM DAS OLIVEIRAS</v>
          </cell>
        </row>
        <row r="105">
          <cell r="A105">
            <v>104</v>
          </cell>
          <cell r="C105" t="str">
            <v>X do MORRO 1</v>
          </cell>
          <cell r="D105" t="str">
            <v>RUA ARBELA</v>
          </cell>
          <cell r="E105">
            <v>762</v>
          </cell>
          <cell r="F105" t="str">
            <v>A.E.CARVALHO</v>
          </cell>
        </row>
        <row r="106">
          <cell r="A106">
            <v>105</v>
          </cell>
          <cell r="C106" t="str">
            <v>MERC. SAMUEL VERONILDO</v>
          </cell>
        </row>
        <row r="107">
          <cell r="A107">
            <v>106</v>
          </cell>
        </row>
        <row r="108">
          <cell r="A108">
            <v>107</v>
          </cell>
        </row>
        <row r="109">
          <cell r="A109">
            <v>108</v>
          </cell>
          <cell r="B109" t="str">
            <v>MERCADINHO OROBO LTDA</v>
          </cell>
          <cell r="C109" t="str">
            <v>João Bar / Orobo</v>
          </cell>
          <cell r="D109" t="str">
            <v>ITAGUATINS</v>
          </cell>
          <cell r="E109">
            <v>168</v>
          </cell>
          <cell r="F109" t="str">
            <v>VILA TAQUARI</v>
          </cell>
        </row>
        <row r="110">
          <cell r="A110">
            <v>109</v>
          </cell>
          <cell r="C110" t="str">
            <v>Solange</v>
          </cell>
        </row>
        <row r="111">
          <cell r="A111">
            <v>110</v>
          </cell>
          <cell r="C111" t="str">
            <v>JANIO PEDREIRO</v>
          </cell>
        </row>
        <row r="112">
          <cell r="A112">
            <v>111</v>
          </cell>
          <cell r="C112" t="str">
            <v>AMOSTRA</v>
          </cell>
        </row>
        <row r="113">
          <cell r="A113">
            <v>112</v>
          </cell>
          <cell r="C113" t="str">
            <v>Bonificações</v>
          </cell>
        </row>
        <row r="114">
          <cell r="A114">
            <v>113</v>
          </cell>
          <cell r="C114" t="str">
            <v>HORTTI FRUTI CIRLENE</v>
          </cell>
        </row>
        <row r="115">
          <cell r="A115">
            <v>114</v>
          </cell>
        </row>
        <row r="116">
          <cell r="A116">
            <v>115</v>
          </cell>
          <cell r="C116" t="str">
            <v>Particular</v>
          </cell>
        </row>
        <row r="117">
          <cell r="A117">
            <v>116</v>
          </cell>
        </row>
        <row r="118">
          <cell r="A118">
            <v>117</v>
          </cell>
        </row>
        <row r="119">
          <cell r="A119">
            <v>118</v>
          </cell>
          <cell r="C119" t="str">
            <v>Didi Bar</v>
          </cell>
        </row>
        <row r="120">
          <cell r="A120">
            <v>119</v>
          </cell>
          <cell r="C120" t="str">
            <v>Cintia</v>
          </cell>
          <cell r="D120" t="str">
            <v>RUA CARGO DO TEXUCO PRETO</v>
          </cell>
          <cell r="E120">
            <v>128</v>
          </cell>
        </row>
        <row r="121">
          <cell r="A121">
            <v>120</v>
          </cell>
        </row>
        <row r="122">
          <cell r="A122">
            <v>121</v>
          </cell>
        </row>
        <row r="123">
          <cell r="A123">
            <v>122</v>
          </cell>
          <cell r="C123" t="str">
            <v>REST MICHELI QUALY</v>
          </cell>
        </row>
        <row r="124">
          <cell r="A124">
            <v>123</v>
          </cell>
          <cell r="C124" t="str">
            <v>LAVA RAPID  ANDUNES</v>
          </cell>
        </row>
        <row r="125">
          <cell r="A125">
            <v>124</v>
          </cell>
          <cell r="C125" t="str">
            <v>PÃO  JULIANA OROBO</v>
          </cell>
        </row>
      </sheetData>
      <sheetData sheetId="1">
        <row r="1">
          <cell r="A1" t="str">
            <v>ID</v>
          </cell>
          <cell r="B1" t="str">
            <v>Nome</v>
          </cell>
          <cell r="C1" t="str">
            <v>CX</v>
          </cell>
          <cell r="D1" t="str">
            <v>UNT</v>
          </cell>
          <cell r="E1" t="str">
            <v>Preço</v>
          </cell>
        </row>
        <row r="2">
          <cell r="A2">
            <v>29</v>
          </cell>
          <cell r="B2" t="str">
            <v>Abobora</v>
          </cell>
          <cell r="C2">
            <v>30</v>
          </cell>
          <cell r="D2">
            <v>1.5</v>
          </cell>
          <cell r="E2">
            <v>45</v>
          </cell>
        </row>
        <row r="3">
          <cell r="A3">
            <v>15</v>
          </cell>
          <cell r="B3" t="str">
            <v>Alfajor</v>
          </cell>
          <cell r="C3">
            <v>12</v>
          </cell>
          <cell r="D3">
            <v>2.75</v>
          </cell>
          <cell r="E3">
            <v>33</v>
          </cell>
        </row>
        <row r="4">
          <cell r="A4">
            <v>5</v>
          </cell>
          <cell r="B4" t="str">
            <v>Amendoim</v>
          </cell>
          <cell r="C4">
            <v>20</v>
          </cell>
          <cell r="D4">
            <v>1.2</v>
          </cell>
          <cell r="E4">
            <v>24</v>
          </cell>
        </row>
        <row r="5">
          <cell r="A5">
            <v>3</v>
          </cell>
          <cell r="B5" t="str">
            <v>Banana com acucar</v>
          </cell>
          <cell r="C5">
            <v>30</v>
          </cell>
          <cell r="D5">
            <v>1.36666666666666</v>
          </cell>
          <cell r="E5">
            <v>40.999999999999801</v>
          </cell>
        </row>
        <row r="6">
          <cell r="A6">
            <v>4</v>
          </cell>
          <cell r="B6" t="str">
            <v>Banana sem acucar</v>
          </cell>
          <cell r="C6">
            <v>30</v>
          </cell>
          <cell r="D6">
            <v>1.8</v>
          </cell>
          <cell r="E6">
            <v>54</v>
          </cell>
        </row>
        <row r="7">
          <cell r="A7">
            <v>20</v>
          </cell>
          <cell r="B7" t="str">
            <v>Beijinho cremoso</v>
          </cell>
          <cell r="C7">
            <v>20</v>
          </cell>
          <cell r="D7">
            <v>1.8</v>
          </cell>
          <cell r="E7">
            <v>36</v>
          </cell>
        </row>
        <row r="8">
          <cell r="A8">
            <v>6</v>
          </cell>
          <cell r="B8" t="str">
            <v>Brigadeiro</v>
          </cell>
          <cell r="C8">
            <v>20</v>
          </cell>
          <cell r="D8">
            <v>1.8</v>
          </cell>
          <cell r="E8">
            <v>36</v>
          </cell>
        </row>
        <row r="9">
          <cell r="A9">
            <v>13</v>
          </cell>
          <cell r="B9" t="str">
            <v>Brownie</v>
          </cell>
          <cell r="C9">
            <v>12</v>
          </cell>
          <cell r="D9">
            <v>2.75</v>
          </cell>
          <cell r="E9">
            <v>33</v>
          </cell>
        </row>
        <row r="10">
          <cell r="A10">
            <v>24</v>
          </cell>
          <cell r="B10" t="str">
            <v>Canudo</v>
          </cell>
          <cell r="C10">
            <v>20</v>
          </cell>
          <cell r="D10">
            <v>1.85</v>
          </cell>
          <cell r="E10">
            <v>37</v>
          </cell>
        </row>
        <row r="11">
          <cell r="A11">
            <v>19</v>
          </cell>
          <cell r="B11" t="str">
            <v>Chococo</v>
          </cell>
          <cell r="C11">
            <v>20</v>
          </cell>
          <cell r="D11">
            <v>1.8</v>
          </cell>
          <cell r="E11">
            <v>36</v>
          </cell>
        </row>
        <row r="12">
          <cell r="A12">
            <v>23</v>
          </cell>
          <cell r="B12" t="str">
            <v>Chocolate</v>
          </cell>
          <cell r="C12">
            <v>100</v>
          </cell>
          <cell r="D12">
            <v>1</v>
          </cell>
          <cell r="E12">
            <v>100</v>
          </cell>
        </row>
        <row r="13">
          <cell r="A13">
            <v>27</v>
          </cell>
          <cell r="B13" t="str">
            <v>Chupão</v>
          </cell>
          <cell r="C13">
            <v>60</v>
          </cell>
          <cell r="D13">
            <v>1.5</v>
          </cell>
          <cell r="E13">
            <v>90</v>
          </cell>
        </row>
        <row r="14">
          <cell r="A14">
            <v>16</v>
          </cell>
          <cell r="B14" t="str">
            <v>Cocada</v>
          </cell>
          <cell r="C14">
            <v>20</v>
          </cell>
          <cell r="D14">
            <v>1.5</v>
          </cell>
          <cell r="E14">
            <v>30</v>
          </cell>
        </row>
        <row r="15">
          <cell r="A15">
            <v>14</v>
          </cell>
          <cell r="B15" t="str">
            <v>Coockie</v>
          </cell>
          <cell r="C15">
            <v>20</v>
          </cell>
          <cell r="D15">
            <v>1.5</v>
          </cell>
          <cell r="E15">
            <v>30</v>
          </cell>
        </row>
        <row r="16">
          <cell r="A16">
            <v>17</v>
          </cell>
          <cell r="B16" t="str">
            <v>Doce de leite</v>
          </cell>
          <cell r="C16">
            <v>20</v>
          </cell>
          <cell r="D16">
            <v>1.8</v>
          </cell>
          <cell r="E16">
            <v>36</v>
          </cell>
        </row>
        <row r="17">
          <cell r="A17">
            <v>21</v>
          </cell>
          <cell r="B17" t="str">
            <v>Doce de leite em barra</v>
          </cell>
          <cell r="C17">
            <v>1</v>
          </cell>
          <cell r="D17">
            <v>8</v>
          </cell>
          <cell r="E17">
            <v>8</v>
          </cell>
        </row>
        <row r="18">
          <cell r="A18">
            <v>28</v>
          </cell>
          <cell r="B18" t="str">
            <v>Doce Ninho</v>
          </cell>
          <cell r="C18">
            <v>30</v>
          </cell>
          <cell r="D18">
            <v>1.2</v>
          </cell>
          <cell r="E18">
            <v>36</v>
          </cell>
        </row>
        <row r="19">
          <cell r="A19">
            <v>22</v>
          </cell>
          <cell r="B19" t="str">
            <v>Maria Mole</v>
          </cell>
          <cell r="C19">
            <v>20</v>
          </cell>
          <cell r="D19">
            <v>2.2000000000000002</v>
          </cell>
          <cell r="E19">
            <v>44</v>
          </cell>
        </row>
        <row r="20">
          <cell r="A20">
            <v>26</v>
          </cell>
          <cell r="B20" t="str">
            <v>Olho</v>
          </cell>
          <cell r="C20">
            <v>50</v>
          </cell>
          <cell r="D20">
            <v>0.64</v>
          </cell>
          <cell r="E20">
            <v>32</v>
          </cell>
        </row>
        <row r="21">
          <cell r="A21">
            <v>2</v>
          </cell>
          <cell r="B21" t="str">
            <v>Paçoca grande</v>
          </cell>
          <cell r="C21">
            <v>60</v>
          </cell>
          <cell r="D21">
            <v>1.7</v>
          </cell>
          <cell r="E21">
            <v>102</v>
          </cell>
        </row>
        <row r="22">
          <cell r="A22">
            <v>1</v>
          </cell>
          <cell r="B22" t="str">
            <v>Paçoca pequena</v>
          </cell>
          <cell r="C22">
            <v>42</v>
          </cell>
          <cell r="D22">
            <v>1.71428571428571</v>
          </cell>
          <cell r="E22">
            <v>71.999999999999815</v>
          </cell>
        </row>
        <row r="23">
          <cell r="A23">
            <v>12</v>
          </cell>
          <cell r="B23" t="str">
            <v>Pao de mel</v>
          </cell>
          <cell r="C23">
            <v>10</v>
          </cell>
          <cell r="D23">
            <v>3</v>
          </cell>
          <cell r="E23">
            <v>30</v>
          </cell>
        </row>
        <row r="24">
          <cell r="A24">
            <v>9</v>
          </cell>
          <cell r="B24" t="str">
            <v>Pe de moça</v>
          </cell>
          <cell r="C24">
            <v>20</v>
          </cell>
          <cell r="D24">
            <v>1.5</v>
          </cell>
          <cell r="E24">
            <v>30</v>
          </cell>
        </row>
        <row r="25">
          <cell r="A25">
            <v>10</v>
          </cell>
          <cell r="B25" t="str">
            <v>Pe de moleque</v>
          </cell>
          <cell r="C25">
            <v>20</v>
          </cell>
          <cell r="D25">
            <v>1.05</v>
          </cell>
          <cell r="E25">
            <v>21</v>
          </cell>
        </row>
        <row r="26">
          <cell r="A26">
            <v>25</v>
          </cell>
          <cell r="B26" t="str">
            <v>Pingo</v>
          </cell>
          <cell r="C26">
            <v>40</v>
          </cell>
          <cell r="D26">
            <v>0.9</v>
          </cell>
          <cell r="E26">
            <v>36</v>
          </cell>
        </row>
        <row r="27">
          <cell r="A27">
            <v>7</v>
          </cell>
          <cell r="B27" t="str">
            <v>Quebra Queixo</v>
          </cell>
          <cell r="C27">
            <v>100</v>
          </cell>
          <cell r="D27">
            <v>0.2</v>
          </cell>
          <cell r="E27">
            <v>20</v>
          </cell>
        </row>
        <row r="28">
          <cell r="A28">
            <v>8</v>
          </cell>
          <cell r="B28" t="str">
            <v>Quebra Queixo Artesanal</v>
          </cell>
          <cell r="C28">
            <v>12</v>
          </cell>
          <cell r="D28">
            <v>1.9166666666666601</v>
          </cell>
          <cell r="E28">
            <v>22.999999999999922</v>
          </cell>
        </row>
        <row r="29">
          <cell r="A29">
            <v>18</v>
          </cell>
          <cell r="B29" t="str">
            <v>Recheado</v>
          </cell>
          <cell r="C29">
            <v>20</v>
          </cell>
          <cell r="D29">
            <v>1.8</v>
          </cell>
          <cell r="E29">
            <v>36</v>
          </cell>
        </row>
        <row r="30">
          <cell r="A30">
            <v>11</v>
          </cell>
          <cell r="B30" t="str">
            <v>Trufa</v>
          </cell>
          <cell r="C30">
            <v>18</v>
          </cell>
          <cell r="D30">
            <v>2.6111111111111098</v>
          </cell>
          <cell r="E30">
            <v>46.999999999999979</v>
          </cell>
        </row>
      </sheetData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36"/>
  <sheetViews>
    <sheetView tabSelected="1" workbookViewId="0">
      <selection activeCell="A15" sqref="A15"/>
    </sheetView>
  </sheetViews>
  <sheetFormatPr defaultColWidth="12.5703125" defaultRowHeight="15.75" customHeight="1" x14ac:dyDescent="0.2"/>
  <cols>
    <col min="1" max="1" width="15.85546875" bestFit="1" customWidth="1"/>
    <col min="2" max="2" width="12" customWidth="1"/>
    <col min="3" max="3" width="18" bestFit="1" customWidth="1"/>
    <col min="4" max="4" width="14.42578125" customWidth="1"/>
    <col min="5" max="5" width="10.5703125" bestFit="1" customWidth="1"/>
    <col min="6" max="6" width="11.85546875" customWidth="1"/>
  </cols>
  <sheetData>
    <row r="1" spans="1:6" ht="15" x14ac:dyDescent="0.2">
      <c r="A1" s="7" t="s">
        <v>12</v>
      </c>
      <c r="B1" s="7"/>
      <c r="C1" s="7"/>
      <c r="D1" s="7"/>
      <c r="E1" s="1"/>
      <c r="F1" s="1"/>
    </row>
    <row r="2" spans="1:6" ht="15" x14ac:dyDescent="0.2">
      <c r="A2" s="7" t="s">
        <v>11</v>
      </c>
      <c r="B2" s="7"/>
      <c r="C2" s="7" t="s">
        <v>13</v>
      </c>
      <c r="D2" s="15">
        <v>45391</v>
      </c>
      <c r="E2" s="1"/>
      <c r="F2" s="1"/>
    </row>
    <row r="3" spans="1:6" ht="15" x14ac:dyDescent="0.2">
      <c r="A3" s="8" t="s">
        <v>0</v>
      </c>
      <c r="B3" s="9">
        <v>102</v>
      </c>
      <c r="C3" s="8" t="s">
        <v>1</v>
      </c>
      <c r="D3" s="8" t="str">
        <f>IFERROR(VLOOKUP($B$3,'[1]Dados Clientes'!$A:$F,3,0),"")</f>
        <v>Veronildo - Oraba</v>
      </c>
      <c r="E3" s="1"/>
      <c r="F3" s="3"/>
    </row>
    <row r="4" spans="1:6" ht="15" x14ac:dyDescent="0.2">
      <c r="A4" s="8" t="s">
        <v>9</v>
      </c>
      <c r="B4" s="8" t="str">
        <f>IFERROR(VLOOKUP($B$3,'[1]Dados Clientes'!$A:$F,2,0),"")</f>
        <v>MERCADINHO ORABA APARECIDA LTDA</v>
      </c>
      <c r="C4" s="8"/>
      <c r="D4" s="8"/>
      <c r="E4" s="3"/>
      <c r="F4" s="3"/>
    </row>
    <row r="5" spans="1:6" ht="15" x14ac:dyDescent="0.2">
      <c r="A5" s="8" t="s">
        <v>8</v>
      </c>
      <c r="B5" s="8" t="str">
        <f>IFERROR(VLOOKUP($B$3,'[1]Dados Clientes'!$A:$F,4,0),"")</f>
        <v>ERNESTO SOUZA CRUZ</v>
      </c>
      <c r="D5" s="8"/>
      <c r="E5" s="3"/>
      <c r="F5" s="8">
        <f>IFERROR(VLOOKUP($B$3,'[1]Dados Clientes'!$A:$F,5,0),"")</f>
        <v>2170</v>
      </c>
    </row>
    <row r="6" spans="1:6" ht="15" x14ac:dyDescent="0.2">
      <c r="A6" s="8" t="s">
        <v>7</v>
      </c>
      <c r="B6" s="8"/>
      <c r="C6" s="8"/>
      <c r="D6" s="8"/>
      <c r="E6" s="3"/>
      <c r="F6" s="3"/>
    </row>
    <row r="7" spans="1:6" ht="15.75" customHeight="1" x14ac:dyDescent="0.2">
      <c r="A7" s="3"/>
      <c r="B7" s="3"/>
      <c r="C7" s="3"/>
      <c r="D7" s="3"/>
      <c r="E7" s="3"/>
      <c r="F7" s="3"/>
    </row>
    <row r="8" spans="1:6" ht="12.75" x14ac:dyDescent="0.2">
      <c r="A8" s="10" t="s">
        <v>2</v>
      </c>
      <c r="B8" s="10" t="s">
        <v>5</v>
      </c>
      <c r="C8" s="4" t="s">
        <v>3</v>
      </c>
      <c r="D8" s="4" t="s">
        <v>10</v>
      </c>
      <c r="E8" s="5" t="s">
        <v>4</v>
      </c>
      <c r="F8" s="4" t="s">
        <v>6</v>
      </c>
    </row>
    <row r="9" spans="1:6" ht="12.75" x14ac:dyDescent="0.2">
      <c r="A9" s="4">
        <v>1</v>
      </c>
      <c r="B9" s="13">
        <v>1</v>
      </c>
      <c r="C9" s="11" t="str">
        <f>IFERROR(VLOOKUP(A9,'[1]Dados Produtos'!$A:$G,2,0),"")</f>
        <v>Paçoca pequena</v>
      </c>
      <c r="D9" s="12">
        <f>IFERROR(VLOOKUP(A9,'[1]Dados Produtos'!$A:$G,4,0),"")</f>
        <v>1.71428571428571</v>
      </c>
      <c r="E9" s="12">
        <f>IFERROR(VLOOKUP(A9,'[1]Dados Produtos'!$A:$G,5,0),"")</f>
        <v>71.999999999999815</v>
      </c>
      <c r="F9" s="14">
        <f t="shared" ref="F9:F35" si="0">IFERROR(B9*E9,"")</f>
        <v>71.999999999999815</v>
      </c>
    </row>
    <row r="10" spans="1:6" ht="12.75" x14ac:dyDescent="0.2">
      <c r="A10" s="4">
        <v>12</v>
      </c>
      <c r="B10" s="13">
        <v>1</v>
      </c>
      <c r="C10" s="11" t="str">
        <f>IFERROR(VLOOKUP(A10,'[1]Dados Produtos'!$A:$G,2,0),"")</f>
        <v>Pao de mel</v>
      </c>
      <c r="D10" s="12">
        <f>IFERROR(VLOOKUP(A10,'[1]Dados Produtos'!$A:$G,4,0),"")</f>
        <v>3</v>
      </c>
      <c r="E10" s="12">
        <f>IFERROR(VLOOKUP(A10,'[1]Dados Produtos'!$A:$G,5,0),"")</f>
        <v>30</v>
      </c>
      <c r="F10" s="14">
        <f t="shared" si="0"/>
        <v>30</v>
      </c>
    </row>
    <row r="11" spans="1:6" ht="12.75" x14ac:dyDescent="0.2">
      <c r="A11" s="4">
        <v>5</v>
      </c>
      <c r="B11" s="13">
        <v>3</v>
      </c>
      <c r="C11" s="11" t="str">
        <f>IFERROR(VLOOKUP(A11,'[1]Dados Produtos'!$A:$G,2,0),"")</f>
        <v>Amendoim</v>
      </c>
      <c r="D11" s="12">
        <f>IFERROR(VLOOKUP(A11,'[1]Dados Produtos'!$A:$G,4,0),"")</f>
        <v>1.2</v>
      </c>
      <c r="E11" s="12">
        <f>IFERROR(VLOOKUP(A11,'[1]Dados Produtos'!$A:$G,5,0),"")</f>
        <v>24</v>
      </c>
      <c r="F11" s="14">
        <f t="shared" si="0"/>
        <v>72</v>
      </c>
    </row>
    <row r="12" spans="1:6" ht="12.75" x14ac:dyDescent="0.2">
      <c r="A12" s="4">
        <v>26</v>
      </c>
      <c r="B12" s="13">
        <v>2</v>
      </c>
      <c r="C12" s="11" t="str">
        <f>IFERROR(VLOOKUP(A12,'[1]Dados Produtos'!$A:$G,2,0),"")</f>
        <v>Olho</v>
      </c>
      <c r="D12" s="12">
        <f>IFERROR(VLOOKUP(A12,'[1]Dados Produtos'!$A:$G,4,0),"")</f>
        <v>0.64</v>
      </c>
      <c r="E12" s="12">
        <f>IFERROR(VLOOKUP(A12,'[1]Dados Produtos'!$A:$G,5,0),"")</f>
        <v>32</v>
      </c>
      <c r="F12" s="14">
        <f t="shared" si="0"/>
        <v>64</v>
      </c>
    </row>
    <row r="13" spans="1:6" ht="15.75" customHeight="1" x14ac:dyDescent="0.2">
      <c r="A13" s="4">
        <v>27</v>
      </c>
      <c r="B13" s="13">
        <v>1</v>
      </c>
      <c r="C13" s="11" t="str">
        <f>IFERROR(VLOOKUP(A13,'[1]Dados Produtos'!$A:$G,2,0),"")</f>
        <v>Chupão</v>
      </c>
      <c r="D13" s="12">
        <f>IFERROR(VLOOKUP(A13,'[1]Dados Produtos'!$A:$G,4,0),"")</f>
        <v>1.5</v>
      </c>
      <c r="E13" s="12">
        <f>IFERROR(VLOOKUP(A13,'[1]Dados Produtos'!$A:$G,5,0),"")</f>
        <v>90</v>
      </c>
      <c r="F13" s="14">
        <f t="shared" si="0"/>
        <v>90</v>
      </c>
    </row>
    <row r="14" spans="1:6" ht="15.75" customHeight="1" x14ac:dyDescent="0.2">
      <c r="A14" s="4">
        <v>25</v>
      </c>
      <c r="B14" s="13">
        <v>2</v>
      </c>
      <c r="C14" s="11" t="str">
        <f>IFERROR(VLOOKUP(A14,'[1]Dados Produtos'!$A:$G,2,0),"")</f>
        <v>Pingo</v>
      </c>
      <c r="D14" s="12">
        <f>IFERROR(VLOOKUP(A14,'[1]Dados Produtos'!$A:$G,4,0),"")</f>
        <v>0.9</v>
      </c>
      <c r="E14" s="12">
        <f>IFERROR(VLOOKUP(A14,'[1]Dados Produtos'!$A:$G,5,0),"")</f>
        <v>36</v>
      </c>
      <c r="F14" s="14">
        <f t="shared" si="0"/>
        <v>72</v>
      </c>
    </row>
    <row r="15" spans="1:6" ht="15.75" customHeight="1" x14ac:dyDescent="0.2">
      <c r="A15" s="4"/>
      <c r="B15" s="13"/>
      <c r="C15" s="11" t="str">
        <f>IFERROR(VLOOKUP(A15,'[1]Dados Produtos'!$A:$G,2,0),"")</f>
        <v/>
      </c>
      <c r="D15" s="12" t="str">
        <f>IFERROR(VLOOKUP(A15,'[1]Dados Produtos'!$A:$G,4,0),"")</f>
        <v/>
      </c>
      <c r="E15" s="12" t="str">
        <f>IFERROR(VLOOKUP(A15,'[1]Dados Produtos'!$A:$G,5,0),"")</f>
        <v/>
      </c>
      <c r="F15" s="14" t="str">
        <f t="shared" si="0"/>
        <v/>
      </c>
    </row>
    <row r="16" spans="1:6" ht="15.75" customHeight="1" x14ac:dyDescent="0.2">
      <c r="A16" s="4"/>
      <c r="B16" s="13"/>
      <c r="C16" s="11" t="str">
        <f>IFERROR(VLOOKUP(A16,'[1]Dados Produtos'!$A:$G,2,0),"")</f>
        <v/>
      </c>
      <c r="D16" s="12" t="str">
        <f>IFERROR(VLOOKUP(A16,'[1]Dados Produtos'!$A:$G,4,0),"")</f>
        <v/>
      </c>
      <c r="E16" s="12" t="str">
        <f>IFERROR(VLOOKUP(A16,'[1]Dados Produtos'!$A:$G,5,0),"")</f>
        <v/>
      </c>
      <c r="F16" s="14" t="str">
        <f t="shared" si="0"/>
        <v/>
      </c>
    </row>
    <row r="17" spans="1:6" ht="15.75" customHeight="1" x14ac:dyDescent="0.2">
      <c r="A17" s="4"/>
      <c r="B17" s="13"/>
      <c r="C17" s="11" t="str">
        <f>IFERROR(VLOOKUP(A17,'[1]Dados Produtos'!$A:$G,2,0),"")</f>
        <v/>
      </c>
      <c r="D17" s="12" t="str">
        <f>IFERROR(VLOOKUP(A17,'[1]Dados Produtos'!$A:$G,4,0),"")</f>
        <v/>
      </c>
      <c r="E17" s="12" t="str">
        <f>IFERROR(VLOOKUP(A17,'[1]Dados Produtos'!$A:$G,5,0),"")</f>
        <v/>
      </c>
      <c r="F17" s="14" t="str">
        <f t="shared" si="0"/>
        <v/>
      </c>
    </row>
    <row r="18" spans="1:6" ht="15.75" customHeight="1" x14ac:dyDescent="0.2">
      <c r="A18" s="4"/>
      <c r="B18" s="13"/>
      <c r="C18" s="11" t="str">
        <f>IFERROR(VLOOKUP(A18,'[1]Dados Produtos'!$A:$G,2,0),"")</f>
        <v/>
      </c>
      <c r="D18" s="12" t="str">
        <f>IFERROR(VLOOKUP(A18,'[1]Dados Produtos'!$A:$G,4,0),"")</f>
        <v/>
      </c>
      <c r="E18" s="12" t="str">
        <f>IFERROR(VLOOKUP(A18,'[1]Dados Produtos'!$A:$G,5,0),"")</f>
        <v/>
      </c>
      <c r="F18" s="14" t="str">
        <f t="shared" si="0"/>
        <v/>
      </c>
    </row>
    <row r="19" spans="1:6" ht="15.75" customHeight="1" x14ac:dyDescent="0.2">
      <c r="A19" s="4"/>
      <c r="B19" s="13"/>
      <c r="C19" s="11" t="str">
        <f>IFERROR(VLOOKUP(A19,'[1]Dados Produtos'!$A:$G,2,0),"")</f>
        <v/>
      </c>
      <c r="D19" s="12" t="str">
        <f>IFERROR(VLOOKUP(A19,'[1]Dados Produtos'!$A:$G,4,0),"")</f>
        <v/>
      </c>
      <c r="E19" s="12" t="str">
        <f>IFERROR(VLOOKUP(A19,'[1]Dados Produtos'!$A:$G,5,0),"")</f>
        <v/>
      </c>
      <c r="F19" s="14" t="str">
        <f t="shared" si="0"/>
        <v/>
      </c>
    </row>
    <row r="20" spans="1:6" ht="15.75" customHeight="1" x14ac:dyDescent="0.2">
      <c r="A20" s="4"/>
      <c r="B20" s="13"/>
      <c r="C20" s="11" t="str">
        <f>IFERROR(VLOOKUP(A20,'[1]Dados Produtos'!$A:$G,2,0),"")</f>
        <v/>
      </c>
      <c r="D20" s="12" t="str">
        <f>IFERROR(VLOOKUP(A20,'[1]Dados Produtos'!$A:$G,4,0),"")</f>
        <v/>
      </c>
      <c r="E20" s="12" t="str">
        <f>IFERROR(VLOOKUP(A20,'[1]Dados Produtos'!$A:$G,5,0),"")</f>
        <v/>
      </c>
      <c r="F20" s="14" t="str">
        <f t="shared" si="0"/>
        <v/>
      </c>
    </row>
    <row r="21" spans="1:6" ht="15.75" customHeight="1" x14ac:dyDescent="0.2">
      <c r="A21" s="4"/>
      <c r="B21" s="13"/>
      <c r="C21" s="11" t="str">
        <f>IFERROR(VLOOKUP(A21,'[1]Dados Produtos'!$A:$G,2,0),"")</f>
        <v/>
      </c>
      <c r="D21" s="12" t="str">
        <f>IFERROR(VLOOKUP(A21,'[1]Dados Produtos'!$A:$G,4,0),"")</f>
        <v/>
      </c>
      <c r="E21" s="12" t="str">
        <f>IFERROR(VLOOKUP(A21,'[1]Dados Produtos'!$A:$G,5,0),"")</f>
        <v/>
      </c>
      <c r="F21" s="14" t="str">
        <f t="shared" si="0"/>
        <v/>
      </c>
    </row>
    <row r="22" spans="1:6" ht="15.75" customHeight="1" x14ac:dyDescent="0.2">
      <c r="A22" s="4"/>
      <c r="B22" s="13"/>
      <c r="C22" s="11" t="str">
        <f>IFERROR(VLOOKUP(A22,'[1]Dados Produtos'!$A:$G,2,0),"")</f>
        <v/>
      </c>
      <c r="D22" s="12" t="str">
        <f>IFERROR(VLOOKUP(A22,'[1]Dados Produtos'!$A:$G,4,0),"")</f>
        <v/>
      </c>
      <c r="E22" s="12" t="str">
        <f>IFERROR(VLOOKUP(A22,'[1]Dados Produtos'!$A:$G,5,0),"")</f>
        <v/>
      </c>
      <c r="F22" s="14" t="str">
        <f t="shared" si="0"/>
        <v/>
      </c>
    </row>
    <row r="23" spans="1:6" ht="15.75" customHeight="1" x14ac:dyDescent="0.2">
      <c r="A23" s="4"/>
      <c r="B23" s="13"/>
      <c r="C23" s="11" t="str">
        <f>IFERROR(VLOOKUP(A23,'[1]Dados Produtos'!$A:$G,2,0),"")</f>
        <v/>
      </c>
      <c r="D23" s="12" t="str">
        <f>IFERROR(VLOOKUP(A23,'[1]Dados Produtos'!$A:$G,4,0),"")</f>
        <v/>
      </c>
      <c r="E23" s="12" t="str">
        <f>IFERROR(VLOOKUP(A23,'[1]Dados Produtos'!$A:$G,5,0),"")</f>
        <v/>
      </c>
      <c r="F23" s="14" t="str">
        <f t="shared" si="0"/>
        <v/>
      </c>
    </row>
    <row r="24" spans="1:6" ht="15.75" customHeight="1" x14ac:dyDescent="0.2">
      <c r="A24" s="4"/>
      <c r="B24" s="13"/>
      <c r="C24" s="11" t="str">
        <f>IFERROR(VLOOKUP(A24,'[1]Dados Produtos'!$A:$G,2,0),"")</f>
        <v/>
      </c>
      <c r="D24" s="12" t="str">
        <f>IFERROR(VLOOKUP(A24,'[1]Dados Produtos'!$A:$G,4,0),"")</f>
        <v/>
      </c>
      <c r="E24" s="12" t="str">
        <f>IFERROR(VLOOKUP(A24,'[1]Dados Produtos'!$A:$G,5,0),"")</f>
        <v/>
      </c>
      <c r="F24" s="14" t="str">
        <f t="shared" si="0"/>
        <v/>
      </c>
    </row>
    <row r="25" spans="1:6" ht="15.75" customHeight="1" x14ac:dyDescent="0.2">
      <c r="A25" s="4"/>
      <c r="B25" s="13"/>
      <c r="C25" s="11" t="str">
        <f>IFERROR(VLOOKUP(A25,'[1]Dados Produtos'!$A:$G,2,0),"")</f>
        <v/>
      </c>
      <c r="D25" s="12" t="str">
        <f>IFERROR(VLOOKUP(A25,'[1]Dados Produtos'!$A:$G,4,0),"")</f>
        <v/>
      </c>
      <c r="E25" s="12" t="str">
        <f>IFERROR(VLOOKUP(A25,'[1]Dados Produtos'!$A:$G,5,0),"")</f>
        <v/>
      </c>
      <c r="F25" s="14" t="str">
        <f t="shared" si="0"/>
        <v/>
      </c>
    </row>
    <row r="26" spans="1:6" ht="15.75" customHeight="1" x14ac:dyDescent="0.2">
      <c r="A26" s="4"/>
      <c r="B26" s="13"/>
      <c r="C26" s="11" t="str">
        <f>IFERROR(VLOOKUP(A26,'[1]Dados Produtos'!$A:$G,2,0),"")</f>
        <v/>
      </c>
      <c r="D26" s="12" t="str">
        <f>IFERROR(VLOOKUP(A26,'[1]Dados Produtos'!$A:$G,4,0),"")</f>
        <v/>
      </c>
      <c r="E26" s="12" t="str">
        <f>IFERROR(VLOOKUP(A26,'[1]Dados Produtos'!$A:$G,5,0),"")</f>
        <v/>
      </c>
      <c r="F26" s="14" t="str">
        <f t="shared" si="0"/>
        <v/>
      </c>
    </row>
    <row r="27" spans="1:6" ht="15.75" customHeight="1" x14ac:dyDescent="0.2">
      <c r="A27" s="4"/>
      <c r="B27" s="13"/>
      <c r="C27" s="11" t="str">
        <f>IFERROR(VLOOKUP(A27,'[1]Dados Produtos'!$A:$G,2,0),"")</f>
        <v/>
      </c>
      <c r="D27" s="12" t="str">
        <f>IFERROR(VLOOKUP(A27,'[1]Dados Produtos'!$A:$G,4,0),"")</f>
        <v/>
      </c>
      <c r="E27" s="12" t="str">
        <f>IFERROR(VLOOKUP(A27,'[1]Dados Produtos'!$A:$G,5,0),"")</f>
        <v/>
      </c>
      <c r="F27" s="14" t="str">
        <f t="shared" si="0"/>
        <v/>
      </c>
    </row>
    <row r="28" spans="1:6" ht="15.75" customHeight="1" x14ac:dyDescent="0.2">
      <c r="A28" s="4"/>
      <c r="B28" s="13"/>
      <c r="C28" s="11" t="str">
        <f>IFERROR(VLOOKUP(A28,'[1]Dados Produtos'!$A:$G,2,0),"")</f>
        <v/>
      </c>
      <c r="D28" s="12" t="str">
        <f>IFERROR(VLOOKUP(A28,'[1]Dados Produtos'!$A:$G,4,0),"")</f>
        <v/>
      </c>
      <c r="E28" s="12" t="str">
        <f>IFERROR(VLOOKUP(A28,'[1]Dados Produtos'!$A:$G,5,0),"")</f>
        <v/>
      </c>
      <c r="F28" s="14" t="str">
        <f t="shared" si="0"/>
        <v/>
      </c>
    </row>
    <row r="29" spans="1:6" ht="15.75" customHeight="1" x14ac:dyDescent="0.2">
      <c r="A29" s="4"/>
      <c r="B29" s="13"/>
      <c r="C29" s="11" t="str">
        <f>IFERROR(VLOOKUP(A29,'[1]Dados Produtos'!$A:$G,2,0),"")</f>
        <v/>
      </c>
      <c r="D29" s="12" t="str">
        <f>IFERROR(VLOOKUP(A29,'[1]Dados Produtos'!$A:$G,4,0),"")</f>
        <v/>
      </c>
      <c r="E29" s="12" t="str">
        <f>IFERROR(VLOOKUP(A29,'[1]Dados Produtos'!$A:$G,5,0),"")</f>
        <v/>
      </c>
      <c r="F29" s="14" t="str">
        <f t="shared" si="0"/>
        <v/>
      </c>
    </row>
    <row r="30" spans="1:6" ht="15.75" customHeight="1" x14ac:dyDescent="0.2">
      <c r="A30" s="4"/>
      <c r="B30" s="13"/>
      <c r="C30" s="11" t="str">
        <f>IFERROR(VLOOKUP(A30,'[1]Dados Produtos'!$A:$G,2,0),"")</f>
        <v/>
      </c>
      <c r="D30" s="12" t="str">
        <f>IFERROR(VLOOKUP(A30,'[1]Dados Produtos'!$A:$G,4,0),"")</f>
        <v/>
      </c>
      <c r="E30" s="12" t="str">
        <f>IFERROR(VLOOKUP(A30,'[1]Dados Produtos'!$A:$G,5,0),"")</f>
        <v/>
      </c>
      <c r="F30" s="14" t="str">
        <f t="shared" si="0"/>
        <v/>
      </c>
    </row>
    <row r="31" spans="1:6" ht="15.75" customHeight="1" x14ac:dyDescent="0.2">
      <c r="A31" s="4"/>
      <c r="B31" s="13"/>
      <c r="C31" s="11" t="str">
        <f>IFERROR(VLOOKUP(A31,'[1]Dados Produtos'!$A:$G,2,0),"")</f>
        <v/>
      </c>
      <c r="D31" s="12" t="str">
        <f>IFERROR(VLOOKUP(A31,'[1]Dados Produtos'!$A:$G,4,0),"")</f>
        <v/>
      </c>
      <c r="E31" s="12" t="str">
        <f>IFERROR(VLOOKUP(A31,'[1]Dados Produtos'!$A:$G,5,0),"")</f>
        <v/>
      </c>
      <c r="F31" s="14" t="str">
        <f t="shared" si="0"/>
        <v/>
      </c>
    </row>
    <row r="32" spans="1:6" ht="15.75" customHeight="1" x14ac:dyDescent="0.2">
      <c r="A32" s="4"/>
      <c r="B32" s="13"/>
      <c r="C32" s="11" t="str">
        <f>IFERROR(VLOOKUP(A32,'[1]Dados Produtos'!$A:$G,2,0),"")</f>
        <v/>
      </c>
      <c r="D32" s="12" t="str">
        <f>IFERROR(VLOOKUP(A32,'[1]Dados Produtos'!$A:$G,4,0),"")</f>
        <v/>
      </c>
      <c r="E32" s="12" t="str">
        <f>IFERROR(VLOOKUP(A32,'[1]Dados Produtos'!$A:$G,5,0),"")</f>
        <v/>
      </c>
      <c r="F32" s="14" t="str">
        <f t="shared" si="0"/>
        <v/>
      </c>
    </row>
    <row r="33" spans="1:6" ht="15.75" customHeight="1" x14ac:dyDescent="0.2">
      <c r="A33" s="4"/>
      <c r="B33" s="13"/>
      <c r="C33" s="11" t="str">
        <f>IFERROR(VLOOKUP(A33,'[1]Dados Produtos'!$A:$G,2,0),"")</f>
        <v/>
      </c>
      <c r="D33" s="12" t="str">
        <f>IFERROR(VLOOKUP(A33,'[1]Dados Produtos'!$A:$G,4,0),"")</f>
        <v/>
      </c>
      <c r="E33" s="12" t="str">
        <f>IFERROR(VLOOKUP(A33,'[1]Dados Produtos'!$A:$G,5,0),"")</f>
        <v/>
      </c>
      <c r="F33" s="14" t="str">
        <f t="shared" si="0"/>
        <v/>
      </c>
    </row>
    <row r="34" spans="1:6" ht="15.75" customHeight="1" x14ac:dyDescent="0.2">
      <c r="A34" s="4"/>
      <c r="B34" s="13"/>
      <c r="C34" s="11" t="str">
        <f>IFERROR(VLOOKUP(A34,'[1]Dados Produtos'!$A:$G,2,0),"")</f>
        <v/>
      </c>
      <c r="D34" s="12" t="str">
        <f>IFERROR(VLOOKUP(A34,'[1]Dados Produtos'!$A:$G,4,0),"")</f>
        <v/>
      </c>
      <c r="E34" s="12" t="str">
        <f>IFERROR(VLOOKUP(A34,'[1]Dados Produtos'!$A:$G,5,0),"")</f>
        <v/>
      </c>
      <c r="F34" s="14" t="str">
        <f t="shared" si="0"/>
        <v/>
      </c>
    </row>
    <row r="35" spans="1:6" ht="15.75" customHeight="1" x14ac:dyDescent="0.2">
      <c r="A35" s="4"/>
      <c r="B35" s="13"/>
      <c r="C35" s="11" t="str">
        <f>IFERROR(VLOOKUP(A35,'[1]Dados Produtos'!$A:$G,2,0),"")</f>
        <v/>
      </c>
      <c r="D35" s="12" t="str">
        <f>IFERROR(VLOOKUP(A35,'[1]Dados Produtos'!$A:$G,4,0),"")</f>
        <v/>
      </c>
      <c r="E35" s="12" t="str">
        <f>IFERROR(VLOOKUP(A35,'[1]Dados Produtos'!$A:$G,5,0),"")</f>
        <v/>
      </c>
      <c r="F35" s="14" t="str">
        <f t="shared" si="0"/>
        <v/>
      </c>
    </row>
    <row r="36" spans="1:6" ht="12.75" x14ac:dyDescent="0.2">
      <c r="A36" s="4"/>
      <c r="B36" s="2"/>
      <c r="C36" s="2"/>
      <c r="D36" s="6"/>
      <c r="E36" s="2" t="s">
        <v>6</v>
      </c>
      <c r="F36" s="6">
        <f>SUM(F9:F35)</f>
        <v>399.99999999999983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Leite</dc:creator>
  <cp:lastModifiedBy>Elias Leite</cp:lastModifiedBy>
  <cp:lastPrinted>2024-01-18T03:51:07Z</cp:lastPrinted>
  <dcterms:created xsi:type="dcterms:W3CDTF">2024-04-29T05:00:50Z</dcterms:created>
  <dcterms:modified xsi:type="dcterms:W3CDTF">2024-04-29T05:00:50Z</dcterms:modified>
</cp:coreProperties>
</file>