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gosto\"/>
    </mc:Choice>
  </mc:AlternateContent>
  <xr:revisionPtr revIDLastSave="0" documentId="8_{8EBDFC10-C953-41B1-AC50-D0E7A5273A00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D13" i="1"/>
  <c r="C13" i="1"/>
  <c r="E12" i="1"/>
  <c r="D12" i="1"/>
  <c r="C12" i="1"/>
  <c r="E11" i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<sst xmlns="http://schemas.openxmlformats.org/spreadsheetml/2006/main" count="15" uniqueCount="14">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</sst>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 1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  <cell r="C38" t="str">
            <v>Big dia 3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Josefa Assado</v>
          </cell>
        </row>
        <row r="43">
          <cell r="A43">
            <v>42</v>
          </cell>
          <cell r="C43" t="str">
            <v>Escola forca aerea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  <cell r="C46" t="str">
            <v>Alberes 2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Calvalcante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Mercado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Ponto ideal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C73" t="str">
            <v>Opção Jacui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B85" t="str">
            <v>Paraiba /Paraiba</v>
          </cell>
          <cell r="C85" t="str">
            <v>Padaria Diego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C100" t="str">
            <v>MERCADO VIZINHO LTDA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1.9</v>
          </cell>
          <cell r="E7">
            <v>38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1.9</v>
          </cell>
          <cell r="E8">
            <v>38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1.9</v>
          </cell>
          <cell r="E12">
            <v>38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1.2666666666666599</v>
          </cell>
          <cell r="E22">
            <v>37.999999999999801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1.9</v>
          </cell>
          <cell r="E40">
            <v>38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F11" sqref="F11:F13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45511</v>
      </c>
      <c r="E2" s="1"/>
      <c r="F2" s="1"/>
    </row>
    <row r="3" spans="1:6" ht="15" x14ac:dyDescent="0.2">
      <c r="A3" s="8" t="s">
        <v>0</v>
      </c>
      <c r="B3" s="9">
        <v>50</v>
      </c>
      <c r="C3" s="8" t="s">
        <v>1</v>
      </c>
      <c r="D3" s="8" t="str">
        <f>IFERROR(VLOOKUP($B$3,'[1]Dados Clientes'!$A:$F,3,0),"")</f>
        <v>ALIANÇA 2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MERCADO E MERCEARIA RODRIGUES E BEZERRA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RUI BARBOSA LIMA</v>
      </c>
      <c r="D5" s="8"/>
      <c r="E5" s="3"/>
      <c r="F5" s="8">
        <f>IFERROR(VLOOKUP($B$3,'[1]Dados Clientes'!$A:$F,5,0),"")</f>
        <v>95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22</v>
      </c>
      <c r="B9" s="13">
        <v>1</v>
      </c>
      <c r="C9" s="11" t="str">
        <f>IFERROR(VLOOKUP(A9,'[1]Dados Produtos'!$A:$G,2,0),"")</f>
        <v>Maria Mole</v>
      </c>
      <c r="D9" s="12">
        <f>IFERROR(VLOOKUP(A9,'[1]Dados Produtos'!$A:$G,4,0),"")</f>
        <v>2.25</v>
      </c>
      <c r="E9" s="12">
        <f>IFERROR(VLOOKUP(A9,'[1]Dados Produtos'!$A:$G,5,0),"")</f>
        <v>45</v>
      </c>
      <c r="F9" s="14">
        <f t="shared" ref="F9:F35" si="0">IFERROR(B9*E9,"")</f>
        <v>45</v>
      </c>
    </row>
    <row r="10" spans="1:6" ht="12.75" x14ac:dyDescent="0.2">
      <c r="A10" s="4">
        <v>24</v>
      </c>
      <c r="B10" s="13">
        <v>1</v>
      </c>
      <c r="C10" s="11" t="str">
        <f>IFERROR(VLOOKUP(A10,'[1]Dados Produtos'!$A:$G,2,0),"")</f>
        <v>Canudo</v>
      </c>
      <c r="D10" s="12">
        <f>IFERROR(VLOOKUP(A10,'[1]Dados Produtos'!$A:$G,4,0),"")</f>
        <v>1.9</v>
      </c>
      <c r="E10" s="12">
        <f>IFERROR(VLOOKUP(A10,'[1]Dados Produtos'!$A:$G,5,0),"")</f>
        <v>38</v>
      </c>
      <c r="F10" s="14">
        <f t="shared" si="0"/>
        <v>38</v>
      </c>
    </row>
    <row r="11" spans="1:6" ht="12.75" x14ac:dyDescent="0.2">
      <c r="A11" s="4">
        <v>18</v>
      </c>
      <c r="B11" s="13">
        <v>1</v>
      </c>
      <c r="C11" s="11" t="str">
        <f>IFERROR(VLOOKUP(A11,'[1]Dados Produtos'!$A:$G,2,0),"")</f>
        <v>Recheado</v>
      </c>
      <c r="D11" s="12">
        <f>IFERROR(VLOOKUP(A11,'[1]Dados Produtos'!$A:$G,4,0),"")</f>
        <v>1.9</v>
      </c>
      <c r="E11" s="12">
        <f>IFERROR(VLOOKUP(A11,'[1]Dados Produtos'!$A:$G,5,0),"")</f>
        <v>38</v>
      </c>
      <c r="F11" s="14">
        <v>37</v>
      </c>
    </row>
    <row r="12" spans="1:6" ht="12.75" x14ac:dyDescent="0.2">
      <c r="A12" s="4">
        <v>20</v>
      </c>
      <c r="B12" s="13">
        <v>1</v>
      </c>
      <c r="C12" s="11" t="str">
        <f>IFERROR(VLOOKUP(A12,'[1]Dados Produtos'!$A:$G,2,0),"")</f>
        <v>Beijinho cremoso</v>
      </c>
      <c r="D12" s="12">
        <f>IFERROR(VLOOKUP(A12,'[1]Dados Produtos'!$A:$G,4,0),"")</f>
        <v>1.9</v>
      </c>
      <c r="E12" s="12">
        <f>IFERROR(VLOOKUP(A12,'[1]Dados Produtos'!$A:$G,5,0),"")</f>
        <v>38</v>
      </c>
      <c r="F12" s="14">
        <v>37</v>
      </c>
    </row>
    <row r="13" spans="1:6" ht="15.75" customHeight="1" x14ac:dyDescent="0.2">
      <c r="A13" s="4">
        <v>6</v>
      </c>
      <c r="B13" s="13">
        <v>1</v>
      </c>
      <c r="C13" s="11" t="str">
        <f>IFERROR(VLOOKUP(A13,'[1]Dados Produtos'!$A:$G,2,0),"")</f>
        <v>Brigadeiro</v>
      </c>
      <c r="D13" s="12">
        <f>IFERROR(VLOOKUP(A13,'[1]Dados Produtos'!$A:$G,4,0),"")</f>
        <v>1.9</v>
      </c>
      <c r="E13" s="12">
        <f>IFERROR(VLOOKUP(A13,'[1]Dados Produtos'!$A:$G,5,0),"")</f>
        <v>38</v>
      </c>
      <c r="F13" s="14">
        <v>37</v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194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2024-08-28T03:42:35Z</dcterms:created>
  <dcterms:modified xsi:type="dcterms:W3CDTF">2024-08-28T03:42:35Z</dcterms:modified>
</cp:coreProperties>
</file>