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4E8AD2A6-73B9-47E2-970D-55C02A08A28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<sst xmlns="http://schemas.openxmlformats.org/spreadsheetml/2006/main" count="15" uniqueCount="14">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</sst>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45516</v>
      </c>
      <c r="E2" s="1"/>
      <c r="F2" s="1"/>
    </row>
    <row r="3" spans="1:6" ht="15" x14ac:dyDescent="0.2">
      <c r="A3" s="8" t="s">
        <v>0</v>
      </c>
      <c r="B3" s="9">
        <v>59</v>
      </c>
      <c r="C3" s="8" t="s">
        <v>1</v>
      </c>
      <c r="D3" s="8" t="str">
        <f>IFERROR(VLOOKUP($B$3,'[1]Dados Clientes'!$A:$F,3,0),"")</f>
        <v>Mercado Esquina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ELAINE B. DE MEDEIROS - 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569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25</v>
      </c>
      <c r="B10" s="13">
        <v>2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76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v>25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1.4</v>
      </c>
      <c r="E12" s="12">
        <f>IFERROR(VLOOKUP(A12,'[1]Dados Produtos'!$A:$G,5,0),"")</f>
        <v>42</v>
      </c>
      <c r="F12" s="14">
        <f t="shared" si="0"/>
        <v>42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 de marshmellow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15</v>
      </c>
      <c r="B14" s="13">
        <v>1</v>
      </c>
      <c r="C14" s="11" t="str">
        <f>IFERROR(VLOOKUP(A14,'[1]Dados Produtos'!$A:$G,2,0),"")</f>
        <v>Alfajor</v>
      </c>
      <c r="D14" s="12">
        <f>IFERROR(VLOOKUP(A14,'[1]Dados Produtos'!$A:$G,4,0),"")</f>
        <v>2.75</v>
      </c>
      <c r="E14" s="12">
        <f>IFERROR(VLOOKUP(A14,'[1]Dados Produtos'!$A:$G,5,0),"")</f>
        <v>33</v>
      </c>
      <c r="F14" s="14">
        <f t="shared" si="0"/>
        <v>33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2024-08-28T01:46:24Z</dcterms:created>
  <dcterms:modified xsi:type="dcterms:W3CDTF">2024-08-28T01:46:24Z</dcterms:modified>
</cp:coreProperties>
</file>