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8_{E1594847-B360-4162-B64F-89053E0A8988}" xr6:coauthVersionLast="47" xr6:coauthVersionMax="47" xr10:uidLastSave="{00000000-0000-0000-0000-000000000000}"/>
  <bookViews>
    <workbookView xWindow="3510" yWindow="2835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<sst xmlns="http://schemas.openxmlformats.org/spreadsheetml/2006/main" count="15" uniqueCount="14">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</sst>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</row>
        <row r="8">
          <cell r="A8">
            <v>7</v>
          </cell>
          <cell r="C8" t="str">
            <v>Aliança 2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</row>
        <row r="16">
          <cell r="A16">
            <v>15</v>
          </cell>
          <cell r="C16" t="str">
            <v>Bomboniere Fernanda</v>
          </cell>
        </row>
        <row r="17">
          <cell r="A17">
            <v>16</v>
          </cell>
          <cell r="C17" t="str">
            <v>Bomboniele Lia</v>
          </cell>
        </row>
        <row r="18">
          <cell r="A18">
            <v>17</v>
          </cell>
          <cell r="C18" t="str">
            <v>Casa do Norte  1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/ALAN</v>
          </cell>
        </row>
        <row r="24">
          <cell r="A24">
            <v>23</v>
          </cell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C27" t="str">
            <v>Edvaldo Bar regis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</row>
        <row r="37">
          <cell r="A37">
            <v>36</v>
          </cell>
          <cell r="C37" t="str">
            <v>Hortifrutti Céu</v>
          </cell>
        </row>
        <row r="38">
          <cell r="A38">
            <v>37</v>
          </cell>
          <cell r="C38" t="str">
            <v>Hortifrutti Vitória  (trevo)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  <cell r="C43" t="str">
            <v>PADARIA AGUIA D´AGUIA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  <cell r="C46" t="str">
            <v>JOSE /ELIZBETE</v>
          </cell>
        </row>
        <row r="47">
          <cell r="A47">
            <v>46</v>
          </cell>
          <cell r="C47" t="str">
            <v>Leandro / JORGINHO</v>
          </cell>
        </row>
        <row r="48">
          <cell r="A48">
            <v>47</v>
          </cell>
          <cell r="C48" t="str">
            <v>Mercado Calvacante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NORTE RESTARANTE 2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</row>
        <row r="87">
          <cell r="A87">
            <v>86</v>
          </cell>
          <cell r="C87" t="str">
            <v>Patinha</v>
          </cell>
        </row>
        <row r="88">
          <cell r="A88">
            <v>87</v>
          </cell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C89" t="str">
            <v>QUALY YPÉ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REST. BAIANA-OLIVERA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  <cell r="C107" t="str">
            <v>REAL ECONONIA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  <cell r="C115" t="str">
            <v>Kely Amendoim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IRGO</v>
          </cell>
        </row>
        <row r="118">
          <cell r="A118">
            <v>117</v>
          </cell>
          <cell r="C118" t="str">
            <v>VIRGINIA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</row>
        <row r="121">
          <cell r="A121">
            <v>120</v>
          </cell>
        </row>
        <row r="122">
          <cell r="A122">
            <v>121</v>
          </cell>
          <cell r="C122" t="str">
            <v>JOSE LIMPEZA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45337</v>
      </c>
      <c r="E2" s="1"/>
      <c r="F2" s="1"/>
    </row>
    <row r="3" spans="1:6" ht="15" x14ac:dyDescent="0.2">
      <c r="A3" s="8" t="s">
        <v>0</v>
      </c>
      <c r="B3" s="9">
        <v>50</v>
      </c>
      <c r="C3" s="8" t="s">
        <v>1</v>
      </c>
      <c r="D3" s="8" t="str">
        <f>IFERROR(VLOOKUP($B$3,'[1]Dados Clientes'!$A:$F,3,0),"")</f>
        <v>ALIANÇA 1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MERCADO E MERCEARIA RODRIGUES E BEZERRA LTDA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RUI BARBOSA LIMA</v>
      </c>
      <c r="D5" s="8"/>
      <c r="E5" s="3"/>
      <c r="F5" s="8">
        <f>IFERROR(VLOOKUP($B$3,'[1]Dados Clientes'!$A:$F,5,0),"")</f>
        <v>95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3</v>
      </c>
      <c r="B9" s="13">
        <v>1</v>
      </c>
      <c r="C9" s="11" t="str">
        <f>IFERROR(VLOOKUP(A9,'[1]Dados Produtos'!$A:$G,2,0),"")</f>
        <v>Banana com acucar</v>
      </c>
      <c r="D9" s="12">
        <f>IFERROR(VLOOKUP(A9,'[1]Dados Produtos'!$A:$G,4,0),"")</f>
        <v>1.36666666666666</v>
      </c>
      <c r="E9" s="12">
        <f>IFERROR(VLOOKUP(A9,'[1]Dados Produtos'!$A:$G,5,0),"")</f>
        <v>40.999999999999801</v>
      </c>
      <c r="F9" s="14">
        <f t="shared" ref="F9:F35" si="0">IFERROR(B9*E9,"")</f>
        <v>40.999999999999801</v>
      </c>
    </row>
    <row r="10" spans="1:6" ht="12.75" x14ac:dyDescent="0.2">
      <c r="A10" s="4">
        <v>6</v>
      </c>
      <c r="B10" s="13">
        <v>1</v>
      </c>
      <c r="C10" s="11" t="str">
        <f>IFERROR(VLOOKUP(A10,'[1]Dados Produtos'!$A:$G,2,0),"")</f>
        <v>Brigadeiro</v>
      </c>
      <c r="D10" s="12">
        <f>IFERROR(VLOOKUP(A10,'[1]Dados Produtos'!$A:$G,4,0),"")</f>
        <v>1.8</v>
      </c>
      <c r="E10" s="12">
        <f>IFERROR(VLOOKUP(A10,'[1]Dados Produtos'!$A:$G,5,0),"")</f>
        <v>36</v>
      </c>
      <c r="F10" s="14">
        <f t="shared" si="0"/>
        <v>36</v>
      </c>
    </row>
    <row r="11" spans="1:6" ht="12.75" x14ac:dyDescent="0.2">
      <c r="A11" s="4">
        <v>26</v>
      </c>
      <c r="B11" s="13">
        <v>1</v>
      </c>
      <c r="C11" s="11" t="str">
        <f>IFERROR(VLOOKUP(A11,'[1]Dados Produtos'!$A:$G,2,0),"")</f>
        <v>Olho</v>
      </c>
      <c r="D11" s="12">
        <f>IFERROR(VLOOKUP(A11,'[1]Dados Produtos'!$A:$G,4,0),"")</f>
        <v>0.64</v>
      </c>
      <c r="E11" s="12">
        <f>IFERROR(VLOOKUP(A11,'[1]Dados Produtos'!$A:$G,5,0),"")</f>
        <v>32</v>
      </c>
      <c r="F11" s="14">
        <f t="shared" si="0"/>
        <v>32</v>
      </c>
    </row>
    <row r="12" spans="1:6" ht="12.75" x14ac:dyDescent="0.2">
      <c r="A12" s="4">
        <v>22</v>
      </c>
      <c r="B12" s="13">
        <v>1</v>
      </c>
      <c r="C12" s="11" t="str">
        <f>IFERROR(VLOOKUP(A12,'[1]Dados Produtos'!$A:$G,2,0),"")</f>
        <v>Maria Mole</v>
      </c>
      <c r="D12" s="12">
        <f>IFERROR(VLOOKUP(A12,'[1]Dados Produtos'!$A:$G,4,0),"")</f>
        <v>2</v>
      </c>
      <c r="E12" s="12">
        <f>IFERROR(VLOOKUP(A12,'[1]Dados Produtos'!$A:$G,5,0),"")</f>
        <v>40</v>
      </c>
      <c r="F12" s="14">
        <f t="shared" si="0"/>
        <v>40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148.9999999999998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2024-02-24T19:00:30Z</dcterms:created>
  <dcterms:modified xsi:type="dcterms:W3CDTF">2024-02-24T19:00:30Z</dcterms:modified>
</cp:coreProperties>
</file>