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fevereiro\"/>
    </mc:Choice>
  </mc:AlternateContent>
  <xr:revisionPtr revIDLastSave="0" documentId="8_{74DB9FA2-409D-451C-9C73-02CE6D9EF457}" xr6:coauthVersionLast="47" xr6:coauthVersionMax="47" xr10:uidLastSave="{00000000-0000-0000-0000-000000000000}"/>
  <bookViews>
    <workbookView xWindow="1170" yWindow="1170" windowWidth="16485" windowHeight="1303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<sst xmlns="http://schemas.openxmlformats.org/spreadsheetml/2006/main" count="15" uniqueCount="14">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</sst>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</row>
        <row r="5">
          <cell r="A5">
            <v>4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Bid dia 1</v>
          </cell>
          <cell r="C12" t="str">
            <v>Ari 1</v>
          </cell>
          <cell r="D12" t="str">
            <v>FITA DE MOCA</v>
          </cell>
          <cell r="E12">
            <v>341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</row>
        <row r="18">
          <cell r="A18">
            <v>17</v>
          </cell>
          <cell r="C18" t="str">
            <v>Casa do Norte  1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/ALAN</v>
          </cell>
        </row>
        <row r="24">
          <cell r="A24">
            <v>23</v>
          </cell>
          <cell r="C24" t="str">
            <v>Cida irmãm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Bid dia 2</v>
          </cell>
          <cell r="C27" t="str">
            <v>Ari 2</v>
          </cell>
          <cell r="D27" t="str">
            <v>avenida imperador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  <cell r="C43" t="str">
            <v>PADARIA AGUIA D´AGUIA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</row>
        <row r="48">
          <cell r="A48">
            <v>47</v>
          </cell>
          <cell r="C48" t="str">
            <v>Mercado Calvacante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  <cell r="B52" t="str">
            <v>LUCIMARA DO NASCIMENTO LIMA 25918646833</v>
          </cell>
          <cell r="C52" t="str">
            <v>Mara Salgado</v>
          </cell>
          <cell r="D52" t="str">
            <v>DOS IPES</v>
          </cell>
          <cell r="E52">
            <v>268</v>
          </cell>
          <cell r="F52" t="str">
            <v>JARDIM DOS IPES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NORTE RESTARANTE 2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 xml:space="preserve">trevo santa maria 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</row>
        <row r="87">
          <cell r="A87">
            <v>86</v>
          </cell>
          <cell r="C87" t="str">
            <v>Patinha</v>
          </cell>
        </row>
        <row r="88">
          <cell r="A88">
            <v>87</v>
          </cell>
          <cell r="C88" t="str">
            <v>Paulo / Cicera</v>
          </cell>
          <cell r="D88" t="str">
            <v>Rua José Santana</v>
          </cell>
          <cell r="E88">
            <v>332</v>
          </cell>
          <cell r="F88" t="str">
            <v>Vila Reis</v>
          </cell>
        </row>
        <row r="89">
          <cell r="A89">
            <v>88</v>
          </cell>
          <cell r="C89" t="str">
            <v>QUALY YPÉ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NAPPO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  <cell r="C107" t="str">
            <v>REAL ECONONIA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  <cell r="C122" t="str">
            <v>JOSE LIMPEZA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15</v>
          </cell>
          <cell r="B2" t="str">
            <v>Alfajor</v>
          </cell>
          <cell r="C2">
            <v>12</v>
          </cell>
          <cell r="D2">
            <v>2.5</v>
          </cell>
          <cell r="E2">
            <v>30</v>
          </cell>
        </row>
        <row r="3">
          <cell r="A3">
            <v>5</v>
          </cell>
          <cell r="B3" t="str">
            <v>Amendoim</v>
          </cell>
          <cell r="C3">
            <v>20</v>
          </cell>
          <cell r="D3">
            <v>1.2</v>
          </cell>
          <cell r="E3">
            <v>24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1.36666666666666</v>
          </cell>
          <cell r="E4">
            <v>40.999999999999801</v>
          </cell>
        </row>
        <row r="5">
          <cell r="A5">
            <v>4</v>
          </cell>
          <cell r="B5" t="str">
            <v>Banana sem acucar</v>
          </cell>
          <cell r="C5">
            <v>30</v>
          </cell>
          <cell r="D5">
            <v>1.8</v>
          </cell>
          <cell r="E5">
            <v>54</v>
          </cell>
        </row>
        <row r="6">
          <cell r="A6">
            <v>20</v>
          </cell>
          <cell r="B6" t="str">
            <v>Beijinho cremoso</v>
          </cell>
          <cell r="C6">
            <v>20</v>
          </cell>
          <cell r="D6">
            <v>1.8</v>
          </cell>
          <cell r="E6">
            <v>36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13</v>
          </cell>
          <cell r="B8" t="str">
            <v>Brownie</v>
          </cell>
          <cell r="C8">
            <v>12</v>
          </cell>
          <cell r="D8">
            <v>2.5</v>
          </cell>
          <cell r="E8">
            <v>30</v>
          </cell>
        </row>
        <row r="9">
          <cell r="A9">
            <v>24</v>
          </cell>
          <cell r="B9" t="str">
            <v>Canudo</v>
          </cell>
          <cell r="C9">
            <v>20</v>
          </cell>
          <cell r="D9">
            <v>1.85</v>
          </cell>
          <cell r="E9">
            <v>37</v>
          </cell>
        </row>
        <row r="10">
          <cell r="A10">
            <v>19</v>
          </cell>
          <cell r="B10" t="str">
            <v>Chococo</v>
          </cell>
          <cell r="C10">
            <v>20</v>
          </cell>
          <cell r="D10">
            <v>1.8</v>
          </cell>
          <cell r="E10">
            <v>36</v>
          </cell>
        </row>
        <row r="11">
          <cell r="A11">
            <v>23</v>
          </cell>
          <cell r="B11" t="str">
            <v>Chocolate</v>
          </cell>
          <cell r="C11">
            <v>100</v>
          </cell>
          <cell r="D11">
            <v>1</v>
          </cell>
          <cell r="E11">
            <v>100</v>
          </cell>
        </row>
        <row r="12">
          <cell r="A12">
            <v>27</v>
          </cell>
          <cell r="B12" t="str">
            <v>Chupão</v>
          </cell>
          <cell r="C12">
            <v>60</v>
          </cell>
          <cell r="D12">
            <v>1.5</v>
          </cell>
          <cell r="E12">
            <v>90</v>
          </cell>
        </row>
        <row r="13">
          <cell r="A13">
            <v>16</v>
          </cell>
          <cell r="B13" t="str">
            <v>Cocada</v>
          </cell>
          <cell r="C13">
            <v>20</v>
          </cell>
          <cell r="E13">
            <v>0</v>
          </cell>
        </row>
        <row r="14">
          <cell r="A14">
            <v>14</v>
          </cell>
          <cell r="B14" t="str">
            <v>Coockie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17</v>
          </cell>
          <cell r="B15" t="str">
            <v>Doce de leite</v>
          </cell>
          <cell r="C15">
            <v>20</v>
          </cell>
          <cell r="D15">
            <v>1.8</v>
          </cell>
          <cell r="E15">
            <v>36</v>
          </cell>
        </row>
        <row r="16">
          <cell r="A16">
            <v>21</v>
          </cell>
          <cell r="B16" t="str">
            <v>Doce de leite em barra</v>
          </cell>
          <cell r="C16">
            <v>1</v>
          </cell>
          <cell r="D16">
            <v>8</v>
          </cell>
          <cell r="E16">
            <v>8</v>
          </cell>
        </row>
        <row r="17">
          <cell r="A17">
            <v>22</v>
          </cell>
          <cell r="B17" t="str">
            <v>Maria Mole</v>
          </cell>
          <cell r="C17">
            <v>20</v>
          </cell>
          <cell r="D17">
            <v>2</v>
          </cell>
          <cell r="E17">
            <v>40</v>
          </cell>
        </row>
        <row r="18">
          <cell r="A18">
            <v>26</v>
          </cell>
          <cell r="B18" t="str">
            <v>Olho</v>
          </cell>
          <cell r="C18">
            <v>50</v>
          </cell>
          <cell r="D18">
            <v>0.64</v>
          </cell>
          <cell r="E18">
            <v>32</v>
          </cell>
        </row>
        <row r="19">
          <cell r="A19">
            <v>2</v>
          </cell>
          <cell r="B19" t="str">
            <v>Paçoca grande</v>
          </cell>
          <cell r="C19">
            <v>60</v>
          </cell>
          <cell r="D19">
            <v>1.68333333333333</v>
          </cell>
          <cell r="E19">
            <v>100.9999999999998</v>
          </cell>
        </row>
        <row r="20">
          <cell r="A20">
            <v>1</v>
          </cell>
          <cell r="B20" t="str">
            <v>Paçoca pequena</v>
          </cell>
          <cell r="C20">
            <v>42</v>
          </cell>
          <cell r="D20">
            <v>1.69047619047619</v>
          </cell>
          <cell r="E20">
            <v>70.999999999999986</v>
          </cell>
        </row>
        <row r="21">
          <cell r="A21">
            <v>12</v>
          </cell>
          <cell r="B21" t="str">
            <v>Pao de mel</v>
          </cell>
          <cell r="C21">
            <v>10</v>
          </cell>
          <cell r="D21">
            <v>2.9</v>
          </cell>
          <cell r="E21">
            <v>29</v>
          </cell>
        </row>
        <row r="22">
          <cell r="A22">
            <v>9</v>
          </cell>
          <cell r="B22" t="str">
            <v>Pe de moça</v>
          </cell>
          <cell r="C22">
            <v>20</v>
          </cell>
          <cell r="D22">
            <v>1.5</v>
          </cell>
          <cell r="E22">
            <v>30</v>
          </cell>
        </row>
        <row r="23">
          <cell r="A23">
            <v>10</v>
          </cell>
          <cell r="B23" t="str">
            <v>Pe de moleque</v>
          </cell>
          <cell r="C23">
            <v>20</v>
          </cell>
          <cell r="D23">
            <v>1.05</v>
          </cell>
          <cell r="E23">
            <v>21</v>
          </cell>
        </row>
        <row r="24">
          <cell r="A24">
            <v>25</v>
          </cell>
          <cell r="B24" t="str">
            <v>Pingo</v>
          </cell>
          <cell r="C24">
            <v>40</v>
          </cell>
          <cell r="D24">
            <v>0.9</v>
          </cell>
          <cell r="E24">
            <v>36</v>
          </cell>
        </row>
        <row r="25">
          <cell r="A25">
            <v>7</v>
          </cell>
          <cell r="B25" t="str">
            <v>Quebra Queixo</v>
          </cell>
          <cell r="C25">
            <v>100</v>
          </cell>
          <cell r="D25">
            <v>0.2</v>
          </cell>
          <cell r="E25">
            <v>20</v>
          </cell>
        </row>
        <row r="26">
          <cell r="A26">
            <v>8</v>
          </cell>
          <cell r="B26" t="str">
            <v>Quebra Queixo Artesanal</v>
          </cell>
          <cell r="C26">
            <v>12</v>
          </cell>
          <cell r="D26">
            <v>1.9166666666666601</v>
          </cell>
          <cell r="E26">
            <v>22.999999999999922</v>
          </cell>
        </row>
        <row r="27">
          <cell r="A27">
            <v>18</v>
          </cell>
          <cell r="B27" t="str">
            <v>Recheado</v>
          </cell>
          <cell r="C27">
            <v>20</v>
          </cell>
          <cell r="D27">
            <v>1.8</v>
          </cell>
          <cell r="E27">
            <v>36</v>
          </cell>
        </row>
        <row r="28">
          <cell r="A28">
            <v>11</v>
          </cell>
          <cell r="B28" t="str">
            <v>Trufa</v>
          </cell>
          <cell r="C28">
            <v>18</v>
          </cell>
          <cell r="D28">
            <v>2.5</v>
          </cell>
          <cell r="E28">
            <v>45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2" sqref="A12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45349</v>
      </c>
      <c r="E2" s="1"/>
      <c r="F2" s="1"/>
    </row>
    <row r="3" spans="1:6" ht="15" x14ac:dyDescent="0.2">
      <c r="A3" s="8" t="s">
        <v>0</v>
      </c>
      <c r="B3" s="9">
        <v>103</v>
      </c>
      <c r="C3" s="8" t="s">
        <v>1</v>
      </c>
      <c r="D3" s="8" t="str">
        <f>IFERROR(VLOOKUP($B$3,'[1]Dados Clientes'!$A:$F,3,0),"")</f>
        <v>Mercado Bueno (2)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M DOS ANJOS DA ROCHA DE SOUZA MERCADINHO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DR ALMIRO LEAL DA COSTA</v>
      </c>
      <c r="D5" s="8"/>
      <c r="E5" s="3"/>
      <c r="F5" s="8">
        <f>IFERROR(VLOOKUP($B$3,'[1]Dados Clientes'!$A:$F,5,0),"")</f>
        <v>755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1</v>
      </c>
      <c r="B9" s="13">
        <v>1</v>
      </c>
      <c r="C9" s="11" t="str">
        <f>IFERROR(VLOOKUP(A9,'[1]Dados Produtos'!$A:$G,2,0),"")</f>
        <v>Paçoca pequena</v>
      </c>
      <c r="D9" s="12">
        <f>IFERROR(VLOOKUP(A9,'[1]Dados Produtos'!$A:$G,4,0),"")</f>
        <v>1.69047619047619</v>
      </c>
      <c r="E9" s="12">
        <f>IFERROR(VLOOKUP(A9,'[1]Dados Produtos'!$A:$G,5,0),"")</f>
        <v>70.999999999999986</v>
      </c>
      <c r="F9" s="14">
        <f t="shared" ref="F9:F35" si="0">IFERROR(B9*E9,"")</f>
        <v>70.999999999999986</v>
      </c>
    </row>
    <row r="10" spans="1:6" ht="12.75" x14ac:dyDescent="0.2">
      <c r="A10" s="4">
        <v>3</v>
      </c>
      <c r="B10" s="13">
        <v>1</v>
      </c>
      <c r="C10" s="11" t="str">
        <f>IFERROR(VLOOKUP(A10,'[1]Dados Produtos'!$A:$G,2,0),"")</f>
        <v>Banana com acucar</v>
      </c>
      <c r="D10" s="12">
        <f>IFERROR(VLOOKUP(A10,'[1]Dados Produtos'!$A:$G,4,0),"")</f>
        <v>1.36666666666666</v>
      </c>
      <c r="E10" s="12">
        <f>IFERROR(VLOOKUP(A10,'[1]Dados Produtos'!$A:$G,5,0),"")</f>
        <v>40.999999999999801</v>
      </c>
      <c r="F10" s="14">
        <f t="shared" si="0"/>
        <v>40.999999999999801</v>
      </c>
    </row>
    <row r="11" spans="1:6" ht="12.75" x14ac:dyDescent="0.2">
      <c r="A11" s="4">
        <v>8</v>
      </c>
      <c r="B11" s="13">
        <v>1</v>
      </c>
      <c r="C11" s="11" t="str">
        <f>IFERROR(VLOOKUP(A11,'[1]Dados Produtos'!$A:$G,2,0),"")</f>
        <v>Quebra Queixo Artesanal</v>
      </c>
      <c r="D11" s="12">
        <f>IFERROR(VLOOKUP(A11,'[1]Dados Produtos'!$A:$G,4,0),"")</f>
        <v>1.9166666666666601</v>
      </c>
      <c r="E11" s="12">
        <f>IFERROR(VLOOKUP(A11,'[1]Dados Produtos'!$A:$G,5,0),"")</f>
        <v>22.999999999999922</v>
      </c>
      <c r="F11" s="14">
        <f t="shared" si="0"/>
        <v>22.999999999999922</v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134.99999999999972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2024-03-02T04:23:30Z</dcterms:created>
  <dcterms:modified xsi:type="dcterms:W3CDTF">2024-03-02T04:23:30Z</dcterms:modified>
</cp:coreProperties>
</file>