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F89F285D-3CCC-4794-83BB-67670168822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<sst xmlns="http://schemas.openxmlformats.org/spreadsheetml/2006/main" count="15" uniqueCount="14">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</sst>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45337</v>
      </c>
      <c r="E2" s="1"/>
      <c r="F2" s="1"/>
    </row>
    <row r="3" spans="1:6" ht="15" x14ac:dyDescent="0.2">
      <c r="A3" s="8" t="s">
        <v>0</v>
      </c>
      <c r="B3" s="9">
        <v>33</v>
      </c>
      <c r="C3" s="8" t="s">
        <v>1</v>
      </c>
      <c r="D3" s="8" t="str">
        <f>IFERROR(VLOOKUP($B$3,'[1]Dados Clientes'!$A:$F,3,0),"")</f>
        <v>Hortifrutt Flamingo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FLAMINGO MINIMERCADO PADARIA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FLAMINGO</v>
      </c>
      <c r="D5" s="8"/>
      <c r="E5" s="3"/>
      <c r="F5" s="8">
        <f>IFERROR(VLOOKUP($B$3,'[1]Dados Clientes'!$A:$F,5,0),"")</f>
        <v>339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12</v>
      </c>
      <c r="B9" s="13">
        <v>1</v>
      </c>
      <c r="C9" s="11" t="str">
        <f>IFERROR(VLOOKUP(A9,'[1]Dados Produtos'!$A:$G,2,0),"")</f>
        <v>Pao de mel</v>
      </c>
      <c r="D9" s="12">
        <f>IFERROR(VLOOKUP(A9,'[1]Dados Produtos'!$A:$G,4,0),"")</f>
        <v>2.9</v>
      </c>
      <c r="E9" s="12">
        <f>IFERROR(VLOOKUP(A9,'[1]Dados Produtos'!$A:$G,5,0),"")</f>
        <v>29</v>
      </c>
      <c r="F9" s="14">
        <f t="shared" ref="F9:F35" si="0">IFERROR(B9*E9,"")</f>
        <v>29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</v>
      </c>
      <c r="E10" s="12">
        <f>IFERROR(VLOOKUP(A10,'[1]Dados Produtos'!$A:$G,5,0),"")</f>
        <v>40</v>
      </c>
      <c r="F10" s="14">
        <f t="shared" si="0"/>
        <v>40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1.85</v>
      </c>
      <c r="E11" s="12">
        <f>IFERROR(VLOOKUP(A11,'[1]Dados Produtos'!$A:$G,5,0),"")</f>
        <v>37</v>
      </c>
      <c r="F11" s="14">
        <f t="shared" si="0"/>
        <v>37</v>
      </c>
    </row>
    <row r="12" spans="1:6" ht="12.75" x14ac:dyDescent="0.2">
      <c r="A12" s="4">
        <v>11</v>
      </c>
      <c r="B12" s="13">
        <v>1</v>
      </c>
      <c r="C12" s="11" t="str">
        <f>IFERROR(VLOOKUP(A12,'[1]Dados Produtos'!$A:$G,2,0),"")</f>
        <v>Trufa</v>
      </c>
      <c r="D12" s="12">
        <f>IFERROR(VLOOKUP(A12,'[1]Dados Produtos'!$A:$G,4,0),"")</f>
        <v>2.5</v>
      </c>
      <c r="E12" s="12">
        <f>IFERROR(VLOOKUP(A12,'[1]Dados Produtos'!$A:$G,5,0),"")</f>
        <v>45</v>
      </c>
      <c r="F12" s="14">
        <f t="shared" si="0"/>
        <v>45</v>
      </c>
    </row>
    <row r="13" spans="1:6" ht="15.75" customHeight="1" x14ac:dyDescent="0.2">
      <c r="A13" s="4">
        <v>13</v>
      </c>
      <c r="B13" s="13">
        <v>1</v>
      </c>
      <c r="C13" s="11" t="str">
        <f>IFERROR(VLOOKUP(A13,'[1]Dados Produtos'!$A:$G,2,0),"")</f>
        <v>Brownie</v>
      </c>
      <c r="D13" s="12">
        <f>IFERROR(VLOOKUP(A13,'[1]Dados Produtos'!$A:$G,4,0),"")</f>
        <v>2.5</v>
      </c>
      <c r="E13" s="12">
        <f>IFERROR(VLOOKUP(A13,'[1]Dados Produtos'!$A:$G,5,0),"")</f>
        <v>30</v>
      </c>
      <c r="F13" s="14">
        <f t="shared" si="0"/>
        <v>30</v>
      </c>
    </row>
    <row r="14" spans="1:6" ht="15.75" customHeight="1" x14ac:dyDescent="0.2">
      <c r="A14" s="4">
        <v>14</v>
      </c>
      <c r="B14" s="13">
        <v>1</v>
      </c>
      <c r="C14" s="11" t="str">
        <f>IFERROR(VLOOKUP(A14,'[1]Dados Produtos'!$A:$G,2,0),"")</f>
        <v>Coockie</v>
      </c>
      <c r="D14" s="12">
        <f>IFERROR(VLOOKUP(A14,'[1]Dados Produtos'!$A:$G,4,0),"")</f>
        <v>1.5</v>
      </c>
      <c r="E14" s="12">
        <f>IFERROR(VLOOKUP(A14,'[1]Dados Produtos'!$A:$G,5,0),"")</f>
        <v>30</v>
      </c>
      <c r="F14" s="14">
        <f t="shared" si="0"/>
        <v>30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2024-03-06T00:55:42Z</dcterms:created>
  <dcterms:modified xsi:type="dcterms:W3CDTF">2024-03-06T00:55:42Z</dcterms:modified>
</cp:coreProperties>
</file>