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86FDB6C5-ED08-491E-84A4-E79CD4B7593D}" xr6:coauthVersionLast="47" xr6:coauthVersionMax="47" xr10:uidLastSave="{00000000-0000-0000-0000-000000000000}"/>
  <bookViews>
    <workbookView xWindow="1950" yWindow="195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<sst xmlns="http://schemas.openxmlformats.org/spreadsheetml/2006/main" count="15" uniqueCount="14">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</sst>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45329</v>
      </c>
      <c r="E2" s="1"/>
      <c r="F2" s="1"/>
    </row>
    <row r="3" spans="1:6" ht="15" x14ac:dyDescent="0.2">
      <c r="A3" s="8" t="s">
        <v>0</v>
      </c>
      <c r="B3" s="9">
        <v>52</v>
      </c>
      <c r="C3" s="8" t="s">
        <v>1</v>
      </c>
      <c r="D3" s="8" t="str">
        <f>IFERROR(VLOOKUP($B$3,'[1]Dados Clientes'!$A:$F,3,0),"")</f>
        <v>Marcado Vitoria Robru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MINIMERCADO BARBOSA DE LIMA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JOAO BARBOSA DE LIMA</v>
      </c>
      <c r="D5" s="8"/>
      <c r="E5" s="3"/>
      <c r="F5" s="8">
        <f>IFERROR(VLOOKUP($B$3,'[1]Dados Clientes'!$A:$F,5,0),"")</f>
        <v>363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4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96</v>
      </c>
    </row>
    <row r="10" spans="1:6" ht="12.75" x14ac:dyDescent="0.2">
      <c r="A10" s="4">
        <v>1</v>
      </c>
      <c r="B10" s="13">
        <v>1</v>
      </c>
      <c r="C10" s="11" t="str">
        <f>IFERROR(VLOOKUP(A10,'[1]Dados Produtos'!$A:$G,2,0),"")</f>
        <v>Paçoca pequena</v>
      </c>
      <c r="D10" s="12">
        <f>IFERROR(VLOOKUP(A10,'[1]Dados Produtos'!$A:$G,4,0),"")</f>
        <v>1.69047619047619</v>
      </c>
      <c r="E10" s="12">
        <f>IFERROR(VLOOKUP(A10,'[1]Dados Produtos'!$A:$G,5,0),"")</f>
        <v>70.999999999999986</v>
      </c>
      <c r="F10" s="14">
        <f t="shared" si="0"/>
        <v>70.999999999999986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</v>
      </c>
      <c r="E11" s="12">
        <f>IFERROR(VLOOKUP(A11,'[1]Dados Produtos'!$A:$G,5,0),"")</f>
        <v>40</v>
      </c>
      <c r="F11" s="14">
        <f t="shared" si="0"/>
        <v>40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8</v>
      </c>
      <c r="B13" s="13">
        <v>1</v>
      </c>
      <c r="C13" s="11" t="str">
        <f>IFERROR(VLOOKUP(A13,'[1]Dados Produtos'!$A:$G,2,0),"")</f>
        <v>Quebra Queixo Artesanal</v>
      </c>
      <c r="D13" s="12">
        <f>IFERROR(VLOOKUP(A13,'[1]Dados Produtos'!$A:$G,4,0),"")</f>
        <v>1.9166666666666601</v>
      </c>
      <c r="E13" s="12">
        <f>IFERROR(VLOOKUP(A13,'[1]Dados Produtos'!$A:$G,5,0),"")</f>
        <v>22.999999999999922</v>
      </c>
      <c r="F13" s="14">
        <f t="shared" si="0"/>
        <v>22.999999999999922</v>
      </c>
    </row>
    <row r="14" spans="1:6" ht="15.75" customHeight="1" x14ac:dyDescent="0.2">
      <c r="A14" s="4">
        <v>6</v>
      </c>
      <c r="B14" s="13">
        <v>1</v>
      </c>
      <c r="C14" s="11" t="str">
        <f>IFERROR(VLOOKUP(A14,'[1]Dados Produtos'!$A:$G,2,0),"")</f>
        <v>Brigadeiro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25</v>
      </c>
      <c r="B15" s="13">
        <v>1</v>
      </c>
      <c r="C15" s="11" t="str">
        <f>IFERROR(VLOOKUP(A15,'[1]Dados Produtos'!$A:$G,2,0),"")</f>
        <v>Pingo</v>
      </c>
      <c r="D15" s="12">
        <f>IFERROR(VLOOKUP(A15,'[1]Dados Produtos'!$A:$G,4,0),"")</f>
        <v>0.9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>
        <v>12</v>
      </c>
      <c r="B16" s="13">
        <v>1</v>
      </c>
      <c r="C16" s="11" t="str">
        <f>IFERROR(VLOOKUP(A16,'[1]Dados Produtos'!$A:$G,2,0),"")</f>
        <v>Pao de mel</v>
      </c>
      <c r="D16" s="12">
        <f>IFERROR(VLOOKUP(A16,'[1]Dados Produtos'!$A:$G,4,0),"")</f>
        <v>2.9</v>
      </c>
      <c r="E16" s="12">
        <f>IFERROR(VLOOKUP(A16,'[1]Dados Produtos'!$A:$G,5,0),"")</f>
        <v>29</v>
      </c>
      <c r="F16" s="14">
        <f t="shared" si="0"/>
        <v>29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366.99999999999994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2024-02-24T18:56:24Z</dcterms:created>
  <dcterms:modified xsi:type="dcterms:W3CDTF">2024-02-24T18:56:24Z</dcterms:modified>
</cp:coreProperties>
</file>