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BC866975-C149-458D-91AC-C5A32DE7278C}" xr6:coauthVersionLast="47" xr6:coauthVersionMax="47" xr10:uidLastSave="{00000000-0000-0000-0000-000000000000}"/>
  <bookViews>
    <workbookView xWindow="1185" yWindow="1095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<sst xmlns="http://schemas.openxmlformats.org/spreadsheetml/2006/main" count="15" uniqueCount="14">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</sst>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30</v>
          </cell>
          <cell r="B18" t="str">
            <v>Doce de ninho (sabores)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28</v>
          </cell>
          <cell r="B19" t="str">
            <v>Doce Ninho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22</v>
          </cell>
          <cell r="B20" t="str">
            <v>Maria Mole</v>
          </cell>
          <cell r="C20">
            <v>20</v>
          </cell>
          <cell r="D20">
            <v>2.2000000000000002</v>
          </cell>
          <cell r="E20">
            <v>44</v>
          </cell>
        </row>
        <row r="21">
          <cell r="A21">
            <v>26</v>
          </cell>
          <cell r="B21" t="str">
            <v>Olho</v>
          </cell>
          <cell r="C21">
            <v>50</v>
          </cell>
          <cell r="D21">
            <v>0.64</v>
          </cell>
          <cell r="E21">
            <v>32</v>
          </cell>
        </row>
        <row r="22">
          <cell r="A22">
            <v>2</v>
          </cell>
          <cell r="B22" t="str">
            <v>Paçoca grande</v>
          </cell>
          <cell r="C22">
            <v>60</v>
          </cell>
          <cell r="D22">
            <v>1.7</v>
          </cell>
          <cell r="E22">
            <v>102</v>
          </cell>
        </row>
        <row r="23">
          <cell r="A23">
            <v>1</v>
          </cell>
          <cell r="B23" t="str">
            <v>Paçoca pequena</v>
          </cell>
          <cell r="C23">
            <v>42</v>
          </cell>
          <cell r="D23">
            <v>1.71428571428571</v>
          </cell>
          <cell r="E23">
            <v>71.999999999999815</v>
          </cell>
        </row>
        <row r="24">
          <cell r="A24">
            <v>12</v>
          </cell>
          <cell r="B24" t="str">
            <v>Pao de mel</v>
          </cell>
          <cell r="C24">
            <v>10</v>
          </cell>
          <cell r="D24">
            <v>3</v>
          </cell>
          <cell r="E24">
            <v>30</v>
          </cell>
        </row>
        <row r="25">
          <cell r="A25">
            <v>9</v>
          </cell>
          <cell r="B25" t="str">
            <v>Pe de moça</v>
          </cell>
          <cell r="C25">
            <v>20</v>
          </cell>
          <cell r="D25">
            <v>1.5</v>
          </cell>
          <cell r="E25">
            <v>30</v>
          </cell>
        </row>
        <row r="26">
          <cell r="A26">
            <v>10</v>
          </cell>
          <cell r="B26" t="str">
            <v>Pe de moleque</v>
          </cell>
          <cell r="C26">
            <v>20</v>
          </cell>
          <cell r="D26">
            <v>1.05</v>
          </cell>
          <cell r="E26">
            <v>21</v>
          </cell>
        </row>
        <row r="27">
          <cell r="A27">
            <v>25</v>
          </cell>
          <cell r="B27" t="str">
            <v>Pingo</v>
          </cell>
          <cell r="C27">
            <v>40</v>
          </cell>
          <cell r="D27">
            <v>0.9</v>
          </cell>
          <cell r="E27">
            <v>36</v>
          </cell>
        </row>
        <row r="28">
          <cell r="A28">
            <v>7</v>
          </cell>
          <cell r="B28" t="str">
            <v>Quebra Queixo</v>
          </cell>
          <cell r="C28">
            <v>100</v>
          </cell>
          <cell r="D28">
            <v>0.2</v>
          </cell>
          <cell r="E28">
            <v>20</v>
          </cell>
        </row>
        <row r="29">
          <cell r="A29">
            <v>8</v>
          </cell>
          <cell r="B29" t="str">
            <v>Quebra Queixo Artesanal</v>
          </cell>
          <cell r="C29">
            <v>12</v>
          </cell>
          <cell r="D29">
            <v>1.9166666666666601</v>
          </cell>
          <cell r="E29">
            <v>22.999999999999922</v>
          </cell>
        </row>
        <row r="30">
          <cell r="A30">
            <v>18</v>
          </cell>
          <cell r="B30" t="str">
            <v>Recheado</v>
          </cell>
          <cell r="C30">
            <v>20</v>
          </cell>
          <cell r="D30">
            <v>1.8</v>
          </cell>
          <cell r="E30">
            <v>36</v>
          </cell>
        </row>
        <row r="31">
          <cell r="A31">
            <v>11</v>
          </cell>
          <cell r="B31" t="str">
            <v>Trufa</v>
          </cell>
          <cell r="C31">
            <v>18</v>
          </cell>
          <cell r="D31">
            <v>2.6111111111111098</v>
          </cell>
          <cell r="E3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45397</v>
      </c>
      <c r="E2" s="1"/>
      <c r="F2" s="1"/>
    </row>
    <row r="3" spans="1:6" ht="15" x14ac:dyDescent="0.2">
      <c r="A3" s="8" t="s">
        <v>0</v>
      </c>
      <c r="B3" s="9">
        <v>63</v>
      </c>
      <c r="C3" s="8" t="s">
        <v>1</v>
      </c>
      <c r="D3" s="8" t="str">
        <f>IFERROR(VLOOKUP($B$3,'[1]Dados Clientes'!$A:$F,3,0),"")</f>
        <v>PRISMA 2  CAMELIA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JARDIM DAS CAMELIA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8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192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13</v>
      </c>
      <c r="B11" s="13">
        <v>1</v>
      </c>
      <c r="C11" s="11" t="str">
        <f>IFERROR(VLOOKUP(A11,'[1]Dados Produtos'!$A:$G,2,0),"")</f>
        <v>Brownie</v>
      </c>
      <c r="D11" s="12">
        <f>IFERROR(VLOOKUP(A11,'[1]Dados Produtos'!$A:$G,4,0),"")</f>
        <v>2.75</v>
      </c>
      <c r="E11" s="12">
        <f>IFERROR(VLOOKUP(A11,'[1]Dados Produtos'!$A:$G,5,0),"")</f>
        <v>33</v>
      </c>
      <c r="F11" s="14">
        <f t="shared" si="0"/>
        <v>33</v>
      </c>
    </row>
    <row r="12" spans="1:6" ht="12.75" x14ac:dyDescent="0.2">
      <c r="A12" s="4">
        <v>1</v>
      </c>
      <c r="B12" s="13">
        <v>1</v>
      </c>
      <c r="C12" s="11" t="str">
        <f>IFERROR(VLOOKUP(A12,'[1]Dados Produtos'!$A:$G,2,0),"")</f>
        <v>Paçoca pequena</v>
      </c>
      <c r="D12" s="12">
        <f>IFERROR(VLOOKUP(A12,'[1]Dados Produtos'!$A:$G,4,0),"")</f>
        <v>1.71428571428571</v>
      </c>
      <c r="E12" s="12">
        <f>IFERROR(VLOOKUP(A12,'[1]Dados Produtos'!$A:$G,5,0),"")</f>
        <v>71.999999999999815</v>
      </c>
      <c r="F12" s="14">
        <f t="shared" si="0"/>
        <v>71.999999999999815</v>
      </c>
    </row>
    <row r="13" spans="1:6" ht="15.75" customHeight="1" x14ac:dyDescent="0.2">
      <c r="A13" s="4">
        <v>6</v>
      </c>
      <c r="B13" s="13">
        <v>2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72</v>
      </c>
    </row>
    <row r="14" spans="1:6" ht="15.75" customHeight="1" x14ac:dyDescent="0.2">
      <c r="A14" s="4">
        <v>24</v>
      </c>
      <c r="B14" s="13">
        <v>1</v>
      </c>
      <c r="C14" s="11" t="str">
        <f>IFERROR(VLOOKUP(A14,'[1]Dados Produtos'!$A:$G,2,0),"")</f>
        <v>Canudo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435.99999999999983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2024-05-14T21:41:39Z</dcterms:created>
  <dcterms:modified xsi:type="dcterms:W3CDTF">2024-05-14T21:41:40Z</dcterms:modified>
</cp:coreProperties>
</file>