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8_{0CFECC06-A154-49B2-8740-222B9501E0C0}" xr6:coauthVersionLast="47" xr6:coauthVersionMax="47" xr10:uidLastSave="{00000000-0000-0000-0000-000000000000}"/>
  <bookViews>
    <workbookView xWindow="585" yWindow="1230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<sst xmlns="http://schemas.openxmlformats.org/spreadsheetml/2006/main" count="15" uniqueCount="14">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</sst>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Felipe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P.C.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QUITANDA JOOSE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Banaca com acucar</v>
          </cell>
          <cell r="C4">
            <v>30</v>
          </cell>
          <cell r="D4">
            <v>1.37</v>
          </cell>
          <cell r="E4">
            <v>41</v>
          </cell>
        </row>
        <row r="5">
          <cell r="A5">
            <v>4</v>
          </cell>
          <cell r="B5" t="str">
            <v>Banaca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1.75</v>
          </cell>
          <cell r="E6">
            <v>35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1.75</v>
          </cell>
          <cell r="E10">
            <v>35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</row>
        <row r="13">
          <cell r="A13">
            <v>16</v>
          </cell>
          <cell r="B13" t="str">
            <v>Cocada</v>
          </cell>
          <cell r="C13">
            <v>20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1.75</v>
          </cell>
          <cell r="E15">
            <v>35</v>
          </cell>
        </row>
        <row r="16">
          <cell r="A16">
            <v>21</v>
          </cell>
          <cell r="B16" t="str">
            <v>Doce de leite em barra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1.69</v>
          </cell>
          <cell r="E19">
            <v>101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</v>
          </cell>
          <cell r="E20">
            <v>71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1.92</v>
          </cell>
          <cell r="E26">
            <v>23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1.75</v>
          </cell>
          <cell r="E27">
            <v>35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45301</v>
      </c>
      <c r="E2" s="1"/>
      <c r="F2" s="1"/>
    </row>
    <row r="3" spans="1:6" ht="15" x14ac:dyDescent="0.2">
      <c r="A3" s="8" t="s">
        <v>0</v>
      </c>
      <c r="B3" s="9">
        <v>14</v>
      </c>
      <c r="C3" s="8" t="s">
        <v>1</v>
      </c>
      <c r="D3" s="8" t="str">
        <f>IFERROR(VLOOKUP($B$3,'[1]Dados Clientes'!$A:$F,3,0),"")</f>
        <v>Bilhar Ronaldo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1.69</v>
      </c>
      <c r="E9" s="12">
        <f>IFERROR(VLOOKUP(A9,'[1]Dados Produtos'!$A:$G,5,0),"")</f>
        <v>71</v>
      </c>
      <c r="F9" s="14">
        <f t="shared" ref="F9:F35" si="0">IFERROR(B9*E9,"")</f>
        <v>71</v>
      </c>
    </row>
    <row r="10" spans="1:6" ht="12.75" x14ac:dyDescent="0.2">
      <c r="A10" s="4">
        <v>6</v>
      </c>
      <c r="B10" s="13">
        <v>1</v>
      </c>
      <c r="C10" s="11" t="str">
        <f>IFERROR(VLOOKUP(A10,'[1]Dados Produtos'!$A:$G,2,0),"")</f>
        <v>Brigadeiro</v>
      </c>
      <c r="D10" s="12">
        <f>IFERROR(VLOOKUP(A10,'[1]Dados Produtos'!$A:$G,4,0),"")</f>
        <v>1.75</v>
      </c>
      <c r="E10" s="12">
        <f>IFERROR(VLOOKUP(A10,'[1]Dados Produtos'!$A:$G,5,0),"")</f>
        <v>35</v>
      </c>
      <c r="F10" s="14">
        <f t="shared" si="0"/>
        <v>35</v>
      </c>
    </row>
    <row r="11" spans="1:6" ht="12.75" x14ac:dyDescent="0.2">
      <c r="A11" s="4">
        <v>5</v>
      </c>
      <c r="B11" s="13">
        <v>1</v>
      </c>
      <c r="C11" s="11" t="str">
        <f>IFERROR(VLOOKUP(A11,'[1]Dados Produtos'!$A:$G,2,0),"")</f>
        <v>Amendoim</v>
      </c>
      <c r="D11" s="12">
        <f>IFERROR(VLOOKUP(A11,'[1]Dados Produtos'!$A:$G,4,0),"")</f>
        <v>1.2</v>
      </c>
      <c r="E11" s="12">
        <f>IFERROR(VLOOKUP(A11,'[1]Dados Produtos'!$A:$G,5,0),"")</f>
        <v>24</v>
      </c>
      <c r="F11" s="14">
        <f t="shared" si="0"/>
        <v>24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130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2024-01-19T02:43:03Z</dcterms:created>
  <dcterms:modified xsi:type="dcterms:W3CDTF">2024-01-19T02:43:03Z</dcterms:modified>
</cp:coreProperties>
</file>