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13_ncr:1_{BF55434D-47E3-4C46-A723-86D06545DFAA}" xr6:coauthVersionLast="47" xr6:coauthVersionMax="47" xr10:uidLastSave="{00000000-0000-0000-0000-000000000000}"/>
  <bookViews>
    <workbookView xWindow="3120" yWindow="2445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<sst xmlns="http://schemas.openxmlformats.org/spreadsheetml/2006/main" count="15" uniqueCount="14">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</sst>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101.39999999999999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70.98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23.04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20" sqref="B2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45313</v>
      </c>
      <c r="E2" s="1"/>
      <c r="F2" s="1"/>
    </row>
    <row r="3" spans="1:6" ht="15" x14ac:dyDescent="0.2">
      <c r="A3" s="8" t="s">
        <v>0</v>
      </c>
      <c r="B3" s="9">
        <v>67</v>
      </c>
      <c r="C3" s="8" t="s">
        <v>1</v>
      </c>
      <c r="D3" s="8" t="str">
        <f>IFERROR(VLOOKUP($B$3,'[1]Dados Clientes'!$A:$F,3,0),"")</f>
        <v>Michel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Familia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Arrapuã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1.69</v>
      </c>
      <c r="E9" s="12">
        <f>IFERROR(VLOOKUP(A9,'[1]Dados Produtos'!$A:$G,5,0),"")</f>
        <v>101.39999999999999</v>
      </c>
      <c r="F9" s="14">
        <f t="shared" ref="F9:F35" si="0">IFERROR(B9*E9,"")</f>
        <v>101.39999999999999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18</v>
      </c>
      <c r="B12" s="13">
        <v>1</v>
      </c>
      <c r="C12" s="11" t="str">
        <f>IFERROR(VLOOKUP(A12,'[1]Dados Produtos'!$A:$G,2,0),"")</f>
        <v>Recheado</v>
      </c>
      <c r="D12" s="12">
        <f>IFERROR(VLOOKUP(A12,'[1]Dados Produtos'!$A:$G,4,0),"")</f>
        <v>1.75</v>
      </c>
      <c r="E12" s="12">
        <f>IFERROR(VLOOKUP(A12,'[1]Dados Produtos'!$A:$G,5,0),"")</f>
        <v>35</v>
      </c>
      <c r="F12" s="14">
        <f t="shared" si="0"/>
        <v>35</v>
      </c>
    </row>
    <row r="13" spans="1:6" ht="15.75" customHeight="1" x14ac:dyDescent="0.2">
      <c r="A13" s="4">
        <v>24</v>
      </c>
      <c r="B13" s="13">
        <v>1</v>
      </c>
      <c r="C13" s="11" t="str">
        <f>IFERROR(VLOOKUP(A13,'[1]Dados Produtos'!$A:$G,2,0),"")</f>
        <v>Canudo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5</v>
      </c>
      <c r="B14" s="13">
        <v>9</v>
      </c>
      <c r="C14" s="11" t="str">
        <f>IFERROR(VLOOKUP(A14,'[1]Dados Produtos'!$A:$G,2,0),"")</f>
        <v>Amendoim</v>
      </c>
      <c r="D14" s="12">
        <f>IFERROR(VLOOKUP(A14,'[1]Dados Produtos'!$A:$G,4,0),"")</f>
        <v>1.2</v>
      </c>
      <c r="E14" s="12">
        <f>IFERROR(VLOOKUP(A14,'[1]Dados Produtos'!$A:$G,5,0),"")</f>
        <v>24</v>
      </c>
      <c r="F14" s="14">
        <f t="shared" si="0"/>
        <v>216</v>
      </c>
    </row>
    <row r="15" spans="1:6" ht="15.75" customHeight="1" x14ac:dyDescent="0.2">
      <c r="A15" s="4">
        <v>22</v>
      </c>
      <c r="B15" s="13">
        <v>1</v>
      </c>
      <c r="C15" s="11" t="str">
        <f>IFERROR(VLOOKUP(A15,'[1]Dados Produtos'!$A:$G,2,0),"")</f>
        <v>Maria Mole</v>
      </c>
      <c r="D15" s="12">
        <f>IFERROR(VLOOKUP(A15,'[1]Dados Produtos'!$A:$G,4,0),"")</f>
        <v>2</v>
      </c>
      <c r="E15" s="12">
        <f>IFERROR(VLOOKUP(A15,'[1]Dados Produtos'!$A:$G,5,0),"")</f>
        <v>40</v>
      </c>
      <c r="F15" s="14">
        <f t="shared" si="0"/>
        <v>40</v>
      </c>
    </row>
    <row r="16" spans="1:6" ht="15.75" customHeight="1" x14ac:dyDescent="0.2">
      <c r="A16" s="4">
        <v>6</v>
      </c>
      <c r="B16" s="13">
        <v>2</v>
      </c>
      <c r="C16" s="11" t="str">
        <f>IFERROR(VLOOKUP(A16,'[1]Dados Produtos'!$A:$G,2,0),"")</f>
        <v>Brigadeiro</v>
      </c>
      <c r="D16" s="12">
        <f>IFERROR(VLOOKUP(A16,'[1]Dados Produtos'!$A:$G,4,0),"")</f>
        <v>1.75</v>
      </c>
      <c r="E16" s="12">
        <f>IFERROR(VLOOKUP(A16,'[1]Dados Produtos'!$A:$G,5,0),"")</f>
        <v>35</v>
      </c>
      <c r="F16" s="14">
        <f t="shared" si="0"/>
        <v>70</v>
      </c>
    </row>
    <row r="17" spans="1:6" ht="15.75" customHeight="1" x14ac:dyDescent="0.2">
      <c r="A17" s="4">
        <v>8</v>
      </c>
      <c r="B17" s="13">
        <v>2</v>
      </c>
      <c r="C17" s="11" t="str">
        <f>IFERROR(VLOOKUP(A17,'[1]Dados Produtos'!$A:$G,2,0),"")</f>
        <v>Quebra Queixo Artesanal</v>
      </c>
      <c r="D17" s="12">
        <f>IFERROR(VLOOKUP(A17,'[1]Dados Produtos'!$A:$G,4,0),"")</f>
        <v>1.92</v>
      </c>
      <c r="E17" s="12">
        <f>IFERROR(VLOOKUP(A17,'[1]Dados Produtos'!$A:$G,5,0),"")</f>
        <v>23.04</v>
      </c>
      <c r="F17" s="14">
        <f t="shared" si="0"/>
        <v>46.08</v>
      </c>
    </row>
    <row r="18" spans="1:6" ht="15.75" customHeight="1" x14ac:dyDescent="0.2">
      <c r="A18" s="4">
        <v>26</v>
      </c>
      <c r="B18" s="13">
        <v>2</v>
      </c>
      <c r="C18" s="11" t="str">
        <f>IFERROR(VLOOKUP(A18,'[1]Dados Produtos'!$A:$G,2,0),"")</f>
        <v>Olho</v>
      </c>
      <c r="D18" s="12">
        <f>IFERROR(VLOOKUP(A18,'[1]Dados Produtos'!$A:$G,4,0),"")</f>
        <v>0.64</v>
      </c>
      <c r="E18" s="12">
        <f>IFERROR(VLOOKUP(A18,'[1]Dados Produtos'!$A:$G,5,0),"")</f>
        <v>32</v>
      </c>
      <c r="F18" s="14">
        <f t="shared" si="0"/>
        <v>64</v>
      </c>
    </row>
    <row r="19" spans="1:6" ht="15.75" customHeight="1" x14ac:dyDescent="0.2">
      <c r="A19" s="4">
        <v>21</v>
      </c>
      <c r="B19" s="13">
        <v>12</v>
      </c>
      <c r="C19" s="11" t="str">
        <f>IFERROR(VLOOKUP(A19,'[1]Dados Produtos'!$A:$G,2,0),"")</f>
        <v>Doce de leite em barra</v>
      </c>
      <c r="D19" s="12">
        <f>IFERROR(VLOOKUP(A19,'[1]Dados Produtos'!$A:$G,4,0),"")</f>
        <v>8</v>
      </c>
      <c r="E19" s="12">
        <f>IFERROR(VLOOKUP(A19,'[1]Dados Produtos'!$A:$G,5,0),"")</f>
        <v>8</v>
      </c>
      <c r="F19" s="14">
        <f t="shared" si="0"/>
        <v>96</v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786.48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2024-01-23T02:29:04Z</dcterms:created>
  <dcterms:modified xsi:type="dcterms:W3CDTF">2024-01-24T13:01:05Z</dcterms:modified>
</cp:coreProperties>
</file>