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9204364A-67E8-4E72-9BFF-C03A088C499C}" xr6:coauthVersionLast="47" xr6:coauthVersionMax="47" xr10:uidLastSave="{00000000-0000-0000-0000-000000000000}"/>
  <bookViews>
    <workbookView xWindow="645" yWindow="126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<sst xmlns="http://schemas.openxmlformats.org/spreadsheetml/2006/main" count="15" uniqueCount="14">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</sst>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Felipe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QUITANDA JOOSE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Banaca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Banaca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0" sqref="A2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45605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1.69</v>
      </c>
      <c r="E9" s="12">
        <f>IFERROR(VLOOKUP(A9,'[1]Dados Produtos'!$A:$G,5,0),"")</f>
        <v>101</v>
      </c>
      <c r="F9" s="14">
        <f t="shared" ref="F9:F35" si="0">IFERROR(B9*E9,"")</f>
        <v>101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1.75</v>
      </c>
      <c r="E10" s="12">
        <f>IFERROR(VLOOKUP(A10,'[1]Dados Produtos'!$A:$G,5,0),"")</f>
        <v>35</v>
      </c>
      <c r="F10" s="14">
        <f t="shared" si="0"/>
        <v>35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</v>
      </c>
      <c r="E11" s="12">
        <f>IFERROR(VLOOKUP(A11,'[1]Dados Produtos'!$A:$G,5,0),"")</f>
        <v>40</v>
      </c>
      <c r="F11" s="14">
        <f t="shared" si="0"/>
        <v>40</v>
      </c>
    </row>
    <row r="12" spans="1:6" ht="12.75" x14ac:dyDescent="0.2">
      <c r="A12" s="4">
        <v>10</v>
      </c>
      <c r="B12" s="13">
        <v>2</v>
      </c>
      <c r="C12" s="11" t="str">
        <f>IFERROR(VLOOKUP(A12,'[1]Dados Produtos'!$A:$G,2,0),"")</f>
        <v>Pe de moleque</v>
      </c>
      <c r="D12" s="12">
        <f>IFERROR(VLOOKUP(A12,'[1]Dados Produtos'!$A:$G,4,0),"")</f>
        <v>1.05</v>
      </c>
      <c r="E12" s="12">
        <f>IFERROR(VLOOKUP(A12,'[1]Dados Produtos'!$A:$G,5,0),"")</f>
        <v>21</v>
      </c>
      <c r="F12" s="14">
        <f t="shared" si="0"/>
        <v>42</v>
      </c>
    </row>
    <row r="13" spans="1:6" ht="15.75" customHeight="1" x14ac:dyDescent="0.2">
      <c r="A13" s="4">
        <v>8</v>
      </c>
      <c r="B13" s="13">
        <v>3</v>
      </c>
      <c r="C13" s="11" t="str">
        <f>IFERROR(VLOOKUP(A13,'[1]Dados Produtos'!$A:$G,2,0),"")</f>
        <v>Quebra Queixo Artesanal</v>
      </c>
      <c r="D13" s="12">
        <f>IFERROR(VLOOKUP(A13,'[1]Dados Produtos'!$A:$G,4,0),"")</f>
        <v>1.92</v>
      </c>
      <c r="E13" s="12">
        <f>IFERROR(VLOOKUP(A13,'[1]Dados Produtos'!$A:$G,5,0),"")</f>
        <v>23</v>
      </c>
      <c r="F13" s="14">
        <f t="shared" si="0"/>
        <v>69</v>
      </c>
    </row>
    <row r="14" spans="1:6" ht="15.75" customHeight="1" x14ac:dyDescent="0.2">
      <c r="A14" s="4">
        <v>5</v>
      </c>
      <c r="B14" s="13">
        <v>3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72</v>
      </c>
    </row>
    <row r="15" spans="1:6" ht="15.75" customHeight="1" x14ac:dyDescent="0.2">
      <c r="A15" s="4">
        <v>6</v>
      </c>
      <c r="B15" s="13">
        <v>1</v>
      </c>
      <c r="C15" s="11" t="str">
        <f>IFERROR(VLOOKUP(A15,'[1]Dados Produtos'!$A:$G,2,0),"")</f>
        <v>Brigadeiro</v>
      </c>
      <c r="D15" s="12">
        <f>IFERROR(VLOOKUP(A15,'[1]Dados Produtos'!$A:$G,4,0),"")</f>
        <v>1.75</v>
      </c>
      <c r="E15" s="12">
        <f>IFERROR(VLOOKUP(A15,'[1]Dados Produtos'!$A:$G,5,0),"")</f>
        <v>35</v>
      </c>
      <c r="F15" s="14">
        <f t="shared" si="0"/>
        <v>35</v>
      </c>
    </row>
    <row r="16" spans="1:6" ht="15.75" customHeight="1" x14ac:dyDescent="0.2">
      <c r="A16" s="4">
        <v>11</v>
      </c>
      <c r="B16" s="13">
        <v>1</v>
      </c>
      <c r="C16" s="11" t="str">
        <f>IFERROR(VLOOKUP(A16,'[1]Dados Produtos'!$A:$G,2,0),"")</f>
        <v>Trufa</v>
      </c>
      <c r="D16" s="12">
        <f>IFERROR(VLOOKUP(A16,'[1]Dados Produtos'!$A:$G,4,0),"")</f>
        <v>2.5</v>
      </c>
      <c r="E16" s="12">
        <f>IFERROR(VLOOKUP(A16,'[1]Dados Produtos'!$A:$G,5,0),"")</f>
        <v>45</v>
      </c>
      <c r="F16" s="14">
        <f t="shared" si="0"/>
        <v>45</v>
      </c>
    </row>
    <row r="17" spans="1:6" ht="15.75" customHeight="1" x14ac:dyDescent="0.2">
      <c r="A17" s="4">
        <v>12</v>
      </c>
      <c r="B17" s="13">
        <v>1</v>
      </c>
      <c r="C17" s="11" t="str">
        <f>IFERROR(VLOOKUP(A17,'[1]Dados Produtos'!$A:$G,2,0),"")</f>
        <v>Pao de mel</v>
      </c>
      <c r="D17" s="12">
        <f>IFERROR(VLOOKUP(A17,'[1]Dados Produtos'!$A:$G,4,0),"")</f>
        <v>2.9</v>
      </c>
      <c r="E17" s="12">
        <f>IFERROR(VLOOKUP(A17,'[1]Dados Produtos'!$A:$G,5,0),"")</f>
        <v>29</v>
      </c>
      <c r="F17" s="14">
        <f t="shared" si="0"/>
        <v>29</v>
      </c>
    </row>
    <row r="18" spans="1:6" ht="15.75" customHeight="1" x14ac:dyDescent="0.2">
      <c r="A18" s="4">
        <v>13</v>
      </c>
      <c r="B18" s="13">
        <v>1</v>
      </c>
      <c r="C18" s="11" t="str">
        <f>IFERROR(VLOOKUP(A18,'[1]Dados Produtos'!$A:$G,2,0),"")</f>
        <v>Brownie</v>
      </c>
      <c r="D18" s="12">
        <f>IFERROR(VLOOKUP(A18,'[1]Dados Produtos'!$A:$G,4,0),"")</f>
        <v>2.5</v>
      </c>
      <c r="E18" s="12">
        <f>IFERROR(VLOOKUP(A18,'[1]Dados Produtos'!$A:$G,5,0),"")</f>
        <v>30</v>
      </c>
      <c r="F18" s="14">
        <f t="shared" si="0"/>
        <v>30</v>
      </c>
    </row>
    <row r="19" spans="1:6" ht="15.75" customHeight="1" x14ac:dyDescent="0.2">
      <c r="A19" s="4">
        <v>25</v>
      </c>
      <c r="B19" s="13">
        <v>3</v>
      </c>
      <c r="C19" s="11" t="str">
        <f>IFERROR(VLOOKUP(A19,'[1]Dados Produtos'!$A:$G,2,0),"")</f>
        <v>Pingo</v>
      </c>
      <c r="D19" s="12">
        <f>IFERROR(VLOOKUP(A19,'[1]Dados Produtos'!$A:$G,4,0),"")</f>
        <v>0.9</v>
      </c>
      <c r="E19" s="12">
        <f>IFERROR(VLOOKUP(A19,'[1]Dados Produtos'!$A:$G,5,0),"")</f>
        <v>36</v>
      </c>
      <c r="F19" s="14">
        <f t="shared" si="0"/>
        <v>108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2024-01-19T02:48:06Z</dcterms:created>
  <dcterms:modified xsi:type="dcterms:W3CDTF">2024-01-19T02:48:06Z</dcterms:modified>
</cp:coreProperties>
</file>