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79CB8E11-5723-4D7E-9DEB-91A961F71C89}" xr6:coauthVersionLast="47" xr6:coauthVersionMax="47" xr10:uidLastSave="{00000000-0000-0000-0000-000000000000}"/>
  <bookViews>
    <workbookView xWindow="450" yWindow="141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<sst xmlns="http://schemas.openxmlformats.org/spreadsheetml/2006/main" count="15" uniqueCount="14">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</sst>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0" sqref="A2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45301</v>
      </c>
      <c r="E2" s="1"/>
      <c r="F2" s="1"/>
    </row>
    <row r="3" spans="1:6" ht="15" x14ac:dyDescent="0.2">
      <c r="A3" s="8" t="s">
        <v>0</v>
      </c>
      <c r="B3" s="9">
        <v>31</v>
      </c>
      <c r="C3" s="8" t="s">
        <v>1</v>
      </c>
      <c r="D3" s="8" t="str">
        <f>IFERROR(VLOOKUP($B$3,'[1]Dados Clientes'!$A:$F,3,0),"")</f>
        <v>Fernanda Pão de Mel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1.75</v>
      </c>
      <c r="E9" s="12">
        <f>IFERROR(VLOOKUP(A9,'[1]Dados Produtos'!$A:$G,5,0),"")</f>
        <v>35</v>
      </c>
      <c r="F9" s="14">
        <f t="shared" ref="F9:F35" si="0">IFERROR(B9*E9,"")</f>
        <v>35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1.75</v>
      </c>
      <c r="E10" s="12">
        <f>IFERROR(VLOOKUP(A10,'[1]Dados Produtos'!$A:$G,5,0),"")</f>
        <v>35</v>
      </c>
      <c r="F10" s="14">
        <f t="shared" si="0"/>
        <v>35</v>
      </c>
    </row>
    <row r="11" spans="1:6" ht="12.75" x14ac:dyDescent="0.2">
      <c r="A11" s="4">
        <v>20</v>
      </c>
      <c r="B11" s="13">
        <v>1</v>
      </c>
      <c r="C11" s="11" t="str">
        <f>IFERROR(VLOOKUP(A11,'[1]Dados Produtos'!$A:$G,2,0),"")</f>
        <v>Beijinho cremoso</v>
      </c>
      <c r="D11" s="12">
        <f>IFERROR(VLOOKUP(A11,'[1]Dados Produtos'!$A:$G,4,0),"")</f>
        <v>1.75</v>
      </c>
      <c r="E11" s="12">
        <f>IFERROR(VLOOKUP(A11,'[1]Dados Produtos'!$A:$G,5,0),"")</f>
        <v>35</v>
      </c>
      <c r="F11" s="14">
        <f t="shared" si="0"/>
        <v>35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7</v>
      </c>
      <c r="B13" s="13">
        <v>1</v>
      </c>
      <c r="C13" s="11" t="str">
        <f>IFERROR(VLOOKUP(A13,'[1]Dados Produtos'!$A:$G,2,0),"")</f>
        <v>Quebra Queixo</v>
      </c>
      <c r="D13" s="12">
        <f>IFERROR(VLOOKUP(A13,'[1]Dados Produtos'!$A:$G,4,0),"")</f>
        <v>0.2</v>
      </c>
      <c r="E13" s="12">
        <f>IFERROR(VLOOKUP(A13,'[1]Dados Produtos'!$A:$G,5,0),"")</f>
        <v>20</v>
      </c>
      <c r="F13" s="14">
        <f t="shared" si="0"/>
        <v>20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1.37</v>
      </c>
      <c r="E14" s="12">
        <f>IFERROR(VLOOKUP(A14,'[1]Dados Produtos'!$A:$G,5,0),"")</f>
        <v>41.1</v>
      </c>
      <c r="F14" s="14">
        <f t="shared" si="0"/>
        <v>41.1</v>
      </c>
    </row>
    <row r="15" spans="1:6" ht="15.75" customHeight="1" x14ac:dyDescent="0.2">
      <c r="A15" s="4">
        <v>9</v>
      </c>
      <c r="B15" s="13">
        <v>1</v>
      </c>
      <c r="C15" s="11" t="str">
        <f>IFERROR(VLOOKUP(A15,'[1]Dados Produtos'!$A:$G,2,0),"")</f>
        <v>Pe de moça</v>
      </c>
      <c r="D15" s="12">
        <f>IFERROR(VLOOKUP(A15,'[1]Dados Produtos'!$A:$G,4,0),"")</f>
        <v>1.5</v>
      </c>
      <c r="E15" s="12">
        <f>IFERROR(VLOOKUP(A15,'[1]Dados Produtos'!$A:$G,5,0),"")</f>
        <v>30</v>
      </c>
      <c r="F15" s="14">
        <f t="shared" si="0"/>
        <v>30</v>
      </c>
    </row>
    <row r="16" spans="1:6" ht="15.75" customHeight="1" x14ac:dyDescent="0.2">
      <c r="A16" s="4">
        <v>10</v>
      </c>
      <c r="B16" s="13">
        <v>1</v>
      </c>
      <c r="C16" s="11" t="str">
        <f>IFERROR(VLOOKUP(A16,'[1]Dados Produtos'!$A:$G,2,0),"")</f>
        <v>Pe de moleque</v>
      </c>
      <c r="D16" s="12">
        <f>IFERROR(VLOOKUP(A16,'[1]Dados Produtos'!$A:$G,4,0),"")</f>
        <v>1.05</v>
      </c>
      <c r="E16" s="12">
        <f>IFERROR(VLOOKUP(A16,'[1]Dados Produtos'!$A:$G,5,0),"")</f>
        <v>21</v>
      </c>
      <c r="F16" s="14">
        <f t="shared" si="0"/>
        <v>21</v>
      </c>
    </row>
    <row r="17" spans="1:6" ht="15.75" customHeight="1" x14ac:dyDescent="0.2">
      <c r="A17" s="4">
        <v>5</v>
      </c>
      <c r="B17" s="13">
        <v>1</v>
      </c>
      <c r="C17" s="11" t="str">
        <f>IFERROR(VLOOKUP(A17,'[1]Dados Produtos'!$A:$G,2,0),"")</f>
        <v>Amendoim</v>
      </c>
      <c r="D17" s="12">
        <f>IFERROR(VLOOKUP(A17,'[1]Dados Produtos'!$A:$G,4,0),"")</f>
        <v>1.2</v>
      </c>
      <c r="E17" s="12">
        <f>IFERROR(VLOOKUP(A17,'[1]Dados Produtos'!$A:$G,5,0),"")</f>
        <v>24</v>
      </c>
      <c r="F17" s="14">
        <f t="shared" si="0"/>
        <v>24</v>
      </c>
    </row>
    <row r="18" spans="1:6" ht="15.75" customHeight="1" x14ac:dyDescent="0.2">
      <c r="A18" s="4">
        <v>26</v>
      </c>
      <c r="B18" s="13">
        <v>1</v>
      </c>
      <c r="C18" s="11" t="str">
        <f>IFERROR(VLOOKUP(A18,'[1]Dados Produtos'!$A:$G,2,0),"")</f>
        <v>Olho</v>
      </c>
      <c r="D18" s="12">
        <f>IFERROR(VLOOKUP(A18,'[1]Dados Produtos'!$A:$G,4,0),"")</f>
        <v>0.64</v>
      </c>
      <c r="E18" s="12">
        <f>IFERROR(VLOOKUP(A18,'[1]Dados Produtos'!$A:$G,5,0),"")</f>
        <v>32</v>
      </c>
      <c r="F18" s="14">
        <f t="shared" si="0"/>
        <v>32</v>
      </c>
    </row>
    <row r="19" spans="1:6" ht="15.75" customHeight="1" x14ac:dyDescent="0.2">
      <c r="A19" s="4">
        <v>22</v>
      </c>
      <c r="B19" s="13">
        <v>1</v>
      </c>
      <c r="C19" s="11" t="str">
        <f>IFERROR(VLOOKUP(A19,'[1]Dados Produtos'!$A:$G,2,0),"")</f>
        <v>Maria Mole</v>
      </c>
      <c r="D19" s="12">
        <f>IFERROR(VLOOKUP(A19,'[1]Dados Produtos'!$A:$G,4,0),"")</f>
        <v>2</v>
      </c>
      <c r="E19" s="12">
        <f>IFERROR(VLOOKUP(A19,'[1]Dados Produtos'!$A:$G,5,0),"")</f>
        <v>40</v>
      </c>
      <c r="F19" s="14">
        <f t="shared" si="0"/>
        <v>40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349.1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2024-01-24T13:05:20Z</dcterms:created>
  <dcterms:modified xsi:type="dcterms:W3CDTF">2024-01-24T13:05:20Z</dcterms:modified>
</cp:coreProperties>
</file>