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10B5C805-E04C-45AE-8741-D03DA9140D93}" xr6:coauthVersionLast="47" xr6:coauthVersionMax="47" xr10:uidLastSave="{00000000-0000-0000-0000-000000000000}"/>
  <bookViews>
    <workbookView xWindow="1560" yWindow="156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<sst xmlns="http://schemas.openxmlformats.org/spreadsheetml/2006/main" count="15" uniqueCount="14">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</sst>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6</v>
          </cell>
          <cell r="D16">
            <v>0.6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1" sqref="B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45313</v>
      </c>
      <c r="E2" s="1"/>
      <c r="F2" s="1"/>
    </row>
    <row r="3" spans="1:6" ht="15" x14ac:dyDescent="0.2">
      <c r="A3" s="8" t="s">
        <v>0</v>
      </c>
      <c r="B3" s="9">
        <v>49</v>
      </c>
      <c r="C3" s="8" t="s">
        <v>1</v>
      </c>
      <c r="D3" s="8" t="str">
        <f>IFERROR(VLOOKUP($B$3,'[1]Dados Clientes'!$A:$F,3,0),"")</f>
        <v>Luciano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</v>
      </c>
      <c r="E9" s="12">
        <f>IFERROR(VLOOKUP(A9,'[1]Dados Produtos'!$A:$G,5,0),"")</f>
        <v>71</v>
      </c>
      <c r="F9" s="14">
        <f t="shared" ref="F9:F35" si="0">IFERROR(B9*E9,"")</f>
        <v>71</v>
      </c>
    </row>
    <row r="10" spans="1:6" ht="12.75" x14ac:dyDescent="0.2">
      <c r="A10" s="4">
        <v>12</v>
      </c>
      <c r="B10" s="13">
        <v>2</v>
      </c>
      <c r="C10" s="11" t="str">
        <f>IFERROR(VLOOKUP(A10,'[1]Dados Produtos'!$A:$G,2,0),"")</f>
        <v>Pao de mel</v>
      </c>
      <c r="D10" s="12">
        <f>IFERROR(VLOOKUP(A10,'[1]Dados Produtos'!$A:$G,4,0),"")</f>
        <v>2.9</v>
      </c>
      <c r="E10" s="12">
        <f>IFERROR(VLOOKUP(A10,'[1]Dados Produtos'!$A:$G,5,0),"")</f>
        <v>29</v>
      </c>
      <c r="F10" s="14">
        <f t="shared" si="0"/>
        <v>58</v>
      </c>
    </row>
    <row r="11" spans="1:6" ht="12.75" x14ac:dyDescent="0.2">
      <c r="A11" s="4">
        <v>10</v>
      </c>
      <c r="B11" s="13">
        <v>1</v>
      </c>
      <c r="C11" s="11" t="str">
        <f>IFERROR(VLOOKUP(A11,'[1]Dados Produtos'!$A:$G,2,0),"")</f>
        <v>Pe de moleque</v>
      </c>
      <c r="D11" s="12">
        <f>IFERROR(VLOOKUP(A11,'[1]Dados Produtos'!$A:$G,4,0),"")</f>
        <v>1.05</v>
      </c>
      <c r="E11" s="12">
        <f>IFERROR(VLOOKUP(A11,'[1]Dados Produtos'!$A:$G,5,0),"")</f>
        <v>21</v>
      </c>
      <c r="F11" s="14">
        <f t="shared" si="0"/>
        <v>21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1.92</v>
      </c>
      <c r="E12" s="12">
        <f>IFERROR(VLOOKUP(A12,'[1]Dados Produtos'!$A:$G,5,0),"")</f>
        <v>23</v>
      </c>
      <c r="F12" s="14">
        <f t="shared" si="0"/>
        <v>23</v>
      </c>
    </row>
    <row r="13" spans="1:6" ht="15.75" customHeight="1" x14ac:dyDescent="0.2">
      <c r="A13" s="4">
        <v>26</v>
      </c>
      <c r="B13" s="13">
        <v>2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64</v>
      </c>
    </row>
    <row r="14" spans="1:6" ht="15.75" customHeight="1" x14ac:dyDescent="0.2">
      <c r="A14" s="4">
        <v>5</v>
      </c>
      <c r="B14" s="13">
        <v>1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24</v>
      </c>
    </row>
    <row r="15" spans="1:6" ht="15.75" customHeight="1" x14ac:dyDescent="0.2">
      <c r="A15" s="4">
        <v>20</v>
      </c>
      <c r="B15" s="13">
        <v>1</v>
      </c>
      <c r="C15" s="11" t="str">
        <f>IFERROR(VLOOKUP(A15,'[1]Dados Produtos'!$A:$G,2,0),"")</f>
        <v>Beijinho cremoso</v>
      </c>
      <c r="D15" s="12">
        <f>IFERROR(VLOOKUP(A15,'[1]Dados Produtos'!$A:$G,4,0),"")</f>
        <v>1.75</v>
      </c>
      <c r="E15" s="12">
        <f>IFERROR(VLOOKUP(A15,'[1]Dados Produtos'!$A:$G,5,0),"")</f>
        <v>35</v>
      </c>
      <c r="F15" s="14">
        <f t="shared" si="0"/>
        <v>35</v>
      </c>
    </row>
    <row r="16" spans="1:6" ht="15.75" customHeight="1" x14ac:dyDescent="0.2">
      <c r="A16" s="4">
        <v>18</v>
      </c>
      <c r="B16" s="13">
        <v>1</v>
      </c>
      <c r="C16" s="11" t="str">
        <f>IFERROR(VLOOKUP(A16,'[1]Dados Produtos'!$A:$G,2,0),"")</f>
        <v>Recheado</v>
      </c>
      <c r="D16" s="12">
        <f>IFERROR(VLOOKUP(A16,'[1]Dados Produtos'!$A:$G,4,0),"")</f>
        <v>1.75</v>
      </c>
      <c r="E16" s="12">
        <f>IFERROR(VLOOKUP(A16,'[1]Dados Produtos'!$A:$G,5,0),"")</f>
        <v>35</v>
      </c>
      <c r="F16" s="14">
        <f t="shared" si="0"/>
        <v>35</v>
      </c>
    </row>
    <row r="17" spans="1:6" ht="15.75" customHeight="1" x14ac:dyDescent="0.2">
      <c r="A17" s="4">
        <v>21</v>
      </c>
      <c r="B17" s="13">
        <v>6</v>
      </c>
      <c r="C17" s="11" t="str">
        <f>IFERROR(VLOOKUP(A17,'[1]Dados Produtos'!$A:$G,2,0),"")</f>
        <v>Doce de leite em barra</v>
      </c>
      <c r="D17" s="12">
        <f>IFERROR(VLOOKUP(A17,'[1]Dados Produtos'!$A:$G,4,0),"")</f>
        <v>0.6</v>
      </c>
      <c r="E17" s="12">
        <f>IFERROR(VLOOKUP(A17,'[1]Dados Produtos'!$A:$G,5,0),"")</f>
        <v>8</v>
      </c>
      <c r="F17" s="14">
        <f t="shared" si="0"/>
        <v>48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2024-01-23T02:35:59Z</dcterms:created>
  <dcterms:modified xsi:type="dcterms:W3CDTF">2024-01-23T02:35:59Z</dcterms:modified>
</cp:coreProperties>
</file>