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5940ED41-8E11-4437-A443-BC613F6E9DFB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<sst xmlns="http://schemas.openxmlformats.org/spreadsheetml/2006/main" count="15" uniqueCount="14">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</sst>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topLeftCell="A7" workbookViewId="0">
      <selection activeCell="B13" sqref="B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45313</v>
      </c>
      <c r="E2" s="1"/>
      <c r="F2" s="1"/>
    </row>
    <row r="3" spans="1:6" ht="15" x14ac:dyDescent="0.2">
      <c r="A3" s="8" t="s">
        <v>0</v>
      </c>
      <c r="B3" s="9">
        <v>72</v>
      </c>
      <c r="C3" s="8" t="s">
        <v>1</v>
      </c>
      <c r="D3" s="8" t="str">
        <f>IFERROR(VLOOKUP($B$3,'[1]Dados Clientes'!$A:$F,3,0),"")</f>
        <v>Opção Jacuí   /Alexandre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A. C. S. DE OLIVEIRA MINIMERCADO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TTE LAUDELINO FERREIRA DO AMARAL</v>
      </c>
      <c r="D5" s="8"/>
      <c r="E5" s="3"/>
      <c r="F5" s="8">
        <f>IFERROR(VLOOKUP($B$3,'[1]Dados Clientes'!$A:$F,5,0),"")</f>
        <v>881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1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</v>
      </c>
      <c r="E10" s="12">
        <f>IFERROR(VLOOKUP(A10,'[1]Dados Produtos'!$A:$G,5,0),"")</f>
        <v>40</v>
      </c>
      <c r="F10" s="14">
        <f t="shared" si="0"/>
        <v>40</v>
      </c>
    </row>
    <row r="11" spans="1:6" ht="12.75" x14ac:dyDescent="0.2">
      <c r="A11" s="4">
        <v>14</v>
      </c>
      <c r="B11" s="13">
        <v>1</v>
      </c>
      <c r="C11" s="11" t="str">
        <f>IFERROR(VLOOKUP(A11,'[1]Dados Produtos'!$A:$G,2,0),"")</f>
        <v>Coockie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17</v>
      </c>
      <c r="B12" s="13">
        <v>2</v>
      </c>
      <c r="C12" s="11" t="str">
        <f>IFERROR(VLOOKUP(A12,'[1]Dados Produtos'!$A:$G,2,0),"")</f>
        <v>Doce de leite</v>
      </c>
      <c r="D12" s="12">
        <f>IFERROR(VLOOKUP(A12,'[1]Dados Produtos'!$A:$G,4,0),"")</f>
        <v>1.75</v>
      </c>
      <c r="E12" s="12">
        <f>IFERROR(VLOOKUP(A12,'[1]Dados Produtos'!$A:$G,5,0),"")</f>
        <v>35</v>
      </c>
      <c r="F12" s="14">
        <f t="shared" si="0"/>
        <v>70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2024-01-23T02:20:02Z</dcterms:created>
  <dcterms:modified xsi:type="dcterms:W3CDTF">2024-01-23T02:20:02Z</dcterms:modified>
</cp:coreProperties>
</file>