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7BFC6784-4279-48C0-991C-F6AD13B587DD}" xr6:coauthVersionLast="47" xr6:coauthVersionMax="47" xr10:uidLastSave="{00000000-0000-0000-0000-000000000000}"/>
  <bookViews>
    <workbookView xWindow="750" yWindow="1485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<sst xmlns="http://schemas.openxmlformats.org/spreadsheetml/2006/main" count="15" uniqueCount="14">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</sst>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101.39999999999999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70.98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23.04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0" workbookViewId="0">
      <selection activeCell="B12" sqref="B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45314</v>
      </c>
      <c r="E2" s="1"/>
      <c r="F2" s="1"/>
    </row>
    <row r="3" spans="1:6" ht="15" x14ac:dyDescent="0.2">
      <c r="A3" s="8" t="s">
        <v>0</v>
      </c>
      <c r="B3" s="9">
        <v>81</v>
      </c>
      <c r="C3" s="8" t="s">
        <v>1</v>
      </c>
      <c r="D3" s="8" t="str">
        <f>IFERROR(VLOOKUP($B$3,'[1]Dados Clientes'!$A:$F,3,0),"")</f>
        <v>Padaria Guarani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INDUSTRIA DE PANIFICACAO GUARANI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 IMPERADOR</v>
      </c>
      <c r="D5" s="8"/>
      <c r="E5" s="3"/>
      <c r="F5" s="8">
        <f>IFERROR(VLOOKUP($B$3,'[1]Dados Clientes'!$A:$F,5,0),"")</f>
        <v>4368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1.69</v>
      </c>
      <c r="E9" s="12">
        <f>IFERROR(VLOOKUP(A9,'[1]Dados Produtos'!$A:$G,5,0),"")</f>
        <v>101.39999999999999</v>
      </c>
      <c r="F9" s="14">
        <f t="shared" ref="F9:F35" si="0">IFERROR(B9*E9,"")</f>
        <v>101.39999999999999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7</v>
      </c>
      <c r="B11" s="13">
        <v>2</v>
      </c>
      <c r="C11" s="11" t="str">
        <f>IFERROR(VLOOKUP(A11,'[1]Dados Produtos'!$A:$G,2,0),"")</f>
        <v>Quebra Queixo</v>
      </c>
      <c r="D11" s="12">
        <f>IFERROR(VLOOKUP(A11,'[1]Dados Produtos'!$A:$G,4,0),"")</f>
        <v>0.2</v>
      </c>
      <c r="E11" s="12">
        <f>IFERROR(VLOOKUP(A11,'[1]Dados Produtos'!$A:$G,5,0),"")</f>
        <v>20</v>
      </c>
      <c r="F11" s="14">
        <f t="shared" si="0"/>
        <v>40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178.39999999999998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2024-01-24T13:15:39Z</dcterms:created>
  <dcterms:modified xsi:type="dcterms:W3CDTF">2024-01-24T13:15:39Z</dcterms:modified>
</cp:coreProperties>
</file>