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6A845881-0257-4771-BF3B-D2199F5E1F14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<sst xmlns="http://schemas.openxmlformats.org/spreadsheetml/2006/main" count="15" uniqueCount="14">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</sst>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30" sqref="A3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45474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Ari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2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imperador</v>
      </c>
      <c r="D5" s="8"/>
      <c r="E5" s="3"/>
      <c r="F5" s="8">
        <f>IFERROR(VLOOKUP($B$3,'[1]Dados Clientes'!$A:$F,5,0),"")</f>
        <v>6170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36</v>
      </c>
      <c r="B9" s="13">
        <v>1</v>
      </c>
      <c r="C9" s="11" t="str">
        <f>IFERROR(VLOOKUP(A9,'[1]Dados Produtos'!$A:$G,2,0),"")</f>
        <v>Cliclete Goma</v>
      </c>
      <c r="D9" s="12">
        <f>IFERROR(VLOOKUP(A9,'[1]Dados Produtos'!$A:$G,4,0),"")</f>
        <v>2.0666666666666602</v>
      </c>
      <c r="E9" s="12">
        <f>IFERROR(VLOOKUP(A9,'[1]Dados Produtos'!$A:$G,5,0),"")</f>
        <v>30.999999999999904</v>
      </c>
      <c r="F9" s="14">
        <f t="shared" ref="F9:F35" si="0">IFERROR(B9*E9,"")</f>
        <v>30.999999999999904</v>
      </c>
    </row>
    <row r="10" spans="1:6" ht="12.75" x14ac:dyDescent="0.2">
      <c r="A10" s="4">
        <v>31</v>
      </c>
      <c r="B10" s="13">
        <v>2</v>
      </c>
      <c r="C10" s="11" t="str">
        <f>IFERROR(VLOOKUP(A10,'[1]Dados Produtos'!$A:$G,2,0),"")</f>
        <v>Dip look</v>
      </c>
      <c r="D10" s="12">
        <f>IFERROR(VLOOKUP(A10,'[1]Dados Produtos'!$A:$G,4,0),"")</f>
        <v>2.0666666666666602</v>
      </c>
      <c r="E10" s="12">
        <f>IFERROR(VLOOKUP(A10,'[1]Dados Produtos'!$A:$G,5,0),"")</f>
        <v>30.999999999999904</v>
      </c>
      <c r="F10" s="14">
        <f t="shared" si="0"/>
        <v>61.999999999999808</v>
      </c>
    </row>
    <row r="11" spans="1:6" ht="12.75" x14ac:dyDescent="0.2">
      <c r="A11" s="4">
        <v>5</v>
      </c>
      <c r="B11" s="13">
        <v>1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25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1.4</v>
      </c>
      <c r="E12" s="12">
        <f>IFERROR(VLOOKUP(A12,'[1]Dados Produtos'!$A:$G,5,0),"")</f>
        <v>42</v>
      </c>
      <c r="F12" s="14">
        <f t="shared" si="0"/>
        <v>42</v>
      </c>
    </row>
    <row r="13" spans="1:6" ht="15.75" customHeight="1" x14ac:dyDescent="0.2">
      <c r="A13" s="4">
        <v>30</v>
      </c>
      <c r="B13" s="13">
        <v>1</v>
      </c>
      <c r="C13" s="11" t="str">
        <f>IFERROR(VLOOKUP(A13,'[1]Dados Produtos'!$A:$G,2,0),"")</f>
        <v>Doce de ninho (sabores)</v>
      </c>
      <c r="D13" s="12">
        <f>IFERROR(VLOOKUP(A13,'[1]Dados Produtos'!$A:$G,4,0),"")</f>
        <v>1.2333333333333301</v>
      </c>
      <c r="E13" s="12">
        <f>IFERROR(VLOOKUP(A13,'[1]Dados Produtos'!$A:$G,5,0),"")</f>
        <v>36.999999999999901</v>
      </c>
      <c r="F13" s="14">
        <f t="shared" si="0"/>
        <v>36.999999999999901</v>
      </c>
    </row>
    <row r="14" spans="1:6" ht="15.75" customHeight="1" x14ac:dyDescent="0.2">
      <c r="A14" s="4">
        <v>12</v>
      </c>
      <c r="B14" s="13">
        <v>1</v>
      </c>
      <c r="C14" s="11" t="str">
        <f>IFERROR(VLOOKUP(A14,'[1]Dados Produtos'!$A:$G,2,0),"")</f>
        <v>Pao de mel</v>
      </c>
      <c r="D14" s="12">
        <f>IFERROR(VLOOKUP(A14,'[1]Dados Produtos'!$A:$G,4,0),"")</f>
        <v>3</v>
      </c>
      <c r="E14" s="12">
        <f>IFERROR(VLOOKUP(A14,'[1]Dados Produtos'!$A:$G,5,0),"")</f>
        <v>30</v>
      </c>
      <c r="F14" s="14">
        <f t="shared" si="0"/>
        <v>30</v>
      </c>
    </row>
    <row r="15" spans="1:6" ht="15.75" customHeight="1" x14ac:dyDescent="0.2">
      <c r="A15" s="4">
        <v>24</v>
      </c>
      <c r="B15" s="13">
        <v>1</v>
      </c>
      <c r="C15" s="11" t="str">
        <f>IFERROR(VLOOKUP(A15,'[1]Dados Produtos'!$A:$G,2,0),"")</f>
        <v>Canudo</v>
      </c>
      <c r="D15" s="12">
        <f>IFERROR(VLOOKUP(A15,'[1]Dados Produtos'!$A:$G,4,0),"")</f>
        <v>1.9</v>
      </c>
      <c r="E15" s="12">
        <f>IFERROR(VLOOKUP(A15,'[1]Dados Produtos'!$A:$G,5,0),"")</f>
        <v>38</v>
      </c>
      <c r="F15" s="14">
        <f t="shared" si="0"/>
        <v>38</v>
      </c>
    </row>
    <row r="16" spans="1:6" ht="15.75" customHeight="1" x14ac:dyDescent="0.2">
      <c r="A16" s="4">
        <v>27</v>
      </c>
      <c r="B16" s="13">
        <v>1</v>
      </c>
      <c r="C16" s="11" t="str">
        <f>IFERROR(VLOOKUP(A16,'[1]Dados Produtos'!$A:$G,2,0),"")</f>
        <v>Chupão</v>
      </c>
      <c r="D16" s="12">
        <f>IFERROR(VLOOKUP(A16,'[1]Dados Produtos'!$A:$G,4,0),"")</f>
        <v>1.5</v>
      </c>
      <c r="E16" s="12">
        <f>IFERROR(VLOOKUP(A16,'[1]Dados Produtos'!$A:$G,5,0),"")</f>
        <v>90</v>
      </c>
      <c r="F16" s="14">
        <f t="shared" si="0"/>
        <v>90</v>
      </c>
    </row>
    <row r="17" spans="1:6" ht="15.75" customHeight="1" x14ac:dyDescent="0.2">
      <c r="A17" s="4">
        <v>22</v>
      </c>
      <c r="B17" s="13">
        <v>1</v>
      </c>
      <c r="C17" s="11" t="str">
        <f>IFERROR(VLOOKUP(A17,'[1]Dados Produtos'!$A:$G,2,0),"")</f>
        <v>Maria Mole</v>
      </c>
      <c r="D17" s="12">
        <f>IFERROR(VLOOKUP(A17,'[1]Dados Produtos'!$A:$G,4,0),"")</f>
        <v>2.25</v>
      </c>
      <c r="E17" s="12">
        <f>IFERROR(VLOOKUP(A17,'[1]Dados Produtos'!$A:$G,5,0),"")</f>
        <v>45</v>
      </c>
      <c r="F17" s="14">
        <f t="shared" si="0"/>
        <v>45</v>
      </c>
    </row>
    <row r="18" spans="1:6" ht="15.75" customHeight="1" x14ac:dyDescent="0.2">
      <c r="A18" s="4">
        <v>2</v>
      </c>
      <c r="B18" s="13">
        <v>1</v>
      </c>
      <c r="C18" s="11" t="str">
        <f>IFERROR(VLOOKUP(A18,'[1]Dados Produtos'!$A:$G,2,0),"")</f>
        <v>Paçoca grande</v>
      </c>
      <c r="D18" s="12">
        <f>IFERROR(VLOOKUP(A18,'[1]Dados Produtos'!$A:$G,4,0),"")</f>
        <v>1.7166666666666599</v>
      </c>
      <c r="E18" s="12">
        <f>IFERROR(VLOOKUP(A18,'[1]Dados Produtos'!$A:$G,5,0),"")</f>
        <v>102.99999999999959</v>
      </c>
      <c r="F18" s="14">
        <f t="shared" si="0"/>
        <v>102.99999999999959</v>
      </c>
    </row>
    <row r="19" spans="1:6" ht="15.75" customHeight="1" x14ac:dyDescent="0.2">
      <c r="A19" s="4">
        <v>17</v>
      </c>
      <c r="B19" s="13">
        <v>1</v>
      </c>
      <c r="C19" s="11" t="str">
        <f>IFERROR(VLOOKUP(A19,'[1]Dados Produtos'!$A:$G,2,0),"")</f>
        <v>Doce de leite</v>
      </c>
      <c r="D19" s="12">
        <f>IFERROR(VLOOKUP(A19,'[1]Dados Produtos'!$A:$G,4,0),"")</f>
        <v>1.85</v>
      </c>
      <c r="E19" s="12">
        <f>IFERROR(VLOOKUP(A19,'[1]Dados Produtos'!$A:$G,5,0),"")</f>
        <v>36</v>
      </c>
      <c r="F19" s="14">
        <f t="shared" si="0"/>
        <v>36</v>
      </c>
    </row>
    <row r="20" spans="1:6" ht="15.75" customHeight="1" x14ac:dyDescent="0.2">
      <c r="A20" s="4">
        <v>20</v>
      </c>
      <c r="B20" s="13">
        <v>1</v>
      </c>
      <c r="C20" s="11" t="str">
        <f>IFERROR(VLOOKUP(A20,'[1]Dados Produtos'!$A:$G,2,0),"")</f>
        <v>Beijinho cremoso</v>
      </c>
      <c r="D20" s="12">
        <f>IFERROR(VLOOKUP(A20,'[1]Dados Produtos'!$A:$G,4,0),"")</f>
        <v>1.85</v>
      </c>
      <c r="E20" s="12">
        <f>IFERROR(VLOOKUP(A20,'[1]Dados Produtos'!$A:$G,5,0),"")</f>
        <v>37</v>
      </c>
      <c r="F20" s="14">
        <f t="shared" si="0"/>
        <v>37</v>
      </c>
    </row>
    <row r="21" spans="1:6" ht="15.75" customHeight="1" x14ac:dyDescent="0.2">
      <c r="A21" s="4">
        <v>18</v>
      </c>
      <c r="B21" s="13">
        <v>1</v>
      </c>
      <c r="C21" s="11" t="str">
        <f>IFERROR(VLOOKUP(A21,'[1]Dados Produtos'!$A:$G,2,0),"")</f>
        <v>Recheado</v>
      </c>
      <c r="D21" s="12">
        <f>IFERROR(VLOOKUP(A21,'[1]Dados Produtos'!$A:$G,4,0),"")</f>
        <v>1.85</v>
      </c>
      <c r="E21" s="12">
        <f>IFERROR(VLOOKUP(A21,'[1]Dados Produtos'!$A:$G,5,0),"")</f>
        <v>37</v>
      </c>
      <c r="F21" s="14">
        <f t="shared" si="0"/>
        <v>37</v>
      </c>
    </row>
    <row r="22" spans="1:6" ht="15.75" customHeight="1" x14ac:dyDescent="0.2">
      <c r="A22" s="4">
        <v>8</v>
      </c>
      <c r="B22" s="13">
        <v>1</v>
      </c>
      <c r="C22" s="11" t="str">
        <f>IFERROR(VLOOKUP(A22,'[1]Dados Produtos'!$A:$G,2,0),"")</f>
        <v>Quebra Queixo Artesanal</v>
      </c>
      <c r="D22" s="12">
        <f>IFERROR(VLOOKUP(A22,'[1]Dados Produtos'!$A:$G,4,0),"")</f>
        <v>2</v>
      </c>
      <c r="E22" s="12">
        <f>IFERROR(VLOOKUP(A22,'[1]Dados Produtos'!$A:$G,5,0),"")</f>
        <v>24</v>
      </c>
      <c r="F22" s="14">
        <f t="shared" si="0"/>
        <v>24</v>
      </c>
    </row>
    <row r="23" spans="1:6" ht="15.75" customHeight="1" x14ac:dyDescent="0.2">
      <c r="A23" s="4">
        <v>13</v>
      </c>
      <c r="B23" s="13">
        <v>1</v>
      </c>
      <c r="C23" s="11" t="str">
        <f>IFERROR(VLOOKUP(A23,'[1]Dados Produtos'!$A:$G,2,0),"")</f>
        <v>Brownie</v>
      </c>
      <c r="D23" s="12">
        <f>IFERROR(VLOOKUP(A23,'[1]Dados Produtos'!$A:$G,4,0),"")</f>
        <v>2.75</v>
      </c>
      <c r="E23" s="12">
        <f>IFERROR(VLOOKUP(A23,'[1]Dados Produtos'!$A:$G,5,0),"")</f>
        <v>33</v>
      </c>
      <c r="F23" s="14">
        <f t="shared" si="0"/>
        <v>33</v>
      </c>
    </row>
    <row r="24" spans="1:6" ht="15.75" customHeight="1" x14ac:dyDescent="0.2">
      <c r="A24" s="4">
        <v>26</v>
      </c>
      <c r="B24" s="13">
        <v>1</v>
      </c>
      <c r="C24" s="11" t="str">
        <f>IFERROR(VLOOKUP(A24,'[1]Dados Produtos'!$A:$G,2,0),"")</f>
        <v>Olho de marshmellow</v>
      </c>
      <c r="D24" s="12">
        <f>IFERROR(VLOOKUP(A24,'[1]Dados Produtos'!$A:$G,4,0),"")</f>
        <v>0.64</v>
      </c>
      <c r="E24" s="12">
        <f>IFERROR(VLOOKUP(A24,'[1]Dados Produtos'!$A:$G,5,0),"")</f>
        <v>32</v>
      </c>
      <c r="F24" s="14">
        <f t="shared" si="0"/>
        <v>32</v>
      </c>
    </row>
    <row r="25" spans="1:6" ht="15.75" customHeight="1" x14ac:dyDescent="0.2">
      <c r="A25" s="4">
        <v>34</v>
      </c>
      <c r="B25" s="13">
        <v>1</v>
      </c>
      <c r="C25" s="11" t="str">
        <f>IFERROR(VLOOKUP(A25,'[1]Dados Produtos'!$A:$G,2,0),"")</f>
        <v>Olho de gelatina</v>
      </c>
      <c r="D25" s="12">
        <f>IFERROR(VLOOKUP(A25,'[1]Dados Produtos'!$A:$G,4,0),"")</f>
        <v>2.4166666666666599</v>
      </c>
      <c r="E25" s="12">
        <f>IFERROR(VLOOKUP(A25,'[1]Dados Produtos'!$A:$G,5,0),"")</f>
        <v>57.999999999999837</v>
      </c>
      <c r="F25" s="14">
        <f t="shared" si="0"/>
        <v>57.999999999999837</v>
      </c>
    </row>
    <row r="26" spans="1:6" ht="15.75" customHeight="1" x14ac:dyDescent="0.2">
      <c r="A26" s="4">
        <v>40</v>
      </c>
      <c r="B26" s="13">
        <v>1</v>
      </c>
      <c r="C26" s="11" t="str">
        <f>IFERROR(VLOOKUP(A26,'[1]Dados Produtos'!$A:$G,2,0),"")</f>
        <v>cata vento</v>
      </c>
      <c r="D26" s="12">
        <f>IFERROR(VLOOKUP(A26,'[1]Dados Produtos'!$A:$G,4,0),"")</f>
        <v>1.9</v>
      </c>
      <c r="E26" s="12">
        <f>IFERROR(VLOOKUP(A26,'[1]Dados Produtos'!$A:$G,5,0),"")</f>
        <v>57</v>
      </c>
      <c r="F26" s="14">
        <f t="shared" si="0"/>
        <v>57</v>
      </c>
    </row>
    <row r="27" spans="1:6" ht="15.75" customHeight="1" x14ac:dyDescent="0.2">
      <c r="A27" s="4">
        <v>38</v>
      </c>
      <c r="B27" s="13">
        <v>1</v>
      </c>
      <c r="C27" s="11" t="str">
        <f>IFERROR(VLOOKUP(A27,'[1]Dados Produtos'!$A:$G,2,0),"")</f>
        <v>Pirulito unicornio</v>
      </c>
      <c r="D27" s="12">
        <f>IFERROR(VLOOKUP(A27,'[1]Dados Produtos'!$A:$G,4,0),"")</f>
        <v>1.6</v>
      </c>
      <c r="E27" s="12">
        <f>IFERROR(VLOOKUP(A27,'[1]Dados Produtos'!$A:$G,5,0),"")</f>
        <v>48</v>
      </c>
      <c r="F27" s="14">
        <f t="shared" si="0"/>
        <v>48</v>
      </c>
    </row>
    <row r="28" spans="1:6" ht="15.75" customHeight="1" x14ac:dyDescent="0.2">
      <c r="A28" s="4">
        <v>33</v>
      </c>
      <c r="B28" s="13">
        <v>1</v>
      </c>
      <c r="C28" s="11" t="str">
        <f>IFERROR(VLOOKUP(A28,'[1]Dados Produtos'!$A:$G,2,0),"")</f>
        <v>pirulito de olho</v>
      </c>
      <c r="D28" s="12">
        <f>IFERROR(VLOOKUP(A28,'[1]Dados Produtos'!$A:$G,4,0),"")</f>
        <v>1.6</v>
      </c>
      <c r="E28" s="12">
        <f>IFERROR(VLOOKUP(A28,'[1]Dados Produtos'!$A:$G,5,0),"")</f>
        <v>48</v>
      </c>
      <c r="F28" s="14">
        <f t="shared" si="0"/>
        <v>48</v>
      </c>
    </row>
    <row r="29" spans="1:6" ht="15.75" customHeight="1" x14ac:dyDescent="0.2">
      <c r="A29" s="4">
        <v>39</v>
      </c>
      <c r="B29" s="13">
        <v>1</v>
      </c>
      <c r="C29" s="11" t="str">
        <f>IFERROR(VLOOKUP(A29,'[1]Dados Produtos'!$A:$G,2,0),"")</f>
        <v>Hamburguer</v>
      </c>
      <c r="D29" s="12">
        <f>IFERROR(VLOOKUP(A29,'[1]Dados Produtos'!$A:$G,4,0),"")</f>
        <v>1.8333333333333299</v>
      </c>
      <c r="E29" s="12">
        <f>IFERROR(VLOOKUP(A29,'[1]Dados Produtos'!$A:$G,5,0),"")</f>
        <v>43.999999999999915</v>
      </c>
      <c r="F29" s="14">
        <f t="shared" si="0"/>
        <v>43.999999999999915</v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956.99999999999898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2024-07-28T19:40:56Z</dcterms:created>
  <dcterms:modified xsi:type="dcterms:W3CDTF">2024-07-28T19:40:56Z</dcterms:modified>
</cp:coreProperties>
</file>