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8776547B-B44B-4070-9295-9E0F1356002F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<sst xmlns="http://schemas.openxmlformats.org/spreadsheetml/2006/main" count="15" uniqueCount="14">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</sst>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45448</v>
      </c>
      <c r="E2" s="1"/>
      <c r="F2" s="1"/>
    </row>
    <row r="3" spans="1:6" ht="15" x14ac:dyDescent="0.2">
      <c r="A3" s="8" t="s">
        <v>0</v>
      </c>
      <c r="B3" s="9">
        <v>86</v>
      </c>
      <c r="C3" s="8" t="s">
        <v>1</v>
      </c>
      <c r="D3" s="8" t="str">
        <f>IFERROR(VLOOKUP($B$3,'[1]Dados Clientes'!$A:$F,3,0),"")</f>
        <v>Patinha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GUARAPA</v>
      </c>
      <c r="D5" s="8"/>
      <c r="E5" s="3"/>
      <c r="F5" s="8">
        <f>IFERROR(VLOOKUP($B$3,'[1]Dados Clientes'!$A:$F,5,0),"")</f>
        <v>359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18</v>
      </c>
      <c r="B11" s="13">
        <v>1</v>
      </c>
      <c r="C11" s="11" t="str">
        <f>IFERROR(VLOOKUP(A11,'[1]Dados Produtos'!$A:$G,2,0),"")</f>
        <v>Recheado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1.85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5</v>
      </c>
      <c r="B13" s="13">
        <v>1</v>
      </c>
      <c r="C13" s="11" t="str">
        <f>IFERROR(VLOOKUP(A13,'[1]Dados Produtos'!$A:$G,2,0),"")</f>
        <v>Amendoim</v>
      </c>
      <c r="D13" s="12">
        <f>IFERROR(VLOOKUP(A13,'[1]Dados Produtos'!$A:$G,4,0),"")</f>
        <v>1.25</v>
      </c>
      <c r="E13" s="12">
        <f>IFERROR(VLOOKUP(A13,'[1]Dados Produtos'!$A:$G,5,0),"")</f>
        <v>25</v>
      </c>
      <c r="F13" s="14">
        <f t="shared" si="0"/>
        <v>25</v>
      </c>
    </row>
    <row r="14" spans="1:6" ht="15.75" customHeight="1" x14ac:dyDescent="0.2">
      <c r="A14" s="4">
        <v>6</v>
      </c>
      <c r="B14" s="13">
        <v>1</v>
      </c>
      <c r="C14" s="11" t="str">
        <f>IFERROR(VLOOKUP(A14,'[1]Dados Produtos'!$A:$G,2,0),"")</f>
        <v>Brigadeiro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>
        <v>35</v>
      </c>
      <c r="B15" s="13">
        <v>3</v>
      </c>
      <c r="C15" s="11" t="str">
        <f>IFERROR(VLOOKUP(A15,'[1]Dados Produtos'!$A:$G,2,0),"")</f>
        <v>Drops sabores</v>
      </c>
      <c r="D15" s="12">
        <f>IFERROR(VLOOKUP(A15,'[1]Dados Produtos'!$A:$G,4,0),"")</f>
        <v>1</v>
      </c>
      <c r="E15" s="12">
        <f>IFERROR(VLOOKUP(A15,'[1]Dados Produtos'!$A:$G,5,0),"")</f>
        <v>10</v>
      </c>
      <c r="F15" s="14">
        <f t="shared" si="0"/>
        <v>30</v>
      </c>
    </row>
    <row r="16" spans="1:6" ht="15.75" customHeight="1" x14ac:dyDescent="0.2">
      <c r="A16" s="4">
        <v>3</v>
      </c>
      <c r="B16" s="13">
        <v>1</v>
      </c>
      <c r="C16" s="11" t="str">
        <f>IFERROR(VLOOKUP(A16,'[1]Dados Produtos'!$A:$G,2,0),"")</f>
        <v>Banana com acucar</v>
      </c>
      <c r="D16" s="12">
        <f>IFERROR(VLOOKUP(A16,'[1]Dados Produtos'!$A:$G,4,0),"")</f>
        <v>1.4</v>
      </c>
      <c r="E16" s="12">
        <f>IFERROR(VLOOKUP(A16,'[1]Dados Produtos'!$A:$G,5,0),"")</f>
        <v>42</v>
      </c>
      <c r="F16" s="14">
        <f t="shared" si="0"/>
        <v>42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341.9999999999996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2024-07-28T17:12:54Z</dcterms:created>
  <dcterms:modified xsi:type="dcterms:W3CDTF">2024-07-28T17:12:54Z</dcterms:modified>
</cp:coreProperties>
</file>