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3175A95-14AA-4DEB-A43F-8D8CD0192121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<sst xmlns="http://schemas.openxmlformats.org/spreadsheetml/2006/main" count="15" uniqueCount="14">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</sst>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45495</v>
      </c>
      <c r="E2" s="1"/>
      <c r="F2" s="1"/>
    </row>
    <row r="3" spans="1:6" ht="15" x14ac:dyDescent="0.2">
      <c r="A3" s="8" t="s">
        <v>0</v>
      </c>
      <c r="B3" s="9">
        <v>14</v>
      </c>
      <c r="C3" s="8" t="s">
        <v>1</v>
      </c>
      <c r="D3" s="8" t="str">
        <f>IFERROR(VLOOKUP($B$3,'[1]Dados Clientes'!$A:$F,3,0),"")</f>
        <v>Bilhar Ronaldo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laranja da china</v>
      </c>
      <c r="D5" s="8"/>
      <c r="E5" s="3"/>
      <c r="F5" s="8">
        <f>IFERROR(VLOOKUP($B$3,'[1]Dados Clientes'!$A:$F,5,0),"")</f>
        <v>583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5</v>
      </c>
      <c r="B10" s="13">
        <v>2</v>
      </c>
      <c r="C10" s="11" t="str">
        <f>IFERROR(VLOOKUP(A10,'[1]Dados Produtos'!$A:$G,2,0),"")</f>
        <v>Amendoim</v>
      </c>
      <c r="D10" s="12">
        <f>IFERROR(VLOOKUP(A10,'[1]Dados Produtos'!$A:$G,4,0),"")</f>
        <v>1.25</v>
      </c>
      <c r="E10" s="12">
        <f>IFERROR(VLOOKUP(A10,'[1]Dados Produtos'!$A:$G,5,0),"")</f>
        <v>25</v>
      </c>
      <c r="F10" s="14">
        <f t="shared" si="0"/>
        <v>50</v>
      </c>
    </row>
    <row r="11" spans="1:6" ht="12.75" x14ac:dyDescent="0.2">
      <c r="A11" s="4">
        <v>6</v>
      </c>
      <c r="B11" s="13">
        <v>1</v>
      </c>
      <c r="C11" s="11" t="str">
        <f>IFERROR(VLOOKUP(A11,'[1]Dados Produtos'!$A:$G,2,0),"")</f>
        <v>Brigadeiro</v>
      </c>
      <c r="D11" s="12">
        <f>IFERROR(VLOOKUP(A11,'[1]Dados Produtos'!$A:$G,4,0),"")</f>
        <v>1.85</v>
      </c>
      <c r="E11" s="12">
        <f>IFERROR(VLOOKUP(A11,'[1]Dados Produtos'!$A:$G,5,0),"")</f>
        <v>37</v>
      </c>
      <c r="F11" s="14">
        <f t="shared" si="0"/>
        <v>37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158.99999999999983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2024-07-28T17:32:47Z</dcterms:created>
  <dcterms:modified xsi:type="dcterms:W3CDTF">2024-07-28T17:32:47Z</dcterms:modified>
</cp:coreProperties>
</file>