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9853BCC0-B59A-42E8-B5EA-D9B37856659A}" xr6:coauthVersionLast="47" xr6:coauthVersionMax="47" xr10:uidLastSave="{00000000-0000-0000-0000-000000000000}"/>
  <bookViews>
    <workbookView xWindow="780" yWindow="78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<sst xmlns="http://schemas.openxmlformats.org/spreadsheetml/2006/main" count="15" uniqueCount="14">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</sst>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7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45446</v>
      </c>
      <c r="E2" s="1"/>
      <c r="F2" s="1"/>
    </row>
    <row r="3" spans="1:6" ht="15" x14ac:dyDescent="0.2">
      <c r="A3" s="8" t="s">
        <v>0</v>
      </c>
      <c r="B3" s="9">
        <v>87</v>
      </c>
      <c r="C3" s="8" t="s">
        <v>1</v>
      </c>
      <c r="D3" s="8" t="str">
        <f>IFERROR(VLOOKUP($B$3,'[1]Dados Clientes'!$A:$F,3,0),"")</f>
        <v>Mercado e adega JP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30</v>
      </c>
      <c r="B9" s="13">
        <v>1</v>
      </c>
      <c r="C9" s="11" t="str">
        <f>IFERROR(VLOOKUP(A9,'[1]Dados Produtos'!$A:$G,2,0),"")</f>
        <v>Doce de ninho (sabores)</v>
      </c>
      <c r="D9" s="12">
        <f>IFERROR(VLOOKUP(A9,'[1]Dados Produtos'!$A:$G,4,0),"")</f>
        <v>1.2333333333333301</v>
      </c>
      <c r="E9" s="12">
        <f>IFERROR(VLOOKUP(A9,'[1]Dados Produtos'!$A:$G,5,0),"")</f>
        <v>36.999999999999901</v>
      </c>
      <c r="F9" s="14">
        <f t="shared" ref="F9:F35" si="0">IFERROR(B9*E9,"")</f>
        <v>36.999999999999901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20</v>
      </c>
      <c r="B11" s="13">
        <v>1</v>
      </c>
      <c r="C11" s="11" t="str">
        <f>IFERROR(VLOOKUP(A11,'[1]Dados Produtos'!$A:$G,2,0),"")</f>
        <v>Beijinho cremoso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19</v>
      </c>
      <c r="B12" s="13">
        <v>1</v>
      </c>
      <c r="C12" s="11" t="str">
        <f>IFERROR(VLOOKUP(A12,'[1]Dados Produtos'!$A:$G,2,0),"")</f>
        <v>Chococo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24</v>
      </c>
      <c r="B13" s="13">
        <v>2</v>
      </c>
      <c r="C13" s="11" t="str">
        <f>IFERROR(VLOOKUP(A13,'[1]Dados Produtos'!$A:$G,2,0),"")</f>
        <v>Canudo</v>
      </c>
      <c r="D13" s="12">
        <f>IFERROR(VLOOKUP(A13,'[1]Dados Produtos'!$A:$G,4,0),"")</f>
        <v>1.9</v>
      </c>
      <c r="E13" s="12">
        <f>IFERROR(VLOOKUP(A13,'[1]Dados Produtos'!$A:$G,5,0),"")</f>
        <v>38</v>
      </c>
      <c r="F13" s="14">
        <f t="shared" si="0"/>
        <v>76</v>
      </c>
    </row>
    <row r="14" spans="1:6" ht="15.75" customHeight="1" x14ac:dyDescent="0.2">
      <c r="A14" s="4">
        <v>6</v>
      </c>
      <c r="B14" s="13">
        <v>1</v>
      </c>
      <c r="C14" s="11" t="str">
        <f>IFERROR(VLOOKUP(A14,'[1]Dados Produtos'!$A:$G,2,0),"")</f>
        <v>Brigadeiro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>
        <v>17</v>
      </c>
      <c r="B15" s="13">
        <v>1</v>
      </c>
      <c r="C15" s="11" t="str">
        <f>IFERROR(VLOOKUP(A15,'[1]Dados Produtos'!$A:$G,2,0),"")</f>
        <v>Doce de leite</v>
      </c>
      <c r="D15" s="12">
        <f>IFERROR(VLOOKUP(A15,'[1]Dados Produtos'!$A:$G,4,0),"")</f>
        <v>1.85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>
        <v>2</v>
      </c>
      <c r="B16" s="13">
        <v>1</v>
      </c>
      <c r="C16" s="11" t="str">
        <f>IFERROR(VLOOKUP(A16,'[1]Dados Produtos'!$A:$G,2,0),"")</f>
        <v>Paçoca grande</v>
      </c>
      <c r="D16" s="12">
        <f>IFERROR(VLOOKUP(A16,'[1]Dados Produtos'!$A:$G,4,0),"")</f>
        <v>1.7166666666666599</v>
      </c>
      <c r="E16" s="12">
        <f>IFERROR(VLOOKUP(A16,'[1]Dados Produtos'!$A:$G,5,0),"")</f>
        <v>102.99999999999959</v>
      </c>
      <c r="F16" s="14">
        <f t="shared" si="0"/>
        <v>102.99999999999959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400.99999999999949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2024-06-28T02:58:15Z</dcterms:created>
  <dcterms:modified xsi:type="dcterms:W3CDTF">2024-06-28T02:58:15Z</dcterms:modified>
</cp:coreProperties>
</file>