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AE85A16F-3987-4427-B5F9-5DCB90242973}" xr6:coauthVersionLast="47" xr6:coauthVersionMax="47" xr10:uidLastSave="{00000000-0000-0000-0000-000000000000}"/>
  <bookViews>
    <workbookView xWindow="1950" yWindow="1950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<sst xmlns="http://schemas.openxmlformats.org/spreadsheetml/2006/main" count="15" uniqueCount="14">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</sst>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16" sqref="B16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45467</v>
      </c>
      <c r="E2" s="1"/>
      <c r="F2" s="1"/>
    </row>
    <row r="3" spans="1:6" ht="15" x14ac:dyDescent="0.2">
      <c r="A3" s="8" t="s">
        <v>0</v>
      </c>
      <c r="B3" s="9">
        <v>55</v>
      </c>
      <c r="C3" s="8" t="s">
        <v>1</v>
      </c>
      <c r="D3" s="8" t="str">
        <f>IFERROR(VLOOKUP($B$3,'[1]Dados Clientes'!$A:$F,3,0),"")</f>
        <v>Nova Opção JD HELENA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ZENALDO ALVES PEREIRA 11311539875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JOSE MARTINS LISBOA</v>
      </c>
      <c r="D5" s="8"/>
      <c r="E5" s="3"/>
      <c r="F5" s="8">
        <f>IFERROR(VLOOKUP($B$3,'[1]Dados Clientes'!$A:$F,5,0),"")</f>
        <v>1183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1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24</v>
      </c>
    </row>
    <row r="10" spans="1:6" ht="12.75" x14ac:dyDescent="0.2">
      <c r="A10" s="4">
        <v>24</v>
      </c>
      <c r="B10" s="13">
        <v>1</v>
      </c>
      <c r="C10" s="11" t="str">
        <f>IFERROR(VLOOKUP(A10,'[1]Dados Produtos'!$A:$G,2,0),"")</f>
        <v>Canudo</v>
      </c>
      <c r="D10" s="12">
        <f>IFERROR(VLOOKUP(A10,'[1]Dados Produtos'!$A:$G,4,0),"")</f>
        <v>1.85</v>
      </c>
      <c r="E10" s="12">
        <f>IFERROR(VLOOKUP(A10,'[1]Dados Produtos'!$A:$G,5,0),"")</f>
        <v>37</v>
      </c>
      <c r="F10" s="14">
        <f t="shared" si="0"/>
        <v>37</v>
      </c>
    </row>
    <row r="11" spans="1:6" ht="12.75" x14ac:dyDescent="0.2">
      <c r="A11" s="4">
        <v>2</v>
      </c>
      <c r="B11" s="13">
        <v>1</v>
      </c>
      <c r="C11" s="11" t="str">
        <f>IFERROR(VLOOKUP(A11,'[1]Dados Produtos'!$A:$G,2,0),"")</f>
        <v>Paçoca grande</v>
      </c>
      <c r="D11" s="12">
        <f>IFERROR(VLOOKUP(A11,'[1]Dados Produtos'!$A:$G,4,0),"")</f>
        <v>1.7</v>
      </c>
      <c r="E11" s="12">
        <f>IFERROR(VLOOKUP(A11,'[1]Dados Produtos'!$A:$G,5,0),"")</f>
        <v>102</v>
      </c>
      <c r="F11" s="14">
        <f t="shared" si="0"/>
        <v>102</v>
      </c>
    </row>
    <row r="12" spans="1:6" ht="12.75" x14ac:dyDescent="0.2">
      <c r="A12" s="4">
        <v>6</v>
      </c>
      <c r="B12" s="13">
        <v>1</v>
      </c>
      <c r="C12" s="11" t="str">
        <f>IFERROR(VLOOKUP(A12,'[1]Dados Produtos'!$A:$G,2,0),"")</f>
        <v>Brigadeiro</v>
      </c>
      <c r="D12" s="12">
        <f>IFERROR(VLOOKUP(A12,'[1]Dados Produtos'!$A:$G,4,0),"")</f>
        <v>1.8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>
        <v>30</v>
      </c>
      <c r="B13" s="13">
        <v>1</v>
      </c>
      <c r="C13" s="11" t="str">
        <f>IFERROR(VLOOKUP(A13,'[1]Dados Produtos'!$A:$G,2,0),"")</f>
        <v>Doce de ninho (sabores)</v>
      </c>
      <c r="D13" s="12">
        <f>IFERROR(VLOOKUP(A13,'[1]Dados Produtos'!$A:$G,4,0),"")</f>
        <v>1.2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>
        <v>11</v>
      </c>
      <c r="B14" s="13">
        <v>1</v>
      </c>
      <c r="C14" s="11" t="str">
        <f>IFERROR(VLOOKUP(A14,'[1]Dados Produtos'!$A:$G,2,0),"")</f>
        <v>Trufa</v>
      </c>
      <c r="D14" s="12">
        <f>IFERROR(VLOOKUP(A14,'[1]Dados Produtos'!$A:$G,4,0),"")</f>
        <v>2.6111111111111098</v>
      </c>
      <c r="E14" s="12">
        <f>IFERROR(VLOOKUP(A14,'[1]Dados Produtos'!$A:$G,5,0),"")</f>
        <v>46.999999999999979</v>
      </c>
      <c r="F14" s="14">
        <f t="shared" si="0"/>
        <v>46.999999999999979</v>
      </c>
    </row>
    <row r="15" spans="1:6" ht="15.75" customHeight="1" x14ac:dyDescent="0.2">
      <c r="A15" s="4">
        <v>12</v>
      </c>
      <c r="B15" s="13">
        <v>2</v>
      </c>
      <c r="C15" s="11" t="str">
        <f>IFERROR(VLOOKUP(A15,'[1]Dados Produtos'!$A:$G,2,0),"")</f>
        <v>Pao de mel</v>
      </c>
      <c r="D15" s="12">
        <f>IFERROR(VLOOKUP(A15,'[1]Dados Produtos'!$A:$G,4,0),"")</f>
        <v>3</v>
      </c>
      <c r="E15" s="12">
        <f>IFERROR(VLOOKUP(A15,'[1]Dados Produtos'!$A:$G,5,0),"")</f>
        <v>30</v>
      </c>
      <c r="F15" s="14">
        <f t="shared" si="0"/>
        <v>60</v>
      </c>
    </row>
    <row r="16" spans="1:6" ht="15.75" customHeight="1" x14ac:dyDescent="0.2">
      <c r="A16" s="4">
        <v>26</v>
      </c>
      <c r="B16" s="13">
        <v>1</v>
      </c>
      <c r="C16" s="11" t="str">
        <f>IFERROR(VLOOKUP(A16,'[1]Dados Produtos'!$A:$G,2,0),"")</f>
        <v>Olho de marshmellow</v>
      </c>
      <c r="D16" s="12">
        <f>IFERROR(VLOOKUP(A16,'[1]Dados Produtos'!$A:$G,4,0),"")</f>
        <v>0.64</v>
      </c>
      <c r="E16" s="12">
        <f>IFERROR(VLOOKUP(A16,'[1]Dados Produtos'!$A:$G,5,0),"")</f>
        <v>32</v>
      </c>
      <c r="F16" s="14">
        <f t="shared" si="0"/>
        <v>32</v>
      </c>
    </row>
    <row r="17" spans="1:6" ht="15.75" customHeight="1" x14ac:dyDescent="0.2">
      <c r="A17" s="4">
        <v>27</v>
      </c>
      <c r="B17" s="13">
        <v>1</v>
      </c>
      <c r="C17" s="11" t="str">
        <f>IFERROR(VLOOKUP(A17,'[1]Dados Produtos'!$A:$G,2,0),"")</f>
        <v>Chupão</v>
      </c>
      <c r="D17" s="12">
        <f>IFERROR(VLOOKUP(A17,'[1]Dados Produtos'!$A:$G,4,0),"")</f>
        <v>1.5</v>
      </c>
      <c r="E17" s="12">
        <f>IFERROR(VLOOKUP(A17,'[1]Dados Produtos'!$A:$G,5,0),"")</f>
        <v>90</v>
      </c>
      <c r="F17" s="14">
        <f t="shared" si="0"/>
        <v>90</v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464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2024-06-27T11:45:07Z</dcterms:created>
  <dcterms:modified xsi:type="dcterms:W3CDTF">2024-06-27T11:45:07Z</dcterms:modified>
</cp:coreProperties>
</file>