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C3400FD1-2E42-4E8B-9B04-92CB16F92DD2}" xr6:coauthVersionLast="47" xr6:coauthVersionMax="47" xr10:uidLastSave="{00000000-0000-0000-0000-000000000000}"/>
  <bookViews>
    <workbookView xWindow="780" yWindow="78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<sst xmlns="http://schemas.openxmlformats.org/spreadsheetml/2006/main" count="15" uniqueCount="14">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</sst>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21" sqref="A2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45447</v>
      </c>
      <c r="E2" s="1"/>
      <c r="F2" s="1"/>
    </row>
    <row r="3" spans="1:6" ht="15" x14ac:dyDescent="0.2">
      <c r="A3" s="8" t="s">
        <v>0</v>
      </c>
      <c r="B3" s="9">
        <v>102</v>
      </c>
      <c r="C3" s="8" t="s">
        <v>1</v>
      </c>
      <c r="D3" s="8" t="str">
        <f>IFERROR(VLOOKUP($B$3,'[1]Dados Clientes'!$A:$F,3,0),"")</f>
        <v>Veronildo - Oraba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ORABA APARECIDA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ERNESTO SOUZA CRUZ</v>
      </c>
      <c r="D5" s="8"/>
      <c r="E5" s="3"/>
      <c r="F5" s="8">
        <f>IFERROR(VLOOKUP($B$3,'[1]Dados Clientes'!$A:$F,5,0),"")</f>
        <v>2170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3</v>
      </c>
      <c r="B10" s="13">
        <v>1</v>
      </c>
      <c r="C10" s="11" t="str">
        <f>IFERROR(VLOOKUP(A10,'[1]Dados Produtos'!$A:$G,2,0),"")</f>
        <v>Banana com acucar</v>
      </c>
      <c r="D10" s="12">
        <f>IFERROR(VLOOKUP(A10,'[1]Dados Produtos'!$A:$G,4,0),"")</f>
        <v>1.36666666666666</v>
      </c>
      <c r="E10" s="12">
        <f>IFERROR(VLOOKUP(A10,'[1]Dados Produtos'!$A:$G,5,0),"")</f>
        <v>40.999999999999801</v>
      </c>
      <c r="F10" s="14">
        <f t="shared" si="0"/>
        <v>40.999999999999801</v>
      </c>
    </row>
    <row r="11" spans="1:6" ht="12.75" x14ac:dyDescent="0.2">
      <c r="A11" s="4">
        <v>13</v>
      </c>
      <c r="B11" s="13">
        <v>2</v>
      </c>
      <c r="C11" s="11" t="str">
        <f>IFERROR(VLOOKUP(A11,'[1]Dados Produtos'!$A:$G,2,0),"")</f>
        <v>Brownie</v>
      </c>
      <c r="D11" s="12">
        <f>IFERROR(VLOOKUP(A11,'[1]Dados Produtos'!$A:$G,4,0),"")</f>
        <v>2.75</v>
      </c>
      <c r="E11" s="12">
        <f>IFERROR(VLOOKUP(A11,'[1]Dados Produtos'!$A:$G,5,0),"")</f>
        <v>33</v>
      </c>
      <c r="F11" s="14">
        <f t="shared" si="0"/>
        <v>66</v>
      </c>
    </row>
    <row r="12" spans="1:6" ht="12.75" x14ac:dyDescent="0.2">
      <c r="A12" s="4">
        <v>20</v>
      </c>
      <c r="B12" s="13">
        <v>1</v>
      </c>
      <c r="C12" s="11" t="str">
        <f>IFERROR(VLOOKUP(A12,'[1]Dados Produtos'!$A:$G,2,0),"")</f>
        <v>Beijinho cremoso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18</v>
      </c>
      <c r="B13" s="13">
        <v>1</v>
      </c>
      <c r="C13" s="11" t="str">
        <f>IFERROR(VLOOKUP(A13,'[1]Dados Produtos'!$A:$G,2,0),"")</f>
        <v>Recheado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25</v>
      </c>
      <c r="B14" s="13">
        <v>3</v>
      </c>
      <c r="C14" s="11" t="str">
        <f>IFERROR(VLOOKUP(A14,'[1]Dados Produtos'!$A:$G,2,0),"")</f>
        <v>Pingo</v>
      </c>
      <c r="D14" s="12">
        <f>IFERROR(VLOOKUP(A14,'[1]Dados Produtos'!$A:$G,4,0),"")</f>
        <v>0.9</v>
      </c>
      <c r="E14" s="12">
        <f>IFERROR(VLOOKUP(A14,'[1]Dados Produtos'!$A:$G,5,0),"")</f>
        <v>36</v>
      </c>
      <c r="F14" s="14">
        <f t="shared" si="0"/>
        <v>108</v>
      </c>
    </row>
    <row r="15" spans="1:6" ht="15.75" customHeight="1" x14ac:dyDescent="0.2">
      <c r="A15" s="4">
        <v>19</v>
      </c>
      <c r="B15" s="13">
        <v>1</v>
      </c>
      <c r="C15" s="11" t="str">
        <f>IFERROR(VLOOKUP(A15,'[1]Dados Produtos'!$A:$G,2,0),"")</f>
        <v>Chococo</v>
      </c>
      <c r="D15" s="12">
        <f>IFERROR(VLOOKUP(A15,'[1]Dados Produtos'!$A:$G,4,0),"")</f>
        <v>1.8</v>
      </c>
      <c r="E15" s="12">
        <f>IFERROR(VLOOKUP(A15,'[1]Dados Produtos'!$A:$G,5,0),"")</f>
        <v>36</v>
      </c>
      <c r="F15" s="14">
        <f t="shared" si="0"/>
        <v>36</v>
      </c>
    </row>
    <row r="16" spans="1:6" ht="15.75" customHeight="1" x14ac:dyDescent="0.2">
      <c r="A16" s="4">
        <v>30</v>
      </c>
      <c r="B16" s="13">
        <v>1</v>
      </c>
      <c r="C16" s="11" t="str">
        <f>IFERROR(VLOOKUP(A16,'[1]Dados Produtos'!$A:$G,2,0),"")</f>
        <v>Doce de ninho (sabores)</v>
      </c>
      <c r="D16" s="12">
        <f>IFERROR(VLOOKUP(A16,'[1]Dados Produtos'!$A:$G,4,0),"")</f>
        <v>1.2</v>
      </c>
      <c r="E16" s="12">
        <f>IFERROR(VLOOKUP(A16,'[1]Dados Produtos'!$A:$G,5,0),"")</f>
        <v>36</v>
      </c>
      <c r="F16" s="14">
        <f t="shared" si="0"/>
        <v>36</v>
      </c>
    </row>
    <row r="17" spans="1:6" ht="15.75" customHeight="1" x14ac:dyDescent="0.2">
      <c r="A17" s="4">
        <v>5</v>
      </c>
      <c r="B17" s="13">
        <v>5</v>
      </c>
      <c r="C17" s="11" t="str">
        <f>IFERROR(VLOOKUP(A17,'[1]Dados Produtos'!$A:$G,2,0),"")</f>
        <v>Amendoim</v>
      </c>
      <c r="D17" s="12">
        <f>IFERROR(VLOOKUP(A17,'[1]Dados Produtos'!$A:$G,4,0),"")</f>
        <v>1.2</v>
      </c>
      <c r="E17" s="12">
        <f>IFERROR(VLOOKUP(A17,'[1]Dados Produtos'!$A:$G,5,0),"")</f>
        <v>24</v>
      </c>
      <c r="F17" s="14">
        <f t="shared" si="0"/>
        <v>120</v>
      </c>
    </row>
    <row r="18" spans="1:6" ht="15.75" customHeight="1" x14ac:dyDescent="0.2">
      <c r="A18" s="4">
        <v>34</v>
      </c>
      <c r="B18" s="13">
        <v>2</v>
      </c>
      <c r="C18" s="11" t="str">
        <f>IFERROR(VLOOKUP(A18,'[1]Dados Produtos'!$A:$G,2,0),"")</f>
        <v>Olho de gelatina</v>
      </c>
      <c r="D18" s="12">
        <f>IFERROR(VLOOKUP(A18,'[1]Dados Produtos'!$A:$G,4,0),"")</f>
        <v>2.4166666666666599</v>
      </c>
      <c r="E18" s="12">
        <f>IFERROR(VLOOKUP(A18,'[1]Dados Produtos'!$A:$G,5,0),"")</f>
        <v>57.999999999999837</v>
      </c>
      <c r="F18" s="14">
        <f t="shared" si="0"/>
        <v>115.99999999999967</v>
      </c>
    </row>
    <row r="19" spans="1:6" ht="15.75" customHeight="1" x14ac:dyDescent="0.2">
      <c r="A19" s="4">
        <v>26</v>
      </c>
      <c r="B19" s="13">
        <v>1</v>
      </c>
      <c r="C19" s="11" t="str">
        <f>IFERROR(VLOOKUP(A19,'[1]Dados Produtos'!$A:$G,2,0),"")</f>
        <v>Olho de marshmellow</v>
      </c>
      <c r="D19" s="12">
        <f>IFERROR(VLOOKUP(A19,'[1]Dados Produtos'!$A:$G,4,0),"")</f>
        <v>0.64</v>
      </c>
      <c r="E19" s="12">
        <f>IFERROR(VLOOKUP(A19,'[1]Dados Produtos'!$A:$G,5,0),"")</f>
        <v>32</v>
      </c>
      <c r="F19" s="14">
        <f t="shared" si="0"/>
        <v>32</v>
      </c>
    </row>
    <row r="20" spans="1:6" ht="15.75" customHeight="1" x14ac:dyDescent="0.2">
      <c r="A20" s="4">
        <v>22</v>
      </c>
      <c r="B20" s="13">
        <v>1</v>
      </c>
      <c r="C20" s="11" t="str">
        <f>IFERROR(VLOOKUP(A20,'[1]Dados Produtos'!$A:$G,2,0),"")</f>
        <v>Maria Mole</v>
      </c>
      <c r="D20" s="12">
        <f>IFERROR(VLOOKUP(A20,'[1]Dados Produtos'!$A:$G,4,0),"")</f>
        <v>2.2000000000000002</v>
      </c>
      <c r="E20" s="12">
        <f>IFERROR(VLOOKUP(A20,'[1]Dados Produtos'!$A:$G,5,0),"")</f>
        <v>44</v>
      </c>
      <c r="F20" s="14">
        <f t="shared" si="0"/>
        <v>44</v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772.99999999999943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2024-06-23T14:14:58Z</dcterms:created>
  <dcterms:modified xsi:type="dcterms:W3CDTF">2024-06-23T14:14:58Z</dcterms:modified>
</cp:coreProperties>
</file>