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8B594B83-0373-40A1-B00B-E300E8CD2ABE}" xr6:coauthVersionLast="47" xr6:coauthVersionMax="47" xr10:uidLastSave="{00000000-0000-0000-0000-000000000000}"/>
  <bookViews>
    <workbookView xWindow="1170" yWindow="1170" windowWidth="2169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<sst xmlns="http://schemas.openxmlformats.org/spreadsheetml/2006/main" count="15" uniqueCount="14">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</sst>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</v>
          </cell>
          <cell r="B2" t="str">
            <v>Paçoca pequena</v>
          </cell>
          <cell r="C2">
            <v>42</v>
          </cell>
          <cell r="D2">
            <v>1.71428571428571</v>
          </cell>
          <cell r="E2">
            <v>71.999999999999815</v>
          </cell>
        </row>
        <row r="3">
          <cell r="A3">
            <v>2</v>
          </cell>
          <cell r="B3" t="str">
            <v>Paçoca grande</v>
          </cell>
          <cell r="C3">
            <v>60</v>
          </cell>
          <cell r="D3">
            <v>1.7</v>
          </cell>
          <cell r="E3">
            <v>102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5</v>
          </cell>
          <cell r="B6" t="str">
            <v>Amendoim</v>
          </cell>
          <cell r="C6">
            <v>20</v>
          </cell>
          <cell r="D6">
            <v>1.2</v>
          </cell>
          <cell r="E6">
            <v>24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7</v>
          </cell>
          <cell r="B8" t="str">
            <v>Quebra Queixo</v>
          </cell>
          <cell r="C8">
            <v>100</v>
          </cell>
          <cell r="D8">
            <v>0.2</v>
          </cell>
          <cell r="E8">
            <v>20</v>
          </cell>
        </row>
        <row r="9">
          <cell r="A9">
            <v>8</v>
          </cell>
          <cell r="B9" t="str">
            <v>Quebra Queixo Artesanal</v>
          </cell>
          <cell r="C9">
            <v>12</v>
          </cell>
          <cell r="D9">
            <v>1.9166666666666601</v>
          </cell>
          <cell r="E9">
            <v>22.999999999999922</v>
          </cell>
        </row>
        <row r="10">
          <cell r="A10">
            <v>9</v>
          </cell>
          <cell r="B10" t="str">
            <v>Pe de moça</v>
          </cell>
          <cell r="C10">
            <v>20</v>
          </cell>
          <cell r="D10">
            <v>1.5</v>
          </cell>
          <cell r="E10">
            <v>30</v>
          </cell>
        </row>
        <row r="11">
          <cell r="A11">
            <v>10</v>
          </cell>
          <cell r="B11" t="str">
            <v>Pe de moleque</v>
          </cell>
          <cell r="C11">
            <v>20</v>
          </cell>
          <cell r="D11">
            <v>1.05</v>
          </cell>
          <cell r="E11">
            <v>21</v>
          </cell>
        </row>
        <row r="12">
          <cell r="A12">
            <v>11</v>
          </cell>
          <cell r="B12" t="str">
            <v>Trufa</v>
          </cell>
          <cell r="C12">
            <v>18</v>
          </cell>
          <cell r="D12">
            <v>2.6111111111111098</v>
          </cell>
          <cell r="E12">
            <v>46.999999999999979</v>
          </cell>
        </row>
        <row r="13">
          <cell r="A13">
            <v>12</v>
          </cell>
          <cell r="B13" t="str">
            <v>Pao de mel</v>
          </cell>
          <cell r="C13">
            <v>10</v>
          </cell>
          <cell r="D13">
            <v>3</v>
          </cell>
          <cell r="E13">
            <v>30</v>
          </cell>
        </row>
        <row r="14">
          <cell r="A14">
            <v>13</v>
          </cell>
          <cell r="B14" t="str">
            <v>Brownie</v>
          </cell>
          <cell r="C14">
            <v>12</v>
          </cell>
          <cell r="D14">
            <v>2.75</v>
          </cell>
          <cell r="E14">
            <v>33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15</v>
          </cell>
          <cell r="B16" t="str">
            <v>Alfajor</v>
          </cell>
          <cell r="C16">
            <v>12</v>
          </cell>
          <cell r="D16">
            <v>2.75</v>
          </cell>
          <cell r="E16">
            <v>33</v>
          </cell>
        </row>
        <row r="17">
          <cell r="A17">
            <v>16</v>
          </cell>
          <cell r="B17" t="str">
            <v>Cocada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17</v>
          </cell>
          <cell r="B18" t="str">
            <v>Doce de leite</v>
          </cell>
          <cell r="C18">
            <v>20</v>
          </cell>
          <cell r="D18">
            <v>1.8</v>
          </cell>
          <cell r="E18">
            <v>36</v>
          </cell>
        </row>
        <row r="19">
          <cell r="A19">
            <v>18</v>
          </cell>
          <cell r="B19" t="str">
            <v>Recheado</v>
          </cell>
          <cell r="C19">
            <v>20</v>
          </cell>
          <cell r="D19">
            <v>1.8</v>
          </cell>
          <cell r="E19">
            <v>36</v>
          </cell>
        </row>
        <row r="20">
          <cell r="A20">
            <v>19</v>
          </cell>
          <cell r="B20" t="str">
            <v>Chococo</v>
          </cell>
          <cell r="C20">
            <v>20</v>
          </cell>
          <cell r="D20">
            <v>1.8</v>
          </cell>
          <cell r="E20">
            <v>36</v>
          </cell>
        </row>
        <row r="21">
          <cell r="A21">
            <v>20</v>
          </cell>
          <cell r="B21" t="str">
            <v>Beijinho cremoso</v>
          </cell>
          <cell r="C21">
            <v>20</v>
          </cell>
          <cell r="D21">
            <v>1.8</v>
          </cell>
          <cell r="E21">
            <v>36</v>
          </cell>
        </row>
        <row r="22">
          <cell r="A22">
            <v>21</v>
          </cell>
          <cell r="B22" t="str">
            <v>Doce de leite em barra (tablet)</v>
          </cell>
          <cell r="C22">
            <v>1</v>
          </cell>
          <cell r="D22">
            <v>8</v>
          </cell>
          <cell r="E22">
            <v>8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23</v>
          </cell>
          <cell r="B24" t="str">
            <v>Chocolate</v>
          </cell>
          <cell r="C24">
            <v>100</v>
          </cell>
          <cell r="D24">
            <v>1</v>
          </cell>
          <cell r="E24">
            <v>100</v>
          </cell>
        </row>
        <row r="25">
          <cell r="A25">
            <v>24</v>
          </cell>
          <cell r="B25" t="str">
            <v>Canudo</v>
          </cell>
          <cell r="C25">
            <v>20</v>
          </cell>
          <cell r="D25">
            <v>1.85</v>
          </cell>
          <cell r="E25">
            <v>37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26</v>
          </cell>
          <cell r="B27" t="str">
            <v>Olho de marshmellow</v>
          </cell>
          <cell r="C27">
            <v>50</v>
          </cell>
          <cell r="D27">
            <v>0.64</v>
          </cell>
          <cell r="E27">
            <v>32</v>
          </cell>
        </row>
        <row r="28">
          <cell r="A28">
            <v>27</v>
          </cell>
          <cell r="B28" t="str">
            <v>Chupão</v>
          </cell>
          <cell r="C28">
            <v>60</v>
          </cell>
          <cell r="D28">
            <v>1.5</v>
          </cell>
          <cell r="E28">
            <v>90</v>
          </cell>
        </row>
        <row r="29">
          <cell r="A29">
            <v>28</v>
          </cell>
          <cell r="B29" t="str">
            <v>Doce Ninho</v>
          </cell>
          <cell r="C29">
            <v>30</v>
          </cell>
          <cell r="D29">
            <v>1.2</v>
          </cell>
          <cell r="E29">
            <v>36</v>
          </cell>
        </row>
        <row r="30">
          <cell r="A30">
            <v>29</v>
          </cell>
          <cell r="B30" t="str">
            <v>Abobora</v>
          </cell>
          <cell r="C30">
            <v>30</v>
          </cell>
          <cell r="D30">
            <v>1.5</v>
          </cell>
          <cell r="E30">
            <v>45</v>
          </cell>
        </row>
        <row r="31">
          <cell r="A31">
            <v>30</v>
          </cell>
          <cell r="B31" t="str">
            <v>Doce de ninho (sabores)</v>
          </cell>
          <cell r="C31">
            <v>30</v>
          </cell>
          <cell r="D31">
            <v>1.2</v>
          </cell>
          <cell r="E31">
            <v>36</v>
          </cell>
        </row>
        <row r="32">
          <cell r="A32">
            <v>31</v>
          </cell>
          <cell r="B32" t="str">
            <v>Dip look</v>
          </cell>
          <cell r="C32">
            <v>15</v>
          </cell>
          <cell r="D32">
            <v>1.86666666666666</v>
          </cell>
          <cell r="E32">
            <v>27.999999999999901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34</v>
          </cell>
          <cell r="B35" t="str">
            <v>Olho de gelatina</v>
          </cell>
          <cell r="C35">
            <v>24</v>
          </cell>
          <cell r="D35">
            <v>2.4166666666666599</v>
          </cell>
          <cell r="E35">
            <v>57.999999999999837</v>
          </cell>
        </row>
        <row r="36">
          <cell r="A36">
            <v>35</v>
          </cell>
          <cell r="B36" t="str">
            <v>Drops sabores</v>
          </cell>
          <cell r="C36">
            <v>10</v>
          </cell>
          <cell r="D36">
            <v>1</v>
          </cell>
          <cell r="E36">
            <v>10</v>
          </cell>
        </row>
        <row r="37">
          <cell r="A37">
            <v>36</v>
          </cell>
          <cell r="B37" t="str">
            <v>Goma</v>
          </cell>
          <cell r="C37">
            <v>15</v>
          </cell>
          <cell r="D37">
            <v>1.86666666666666</v>
          </cell>
          <cell r="E37">
            <v>27.999999999999901</v>
          </cell>
        </row>
        <row r="38">
          <cell r="A38">
            <v>37</v>
          </cell>
          <cell r="B38" t="str">
            <v>Doce de leite pastoso (pote)</v>
          </cell>
          <cell r="C38">
            <v>1</v>
          </cell>
          <cell r="D38">
            <v>8</v>
          </cell>
          <cell r="E3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topLeftCell="A4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45441</v>
      </c>
      <c r="E2" s="1"/>
      <c r="F2" s="1"/>
    </row>
    <row r="3" spans="1:6" ht="15" x14ac:dyDescent="0.2">
      <c r="A3" s="8" t="s">
        <v>0</v>
      </c>
      <c r="B3" s="9">
        <v>25</v>
      </c>
      <c r="C3" s="8" t="s">
        <v>1</v>
      </c>
      <c r="D3" s="8" t="str">
        <f>IFERROR(VLOOKUP($B$3,'[1]Dados Clientes'!$A:$F,3,0),"")</f>
        <v>Davino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ANTONIO DAVINO DA SILVA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JOAO BATISTA SANTIAGO</v>
      </c>
      <c r="D5" s="8"/>
      <c r="E5" s="3"/>
      <c r="F5" s="8">
        <f>IFERROR(VLOOKUP($B$3,'[1]Dados Clientes'!$A:$F,5,0),"")</f>
        <v>608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26</v>
      </c>
      <c r="B9" s="13">
        <v>1</v>
      </c>
      <c r="C9" s="11" t="str">
        <f>IFERROR(VLOOKUP(A9,'[1]Dados Produtos'!$A:$G,2,0),"")</f>
        <v>Olho de marshmellow</v>
      </c>
      <c r="D9" s="12">
        <f>IFERROR(VLOOKUP(A9,'[1]Dados Produtos'!$A:$G,4,0),"")</f>
        <v>0.64</v>
      </c>
      <c r="E9" s="12">
        <f>IFERROR(VLOOKUP(A9,'[1]Dados Produtos'!$A:$G,5,0),"")</f>
        <v>32</v>
      </c>
      <c r="F9" s="14">
        <f t="shared" ref="F9:F35" si="0">IFERROR(B9*E9,"")</f>
        <v>32</v>
      </c>
    </row>
    <row r="10" spans="1:6" ht="12.75" x14ac:dyDescent="0.2">
      <c r="A10" s="4">
        <v>11</v>
      </c>
      <c r="B10" s="13">
        <v>1</v>
      </c>
      <c r="C10" s="11" t="str">
        <f>IFERROR(VLOOKUP(A10,'[1]Dados Produtos'!$A:$G,2,0),"")</f>
        <v>Trufa</v>
      </c>
      <c r="D10" s="12">
        <f>IFERROR(VLOOKUP(A10,'[1]Dados Produtos'!$A:$G,4,0),"")</f>
        <v>2.6111111111111098</v>
      </c>
      <c r="E10" s="12">
        <f>IFERROR(VLOOKUP(A10,'[1]Dados Produtos'!$A:$G,5,0),"")</f>
        <v>46.999999999999979</v>
      </c>
      <c r="F10" s="14">
        <f t="shared" si="0"/>
        <v>46.999999999999979</v>
      </c>
    </row>
    <row r="11" spans="1:6" ht="12.75" x14ac:dyDescent="0.2">
      <c r="A11" s="4">
        <v>25</v>
      </c>
      <c r="B11" s="13">
        <v>2</v>
      </c>
      <c r="C11" s="11" t="str">
        <f>IFERROR(VLOOKUP(A11,'[1]Dados Produtos'!$A:$G,2,0),"")</f>
        <v>Pingo</v>
      </c>
      <c r="D11" s="12">
        <f>IFERROR(VLOOKUP(A11,'[1]Dados Produtos'!$A:$G,4,0),"")</f>
        <v>0.9</v>
      </c>
      <c r="E11" s="12">
        <f>IFERROR(VLOOKUP(A11,'[1]Dados Produtos'!$A:$G,5,0),"")</f>
        <v>36</v>
      </c>
      <c r="F11" s="14">
        <f t="shared" si="0"/>
        <v>72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150.99999999999997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2024-05-30T17:52:43Z</dcterms:created>
  <dcterms:modified xsi:type="dcterms:W3CDTF">2024-05-30T17:52:43Z</dcterms:modified>
</cp:coreProperties>
</file>