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64F4D61D-C96C-4F2D-96F7-6978B250309E}" xr6:coauthVersionLast="47" xr6:coauthVersionMax="47" xr10:uidLastSave="{00000000-0000-0000-0000-000000000000}"/>
  <bookViews>
    <workbookView xWindow="1950" yWindow="195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<sst xmlns="http://schemas.openxmlformats.org/spreadsheetml/2006/main" count="15" uniqueCount="14">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</sst>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1.71428571428571</v>
          </cell>
          <cell r="E2">
            <v>71.999999999999815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1.7</v>
          </cell>
          <cell r="E3">
            <v>102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1.9166666666666601</v>
          </cell>
          <cell r="E9">
            <v>22.999999999999922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2.6111111111111098</v>
          </cell>
          <cell r="E12">
            <v>46.999999999999979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3</v>
          </cell>
          <cell r="E13">
            <v>30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2.75</v>
          </cell>
          <cell r="E14">
            <v>33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2.75</v>
          </cell>
          <cell r="E16">
            <v>33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1.8</v>
          </cell>
          <cell r="E18">
            <v>36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1.8</v>
          </cell>
          <cell r="E19">
            <v>36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1.8</v>
          </cell>
          <cell r="E20">
            <v>36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1.8</v>
          </cell>
          <cell r="E21">
            <v>36</v>
          </cell>
        </row>
        <row r="22">
          <cell r="A22">
            <v>21</v>
          </cell>
          <cell r="B22" t="str">
            <v>Doce de leite em barra (tablet)</v>
          </cell>
          <cell r="C22">
            <v>1</v>
          </cell>
          <cell r="D22">
            <v>8</v>
          </cell>
          <cell r="E22">
            <v>8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 de marshmellow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>
            <v>60</v>
          </cell>
          <cell r="D28">
            <v>1.5</v>
          </cell>
          <cell r="E28">
            <v>90</v>
          </cell>
        </row>
        <row r="29">
          <cell r="A29">
            <v>28</v>
          </cell>
          <cell r="B29" t="str">
            <v>Doce Ninho</v>
          </cell>
          <cell r="C29">
            <v>30</v>
          </cell>
          <cell r="D29">
            <v>1.2</v>
          </cell>
          <cell r="E29">
            <v>36</v>
          </cell>
        </row>
        <row r="30">
          <cell r="A30">
            <v>29</v>
          </cell>
          <cell r="B30" t="str">
            <v>Abobora</v>
          </cell>
          <cell r="C30">
            <v>30</v>
          </cell>
          <cell r="D30">
            <v>1.5</v>
          </cell>
          <cell r="E30">
            <v>45</v>
          </cell>
        </row>
        <row r="31">
          <cell r="A31">
            <v>30</v>
          </cell>
          <cell r="B31" t="str">
            <v>Doce de ninho (sabores)</v>
          </cell>
          <cell r="C31">
            <v>30</v>
          </cell>
          <cell r="D31">
            <v>1.2</v>
          </cell>
          <cell r="E31">
            <v>36</v>
          </cell>
        </row>
        <row r="32">
          <cell r="A32">
            <v>31</v>
          </cell>
          <cell r="B32" t="str">
            <v>Dip look</v>
          </cell>
          <cell r="C32">
            <v>15</v>
          </cell>
          <cell r="D32">
            <v>1.86666666666666</v>
          </cell>
          <cell r="E32">
            <v>27.999999999999901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34</v>
          </cell>
          <cell r="B35" t="str">
            <v>Olho de gelatina</v>
          </cell>
          <cell r="C35">
            <v>24</v>
          </cell>
          <cell r="D35">
            <v>2.4166666666666599</v>
          </cell>
          <cell r="E35">
            <v>57.999999999999837</v>
          </cell>
        </row>
        <row r="36">
          <cell r="A36">
            <v>35</v>
          </cell>
          <cell r="B36" t="str">
            <v>Drops sabores</v>
          </cell>
          <cell r="C36">
            <v>10</v>
          </cell>
          <cell r="D36">
            <v>1</v>
          </cell>
          <cell r="E36">
            <v>10</v>
          </cell>
        </row>
        <row r="37">
          <cell r="A37">
            <v>36</v>
          </cell>
          <cell r="B37" t="str">
            <v>Goma</v>
          </cell>
          <cell r="C37">
            <v>15</v>
          </cell>
          <cell r="D37">
            <v>1.86666666666666</v>
          </cell>
          <cell r="E37">
            <v>27.999999999999901</v>
          </cell>
        </row>
        <row r="38">
          <cell r="A38">
            <v>37</v>
          </cell>
          <cell r="B38" t="str">
            <v>Doce de leite pastoso (pote)</v>
          </cell>
          <cell r="C38">
            <v>1</v>
          </cell>
          <cell r="D38">
            <v>8</v>
          </cell>
          <cell r="E3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45419</v>
      </c>
      <c r="E2" s="1"/>
      <c r="F2" s="1"/>
    </row>
    <row r="3" spans="1:6" ht="15" x14ac:dyDescent="0.2">
      <c r="A3" s="8" t="s">
        <v>0</v>
      </c>
      <c r="B3" s="9">
        <v>68</v>
      </c>
      <c r="C3" s="8" t="s">
        <v>1</v>
      </c>
      <c r="D3" s="8" t="str">
        <f>IFERROR(VLOOKUP($B$3,'[1]Dados Clientes'!$A:$F,3,0),"")</f>
        <v>Nelson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Jesuania</v>
      </c>
      <c r="D5" s="8"/>
      <c r="E5" s="3"/>
      <c r="F5" s="8">
        <f>IFERROR(VLOOKUP($B$3,'[1]Dados Clientes'!$A:$F,5,0),"")</f>
        <v>36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35</v>
      </c>
      <c r="B9" s="13">
        <v>4</v>
      </c>
      <c r="C9" s="11" t="str">
        <f>IFERROR(VLOOKUP(A9,'[1]Dados Produtos'!$A:$G,2,0),"")</f>
        <v>Drops sabores</v>
      </c>
      <c r="D9" s="12">
        <f>IFERROR(VLOOKUP(A9,'[1]Dados Produtos'!$A:$G,4,0),"")</f>
        <v>1</v>
      </c>
      <c r="E9" s="12">
        <f>IFERROR(VLOOKUP(A9,'[1]Dados Produtos'!$A:$G,5,0),"")</f>
        <v>10</v>
      </c>
      <c r="F9" s="14">
        <f t="shared" ref="F9:F35" si="0">IFERROR(B9*E9,"")</f>
        <v>40</v>
      </c>
    </row>
    <row r="10" spans="1:6" ht="12.75" x14ac:dyDescent="0.2">
      <c r="A10" s="4">
        <v>5</v>
      </c>
      <c r="B10" s="13">
        <v>2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48</v>
      </c>
    </row>
    <row r="11" spans="1:6" ht="12.75" x14ac:dyDescent="0.2">
      <c r="A11" s="4">
        <v>8</v>
      </c>
      <c r="B11" s="13">
        <v>1</v>
      </c>
      <c r="C11" s="11" t="str">
        <f>IFERROR(VLOOKUP(A11,'[1]Dados Produtos'!$A:$G,2,0),"")</f>
        <v>Quebra Queixo Artesanal</v>
      </c>
      <c r="D11" s="12">
        <f>IFERROR(VLOOKUP(A11,'[1]Dados Produtos'!$A:$G,4,0),"")</f>
        <v>1.9166666666666601</v>
      </c>
      <c r="E11" s="12">
        <f>IFERROR(VLOOKUP(A11,'[1]Dados Produtos'!$A:$G,5,0),"")</f>
        <v>22.999999999999922</v>
      </c>
      <c r="F11" s="14">
        <f t="shared" si="0"/>
        <v>22.999999999999922</v>
      </c>
    </row>
    <row r="12" spans="1:6" ht="12.75" x14ac:dyDescent="0.2">
      <c r="A12" s="4">
        <v>25</v>
      </c>
      <c r="B12" s="13">
        <v>1</v>
      </c>
      <c r="C12" s="11" t="str">
        <f>IFERROR(VLOOKUP(A12,'[1]Dados Produtos'!$A:$G,2,0),"")</f>
        <v>Pingo</v>
      </c>
      <c r="D12" s="12">
        <f>IFERROR(VLOOKUP(A12,'[1]Dados Produtos'!$A:$G,4,0),"")</f>
        <v>0.9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6</v>
      </c>
      <c r="B13" s="13">
        <v>1</v>
      </c>
      <c r="C13" s="11" t="str">
        <f>IFERROR(VLOOKUP(A13,'[1]Dados Produtos'!$A:$G,2,0),"")</f>
        <v>Brigadeiro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182.99999999999991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2024-05-29T05:19:54Z</dcterms:created>
  <dcterms:modified xsi:type="dcterms:W3CDTF">2024-05-29T05:19:54Z</dcterms:modified>
</cp:coreProperties>
</file>