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13_ncr:1_{3E465B2A-CCB3-4D9F-9560-D055224DDC97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5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<sst xmlns="http://schemas.openxmlformats.org/spreadsheetml/2006/main" count="15" uniqueCount="14">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</sst>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5"/>
  <sheetViews>
    <sheetView tabSelected="1" topLeftCell="A10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4" si="0">IFERROR(B9*E9,"")</f>
        <v>36</v>
      </c>
    </row>
    <row r="10" spans="1:6" ht="12.75" x14ac:dyDescent="0.2">
      <c r="A10" s="4">
        <v>37</v>
      </c>
      <c r="B10" s="13">
        <v>12</v>
      </c>
      <c r="C10" s="11" t="str">
        <f>IFERROR(VLOOKUP(A10,'[1]Dados Produtos'!$A:$G,2,0),"")</f>
        <v>Doce de leite pastoso (pote)</v>
      </c>
      <c r="D10" s="12">
        <f>IFERROR(VLOOKUP(A10,'[1]Dados Produtos'!$A:$G,4,0),"")</f>
        <v>8</v>
      </c>
      <c r="E10" s="12">
        <f>IFERROR(VLOOKUP(A10,'[1]Dados Produtos'!$A:$G,5,0),"")</f>
        <v>8</v>
      </c>
      <c r="F10" s="14">
        <f t="shared" si="0"/>
        <v>96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5.75" customHeight="1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f t="shared" si="0"/>
        <v>44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1.71428571428571</v>
      </c>
      <c r="E13" s="12">
        <f>IFERROR(VLOOKUP(A13,'[1]Dados Produtos'!$A:$G,5,0),"")</f>
        <v>71.999999999999815</v>
      </c>
      <c r="F13" s="14">
        <f t="shared" si="0"/>
        <v>71.999999999999815</v>
      </c>
    </row>
    <row r="14" spans="1:6" ht="15.75" customHeight="1" x14ac:dyDescent="0.2">
      <c r="A14" s="4">
        <v>36</v>
      </c>
      <c r="B14" s="13">
        <v>1</v>
      </c>
      <c r="C14" s="11" t="str">
        <f>IFERROR(VLOOKUP(A14,'[1]Dados Produtos'!$A:$G,2,0),"")</f>
        <v>Goma</v>
      </c>
      <c r="D14" s="12">
        <f>IFERROR(VLOOKUP(A14,'[1]Dados Produtos'!$A:$G,4,0),"")</f>
        <v>1.86666666666666</v>
      </c>
      <c r="E14" s="12">
        <f>IFERROR(VLOOKUP(A14,'[1]Dados Produtos'!$A:$G,5,0),"")</f>
        <v>27.999999999999901</v>
      </c>
      <c r="F14" s="14">
        <f t="shared" si="0"/>
        <v>27.999999999999901</v>
      </c>
    </row>
    <row r="15" spans="1:6" ht="15.75" customHeight="1" x14ac:dyDescent="0.2">
      <c r="A15" s="4">
        <v>32</v>
      </c>
      <c r="B15" s="13">
        <v>1</v>
      </c>
      <c r="C15" s="11" t="str">
        <f>IFERROR(VLOOKUP(A15,'[1]Dados Produtos'!$A:$G,2,0),"")</f>
        <v>Pirulito de caveira</v>
      </c>
      <c r="D15" s="12">
        <f>IFERROR(VLOOKUP(A15,'[1]Dados Produtos'!$A:$G,4,0),"")</f>
        <v>1.6666666666666601</v>
      </c>
      <c r="E15" s="12">
        <f>IFERROR(VLOOKUP(A15,'[1]Dados Produtos'!$A:$G,5,0),"")</f>
        <v>49.999999999999801</v>
      </c>
      <c r="F15" s="14">
        <f t="shared" si="0"/>
        <v>49.999999999999801</v>
      </c>
    </row>
    <row r="16" spans="1:6" ht="15.75" customHeight="1" x14ac:dyDescent="0.2">
      <c r="A16" s="4">
        <v>33</v>
      </c>
      <c r="B16" s="13">
        <v>1</v>
      </c>
      <c r="C16" s="11" t="str">
        <f>IFERROR(VLOOKUP(A16,'[1]Dados Produtos'!$A:$G,2,0),"")</f>
        <v>pirulito de olho</v>
      </c>
      <c r="D16" s="12">
        <f>IFERROR(VLOOKUP(A16,'[1]Dados Produtos'!$A:$G,4,0),"")</f>
        <v>1.6</v>
      </c>
      <c r="E16" s="12">
        <f>IFERROR(VLOOKUP(A16,'[1]Dados Produtos'!$A:$G,5,0),"")</f>
        <v>48</v>
      </c>
      <c r="F16" s="14">
        <f t="shared" si="0"/>
        <v>48</v>
      </c>
    </row>
    <row r="17" spans="1:6" ht="15.75" customHeight="1" x14ac:dyDescent="0.2">
      <c r="A17" s="4">
        <v>20</v>
      </c>
      <c r="B17" s="13">
        <v>1</v>
      </c>
      <c r="C17" s="11" t="str">
        <f>IFERROR(VLOOKUP(A17,'[1]Dados Produtos'!$A:$G,2,0),"")</f>
        <v>Beijinho cremoso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2.75" x14ac:dyDescent="0.2">
      <c r="A35" s="4"/>
      <c r="B35" s="2"/>
      <c r="C35" s="2"/>
      <c r="D35" s="6"/>
      <c r="E35" s="2" t="s">
        <v>6</v>
      </c>
      <c r="F35" s="6">
        <f>SUM(F9:F34)</f>
        <v>446.99999999999955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2024-05-28T01:21:13Z</dcterms:created>
  <dcterms:modified xsi:type="dcterms:W3CDTF">2024-05-29T05:01:31Z</dcterms:modified>
</cp:coreProperties>
</file>