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F09076F1-D6F8-427A-A391-5D90F7F77DA4}" xr6:coauthVersionLast="47" xr6:coauthVersionMax="47" xr10:uidLastSave="{00000000-0000-0000-0000-000000000000}"/>
  <bookViews>
    <workbookView xWindow="-45" yWindow="285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<sst xmlns="http://schemas.openxmlformats.org/spreadsheetml/2006/main" count="15" uniqueCount="14">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</sst>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45357</v>
      </c>
      <c r="E2" s="1"/>
      <c r="F2" s="1"/>
    </row>
    <row r="3" spans="1:6" ht="15" x14ac:dyDescent="0.2">
      <c r="A3" s="8" t="s">
        <v>0</v>
      </c>
      <c r="B3" s="9">
        <v>5</v>
      </c>
      <c r="C3" s="8" t="s">
        <v>1</v>
      </c>
      <c r="D3" s="8" t="str">
        <f>IFERROR(VLOOKUP($B$3,'[1]Dados Clientes'!$A:$F,3,0),"")</f>
        <v>ESKINA DO NORTE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RAFAEL RIBEIRO DE LIMA RESTAURANTE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SARDOA</v>
      </c>
      <c r="D5" s="8"/>
      <c r="E5" s="3"/>
      <c r="F5" s="8">
        <f>IFERROR(VLOOKUP($B$3,'[1]Dados Clientes'!$A:$F,5,0),"")</f>
        <v>15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19</v>
      </c>
      <c r="B9" s="13">
        <v>1</v>
      </c>
      <c r="C9" s="11" t="str">
        <f>IFERROR(VLOOKUP(A9,'[1]Dados Produtos'!$A:$G,2,0),"")</f>
        <v>Chococo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18</v>
      </c>
      <c r="B10" s="13">
        <v>1</v>
      </c>
      <c r="C10" s="11" t="str">
        <f>IFERROR(VLOOKUP(A10,'[1]Dados Produtos'!$A:$G,2,0),"")</f>
        <v>Recheado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4</v>
      </c>
      <c r="B11" s="13">
        <v>1</v>
      </c>
      <c r="C11" s="11" t="str">
        <f>IFERROR(VLOOKUP(A11,'[1]Dados Produtos'!$A:$G,2,0),"")</f>
        <v>Banana sem acucar</v>
      </c>
      <c r="D11" s="12">
        <f>IFERROR(VLOOKUP(A11,'[1]Dados Produtos'!$A:$G,4,0),"")</f>
        <v>1.8</v>
      </c>
      <c r="E11" s="12">
        <f>IFERROR(VLOOKUP(A11,'[1]Dados Produtos'!$A:$G,5,0),"")</f>
        <v>54</v>
      </c>
      <c r="F11" s="14">
        <f t="shared" si="0"/>
        <v>54</v>
      </c>
    </row>
    <row r="12" spans="1:6" ht="12.75" x14ac:dyDescent="0.2">
      <c r="A12" s="4">
        <v>6</v>
      </c>
      <c r="B12" s="13">
        <v>1</v>
      </c>
      <c r="C12" s="11" t="str">
        <f>IFERROR(VLOOKUP(A12,'[1]Dados Produtos'!$A:$G,2,0),"")</f>
        <v>Brigadeiro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11</v>
      </c>
      <c r="B13" s="13">
        <v>1</v>
      </c>
      <c r="C13" s="11" t="str">
        <f>IFERROR(VLOOKUP(A13,'[1]Dados Produtos'!$A:$G,2,0),"")</f>
        <v>Trufa</v>
      </c>
      <c r="D13" s="12">
        <f>IFERROR(VLOOKUP(A13,'[1]Dados Produtos'!$A:$G,4,0),"")</f>
        <v>2.6111111111111098</v>
      </c>
      <c r="E13" s="12">
        <f>IFERROR(VLOOKUP(A13,'[1]Dados Produtos'!$A:$G,5,0),"")</f>
        <v>46.999999999999979</v>
      </c>
      <c r="F13" s="14">
        <f t="shared" si="0"/>
        <v>46.999999999999979</v>
      </c>
    </row>
    <row r="14" spans="1:6" ht="15.75" customHeight="1" x14ac:dyDescent="0.2">
      <c r="A14" s="4">
        <v>8</v>
      </c>
      <c r="B14" s="13">
        <v>1</v>
      </c>
      <c r="C14" s="11" t="str">
        <f>IFERROR(VLOOKUP(A14,'[1]Dados Produtos'!$A:$G,2,0),"")</f>
        <v>Quebra Queixo Artesanal</v>
      </c>
      <c r="D14" s="12">
        <f>IFERROR(VLOOKUP(A14,'[1]Dados Produtos'!$A:$G,4,0),"")</f>
        <v>1.9166666666666601</v>
      </c>
      <c r="E14" s="12">
        <f>IFERROR(VLOOKUP(A14,'[1]Dados Produtos'!$A:$G,5,0),"")</f>
        <v>22.999999999999922</v>
      </c>
      <c r="F14" s="14">
        <f t="shared" si="0"/>
        <v>22.999999999999922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231.99999999999989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2024-03-27T00:48:12Z</dcterms:created>
  <dcterms:modified xsi:type="dcterms:W3CDTF">2024-03-27T00:48:12Z</dcterms:modified>
</cp:coreProperties>
</file>