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AE2BB669-789C-47BE-AD86-DDBAF1535100}" xr6:coauthVersionLast="47" xr6:coauthVersionMax="47" xr10:uidLastSave="{00000000-0000-0000-0000-000000000000}"/>
  <bookViews>
    <workbookView xWindow="540" yWindow="1095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<sst xmlns="http://schemas.openxmlformats.org/spreadsheetml/2006/main" count="15" uniqueCount="14">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</sst>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7" sqref="A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45360</v>
      </c>
      <c r="E2" s="1"/>
      <c r="F2" s="1"/>
    </row>
    <row r="3" spans="1:6" ht="15" x14ac:dyDescent="0.2">
      <c r="A3" s="8" t="s">
        <v>0</v>
      </c>
      <c r="B3" s="9">
        <v>67</v>
      </c>
      <c r="C3" s="8" t="s">
        <v>1</v>
      </c>
      <c r="D3" s="8" t="str">
        <f>IFERROR(VLOOKUP($B$3,'[1]Dados Clientes'!$A:$F,3,0),"")</f>
        <v>Michel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Familia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Arrapuã</v>
      </c>
      <c r="D5" s="8"/>
      <c r="E5" s="3"/>
      <c r="F5" s="8">
        <f>IFERROR(VLOOKUP($B$3,'[1]Dados Clientes'!$A:$F,5,0),"")</f>
        <v>100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2</v>
      </c>
      <c r="C9" s="11" t="str">
        <f>IFERROR(VLOOKUP(A9,'[1]Dados Produtos'!$A:$G,2,0),"")</f>
        <v>Maria Mole</v>
      </c>
      <c r="D9" s="12">
        <f>IFERROR(VLOOKUP(A9,'[1]Dados Produtos'!$A:$G,4,0),"")</f>
        <v>2.2000000000000002</v>
      </c>
      <c r="E9" s="12">
        <f>IFERROR(VLOOKUP(A9,'[1]Dados Produtos'!$A:$G,5,0),"")</f>
        <v>44</v>
      </c>
      <c r="F9" s="14">
        <f t="shared" ref="F9:F35" si="0">IFERROR(B9*E9,"")</f>
        <v>88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</v>
      </c>
      <c r="E10" s="12">
        <f>IFERROR(VLOOKUP(A10,'[1]Dados Produtos'!$A:$G,5,0),"")</f>
        <v>102</v>
      </c>
      <c r="F10" s="14">
        <f t="shared" si="0"/>
        <v>102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27</v>
      </c>
      <c r="B12" s="13">
        <v>2</v>
      </c>
      <c r="C12" s="11" t="str">
        <f>IFERROR(VLOOKUP(A12,'[1]Dados Produtos'!$A:$G,2,0),"")</f>
        <v>Chupão</v>
      </c>
      <c r="D12" s="12">
        <f>IFERROR(VLOOKUP(A12,'[1]Dados Produtos'!$A:$G,4,0),"")</f>
        <v>1.5</v>
      </c>
      <c r="E12" s="12">
        <f>IFERROR(VLOOKUP(A12,'[1]Dados Produtos'!$A:$G,5,0),"")</f>
        <v>90</v>
      </c>
      <c r="F12" s="14">
        <f t="shared" si="0"/>
        <v>180</v>
      </c>
    </row>
    <row r="13" spans="1:6" ht="15.75" customHeight="1" x14ac:dyDescent="0.2">
      <c r="A13" s="4">
        <v>15</v>
      </c>
      <c r="B13" s="13">
        <v>1</v>
      </c>
      <c r="C13" s="11" t="str">
        <f>IFERROR(VLOOKUP(A13,'[1]Dados Produtos'!$A:$G,2,0),"")</f>
        <v>Alfajor</v>
      </c>
      <c r="D13" s="12">
        <f>IFERROR(VLOOKUP(A13,'[1]Dados Produtos'!$A:$G,4,0),"")</f>
        <v>2.75</v>
      </c>
      <c r="E13" s="12">
        <f>IFERROR(VLOOKUP(A13,'[1]Dados Produtos'!$A:$G,5,0),"")</f>
        <v>33</v>
      </c>
      <c r="F13" s="14">
        <f t="shared" si="0"/>
        <v>33</v>
      </c>
    </row>
    <row r="14" spans="1:6" ht="15.75" customHeight="1" x14ac:dyDescent="0.2">
      <c r="A14" s="4">
        <v>11</v>
      </c>
      <c r="B14" s="13">
        <v>1</v>
      </c>
      <c r="C14" s="11" t="str">
        <f>IFERROR(VLOOKUP(A14,'[1]Dados Produtos'!$A:$G,2,0),"")</f>
        <v>Trufa</v>
      </c>
      <c r="D14" s="12">
        <f>IFERROR(VLOOKUP(A14,'[1]Dados Produtos'!$A:$G,4,0),"")</f>
        <v>2.6111111111111098</v>
      </c>
      <c r="E14" s="12">
        <f>IFERROR(VLOOKUP(A14,'[1]Dados Produtos'!$A:$G,5,0),"")</f>
        <v>46.999999999999979</v>
      </c>
      <c r="F14" s="14">
        <f t="shared" si="0"/>
        <v>46.999999999999979</v>
      </c>
    </row>
    <row r="15" spans="1:6" ht="15.75" customHeight="1" x14ac:dyDescent="0.2">
      <c r="A15" s="4">
        <v>3</v>
      </c>
      <c r="B15" s="13">
        <v>1</v>
      </c>
      <c r="C15" s="11" t="str">
        <f>IFERROR(VLOOKUP(A15,'[1]Dados Produtos'!$A:$G,2,0),"")</f>
        <v>Banana com acucar</v>
      </c>
      <c r="D15" s="12">
        <f>IFERROR(VLOOKUP(A15,'[1]Dados Produtos'!$A:$G,4,0),"")</f>
        <v>1.36666666666666</v>
      </c>
      <c r="E15" s="12">
        <f>IFERROR(VLOOKUP(A15,'[1]Dados Produtos'!$A:$G,5,0),"")</f>
        <v>40.999999999999801</v>
      </c>
      <c r="F15" s="14">
        <f t="shared" si="0"/>
        <v>40.999999999999801</v>
      </c>
    </row>
    <row r="16" spans="1:6" ht="15.75" customHeight="1" x14ac:dyDescent="0.2">
      <c r="A16" s="4">
        <v>5</v>
      </c>
      <c r="B16" s="13">
        <v>6</v>
      </c>
      <c r="C16" s="11" t="str">
        <f>IFERROR(VLOOKUP(A16,'[1]Dados Produtos'!$A:$G,2,0),"")</f>
        <v>Amendoim</v>
      </c>
      <c r="D16" s="12">
        <f>IFERROR(VLOOKUP(A16,'[1]Dados Produtos'!$A:$G,4,0),"")</f>
        <v>1.2</v>
      </c>
      <c r="E16" s="12">
        <f>IFERROR(VLOOKUP(A16,'[1]Dados Produtos'!$A:$G,5,0),"")</f>
        <v>24</v>
      </c>
      <c r="F16" s="14">
        <f t="shared" si="0"/>
        <v>144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670.99999999999977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2024-05-14T21:34:06Z</dcterms:created>
  <dcterms:modified xsi:type="dcterms:W3CDTF">2024-05-14T21:34:06Z</dcterms:modified>
</cp:coreProperties>
</file>