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b31" sheetId="1" state="visible" r:id="rId1"/>
    <sheet name="b31 (2)" sheetId="2" state="visible" r:id="rId2"/>
  </sheets>
  <calcPr/>
</workbook>
</file>

<file path=xl/sharedStrings.xml><?xml version="1.0" encoding="utf-8"?>
<sst xmlns="http://schemas.openxmlformats.org/spreadsheetml/2006/main" count="18" uniqueCount="18">
  <si>
    <t>age</t>
  </si>
  <si>
    <t>N</t>
  </si>
  <si>
    <t>D</t>
  </si>
  <si>
    <t>n</t>
  </si>
  <si>
    <t>m</t>
  </si>
  <si>
    <t>a</t>
  </si>
  <si>
    <t>q</t>
  </si>
  <si>
    <t>p</t>
  </si>
  <si>
    <t>lx</t>
  </si>
  <si>
    <t>d</t>
  </si>
  <si>
    <t>L</t>
  </si>
  <si>
    <t>T</t>
  </si>
  <si>
    <t>e</t>
  </si>
  <si>
    <t>dx</t>
  </si>
  <si>
    <t>qx</t>
  </si>
  <si>
    <t>px</t>
  </si>
  <si>
    <t>tx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</si>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</sst>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-&quot;£&quot;* #,##0.00_-;\-&quot;£&quot;* #,##0.00_-;_-&quot;£&quot;* &quot;-&quot;??_-;_-@_-"/>
    <numFmt numFmtId="161" formatCode="_-* #,##0_-;\-* #,##0_-;_-* &quot;-&quot;_-;_-@_-"/>
    <numFmt numFmtId="162" formatCode="_-&quot;£&quot;* #,##0_-;\-&quot;£&quot;* #,##0_-;_-&quot;£&quot;* &quot;-&quot;_-;_-@_-"/>
    <numFmt numFmtId="163" formatCode="_-* #,##0.00_-;\-* #,##0.00_-;_-* &quot;-&quot;??_-;_-@_-"/>
  </numFmts>
  <fonts count="19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3"/>
      <name val="Calibri"/>
      <scheme val="minor"/>
    </font>
    <font>
      <b/>
      <sz val="11.000000"/>
      <color rgb="FFFA7D00"/>
      <name val="Calibri"/>
      <scheme val="minor"/>
    </font>
    <font>
      <sz val="11.000000"/>
      <color rgb="FF006100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8.000000"/>
      <color theme="3"/>
      <name val="Calibri"/>
      <scheme val="minor"/>
    </font>
    <font>
      <sz val="11.000000"/>
      <color indexed="2"/>
      <name val="Calibri"/>
      <scheme val="minor"/>
    </font>
    <font>
      <u/>
      <sz val="11.000000"/>
      <color indexed="20"/>
      <name val="Calibri"/>
      <scheme val="minor"/>
    </font>
    <font>
      <b/>
      <sz val="13.000000"/>
      <color theme="3"/>
      <name val="Calibri"/>
      <scheme val="minor"/>
    </font>
    <font>
      <b/>
      <sz val="11.000000"/>
      <color indexed="65"/>
      <name val="Calibri"/>
      <scheme val="minor"/>
    </font>
    <font>
      <u/>
      <sz val="11.000000"/>
      <color indexed="4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/>
        <bgColor theme="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rgb="FFFFC7CE"/>
        <bgColor rgb="FFFFC7CE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rgb="FFA5A5A5"/>
        <bgColor rgb="FFA5A5A5"/>
      </patternFill>
    </fill>
    <fill>
      <patternFill patternType="solid">
        <fgColor theme="6" tint="0.39997558519241899"/>
        <bgColor theme="6" tint="0.39997558519241899"/>
      </patternFill>
    </fill>
  </fills>
  <borders count="9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9">
    <xf fontId="0" fillId="0" borderId="0" numFmtId="0" applyNumberFormat="1" applyFont="1" applyFill="1" applyBorder="1">
      <alignment vertical="center"/>
    </xf>
    <xf fontId="1" fillId="2" borderId="0" numFmtId="0" applyNumberFormat="0" applyFont="1" applyFill="1" applyBorder="0" applyProtection="0">
      <alignment vertical="center"/>
    </xf>
    <xf fontId="0" fillId="3" borderId="0" numFmtId="0" applyNumberFormat="0" applyFont="1" applyFill="1" applyBorder="0" applyProtection="0">
      <alignment vertical="center"/>
    </xf>
    <xf fontId="1" fillId="4" borderId="0" numFmtId="0" applyNumberFormat="0" applyFont="1" applyFill="1" applyBorder="0" applyProtection="0">
      <alignment vertical="center"/>
    </xf>
    <xf fontId="1" fillId="5" borderId="0" numFmtId="0" applyNumberFormat="0" applyFont="1" applyFill="1" applyBorder="0" applyProtection="0">
      <alignment vertical="center"/>
    </xf>
    <xf fontId="0" fillId="6" borderId="0" numFmtId="0" applyNumberFormat="0" applyFont="1" applyFill="1" applyBorder="0" applyProtection="0">
      <alignment vertical="center"/>
    </xf>
    <xf fontId="0" fillId="7" borderId="0" numFmtId="0" applyNumberFormat="0" applyFont="1" applyFill="1" applyBorder="0" applyProtection="0">
      <alignment vertical="center"/>
    </xf>
    <xf fontId="1" fillId="8" borderId="0" numFmtId="0" applyNumberFormat="0" applyFont="1" applyFill="1" applyBorder="0" applyProtection="0">
      <alignment vertical="center"/>
    </xf>
    <xf fontId="1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2" fillId="0" borderId="1" numFmtId="0" applyNumberFormat="0" applyFont="1" applyFill="0" applyBorder="1" applyProtection="0">
      <alignment vertical="center"/>
    </xf>
    <xf fontId="0" fillId="12" borderId="0" numFmtId="0" applyNumberFormat="0" applyFont="1" applyFill="1" applyBorder="0" applyProtection="0">
      <alignment vertical="center"/>
    </xf>
    <xf fontId="1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6" borderId="0" numFmtId="0" applyNumberFormat="0" applyFont="1" applyFill="1" applyBorder="0" applyProtection="0">
      <alignment vertical="center"/>
    </xf>
    <xf fontId="1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" fillId="20" borderId="0" numFmtId="0" applyNumberFormat="0" applyFont="1" applyFill="1" applyBorder="0" applyProtection="0">
      <alignment vertical="center"/>
    </xf>
    <xf fontId="3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4" fillId="23" borderId="0" numFmtId="0" applyNumberFormat="0" applyFont="1" applyFill="1" applyBorder="0" applyProtection="0">
      <alignment vertical="center"/>
    </xf>
    <xf fontId="0" fillId="24" borderId="0" numFmtId="0" applyNumberFormat="0" applyFont="1" applyFill="1" applyBorder="0" applyProtection="0">
      <alignment vertical="center"/>
    </xf>
    <xf fontId="5" fillId="0" borderId="2" numFmtId="0" applyNumberFormat="0" applyFont="1" applyFill="0" applyBorder="1" applyProtection="0">
      <alignment vertical="center"/>
    </xf>
    <xf fontId="6" fillId="25" borderId="3" numFmtId="0" applyNumberFormat="0" applyFont="1" applyFill="1" applyBorder="1" applyProtection="0">
      <alignment vertical="center"/>
    </xf>
    <xf fontId="0" fillId="0" borderId="0" numFmtId="160" applyNumberFormat="1" applyFont="0" applyFill="0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4" numFmtId="0" applyNumberFormat="0" applyFont="0" applyFill="1" applyBorder="1" applyProtection="0">
      <alignment vertical="center"/>
    </xf>
    <xf fontId="7" fillId="28" borderId="5" numFmtId="0" applyNumberFormat="0" applyFont="1" applyFill="1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25" borderId="5" numFmtId="0" applyNumberFormat="0" applyFont="1" applyFill="1" applyBorder="1" applyProtection="0">
      <alignment vertical="center"/>
    </xf>
    <xf fontId="10" fillId="29" borderId="0" numFmtId="0" applyNumberFormat="0" applyFont="1" applyFill="1" applyBorder="0" applyProtection="0">
      <alignment vertical="center"/>
    </xf>
    <xf fontId="8" fillId="0" borderId="6" numFmtId="0" applyNumberFormat="0" applyFont="1" applyFill="0" applyBorder="1" applyProtection="0">
      <alignment vertical="center"/>
    </xf>
    <xf fontId="11" fillId="0" borderId="0" numFmtId="0" applyNumberFormat="0" applyFont="1" applyFill="0" applyBorder="0" applyProtection="0">
      <alignment vertical="center"/>
    </xf>
    <xf fontId="12" fillId="0" borderId="7" numFmtId="0" applyNumberFormat="0" applyFont="1" applyFill="0" applyBorder="1" applyProtection="0">
      <alignment vertical="center"/>
    </xf>
    <xf fontId="0" fillId="0" borderId="0" numFmtId="161" applyNumberFormat="1" applyFont="0" applyFill="0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13" fillId="0" borderId="0" numFmtId="0" applyNumberFormat="0" applyFont="1" applyFill="0" applyBorder="0" applyProtection="0">
      <alignment vertical="center"/>
    </xf>
    <xf fontId="0" fillId="0" borderId="0" numFmtId="162" applyNumberFormat="1" applyFont="0" applyFill="0" applyBorder="0" applyProtection="0">
      <alignment vertical="center"/>
    </xf>
    <xf fontId="14" fillId="0" borderId="0" numFmtId="0" applyNumberFormat="0" applyFont="1" applyFill="0" applyBorder="0" applyProtection="0">
      <alignment vertical="center"/>
    </xf>
    <xf fontId="15" fillId="0" borderId="0" numFmtId="0" applyNumberFormat="0" applyFont="1" applyFill="0" applyBorder="0" applyProtection="0">
      <alignment vertical="center"/>
    </xf>
    <xf fontId="16" fillId="0" borderId="7" numFmtId="0" applyNumberFormat="0" applyFont="1" applyFill="0" applyBorder="1" applyProtection="0">
      <alignment vertical="center"/>
    </xf>
    <xf fontId="0" fillId="0" borderId="0" numFmtId="163" applyNumberFormat="1" applyFont="0" applyFill="0" applyBorder="0" applyProtection="0">
      <alignment vertical="center"/>
    </xf>
    <xf fontId="17" fillId="31" borderId="8" numFmtId="0" applyNumberFormat="0" applyFont="1" applyFill="1" applyBorder="1" applyProtection="0">
      <alignment vertical="center"/>
    </xf>
    <xf fontId="1" fillId="32" borderId="0" numFmtId="0" applyNumberFormat="0" applyFont="1" applyFill="1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18" fillId="0" borderId="0" numFmtId="0" applyNumberFormat="0" applyFont="1" applyFill="0" applyBorder="0" applyProtection="0">
      <alignment vertical="center"/>
    </xf>
  </cellStyleXfs>
  <cellXfs count="4">
    <xf fontId="0" fillId="0" borderId="0" numFmtId="0" xfId="0" applyAlignment="1">
      <alignment vertical="center"/>
    </xf>
    <xf fontId="5" fillId="0" borderId="0" numFmtId="0" xfId="0" applyFont="1" applyAlignment="1">
      <alignment vertical="center"/>
    </xf>
    <xf fontId="0" fillId="0" borderId="0" numFmtId="11" xfId="0" applyNumberFormat="1" applyAlignment="1">
      <alignment vertical="center"/>
    </xf>
    <xf fontId="0" fillId="0" borderId="0" numFmtId="0" xfId="0" applyAlignment="1">
      <alignment vertical="center"/>
      <protection hidden="0" locked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9" zoomScale="100" workbookViewId="0">
      <selection activeCell="G11" activeCellId="0" sqref="G11"/>
    </sheetView>
  </sheetViews>
  <sheetFormatPr defaultColWidth="9" defaultRowHeight="14.25"/>
  <cols>
    <col customWidth="1" min="5" max="5" width="11.5"/>
    <col min="6" max="13" width="12.625"/>
    <col min="15" max="15" width="12.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>
        <v>0</v>
      </c>
      <c r="B2">
        <v>47925</v>
      </c>
      <c r="C2">
        <v>419</v>
      </c>
      <c r="D2">
        <v>1</v>
      </c>
      <c r="E2">
        <v>0.0087428273343766304</v>
      </c>
      <c r="F2">
        <v>0.068465748565466805</v>
      </c>
      <c r="G2">
        <v>0.0086721988386810802</v>
      </c>
      <c r="H2">
        <v>0.99132780116131802</v>
      </c>
      <c r="I2">
        <v>100000</v>
      </c>
      <c r="J2">
        <v>867.21988386810699</v>
      </c>
      <c r="K2">
        <v>99192.154974651698</v>
      </c>
      <c r="L2">
        <v>7288901.0882541398</v>
      </c>
      <c r="M2">
        <v>72.889010882541399</v>
      </c>
    </row>
    <row r="3">
      <c r="A3">
        <v>1</v>
      </c>
      <c r="B3">
        <v>189127</v>
      </c>
      <c r="C3">
        <v>70</v>
      </c>
      <c r="D3">
        <v>4</v>
      </c>
      <c r="E3">
        <v>0.00037012166427849999</v>
      </c>
      <c r="F3">
        <v>1.6263801982263899</v>
      </c>
      <c r="G3">
        <v>0.00147918714962104</v>
      </c>
      <c r="H3">
        <v>0.99852081285037897</v>
      </c>
      <c r="I3">
        <v>99132.780116131893</v>
      </c>
      <c r="J3">
        <v>146.63593445399599</v>
      </c>
      <c r="K3">
        <v>396183.06250685599</v>
      </c>
      <c r="L3">
        <v>7189708.9332794901</v>
      </c>
      <c r="M3">
        <v>72.526049656399195</v>
      </c>
      <c r="O3">
        <f>+I2-I3</f>
        <v>867.21988386810699</v>
      </c>
    </row>
    <row r="4">
      <c r="A4">
        <v>5</v>
      </c>
      <c r="B4">
        <v>234793</v>
      </c>
      <c r="C4">
        <v>36</v>
      </c>
      <c r="D4">
        <v>5</v>
      </c>
      <c r="E4">
        <v>0.00015332654721392799</v>
      </c>
      <c r="F4">
        <v>2.5</v>
      </c>
      <c r="G4" s="2">
        <v>0.000766338985792926</v>
      </c>
      <c r="H4">
        <v>0.99923366101420696</v>
      </c>
      <c r="I4">
        <v>98986.144181677897</v>
      </c>
      <c r="J4">
        <v>75.856941339734405</v>
      </c>
      <c r="K4">
        <v>494741.07855504</v>
      </c>
      <c r="L4">
        <v>6793525.87077263</v>
      </c>
      <c r="M4">
        <v>68.631078894273102</v>
      </c>
    </row>
    <row r="5">
      <c r="A5">
        <v>10</v>
      </c>
      <c r="B5">
        <v>238790</v>
      </c>
      <c r="C5">
        <v>46</v>
      </c>
      <c r="D5">
        <v>5</v>
      </c>
      <c r="E5">
        <v>0.00019263788265840199</v>
      </c>
      <c r="F5">
        <v>3.1429998874664302</v>
      </c>
      <c r="G5" s="2">
        <v>0.00096284497613578497</v>
      </c>
      <c r="H5">
        <v>0.99903715502386403</v>
      </c>
      <c r="I5">
        <v>98910.287240338104</v>
      </c>
      <c r="J5">
        <v>95.235273157508303</v>
      </c>
      <c r="K5">
        <v>494374.58428871998</v>
      </c>
      <c r="L5">
        <v>6298784.7922175899</v>
      </c>
      <c r="M5">
        <v>63.681796585146103</v>
      </c>
    </row>
    <row r="6">
      <c r="A6">
        <v>15</v>
      </c>
      <c r="B6">
        <v>254996</v>
      </c>
      <c r="C6">
        <v>249</v>
      </c>
      <c r="D6">
        <v>5</v>
      </c>
      <c r="E6">
        <v>0.00097648590566126498</v>
      </c>
      <c r="F6">
        <v>2.7239999771118102</v>
      </c>
      <c r="G6">
        <v>0.0048716024797584899</v>
      </c>
      <c r="H6">
        <v>0.99512839752024096</v>
      </c>
      <c r="I6">
        <v>98815.051967180596</v>
      </c>
      <c r="J6">
        <v>481.38765220077698</v>
      </c>
      <c r="K6">
        <v>492979.62152847601</v>
      </c>
      <c r="L6">
        <v>5804410.2079288699</v>
      </c>
      <c r="M6">
        <v>58.740142239227701</v>
      </c>
    </row>
    <row r="7">
      <c r="A7">
        <v>20</v>
      </c>
      <c r="B7">
        <v>326831</v>
      </c>
      <c r="C7">
        <v>420</v>
      </c>
      <c r="D7">
        <v>5</v>
      </c>
      <c r="E7">
        <v>0.00128506781792424</v>
      </c>
      <c r="F7">
        <v>2.5199999809265101</v>
      </c>
      <c r="G7">
        <v>0.0064049267915302797</v>
      </c>
      <c r="H7">
        <v>0.99359507320846896</v>
      </c>
      <c r="I7">
        <v>98333.664314979804</v>
      </c>
      <c r="J7">
        <v>629.81992108035695</v>
      </c>
      <c r="K7">
        <v>490106.36815860699</v>
      </c>
      <c r="L7">
        <v>5311430.5864003897</v>
      </c>
      <c r="M7">
        <v>54.014366528506002</v>
      </c>
    </row>
    <row r="8">
      <c r="A8">
        <v>25</v>
      </c>
      <c r="B8">
        <v>355086</v>
      </c>
      <c r="C8">
        <v>403</v>
      </c>
      <c r="D8">
        <v>5</v>
      </c>
      <c r="E8">
        <v>0.0011349363252845699</v>
      </c>
      <c r="F8">
        <v>2.4809999465942298</v>
      </c>
      <c r="G8">
        <v>0.0056585045015122301</v>
      </c>
      <c r="H8">
        <v>0.99434149549848705</v>
      </c>
      <c r="I8">
        <v>97703.844393899504</v>
      </c>
      <c r="J8">
        <v>552.85764331793996</v>
      </c>
      <c r="K8">
        <v>487126.57353645301</v>
      </c>
      <c r="L8">
        <v>4821324.2182417903</v>
      </c>
      <c r="M8">
        <v>49.346310251665201</v>
      </c>
    </row>
    <row r="9">
      <c r="A9">
        <v>30</v>
      </c>
      <c r="B9">
        <v>324222</v>
      </c>
      <c r="C9">
        <v>441</v>
      </c>
      <c r="D9">
        <v>5</v>
      </c>
      <c r="E9">
        <v>0.00136017913651757</v>
      </c>
      <c r="F9">
        <v>2.6010000705718901</v>
      </c>
      <c r="G9">
        <v>0.0067787760641317904</v>
      </c>
      <c r="H9">
        <v>0.99322122393586798</v>
      </c>
      <c r="I9">
        <v>97150.986750581505</v>
      </c>
      <c r="J9">
        <v>658.56478359161702</v>
      </c>
      <c r="K9">
        <v>484175.03688354703</v>
      </c>
      <c r="L9">
        <v>4334197.64470533</v>
      </c>
      <c r="M9">
        <v>44.613006925319603</v>
      </c>
    </row>
    <row r="10">
      <c r="A10">
        <v>35</v>
      </c>
      <c r="B10">
        <v>269963</v>
      </c>
      <c r="C10">
        <v>508</v>
      </c>
      <c r="D10">
        <v>5</v>
      </c>
      <c r="E10">
        <v>0.0018817393494663999</v>
      </c>
      <c r="F10">
        <v>2.7009999752044598</v>
      </c>
      <c r="G10">
        <v>0.0093681689354748899</v>
      </c>
      <c r="H10">
        <v>0.99063183106452501</v>
      </c>
      <c r="I10">
        <v>96492.421966989903</v>
      </c>
      <c r="J10">
        <v>903.95730997990097</v>
      </c>
      <c r="K10">
        <v>480383.91195689101</v>
      </c>
      <c r="L10">
        <v>3850022.6078217798</v>
      </c>
      <c r="M10">
        <v>39.8997406152669</v>
      </c>
    </row>
    <row r="11">
      <c r="A11">
        <v>40</v>
      </c>
      <c r="B11">
        <v>261971</v>
      </c>
      <c r="C11">
        <v>769</v>
      </c>
      <c r="D11">
        <v>5</v>
      </c>
      <c r="E11">
        <v>0.0029354394188669699</v>
      </c>
      <c r="F11">
        <v>2.6630001068115199</v>
      </c>
      <c r="G11">
        <v>0.0145771957587212</v>
      </c>
      <c r="H11">
        <v>0.98542280424127804</v>
      </c>
      <c r="I11">
        <v>95588.464657010001</v>
      </c>
      <c r="J11">
        <v>1393.41176158083</v>
      </c>
      <c r="K11">
        <v>474685.92014706798</v>
      </c>
      <c r="L11">
        <v>3369638.6958648898</v>
      </c>
      <c r="M11">
        <v>35.251520232653696</v>
      </c>
    </row>
    <row r="12">
      <c r="A12">
        <v>45</v>
      </c>
      <c r="B12">
        <v>238011</v>
      </c>
      <c r="C12">
        <v>1154</v>
      </c>
      <c r="D12">
        <v>5</v>
      </c>
      <c r="E12">
        <v>0.0048485154047501998</v>
      </c>
      <c r="F12">
        <v>2.6979999542236301</v>
      </c>
      <c r="G12">
        <v>0.023974985433985099</v>
      </c>
      <c r="H12">
        <v>0.97602501456601398</v>
      </c>
      <c r="I12">
        <v>94195.052895429195</v>
      </c>
      <c r="J12">
        <v>2258.3250211213699</v>
      </c>
      <c r="K12">
        <v>465776.60017514601</v>
      </c>
      <c r="L12">
        <v>2894952.77571782</v>
      </c>
      <c r="M12">
        <v>30.733596794426798</v>
      </c>
    </row>
    <row r="13">
      <c r="A13">
        <v>50</v>
      </c>
      <c r="B13">
        <v>261612</v>
      </c>
      <c r="C13">
        <v>1866</v>
      </c>
      <c r="D13">
        <v>5</v>
      </c>
      <c r="E13">
        <v>0.0071327003348470204</v>
      </c>
      <c r="F13">
        <v>2.6760001182556099</v>
      </c>
      <c r="G13">
        <v>0.035081969106259103</v>
      </c>
      <c r="H13">
        <v>0.96491803089373995</v>
      </c>
      <c r="I13">
        <v>91936.727874307806</v>
      </c>
      <c r="J13">
        <v>3225.3214470170301</v>
      </c>
      <c r="K13">
        <v>452187.99271008401</v>
      </c>
      <c r="L13">
        <v>2429176.1755426801</v>
      </c>
      <c r="M13">
        <v>26.4222605231692</v>
      </c>
    </row>
    <row r="14">
      <c r="A14">
        <v>55</v>
      </c>
      <c r="B14">
        <v>181385</v>
      </c>
      <c r="C14">
        <v>2043</v>
      </c>
      <c r="D14">
        <v>5</v>
      </c>
      <c r="E14">
        <v>0.011263334895388199</v>
      </c>
      <c r="F14">
        <v>2.6449999809265101</v>
      </c>
      <c r="G14">
        <v>0.054861465657553302</v>
      </c>
      <c r="H14">
        <v>0.94513853434244599</v>
      </c>
      <c r="I14">
        <v>88711.4064272908</v>
      </c>
      <c r="J14">
        <v>4866.8377771440701</v>
      </c>
      <c r="K14">
        <v>432095.62907845201</v>
      </c>
      <c r="L14">
        <v>1976988.1828325901</v>
      </c>
      <c r="M14">
        <v>22.2856142457054</v>
      </c>
    </row>
    <row r="15">
      <c r="A15">
        <v>60</v>
      </c>
      <c r="B15">
        <v>187962</v>
      </c>
      <c r="C15">
        <v>3496</v>
      </c>
      <c r="D15">
        <v>5</v>
      </c>
      <c r="E15">
        <v>0.018599504155095099</v>
      </c>
      <c r="F15">
        <v>2.6240000724792401</v>
      </c>
      <c r="G15">
        <v>0.089061670002133705</v>
      </c>
      <c r="H15">
        <v>0.91093832999786595</v>
      </c>
      <c r="I15">
        <v>83844.568650146699</v>
      </c>
      <c r="J15">
        <v>7467.3373045906101</v>
      </c>
      <c r="K15">
        <v>401480.45035625302</v>
      </c>
      <c r="L15">
        <v>1544892.5537541399</v>
      </c>
      <c r="M15">
        <v>18.4256723914989</v>
      </c>
    </row>
    <row r="16">
      <c r="A16">
        <v>65</v>
      </c>
      <c r="B16">
        <v>153832</v>
      </c>
      <c r="C16">
        <v>4366</v>
      </c>
      <c r="D16">
        <v>5</v>
      </c>
      <c r="E16">
        <v>0.028381611108221901</v>
      </c>
      <c r="F16">
        <v>2.6189999580383301</v>
      </c>
      <c r="G16">
        <v>0.132925406242069</v>
      </c>
      <c r="H16">
        <v>0.86707459375793094</v>
      </c>
      <c r="I16">
        <v>76377.231345556094</v>
      </c>
      <c r="J16">
        <v>10152.474504252499</v>
      </c>
      <c r="K16">
        <v>357713.11450714001</v>
      </c>
      <c r="L16">
        <v>1143412.10339789</v>
      </c>
      <c r="M16">
        <v>14.970588528205599</v>
      </c>
    </row>
    <row r="17">
      <c r="A17">
        <v>70</v>
      </c>
      <c r="B17">
        <v>105169</v>
      </c>
      <c r="C17">
        <v>4337</v>
      </c>
      <c r="D17">
        <v>5</v>
      </c>
      <c r="E17">
        <v>0.041238387737831401</v>
      </c>
      <c r="F17">
        <v>2.5929999351501398</v>
      </c>
      <c r="G17">
        <v>0.18757326589072501</v>
      </c>
      <c r="H17">
        <v>0.81242673410927402</v>
      </c>
      <c r="I17">
        <v>66224.756841303504</v>
      </c>
      <c r="J17">
        <v>12421.993923542401</v>
      </c>
      <c r="K17">
        <v>301224.044026986</v>
      </c>
      <c r="L17">
        <v>785698.98889075103</v>
      </c>
      <c r="M17">
        <v>11.864127954045101</v>
      </c>
    </row>
    <row r="18">
      <c r="A18">
        <v>75</v>
      </c>
      <c r="B18">
        <v>73694</v>
      </c>
      <c r="C18">
        <v>5279</v>
      </c>
      <c r="D18">
        <v>5</v>
      </c>
      <c r="E18">
        <v>0.071634054332781499</v>
      </c>
      <c r="F18">
        <v>2.5179998874664302</v>
      </c>
      <c r="G18">
        <v>0.304102198931892</v>
      </c>
      <c r="H18">
        <v>0.69589780106810695</v>
      </c>
      <c r="I18">
        <v>53802.762917761</v>
      </c>
      <c r="J18">
        <v>16361.538511902399</v>
      </c>
      <c r="K18">
        <v>228404.474161041</v>
      </c>
      <c r="L18">
        <v>484474.94486376399</v>
      </c>
      <c r="M18">
        <v>9.0046480624851402</v>
      </c>
    </row>
    <row r="19">
      <c r="A19">
        <v>80</v>
      </c>
      <c r="B19">
        <v>57512</v>
      </c>
      <c r="C19">
        <v>6460</v>
      </c>
      <c r="D19">
        <v>5</v>
      </c>
      <c r="E19">
        <v>0.112324384476283</v>
      </c>
      <c r="F19">
        <v>2.4230000972747798</v>
      </c>
      <c r="G19">
        <v>0.43554817815048003</v>
      </c>
      <c r="H19">
        <v>0.56445182184951903</v>
      </c>
      <c r="I19">
        <v>37441.2244058586</v>
      </c>
      <c r="J19">
        <v>16307.457077695</v>
      </c>
      <c r="K19">
        <v>145181.80672637699</v>
      </c>
      <c r="L19">
        <v>256070.47070272299</v>
      </c>
      <c r="M19">
        <v>6.8392654024063999</v>
      </c>
    </row>
    <row r="20">
      <c r="A20">
        <v>85</v>
      </c>
      <c r="B20">
        <v>32248</v>
      </c>
      <c r="C20">
        <v>6146</v>
      </c>
      <c r="D20">
        <v>0</v>
      </c>
      <c r="E20">
        <v>0.190585462664351</v>
      </c>
      <c r="F20">
        <v>5.2469899121379697</v>
      </c>
      <c r="G20">
        <v>1</v>
      </c>
      <c r="H20">
        <v>0</v>
      </c>
      <c r="I20">
        <v>21133.767328163602</v>
      </c>
      <c r="J20">
        <v>21133.767328163602</v>
      </c>
      <c r="K20">
        <v>110888.66397634499</v>
      </c>
      <c r="L20">
        <v>110888.66397634499</v>
      </c>
      <c r="M20">
        <v>5.2469899121379697</v>
      </c>
    </row>
    <row r="22">
      <c r="E22">
        <f>+C2/B2</f>
        <v>0.0087428273343766304</v>
      </c>
      <c r="G22">
        <f>+(D2*E2)/(1+(D2-F2)*E2)</f>
        <v>0.0086721988386810854</v>
      </c>
      <c r="H22">
        <f>1-G22</f>
        <v>0.99132780116131891</v>
      </c>
      <c r="J22">
        <f t="shared" ref="J22:J23" si="0">+I2*G2</f>
        <v>867.21988386810801</v>
      </c>
      <c r="K22">
        <f>+(I2-J2)*D2+(D2+(J2*F2))</f>
        <v>99193.154974651785</v>
      </c>
    </row>
    <row r="23">
      <c r="J23">
        <f t="shared" si="0"/>
        <v>146.63593445399044</v>
      </c>
    </row>
    <row r="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</row>
    <row r="26">
      <c r="A26">
        <v>0</v>
      </c>
      <c r="B26">
        <v>47925</v>
      </c>
      <c r="C26">
        <v>419</v>
      </c>
      <c r="D26">
        <v>1</v>
      </c>
      <c r="E26">
        <f t="shared" ref="E26:E44" si="1">+C26/B26</f>
        <v>0.0087428273343766304</v>
      </c>
      <c r="F26">
        <v>0.068465748565466805</v>
      </c>
      <c r="G26">
        <f>+(D26*E26)/(1+(D26-F26)*E26)</f>
        <v>0.0086721988386810854</v>
      </c>
      <c r="H26">
        <f>1-G26</f>
        <v>0.99132780116131891</v>
      </c>
      <c r="I26">
        <v>100000</v>
      </c>
      <c r="J26">
        <f>+I26*G26</f>
        <v>867.21988386810858</v>
      </c>
      <c r="K26">
        <f>+(I26-J26)*D26+(D26+(J26*F26))</f>
        <v>99193.154974651785</v>
      </c>
      <c r="L26">
        <f>SUM(K26:K44)</f>
        <v>7288986.0882541407</v>
      </c>
      <c r="M26">
        <f t="shared" ref="M26:M44" si="2">+L26/I26</f>
        <v>72.889860882541413</v>
      </c>
    </row>
    <row r="27">
      <c r="A27">
        <v>1</v>
      </c>
      <c r="B27">
        <v>189127</v>
      </c>
      <c r="C27">
        <v>70</v>
      </c>
      <c r="D27">
        <v>4</v>
      </c>
      <c r="E27">
        <f t="shared" si="1"/>
        <v>0.0003701216642785007</v>
      </c>
      <c r="F27">
        <v>1.6263801982263899</v>
      </c>
      <c r="G27">
        <f t="shared" ref="G27:G43" si="3">+(D27*E27)/(1+(D27-F27)*E27)</f>
        <v>0.0014791871496210439</v>
      </c>
      <c r="H27">
        <f t="shared" ref="H27:H43" si="4">1-G27</f>
        <v>0.99852081285037897</v>
      </c>
      <c r="I27">
        <f>+I26-J26</f>
        <v>99132.780116131893</v>
      </c>
      <c r="J27">
        <f t="shared" ref="J27:J44" si="5">+I27*G27</f>
        <v>146.63593445399084</v>
      </c>
      <c r="K27">
        <f t="shared" ref="K27:K44" si="6">+(I27-J27)*D27+(D27+(J27*F27))</f>
        <v>396187.06250685599</v>
      </c>
      <c r="L27">
        <f t="shared" ref="L27:L44" si="7">SUM(K27:K44)</f>
        <v>7189792.9332794892</v>
      </c>
      <c r="M27">
        <f t="shared" si="2"/>
        <v>72.52689700477282</v>
      </c>
    </row>
    <row r="28">
      <c r="A28">
        <v>5</v>
      </c>
      <c r="B28">
        <v>234793</v>
      </c>
      <c r="C28">
        <v>36</v>
      </c>
      <c r="D28">
        <v>5</v>
      </c>
      <c r="E28">
        <f t="shared" si="1"/>
        <v>0.00015332654721392886</v>
      </c>
      <c r="F28">
        <v>2.5</v>
      </c>
      <c r="G28">
        <f t="shared" si="3"/>
        <v>0.00076633898579292665</v>
      </c>
      <c r="H28">
        <f t="shared" si="4"/>
        <v>0.99923366101420708</v>
      </c>
      <c r="I28">
        <f t="shared" ref="I28:I44" si="8">+I27-J27</f>
        <v>98986.144181677897</v>
      </c>
      <c r="J28">
        <f t="shared" si="5"/>
        <v>75.85694133973945</v>
      </c>
      <c r="K28">
        <f t="shared" si="6"/>
        <v>494746.07855504018</v>
      </c>
      <c r="L28">
        <f t="shared" si="7"/>
        <v>6793605.8707726328</v>
      </c>
      <c r="M28">
        <f t="shared" si="2"/>
        <v>68.631887088194247</v>
      </c>
    </row>
    <row r="29">
      <c r="A29">
        <v>10</v>
      </c>
      <c r="B29">
        <v>238790</v>
      </c>
      <c r="C29">
        <v>46</v>
      </c>
      <c r="D29">
        <v>5</v>
      </c>
      <c r="E29">
        <f t="shared" si="1"/>
        <v>0.00019263788265840278</v>
      </c>
      <c r="F29">
        <v>3.1429998874664302</v>
      </c>
      <c r="G29">
        <f t="shared" si="3"/>
        <v>0.00096284497613578594</v>
      </c>
      <c r="H29">
        <f t="shared" si="4"/>
        <v>0.99903715502386425</v>
      </c>
      <c r="I29">
        <f t="shared" si="8"/>
        <v>98910.287240338163</v>
      </c>
      <c r="J29">
        <f t="shared" si="5"/>
        <v>95.235273157507137</v>
      </c>
      <c r="K29">
        <f t="shared" si="6"/>
        <v>494379.58428872016</v>
      </c>
      <c r="L29">
        <f t="shared" si="7"/>
        <v>6298859.7922175936</v>
      </c>
      <c r="M29">
        <f t="shared" si="2"/>
        <v>63.682554848033604</v>
      </c>
    </row>
    <row r="30">
      <c r="A30">
        <v>15</v>
      </c>
      <c r="B30">
        <v>254996</v>
      </c>
      <c r="C30">
        <v>249</v>
      </c>
      <c r="D30">
        <v>5</v>
      </c>
      <c r="E30">
        <f t="shared" si="1"/>
        <v>0.0009764859056612653</v>
      </c>
      <c r="F30">
        <v>2.7239999771118102</v>
      </c>
      <c r="G30">
        <f>+(D30*E30)/(1+(D30-F30)*E30)</f>
        <v>0.004871602479758496</v>
      </c>
      <c r="H30">
        <f t="shared" si="4"/>
        <v>0.99512839752024151</v>
      </c>
      <c r="I30">
        <f t="shared" si="8"/>
        <v>98815.051967180654</v>
      </c>
      <c r="J30">
        <f t="shared" si="5"/>
        <v>481.38765220078193</v>
      </c>
      <c r="K30">
        <f t="shared" si="6"/>
        <v>492984.62152847619</v>
      </c>
      <c r="L30">
        <f t="shared" si="7"/>
        <v>5804480.2079288736</v>
      </c>
      <c r="M30">
        <f t="shared" si="2"/>
        <v>58.740850633329728</v>
      </c>
    </row>
    <row r="31">
      <c r="A31">
        <v>20</v>
      </c>
      <c r="B31">
        <v>326831</v>
      </c>
      <c r="C31">
        <v>420</v>
      </c>
      <c r="D31">
        <v>5</v>
      </c>
      <c r="E31">
        <f t="shared" si="1"/>
        <v>0.0012850678179242483</v>
      </c>
      <c r="F31">
        <v>2.5199999809265101</v>
      </c>
      <c r="G31">
        <f t="shared" si="3"/>
        <v>0.0064049267915302806</v>
      </c>
      <c r="H31">
        <f t="shared" si="4"/>
        <v>0.99359507320846974</v>
      </c>
      <c r="I31">
        <f t="shared" si="8"/>
        <v>98333.664314979877</v>
      </c>
      <c r="J31">
        <f t="shared" si="5"/>
        <v>629.81992108035968</v>
      </c>
      <c r="K31">
        <f t="shared" si="6"/>
        <v>490111.36815860728</v>
      </c>
      <c r="L31">
        <f t="shared" si="7"/>
        <v>5410687.7413750496</v>
      </c>
      <c r="M31">
        <f t="shared" si="2"/>
        <v>55.023757927332731</v>
      </c>
    </row>
    <row r="32">
      <c r="A32">
        <v>25</v>
      </c>
      <c r="B32">
        <v>355086</v>
      </c>
      <c r="C32">
        <v>403</v>
      </c>
      <c r="D32">
        <v>5</v>
      </c>
      <c r="E32">
        <f t="shared" si="1"/>
        <v>0.001134936325284579</v>
      </c>
      <c r="F32">
        <v>2.4809999465942298</v>
      </c>
      <c r="G32">
        <f t="shared" si="3"/>
        <v>0.0056585045015122345</v>
      </c>
      <c r="H32">
        <f t="shared" si="4"/>
        <v>0.99434149549848772</v>
      </c>
      <c r="I32">
        <f t="shared" si="8"/>
        <v>97703.844393899519</v>
      </c>
      <c r="J32">
        <f t="shared" si="5"/>
        <v>552.85764331793132</v>
      </c>
      <c r="K32">
        <f t="shared" si="6"/>
        <v>487131.57353645394</v>
      </c>
      <c r="L32">
        <f t="shared" si="7"/>
        <v>5316759.4357232973</v>
      </c>
      <c r="M32">
        <f t="shared" si="2"/>
        <v>54.417095547319811</v>
      </c>
    </row>
    <row r="33">
      <c r="A33">
        <v>30</v>
      </c>
      <c r="B33">
        <v>324222</v>
      </c>
      <c r="C33">
        <v>441</v>
      </c>
      <c r="D33">
        <v>5</v>
      </c>
      <c r="E33">
        <f t="shared" si="1"/>
        <v>0.0013601791365175713</v>
      </c>
      <c r="F33">
        <v>2.6010000705718901</v>
      </c>
      <c r="G33">
        <f t="shared" si="3"/>
        <v>0.0067787760641317904</v>
      </c>
      <c r="H33">
        <f t="shared" si="4"/>
        <v>0.9932212239358682</v>
      </c>
      <c r="I33">
        <f t="shared" si="8"/>
        <v>97150.986750581593</v>
      </c>
      <c r="J33">
        <f t="shared" si="5"/>
        <v>658.56478359162725</v>
      </c>
      <c r="K33">
        <f t="shared" si="6"/>
        <v>484180.03688354784</v>
      </c>
      <c r="L33">
        <f t="shared" si="7"/>
        <v>5324368.9407418845</v>
      </c>
      <c r="M33">
        <f t="shared" si="2"/>
        <v>54.805093790877116</v>
      </c>
    </row>
    <row r="34">
      <c r="A34">
        <v>35</v>
      </c>
      <c r="B34">
        <v>269963</v>
      </c>
      <c r="C34">
        <v>508</v>
      </c>
      <c r="D34">
        <v>5</v>
      </c>
      <c r="E34">
        <f t="shared" si="1"/>
        <v>0.0018817393494664084</v>
      </c>
      <c r="F34">
        <v>2.7009999752044598</v>
      </c>
      <c r="G34">
        <f t="shared" si="3"/>
        <v>0.0093681689354748899</v>
      </c>
      <c r="H34">
        <f t="shared" si="4"/>
        <v>0.99063183106452513</v>
      </c>
      <c r="I34">
        <f t="shared" si="8"/>
        <v>96492.421966989961</v>
      </c>
      <c r="J34">
        <f t="shared" si="5"/>
        <v>903.95730997989017</v>
      </c>
      <c r="K34">
        <f t="shared" si="6"/>
        <v>480388.91195689194</v>
      </c>
      <c r="L34">
        <f t="shared" si="7"/>
        <v>5334563.4881470567</v>
      </c>
      <c r="M34">
        <f t="shared" si="2"/>
        <v>55.28479210493866</v>
      </c>
    </row>
    <row r="35">
      <c r="A35">
        <v>40</v>
      </c>
      <c r="B35">
        <v>261971</v>
      </c>
      <c r="C35">
        <v>769</v>
      </c>
      <c r="D35">
        <v>5</v>
      </c>
      <c r="E35">
        <f t="shared" si="1"/>
        <v>0.0029354394188669738</v>
      </c>
      <c r="F35">
        <v>2.6630001068115199</v>
      </c>
      <c r="G35">
        <f t="shared" si="3"/>
        <v>0.014577195758721267</v>
      </c>
      <c r="H35">
        <f t="shared" si="4"/>
        <v>0.9854228042412787</v>
      </c>
      <c r="I35">
        <f t="shared" si="8"/>
        <v>95588.464657010074</v>
      </c>
      <c r="J35">
        <f t="shared" si="5"/>
        <v>1393.411761580845</v>
      </c>
      <c r="K35">
        <f t="shared" si="6"/>
        <v>474690.92014706833</v>
      </c>
      <c r="L35">
        <f t="shared" si="7"/>
        <v>5347154.1977186389</v>
      </c>
      <c r="M35">
        <f t="shared" si="2"/>
        <v>55.939325073430815</v>
      </c>
    </row>
    <row r="36">
      <c r="A36">
        <v>45</v>
      </c>
      <c r="B36">
        <v>238011</v>
      </c>
      <c r="C36">
        <v>1154</v>
      </c>
      <c r="D36">
        <v>5</v>
      </c>
      <c r="E36">
        <f t="shared" si="1"/>
        <v>0.0048485154047502007</v>
      </c>
      <c r="F36">
        <v>2.6979999542236301</v>
      </c>
      <c r="G36">
        <f t="shared" si="3"/>
        <v>0.023974985433985126</v>
      </c>
      <c r="H36">
        <f t="shared" si="4"/>
        <v>0.97602501456601487</v>
      </c>
      <c r="I36">
        <f t="shared" si="8"/>
        <v>94195.052895429224</v>
      </c>
      <c r="J36">
        <f t="shared" si="5"/>
        <v>2258.325021121374</v>
      </c>
      <c r="K36">
        <f t="shared" si="6"/>
        <v>465781.60017514677</v>
      </c>
      <c r="L36">
        <f t="shared" si="7"/>
        <v>5362569.6457301788</v>
      </c>
      <c r="M36">
        <f t="shared" si="2"/>
        <v>56.930480751292144</v>
      </c>
    </row>
    <row r="37">
      <c r="A37">
        <v>50</v>
      </c>
      <c r="B37">
        <v>261612</v>
      </c>
      <c r="C37">
        <v>1866</v>
      </c>
      <c r="D37">
        <v>5</v>
      </c>
      <c r="E37">
        <f>+C37/B37</f>
        <v>0.0071327003348470256</v>
      </c>
      <c r="F37">
        <v>2.6760001182556099</v>
      </c>
      <c r="G37">
        <f t="shared" si="3"/>
        <v>0.035081969106259131</v>
      </c>
      <c r="H37">
        <f t="shared" si="4"/>
        <v>0.96491803089374084</v>
      </c>
      <c r="I37">
        <f t="shared" si="8"/>
        <v>91936.72787430785</v>
      </c>
      <c r="J37">
        <f t="shared" si="5"/>
        <v>3225.3214470170205</v>
      </c>
      <c r="K37">
        <f t="shared" si="6"/>
        <v>452192.99271008401</v>
      </c>
      <c r="L37">
        <f t="shared" si="7"/>
        <v>5383914.6190914847</v>
      </c>
      <c r="M37">
        <f t="shared" si="2"/>
        <v>58.561085907387891</v>
      </c>
    </row>
    <row r="38">
      <c r="A38">
        <v>55</v>
      </c>
      <c r="B38">
        <v>181385</v>
      </c>
      <c r="C38">
        <v>2043</v>
      </c>
      <c r="D38">
        <v>5</v>
      </c>
      <c r="E38">
        <f t="shared" si="1"/>
        <v>0.011263334895388263</v>
      </c>
      <c r="F38">
        <v>2.6449999809265101</v>
      </c>
      <c r="G38">
        <f t="shared" si="3"/>
        <v>0.054861465657553364</v>
      </c>
      <c r="H38">
        <f t="shared" si="4"/>
        <v>0.94513853434244666</v>
      </c>
      <c r="I38">
        <f t="shared" si="8"/>
        <v>88711.406427290829</v>
      </c>
      <c r="J38">
        <f t="shared" si="5"/>
        <v>4866.8377771440746</v>
      </c>
      <c r="K38">
        <f t="shared" si="6"/>
        <v>432100.6290784523</v>
      </c>
      <c r="L38">
        <f t="shared" si="7"/>
        <v>5415896.6632649479</v>
      </c>
      <c r="M38">
        <f t="shared" si="2"/>
        <v>61.050736104650717</v>
      </c>
    </row>
    <row r="39">
      <c r="A39">
        <v>60</v>
      </c>
      <c r="B39">
        <v>187962</v>
      </c>
      <c r="C39">
        <v>3496</v>
      </c>
      <c r="D39">
        <v>5</v>
      </c>
      <c r="E39">
        <f t="shared" si="1"/>
        <v>0.018599504155095179</v>
      </c>
      <c r="F39">
        <v>2.6240000724792401</v>
      </c>
      <c r="G39">
        <f t="shared" si="3"/>
        <v>0.089061670002133747</v>
      </c>
      <c r="H39">
        <f t="shared" si="4"/>
        <v>0.91093832999786628</v>
      </c>
      <c r="I39">
        <f t="shared" si="8"/>
        <v>83844.568650146757</v>
      </c>
      <c r="J39">
        <f t="shared" si="5"/>
        <v>7467.3373045906192</v>
      </c>
      <c r="K39">
        <f t="shared" si="6"/>
        <v>401485.45035625342</v>
      </c>
      <c r="L39">
        <f t="shared" si="7"/>
        <v>5464179.9461433869</v>
      </c>
      <c r="M39">
        <f t="shared" si="2"/>
        <v>65.170350734863291</v>
      </c>
    </row>
    <row r="40">
      <c r="A40">
        <v>65</v>
      </c>
      <c r="B40">
        <v>153832</v>
      </c>
      <c r="C40">
        <v>4366</v>
      </c>
      <c r="D40">
        <v>5</v>
      </c>
      <c r="E40">
        <f t="shared" si="1"/>
        <v>0.028381611108221957</v>
      </c>
      <c r="F40">
        <v>2.6189999580383301</v>
      </c>
      <c r="G40">
        <f t="shared" si="3"/>
        <v>0.132925406242069</v>
      </c>
      <c r="H40">
        <f t="shared" si="4"/>
        <v>0.86707459375793094</v>
      </c>
      <c r="I40">
        <f t="shared" si="8"/>
        <v>76377.231345556138</v>
      </c>
      <c r="J40">
        <f t="shared" si="5"/>
        <v>10152.474504252536</v>
      </c>
      <c r="K40">
        <f t="shared" si="6"/>
        <v>357718.11450714065</v>
      </c>
      <c r="L40">
        <f t="shared" si="7"/>
        <v>5537380.4159342013</v>
      </c>
      <c r="M40">
        <f t="shared" si="2"/>
        <v>72.500407757401419</v>
      </c>
    </row>
    <row r="41">
      <c r="A41">
        <v>70</v>
      </c>
      <c r="B41">
        <v>105169</v>
      </c>
      <c r="C41">
        <v>4337</v>
      </c>
      <c r="D41">
        <v>5</v>
      </c>
      <c r="E41">
        <f t="shared" si="1"/>
        <v>0.041238387737831492</v>
      </c>
      <c r="F41">
        <v>2.5929999351501398</v>
      </c>
      <c r="G41">
        <f t="shared" si="3"/>
        <v>0.18757326589072576</v>
      </c>
      <c r="H41">
        <f t="shared" si="4"/>
        <v>0.81242673410927424</v>
      </c>
      <c r="I41">
        <f t="shared" si="8"/>
        <v>66224.756841303606</v>
      </c>
      <c r="J41">
        <f t="shared" si="5"/>
        <v>12421.993923542501</v>
      </c>
      <c r="K41">
        <f t="shared" si="6"/>
        <v>301229.0440269867</v>
      </c>
      <c r="L41">
        <f t="shared" si="7"/>
        <v>5645438.9016022068</v>
      </c>
      <c r="M41">
        <f t="shared" si="2"/>
        <v>85.246653530650832</v>
      </c>
    </row>
    <row r="42">
      <c r="A42">
        <v>75</v>
      </c>
      <c r="B42">
        <v>73694</v>
      </c>
      <c r="C42">
        <v>5279</v>
      </c>
      <c r="D42">
        <v>5</v>
      </c>
      <c r="E42">
        <f t="shared" si="1"/>
        <v>0.071634054332781499</v>
      </c>
      <c r="F42">
        <v>2.5179998874664302</v>
      </c>
      <c r="G42">
        <f>+(D42*E42)/(1+(D42-F42)*E42)</f>
        <v>0.30410219893189228</v>
      </c>
      <c r="H42">
        <f>1-G42</f>
        <v>0.69589780106810772</v>
      </c>
      <c r="I42">
        <f t="shared" si="8"/>
        <v>53802.762917761109</v>
      </c>
      <c r="J42">
        <f t="shared" si="5"/>
        <v>16361.538511902425</v>
      </c>
      <c r="K42">
        <f t="shared" si="6"/>
        <v>228409.47416104135</v>
      </c>
      <c r="L42">
        <f t="shared" si="7"/>
        <v>5796397.8502853038</v>
      </c>
      <c r="M42">
        <f t="shared" si="2"/>
        <v>107.7342042665215</v>
      </c>
    </row>
    <row r="43">
      <c r="A43">
        <v>80</v>
      </c>
      <c r="B43">
        <v>57512</v>
      </c>
      <c r="C43">
        <v>6460</v>
      </c>
      <c r="D43">
        <v>5</v>
      </c>
      <c r="E43">
        <f t="shared" si="1"/>
        <v>0.11232438447628321</v>
      </c>
      <c r="F43">
        <v>2.4230000972747798</v>
      </c>
      <c r="G43">
        <f t="shared" si="3"/>
        <v>0.4355481781504808</v>
      </c>
      <c r="H43">
        <f t="shared" si="4"/>
        <v>0.56445182184951914</v>
      </c>
      <c r="I43">
        <f t="shared" si="8"/>
        <v>37441.22440585868</v>
      </c>
      <c r="J43">
        <f t="shared" si="5"/>
        <v>16307.457077695066</v>
      </c>
      <c r="K43">
        <f t="shared" si="6"/>
        <v>145186.80672637752</v>
      </c>
      <c r="L43">
        <f t="shared" si="7"/>
        <v>6000084.0052027144</v>
      </c>
      <c r="M43">
        <f t="shared" si="2"/>
        <v>160.25341319403648</v>
      </c>
    </row>
    <row r="44">
      <c r="A44">
        <v>85</v>
      </c>
      <c r="B44">
        <v>32248</v>
      </c>
      <c r="C44">
        <v>6146</v>
      </c>
      <c r="D44">
        <v>0</v>
      </c>
      <c r="E44">
        <f t="shared" si="1"/>
        <v>0.19058546266435128</v>
      </c>
      <c r="F44">
        <v>5.2469899121379697</v>
      </c>
      <c r="G44">
        <v>1</v>
      </c>
      <c r="H44">
        <v>0</v>
      </c>
      <c r="I44">
        <f t="shared" si="8"/>
        <v>21133.767328163616</v>
      </c>
      <c r="J44">
        <f t="shared" si="5"/>
        <v>21133.767328163616</v>
      </c>
      <c r="K44">
        <f t="shared" si="6"/>
        <v>110888.6639763455</v>
      </c>
      <c r="L44">
        <f t="shared" si="7"/>
        <v>6256377.6488325903</v>
      </c>
      <c r="M44">
        <f t="shared" si="2"/>
        <v>296.03702698548767</v>
      </c>
    </row>
    <row r="47" ht="14.25">
      <c r="A47" s="1" t="s">
        <v>0</v>
      </c>
      <c r="B47" s="1" t="s">
        <v>8</v>
      </c>
      <c r="C47" s="1" t="s">
        <v>13</v>
      </c>
      <c r="D47" s="1" t="s">
        <v>3</v>
      </c>
      <c r="E47" s="1" t="s">
        <v>14</v>
      </c>
      <c r="F47" s="1" t="s">
        <v>5</v>
      </c>
      <c r="G47" s="1" t="s">
        <v>6</v>
      </c>
      <c r="H47" s="1" t="s">
        <v>15</v>
      </c>
      <c r="I47" s="1" t="s">
        <v>8</v>
      </c>
      <c r="J47" s="1" t="s">
        <v>9</v>
      </c>
      <c r="K47" s="1" t="s">
        <v>8</v>
      </c>
      <c r="L47" s="1" t="s">
        <v>16</v>
      </c>
      <c r="M47" s="1" t="s">
        <v>17</v>
      </c>
    </row>
    <row r="48" ht="14.25">
      <c r="A48" s="3">
        <v>0</v>
      </c>
      <c r="B48" s="3">
        <v>47925</v>
      </c>
      <c r="C48" s="3">
        <v>419</v>
      </c>
      <c r="D48" s="3">
        <v>1</v>
      </c>
      <c r="E48" s="3">
        <v>0.0087428273343766304</v>
      </c>
      <c r="F48" s="3">
        <v>0.068465748565466805</v>
      </c>
      <c r="G48" s="3">
        <v>0.0086721988386810802</v>
      </c>
      <c r="H48" s="3">
        <v>0.99132780116131802</v>
      </c>
      <c r="I48" s="3">
        <v>100000</v>
      </c>
      <c r="J48" s="3">
        <v>867.21988386810699</v>
      </c>
      <c r="K48" s="3">
        <v>99192.154974651698</v>
      </c>
      <c r="L48" s="3">
        <v>7288901.0882541398</v>
      </c>
      <c r="M48" s="3">
        <v>72.889010882541399</v>
      </c>
    </row>
    <row r="49" ht="14.25">
      <c r="A49" s="3">
        <v>1</v>
      </c>
      <c r="B49" s="3">
        <v>189127</v>
      </c>
      <c r="C49" s="3">
        <v>70</v>
      </c>
      <c r="D49" s="3">
        <v>4</v>
      </c>
      <c r="E49" s="3">
        <v>0.00037012166427849999</v>
      </c>
      <c r="F49" s="3">
        <v>1.6263801982263899</v>
      </c>
      <c r="G49" s="3">
        <v>0.00147918714962104</v>
      </c>
      <c r="H49" s="3">
        <v>0.99852081285037897</v>
      </c>
      <c r="I49" s="3">
        <v>99132.780116131893</v>
      </c>
      <c r="J49" s="3">
        <v>146.63593445399599</v>
      </c>
      <c r="K49" s="3">
        <v>396183.06250685599</v>
      </c>
      <c r="L49" s="3">
        <v>7189708.9332794901</v>
      </c>
      <c r="M49" s="3">
        <v>72.526049656399195</v>
      </c>
    </row>
    <row r="50" ht="14.25">
      <c r="A50" s="3">
        <v>5</v>
      </c>
      <c r="B50" s="3">
        <v>234793</v>
      </c>
      <c r="C50" s="3">
        <v>36</v>
      </c>
      <c r="D50" s="3">
        <v>5</v>
      </c>
      <c r="E50" s="3">
        <v>0.00015332654721392799</v>
      </c>
      <c r="F50" s="3">
        <v>2.5</v>
      </c>
      <c r="G50" s="2">
        <v>0.000766338985792926</v>
      </c>
      <c r="H50" s="3">
        <v>0.99923366101420696</v>
      </c>
      <c r="I50" s="3">
        <v>98986.144181677897</v>
      </c>
      <c r="J50" s="3">
        <v>75.856941339734405</v>
      </c>
      <c r="K50" s="3">
        <v>494741.07855504</v>
      </c>
      <c r="L50" s="3">
        <v>6793525.87077263</v>
      </c>
      <c r="M50" s="3">
        <v>68.631078894273102</v>
      </c>
    </row>
    <row r="51" ht="14.25">
      <c r="A51" s="3">
        <v>10</v>
      </c>
      <c r="B51" s="3">
        <v>238790</v>
      </c>
      <c r="C51" s="3">
        <v>46</v>
      </c>
      <c r="D51" s="3">
        <v>5</v>
      </c>
      <c r="E51" s="3">
        <v>0.00019263788265840199</v>
      </c>
      <c r="F51" s="3">
        <v>3.1429998874664302</v>
      </c>
      <c r="G51" s="2">
        <v>0.00096284497613578497</v>
      </c>
      <c r="H51" s="3">
        <v>0.99903715502386403</v>
      </c>
      <c r="I51" s="3">
        <v>98910.287240338104</v>
      </c>
      <c r="J51" s="3">
        <v>95.235273157508303</v>
      </c>
      <c r="K51" s="3">
        <v>494374.58428871998</v>
      </c>
      <c r="L51" s="3">
        <v>6298784.7922175899</v>
      </c>
      <c r="M51" s="3">
        <v>63.681796585146103</v>
      </c>
    </row>
    <row r="52" ht="14.25">
      <c r="A52" s="3">
        <v>15</v>
      </c>
      <c r="B52" s="3">
        <v>254996</v>
      </c>
      <c r="C52" s="3">
        <v>249</v>
      </c>
      <c r="D52" s="3">
        <v>5</v>
      </c>
      <c r="E52" s="3">
        <v>0.00097648590566126498</v>
      </c>
      <c r="F52" s="3">
        <v>2.7239999771118102</v>
      </c>
      <c r="G52" s="3">
        <v>0.0048716024797584899</v>
      </c>
      <c r="H52" s="3">
        <v>0.99512839752024096</v>
      </c>
      <c r="I52" s="3">
        <v>98815.051967180596</v>
      </c>
      <c r="J52" s="3">
        <v>481.38765220077698</v>
      </c>
      <c r="K52" s="3">
        <v>492979.62152847601</v>
      </c>
      <c r="L52" s="3">
        <v>5804410.2079288699</v>
      </c>
      <c r="M52" s="3">
        <v>58.740142239227701</v>
      </c>
    </row>
    <row r="53" ht="14.25">
      <c r="A53" s="3">
        <v>20</v>
      </c>
      <c r="B53" s="3">
        <v>326831</v>
      </c>
      <c r="C53" s="3">
        <v>420</v>
      </c>
      <c r="D53" s="3">
        <v>5</v>
      </c>
      <c r="E53" s="3">
        <v>0.00128506781792424</v>
      </c>
      <c r="F53" s="3">
        <v>2.5199999809265101</v>
      </c>
      <c r="G53" s="3">
        <v>0.0064049267915302797</v>
      </c>
      <c r="H53" s="3">
        <v>0.99359507320846896</v>
      </c>
      <c r="I53" s="3">
        <v>98333.664314979804</v>
      </c>
      <c r="J53" s="3">
        <v>629.81992108035695</v>
      </c>
      <c r="K53" s="3">
        <v>490106.36815860699</v>
      </c>
      <c r="L53" s="3">
        <v>5311430.5864003897</v>
      </c>
      <c r="M53" s="3">
        <v>54.014366528506002</v>
      </c>
    </row>
    <row r="54" ht="14.25">
      <c r="A54" s="3">
        <v>25</v>
      </c>
      <c r="B54" s="3">
        <v>355086</v>
      </c>
      <c r="C54" s="3">
        <v>403</v>
      </c>
      <c r="D54" s="3">
        <v>5</v>
      </c>
      <c r="E54" s="3">
        <v>0.0011349363252845699</v>
      </c>
      <c r="F54" s="3">
        <v>2.4809999465942298</v>
      </c>
      <c r="G54" s="3">
        <v>0.0056585045015122301</v>
      </c>
      <c r="H54" s="3">
        <v>0.99434149549848705</v>
      </c>
      <c r="I54" s="3">
        <v>97703.844393899504</v>
      </c>
      <c r="J54" s="3">
        <v>552.85764331793996</v>
      </c>
      <c r="K54" s="3">
        <v>487126.57353645301</v>
      </c>
      <c r="L54" s="3">
        <v>4821324.2182417903</v>
      </c>
      <c r="M54" s="3">
        <v>49.346310251665201</v>
      </c>
    </row>
    <row r="55" ht="14.25">
      <c r="A55" s="3">
        <v>30</v>
      </c>
      <c r="B55" s="3">
        <v>324222</v>
      </c>
      <c r="C55" s="3">
        <v>441</v>
      </c>
      <c r="D55" s="3">
        <v>5</v>
      </c>
      <c r="E55" s="3">
        <v>0.00136017913651757</v>
      </c>
      <c r="F55" s="3">
        <v>2.6010000705718901</v>
      </c>
      <c r="G55" s="3">
        <v>0.0067787760641317904</v>
      </c>
      <c r="H55" s="3">
        <v>0.99322122393586798</v>
      </c>
      <c r="I55" s="3">
        <v>97150.986750581505</v>
      </c>
      <c r="J55" s="3">
        <v>658.56478359161702</v>
      </c>
      <c r="K55" s="3">
        <v>484175.03688354703</v>
      </c>
      <c r="L55" s="3">
        <v>4334197.64470533</v>
      </c>
      <c r="M55" s="3">
        <v>44.613006925319603</v>
      </c>
    </row>
    <row r="56" ht="14.25">
      <c r="A56" s="3">
        <v>35</v>
      </c>
      <c r="B56" s="3">
        <v>269963</v>
      </c>
      <c r="C56" s="3">
        <v>508</v>
      </c>
      <c r="D56" s="3">
        <v>5</v>
      </c>
      <c r="E56" s="3">
        <v>0.0018817393494663999</v>
      </c>
      <c r="F56" s="3">
        <v>2.7009999752044598</v>
      </c>
      <c r="G56" s="3">
        <v>0.0093681689354748899</v>
      </c>
      <c r="H56" s="3">
        <v>0.99063183106452501</v>
      </c>
      <c r="I56" s="3">
        <v>96492.421966989903</v>
      </c>
      <c r="J56" s="3">
        <v>903.95730997990097</v>
      </c>
      <c r="K56" s="3">
        <v>480383.91195689101</v>
      </c>
      <c r="L56" s="3">
        <v>3850022.6078217798</v>
      </c>
      <c r="M56" s="3">
        <v>39.8997406152669</v>
      </c>
    </row>
    <row r="57" ht="14.25">
      <c r="A57" s="3">
        <v>40</v>
      </c>
      <c r="B57" s="3">
        <v>261971</v>
      </c>
      <c r="C57" s="3">
        <v>769</v>
      </c>
      <c r="D57" s="3">
        <v>5</v>
      </c>
      <c r="E57" s="3">
        <v>0.0029354394188669699</v>
      </c>
      <c r="F57" s="3">
        <v>2.6630001068115199</v>
      </c>
      <c r="G57" s="3">
        <v>0.0145771957587212</v>
      </c>
      <c r="H57" s="3">
        <v>0.98542280424127804</v>
      </c>
      <c r="I57" s="3">
        <v>95588.464657010001</v>
      </c>
      <c r="J57" s="3">
        <v>1393.41176158083</v>
      </c>
      <c r="K57" s="3">
        <v>474685.92014706798</v>
      </c>
      <c r="L57" s="3">
        <v>3369638.6958648898</v>
      </c>
      <c r="M57" s="3">
        <v>35.251520232653696</v>
      </c>
    </row>
    <row r="58" ht="14.25">
      <c r="A58" s="3">
        <v>45</v>
      </c>
      <c r="B58" s="3">
        <v>238011</v>
      </c>
      <c r="C58" s="3">
        <v>1154</v>
      </c>
      <c r="D58" s="3">
        <v>5</v>
      </c>
      <c r="E58" s="3">
        <v>0.0048485154047501998</v>
      </c>
      <c r="F58" s="3">
        <v>2.6979999542236301</v>
      </c>
      <c r="G58" s="3">
        <v>0.023974985433985099</v>
      </c>
      <c r="H58" s="3">
        <v>0.97602501456601398</v>
      </c>
      <c r="I58" s="3">
        <v>94195.052895429195</v>
      </c>
      <c r="J58" s="3">
        <v>2258.3250211213699</v>
      </c>
      <c r="K58" s="3">
        <v>465776.60017514601</v>
      </c>
      <c r="L58" s="3">
        <v>2894952.77571782</v>
      </c>
      <c r="M58" s="3">
        <v>30.733596794426798</v>
      </c>
    </row>
    <row r="59" ht="14.25">
      <c r="A59" s="3">
        <v>50</v>
      </c>
      <c r="B59" s="3">
        <v>261612</v>
      </c>
      <c r="C59" s="3">
        <v>1866</v>
      </c>
      <c r="D59" s="3">
        <v>5</v>
      </c>
      <c r="E59" s="3">
        <v>0.0071327003348470204</v>
      </c>
      <c r="F59" s="3">
        <v>2.6760001182556099</v>
      </c>
      <c r="G59" s="3">
        <v>0.035081969106259103</v>
      </c>
      <c r="H59" s="3">
        <v>0.96491803089373995</v>
      </c>
      <c r="I59" s="3">
        <v>91936.727874307806</v>
      </c>
      <c r="J59" s="3">
        <v>3225.3214470170301</v>
      </c>
      <c r="K59" s="3">
        <v>452187.99271008401</v>
      </c>
      <c r="L59" s="3">
        <v>2429176.1755426801</v>
      </c>
      <c r="M59" s="3">
        <v>26.4222605231692</v>
      </c>
    </row>
    <row r="60" ht="14.25">
      <c r="A60" s="3">
        <v>55</v>
      </c>
      <c r="B60" s="3">
        <v>181385</v>
      </c>
      <c r="C60" s="3">
        <v>2043</v>
      </c>
      <c r="D60" s="3">
        <v>5</v>
      </c>
      <c r="E60" s="3">
        <v>0.011263334895388199</v>
      </c>
      <c r="F60" s="3">
        <v>2.6449999809265101</v>
      </c>
      <c r="G60" s="3">
        <v>0.054861465657553302</v>
      </c>
      <c r="H60" s="3">
        <v>0.94513853434244599</v>
      </c>
      <c r="I60" s="3">
        <v>88711.4064272908</v>
      </c>
      <c r="J60" s="3">
        <v>4866.8377771440701</v>
      </c>
      <c r="K60" s="3">
        <v>432095.62907845201</v>
      </c>
      <c r="L60" s="3">
        <v>1976988.1828325901</v>
      </c>
      <c r="M60" s="3">
        <v>22.2856142457054</v>
      </c>
    </row>
    <row r="61" ht="14.25">
      <c r="A61" s="3">
        <v>60</v>
      </c>
      <c r="B61" s="3">
        <v>187962</v>
      </c>
      <c r="C61" s="3">
        <v>3496</v>
      </c>
      <c r="D61" s="3">
        <v>5</v>
      </c>
      <c r="E61" s="3">
        <v>0.018599504155095099</v>
      </c>
      <c r="F61" s="3">
        <v>2.6240000724792401</v>
      </c>
      <c r="G61" s="3">
        <v>0.089061670002133705</v>
      </c>
      <c r="H61" s="3">
        <v>0.91093832999786595</v>
      </c>
      <c r="I61" s="3">
        <v>83844.568650146699</v>
      </c>
      <c r="J61" s="3">
        <v>7467.3373045906101</v>
      </c>
      <c r="K61" s="3">
        <v>401480.45035625302</v>
      </c>
      <c r="L61" s="3">
        <v>1544892.5537541399</v>
      </c>
      <c r="M61" s="3">
        <v>18.4256723914989</v>
      </c>
    </row>
    <row r="62" ht="14.25">
      <c r="A62" s="3">
        <v>65</v>
      </c>
      <c r="B62" s="3">
        <v>153832</v>
      </c>
      <c r="C62" s="3">
        <v>4366</v>
      </c>
      <c r="D62" s="3">
        <v>5</v>
      </c>
      <c r="E62" s="3">
        <v>0.028381611108221901</v>
      </c>
      <c r="F62" s="3">
        <v>2.6189999580383301</v>
      </c>
      <c r="G62" s="3">
        <v>0.132925406242069</v>
      </c>
      <c r="H62" s="3">
        <v>0.86707459375793094</v>
      </c>
      <c r="I62" s="3">
        <v>76377.231345556094</v>
      </c>
      <c r="J62" s="3">
        <v>10152.474504252499</v>
      </c>
      <c r="K62" s="3">
        <v>357713.11450714001</v>
      </c>
      <c r="L62" s="3">
        <v>1143412.10339789</v>
      </c>
      <c r="M62" s="3">
        <v>14.970588528205599</v>
      </c>
    </row>
    <row r="63" ht="14.25">
      <c r="A63" s="3">
        <v>70</v>
      </c>
      <c r="B63" s="3">
        <v>105169</v>
      </c>
      <c r="C63" s="3">
        <v>4337</v>
      </c>
      <c r="D63" s="3">
        <v>5</v>
      </c>
      <c r="E63" s="3">
        <v>0.041238387737831401</v>
      </c>
      <c r="F63" s="3">
        <v>2.5929999351501398</v>
      </c>
      <c r="G63" s="3">
        <v>0.18757326589072501</v>
      </c>
      <c r="H63" s="3">
        <v>0.81242673410927402</v>
      </c>
      <c r="I63" s="3">
        <v>66224.756841303504</v>
      </c>
      <c r="J63" s="3">
        <v>12421.993923542401</v>
      </c>
      <c r="K63" s="3">
        <v>301224.044026986</v>
      </c>
      <c r="L63" s="3">
        <v>785698.98889075103</v>
      </c>
      <c r="M63" s="3">
        <v>11.864127954045101</v>
      </c>
    </row>
    <row r="64" ht="14.25">
      <c r="A64" s="3">
        <v>75</v>
      </c>
      <c r="B64" s="3">
        <v>73694</v>
      </c>
      <c r="C64" s="3">
        <v>5279</v>
      </c>
      <c r="D64" s="3">
        <v>5</v>
      </c>
      <c r="E64" s="3">
        <v>0.071634054332781499</v>
      </c>
      <c r="F64" s="3">
        <v>2.5179998874664302</v>
      </c>
      <c r="G64" s="3">
        <v>0.304102198931892</v>
      </c>
      <c r="H64" s="3">
        <v>0.69589780106810695</v>
      </c>
      <c r="I64" s="3">
        <v>53802.762917761</v>
      </c>
      <c r="J64" s="3">
        <v>16361.538511902399</v>
      </c>
      <c r="K64" s="3">
        <v>228404.474161041</v>
      </c>
      <c r="L64" s="3">
        <v>484474.94486376399</v>
      </c>
      <c r="M64" s="3">
        <v>9.0046480624851402</v>
      </c>
    </row>
    <row r="65" ht="14.25">
      <c r="A65" s="3">
        <v>80</v>
      </c>
      <c r="B65" s="3">
        <v>57512</v>
      </c>
      <c r="C65" s="3">
        <v>6460</v>
      </c>
      <c r="D65" s="3">
        <v>5</v>
      </c>
      <c r="E65" s="3">
        <v>0.112324384476283</v>
      </c>
      <c r="F65" s="3">
        <v>2.4230000972747798</v>
      </c>
      <c r="G65" s="3">
        <v>0.43554817815048003</v>
      </c>
      <c r="H65" s="3">
        <v>0.56445182184951903</v>
      </c>
      <c r="I65" s="3">
        <v>37441.2244058586</v>
      </c>
      <c r="J65" s="3">
        <v>16307.457077695</v>
      </c>
      <c r="K65" s="3">
        <v>145181.80672637699</v>
      </c>
      <c r="L65" s="3">
        <v>256070.47070272299</v>
      </c>
      <c r="M65" s="3">
        <v>6.8392654024063999</v>
      </c>
    </row>
    <row r="66" ht="14.25">
      <c r="A66" s="3">
        <v>85</v>
      </c>
      <c r="B66" s="3">
        <v>32248</v>
      </c>
      <c r="C66" s="3">
        <v>6146</v>
      </c>
      <c r="D66" s="3">
        <v>0</v>
      </c>
      <c r="E66" s="3">
        <v>0.190585462664351</v>
      </c>
      <c r="F66" s="3">
        <v>5.2469899121379697</v>
      </c>
      <c r="G66" s="3">
        <v>1</v>
      </c>
      <c r="H66" s="3">
        <v>0</v>
      </c>
      <c r="I66" s="3">
        <v>21133.767328163602</v>
      </c>
      <c r="J66" s="3">
        <v>21133.767328163602</v>
      </c>
      <c r="K66" s="3">
        <v>110888.66397634499</v>
      </c>
      <c r="L66" s="3">
        <v>110888.66397634499</v>
      </c>
      <c r="M66" s="3">
        <v>5.2469899121379697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9" zoomScale="100" workbookViewId="0">
      <selection activeCell="G11" activeCellId="0" sqref="G11"/>
    </sheetView>
  </sheetViews>
  <sheetFormatPr defaultColWidth="9" defaultRowHeight="14.25"/>
  <cols>
    <col customWidth="1" min="5" max="5" width="11.5"/>
    <col min="6" max="13" width="12.625"/>
    <col min="15" max="15" width="12.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>
        <v>0</v>
      </c>
      <c r="B2">
        <v>47925</v>
      </c>
      <c r="C2">
        <v>419</v>
      </c>
      <c r="D2">
        <v>1</v>
      </c>
      <c r="E2">
        <v>0.0087428273343766304</v>
      </c>
      <c r="F2">
        <v>0.068465748565466805</v>
      </c>
      <c r="G2">
        <v>0.0086721988386810802</v>
      </c>
      <c r="H2">
        <v>0.99132780116131802</v>
      </c>
      <c r="I2">
        <v>100000</v>
      </c>
      <c r="J2">
        <v>867.21988386810699</v>
      </c>
      <c r="K2">
        <v>99192.154974651698</v>
      </c>
      <c r="L2">
        <v>7288901.0882541398</v>
      </c>
      <c r="M2">
        <v>72.889010882541399</v>
      </c>
    </row>
    <row r="3">
      <c r="A3">
        <v>1</v>
      </c>
      <c r="B3">
        <v>189127</v>
      </c>
      <c r="C3">
        <v>70</v>
      </c>
      <c r="D3">
        <v>4</v>
      </c>
      <c r="E3">
        <v>0.00037012166427849999</v>
      </c>
      <c r="F3">
        <v>1.6263801982263899</v>
      </c>
      <c r="G3">
        <v>0.00147918714962104</v>
      </c>
      <c r="H3">
        <v>0.99852081285037897</v>
      </c>
      <c r="I3">
        <v>99132.780116131893</v>
      </c>
      <c r="J3">
        <v>146.63593445399599</v>
      </c>
      <c r="K3">
        <v>396183.06250685599</v>
      </c>
      <c r="L3">
        <v>7189708.9332794901</v>
      </c>
      <c r="M3">
        <v>72.526049656399195</v>
      </c>
      <c r="O3">
        <f>+I2-I3</f>
        <v>867.21988386810699</v>
      </c>
    </row>
    <row r="4">
      <c r="A4">
        <v>5</v>
      </c>
      <c r="B4">
        <v>234793</v>
      </c>
      <c r="C4">
        <v>36</v>
      </c>
      <c r="D4">
        <v>5</v>
      </c>
      <c r="E4">
        <v>0.00015332654721392799</v>
      </c>
      <c r="F4">
        <v>2.5</v>
      </c>
      <c r="G4" s="2">
        <v>0.000766338985792926</v>
      </c>
      <c r="H4">
        <v>0.99923366101420696</v>
      </c>
      <c r="I4">
        <v>98986.144181677897</v>
      </c>
      <c r="J4">
        <v>75.856941339734405</v>
      </c>
      <c r="K4">
        <v>494741.07855504</v>
      </c>
      <c r="L4">
        <v>6793525.87077263</v>
      </c>
      <c r="M4">
        <v>68.631078894273102</v>
      </c>
    </row>
    <row r="5">
      <c r="A5">
        <v>10</v>
      </c>
      <c r="B5">
        <v>238790</v>
      </c>
      <c r="C5">
        <v>46</v>
      </c>
      <c r="D5">
        <v>5</v>
      </c>
      <c r="E5">
        <v>0.00019263788265840199</v>
      </c>
      <c r="F5">
        <v>3.1429998874664302</v>
      </c>
      <c r="G5" s="2">
        <v>0.00096284497613578497</v>
      </c>
      <c r="H5">
        <v>0.99903715502386403</v>
      </c>
      <c r="I5">
        <v>98910.287240338104</v>
      </c>
      <c r="J5">
        <v>95.235273157508303</v>
      </c>
      <c r="K5">
        <v>494374.58428871998</v>
      </c>
      <c r="L5">
        <v>6298784.7922175899</v>
      </c>
      <c r="M5">
        <v>63.681796585146103</v>
      </c>
    </row>
    <row r="6">
      <c r="A6">
        <v>15</v>
      </c>
      <c r="B6">
        <v>254996</v>
      </c>
      <c r="C6">
        <v>249</v>
      </c>
      <c r="D6">
        <v>5</v>
      </c>
      <c r="E6">
        <v>0.00097648590566126498</v>
      </c>
      <c r="F6">
        <v>2.7239999771118102</v>
      </c>
      <c r="G6">
        <v>0.0048716024797584899</v>
      </c>
      <c r="H6">
        <v>0.99512839752024096</v>
      </c>
      <c r="I6">
        <v>98815.051967180596</v>
      </c>
      <c r="J6">
        <v>481.38765220077698</v>
      </c>
      <c r="K6">
        <v>492979.62152847601</v>
      </c>
      <c r="L6">
        <v>5804410.2079288699</v>
      </c>
      <c r="M6">
        <v>58.740142239227701</v>
      </c>
    </row>
    <row r="7">
      <c r="A7">
        <v>20</v>
      </c>
      <c r="B7">
        <v>326831</v>
      </c>
      <c r="C7">
        <v>420</v>
      </c>
      <c r="D7">
        <v>5</v>
      </c>
      <c r="E7">
        <v>0.00128506781792424</v>
      </c>
      <c r="F7">
        <v>2.5199999809265101</v>
      </c>
      <c r="G7">
        <v>0.0064049267915302797</v>
      </c>
      <c r="H7">
        <v>0.99359507320846896</v>
      </c>
      <c r="I7">
        <v>98333.664314979804</v>
      </c>
      <c r="J7">
        <v>629.81992108035695</v>
      </c>
      <c r="K7">
        <v>490106.36815860699</v>
      </c>
      <c r="L7">
        <v>5311430.5864003897</v>
      </c>
      <c r="M7">
        <v>54.014366528506002</v>
      </c>
    </row>
    <row r="8">
      <c r="A8">
        <v>25</v>
      </c>
      <c r="B8">
        <v>355086</v>
      </c>
      <c r="C8">
        <v>403</v>
      </c>
      <c r="D8">
        <v>5</v>
      </c>
      <c r="E8">
        <v>0.0011349363252845699</v>
      </c>
      <c r="F8">
        <v>2.4809999465942298</v>
      </c>
      <c r="G8">
        <v>0.0056585045015122301</v>
      </c>
      <c r="H8">
        <v>0.99434149549848705</v>
      </c>
      <c r="I8">
        <v>97703.844393899504</v>
      </c>
      <c r="J8">
        <v>552.85764331793996</v>
      </c>
      <c r="K8">
        <v>487126.57353645301</v>
      </c>
      <c r="L8">
        <v>4821324.2182417903</v>
      </c>
      <c r="M8">
        <v>49.346310251665201</v>
      </c>
    </row>
    <row r="9">
      <c r="A9">
        <v>30</v>
      </c>
      <c r="B9">
        <v>324222</v>
      </c>
      <c r="C9">
        <v>441</v>
      </c>
      <c r="D9">
        <v>5</v>
      </c>
      <c r="E9">
        <v>0.00136017913651757</v>
      </c>
      <c r="F9">
        <v>2.6010000705718901</v>
      </c>
      <c r="G9">
        <v>0.0067787760641317904</v>
      </c>
      <c r="H9">
        <v>0.99322122393586798</v>
      </c>
      <c r="I9">
        <v>97150.986750581505</v>
      </c>
      <c r="J9">
        <v>658.56478359161702</v>
      </c>
      <c r="K9">
        <v>484175.03688354703</v>
      </c>
      <c r="L9">
        <v>4334197.64470533</v>
      </c>
      <c r="M9">
        <v>44.613006925319603</v>
      </c>
    </row>
    <row r="10">
      <c r="A10">
        <v>35</v>
      </c>
      <c r="B10">
        <v>269963</v>
      </c>
      <c r="C10">
        <v>508</v>
      </c>
      <c r="D10">
        <v>5</v>
      </c>
      <c r="E10">
        <v>0.0018817393494663999</v>
      </c>
      <c r="F10">
        <v>2.7009999752044598</v>
      </c>
      <c r="G10">
        <v>0.0093681689354748899</v>
      </c>
      <c r="H10">
        <v>0.99063183106452501</v>
      </c>
      <c r="I10">
        <v>96492.421966989903</v>
      </c>
      <c r="J10">
        <v>903.95730997990097</v>
      </c>
      <c r="K10">
        <v>480383.91195689101</v>
      </c>
      <c r="L10">
        <v>3850022.6078217798</v>
      </c>
      <c r="M10">
        <v>39.8997406152669</v>
      </c>
    </row>
    <row r="11">
      <c r="A11">
        <v>40</v>
      </c>
      <c r="B11">
        <v>261971</v>
      </c>
      <c r="C11">
        <v>769</v>
      </c>
      <c r="D11">
        <v>5</v>
      </c>
      <c r="E11">
        <v>0.0029354394188669699</v>
      </c>
      <c r="F11">
        <v>2.6630001068115199</v>
      </c>
      <c r="G11">
        <v>0.0145771957587212</v>
      </c>
      <c r="H11">
        <v>0.98542280424127804</v>
      </c>
      <c r="I11">
        <v>95588.464657010001</v>
      </c>
      <c r="J11">
        <v>1393.41176158083</v>
      </c>
      <c r="K11">
        <v>474685.92014706798</v>
      </c>
      <c r="L11">
        <v>3369638.6958648898</v>
      </c>
      <c r="M11">
        <v>35.251520232653696</v>
      </c>
    </row>
    <row r="12">
      <c r="A12">
        <v>45</v>
      </c>
      <c r="B12">
        <v>238011</v>
      </c>
      <c r="C12">
        <v>1154</v>
      </c>
      <c r="D12">
        <v>5</v>
      </c>
      <c r="E12">
        <v>0.0048485154047501998</v>
      </c>
      <c r="F12">
        <v>2.6979999542236301</v>
      </c>
      <c r="G12">
        <v>0.023974985433985099</v>
      </c>
      <c r="H12">
        <v>0.97602501456601398</v>
      </c>
      <c r="I12">
        <v>94195.052895429195</v>
      </c>
      <c r="J12">
        <v>2258.3250211213699</v>
      </c>
      <c r="K12">
        <v>465776.60017514601</v>
      </c>
      <c r="L12">
        <v>2894952.77571782</v>
      </c>
      <c r="M12">
        <v>30.733596794426798</v>
      </c>
    </row>
    <row r="13">
      <c r="A13">
        <v>50</v>
      </c>
      <c r="B13">
        <v>261612</v>
      </c>
      <c r="C13">
        <v>1866</v>
      </c>
      <c r="D13">
        <v>5</v>
      </c>
      <c r="E13">
        <v>0.0071327003348470204</v>
      </c>
      <c r="F13">
        <v>2.6760001182556099</v>
      </c>
      <c r="G13">
        <v>0.035081969106259103</v>
      </c>
      <c r="H13">
        <v>0.96491803089373995</v>
      </c>
      <c r="I13">
        <v>91936.727874307806</v>
      </c>
      <c r="J13">
        <v>3225.3214470170301</v>
      </c>
      <c r="K13">
        <v>452187.99271008401</v>
      </c>
      <c r="L13">
        <v>2429176.1755426801</v>
      </c>
      <c r="M13">
        <v>26.4222605231692</v>
      </c>
    </row>
    <row r="14">
      <c r="A14">
        <v>55</v>
      </c>
      <c r="B14">
        <v>181385</v>
      </c>
      <c r="C14">
        <v>2043</v>
      </c>
      <c r="D14">
        <v>5</v>
      </c>
      <c r="E14">
        <v>0.011263334895388199</v>
      </c>
      <c r="F14">
        <v>2.6449999809265101</v>
      </c>
      <c r="G14">
        <v>0.054861465657553302</v>
      </c>
      <c r="H14">
        <v>0.94513853434244599</v>
      </c>
      <c r="I14">
        <v>88711.4064272908</v>
      </c>
      <c r="J14">
        <v>4866.8377771440701</v>
      </c>
      <c r="K14">
        <v>432095.62907845201</v>
      </c>
      <c r="L14">
        <v>1976988.1828325901</v>
      </c>
      <c r="M14">
        <v>22.2856142457054</v>
      </c>
    </row>
    <row r="15">
      <c r="A15">
        <v>60</v>
      </c>
      <c r="B15">
        <v>187962</v>
      </c>
      <c r="C15">
        <v>3496</v>
      </c>
      <c r="D15">
        <v>5</v>
      </c>
      <c r="E15">
        <v>0.018599504155095099</v>
      </c>
      <c r="F15">
        <v>2.6240000724792401</v>
      </c>
      <c r="G15">
        <v>0.089061670002133705</v>
      </c>
      <c r="H15">
        <v>0.91093832999786595</v>
      </c>
      <c r="I15">
        <v>83844.568650146699</v>
      </c>
      <c r="J15">
        <v>7467.3373045906101</v>
      </c>
      <c r="K15">
        <v>401480.45035625302</v>
      </c>
      <c r="L15">
        <v>1544892.5537541399</v>
      </c>
      <c r="M15">
        <v>18.4256723914989</v>
      </c>
    </row>
    <row r="16">
      <c r="A16">
        <v>65</v>
      </c>
      <c r="B16">
        <v>153832</v>
      </c>
      <c r="C16">
        <v>4366</v>
      </c>
      <c r="D16">
        <v>5</v>
      </c>
      <c r="E16">
        <v>0.028381611108221901</v>
      </c>
      <c r="F16">
        <v>2.6189999580383301</v>
      </c>
      <c r="G16">
        <v>0.132925406242069</v>
      </c>
      <c r="H16">
        <v>0.86707459375793094</v>
      </c>
      <c r="I16">
        <v>76377.231345556094</v>
      </c>
      <c r="J16">
        <v>10152.474504252499</v>
      </c>
      <c r="K16">
        <v>357713.11450714001</v>
      </c>
      <c r="L16">
        <v>1143412.10339789</v>
      </c>
      <c r="M16">
        <v>14.970588528205599</v>
      </c>
    </row>
    <row r="17">
      <c r="A17">
        <v>70</v>
      </c>
      <c r="B17">
        <v>105169</v>
      </c>
      <c r="C17">
        <v>4337</v>
      </c>
      <c r="D17">
        <v>5</v>
      </c>
      <c r="E17">
        <v>0.041238387737831401</v>
      </c>
      <c r="F17">
        <v>2.5929999351501398</v>
      </c>
      <c r="G17">
        <v>0.18757326589072501</v>
      </c>
      <c r="H17">
        <v>0.81242673410927402</v>
      </c>
      <c r="I17">
        <v>66224.756841303504</v>
      </c>
      <c r="J17">
        <v>12421.993923542401</v>
      </c>
      <c r="K17">
        <v>301224.044026986</v>
      </c>
      <c r="L17">
        <v>785698.98889075103</v>
      </c>
      <c r="M17">
        <v>11.864127954045101</v>
      </c>
    </row>
    <row r="18">
      <c r="A18">
        <v>75</v>
      </c>
      <c r="B18">
        <v>73694</v>
      </c>
      <c r="C18">
        <v>5279</v>
      </c>
      <c r="D18">
        <v>5</v>
      </c>
      <c r="E18">
        <v>0.071634054332781499</v>
      </c>
      <c r="F18">
        <v>2.5179998874664302</v>
      </c>
      <c r="G18">
        <v>0.304102198931892</v>
      </c>
      <c r="H18">
        <v>0.69589780106810695</v>
      </c>
      <c r="I18">
        <v>53802.762917761</v>
      </c>
      <c r="J18">
        <v>16361.538511902399</v>
      </c>
      <c r="K18">
        <v>228404.474161041</v>
      </c>
      <c r="L18">
        <v>484474.94486376399</v>
      </c>
      <c r="M18">
        <v>9.0046480624851402</v>
      </c>
    </row>
    <row r="19">
      <c r="A19">
        <v>80</v>
      </c>
      <c r="B19">
        <v>57512</v>
      </c>
      <c r="C19">
        <v>6460</v>
      </c>
      <c r="D19">
        <v>5</v>
      </c>
      <c r="E19">
        <v>0.112324384476283</v>
      </c>
      <c r="F19">
        <v>2.4230000972747798</v>
      </c>
      <c r="G19">
        <v>0.43554817815048003</v>
      </c>
      <c r="H19">
        <v>0.56445182184951903</v>
      </c>
      <c r="I19">
        <v>37441.2244058586</v>
      </c>
      <c r="J19">
        <v>16307.457077695</v>
      </c>
      <c r="K19">
        <v>145181.80672637699</v>
      </c>
      <c r="L19">
        <v>256070.47070272299</v>
      </c>
      <c r="M19">
        <v>6.8392654024063999</v>
      </c>
    </row>
    <row r="20">
      <c r="A20">
        <v>85</v>
      </c>
      <c r="B20">
        <v>32248</v>
      </c>
      <c r="C20">
        <v>6146</v>
      </c>
      <c r="D20">
        <v>0</v>
      </c>
      <c r="E20">
        <v>0.190585462664351</v>
      </c>
      <c r="F20">
        <v>5.2469899121379697</v>
      </c>
      <c r="G20">
        <v>1</v>
      </c>
      <c r="H20">
        <v>0</v>
      </c>
      <c r="I20">
        <v>21133.767328163602</v>
      </c>
      <c r="J20">
        <v>21133.767328163602</v>
      </c>
      <c r="K20">
        <v>110888.66397634499</v>
      </c>
      <c r="L20">
        <v>110888.66397634499</v>
      </c>
      <c r="M20">
        <v>5.2469899121379697</v>
      </c>
    </row>
    <row r="22">
      <c r="E22">
        <f>+C2/B2</f>
        <v>0.0087428273343766304</v>
      </c>
      <c r="G22">
        <f>+(D2*E2)/(1+(D2-F2)*E2)</f>
        <v>0.0086721988386810854</v>
      </c>
      <c r="H22">
        <f>1-G22</f>
        <v>0.99132780116131891</v>
      </c>
      <c r="J22">
        <f>+I2*G2</f>
        <v>867.21988386810801</v>
      </c>
      <c r="K22">
        <f>+(I2-J2)*D2+(D2+(J2*F2))</f>
        <v>99193.154974651785</v>
      </c>
    </row>
    <row r="23">
      <c r="J23">
        <f>+I3*G3</f>
        <v>146.63593445399044</v>
      </c>
    </row>
    <row r="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</row>
    <row r="26">
      <c r="A26">
        <v>0</v>
      </c>
      <c r="B26">
        <v>47925</v>
      </c>
      <c r="C26">
        <v>419</v>
      </c>
      <c r="D26">
        <v>1</v>
      </c>
      <c r="E26">
        <f>+C26/B26</f>
        <v>0.0087428273343766304</v>
      </c>
      <c r="F26">
        <v>0.068465748565466805</v>
      </c>
      <c r="G26">
        <f>+(D26*E26)/(1+(D26-F26)*E26)</f>
        <v>0.0086721988386810854</v>
      </c>
      <c r="H26">
        <f>1-G26</f>
        <v>0.99132780116131891</v>
      </c>
      <c r="I26">
        <v>100000</v>
      </c>
      <c r="J26">
        <f>+I26*G26</f>
        <v>867.21988386810858</v>
      </c>
      <c r="K26">
        <f>+(I26-J26)*D26+(D26+(J26*F26))</f>
        <v>99193.154974651785</v>
      </c>
      <c r="L26">
        <f>SUM(K26:K44)</f>
        <v>7288986.0882541407</v>
      </c>
      <c r="M26">
        <f>+L26/I26</f>
        <v>72.889860882541413</v>
      </c>
    </row>
    <row r="27">
      <c r="A27">
        <v>1</v>
      </c>
      <c r="B27">
        <v>189127</v>
      </c>
      <c r="C27">
        <v>70</v>
      </c>
      <c r="D27">
        <v>4</v>
      </c>
      <c r="E27">
        <f>+C27/B27</f>
        <v>0.0003701216642785007</v>
      </c>
      <c r="F27">
        <v>1.6263801982263899</v>
      </c>
      <c r="G27">
        <f>+(D27*E27)/(1+(D27-F27)*E27)</f>
        <v>0.0014791871496210439</v>
      </c>
      <c r="H27">
        <f>1-G27</f>
        <v>0.99852081285037897</v>
      </c>
      <c r="I27">
        <f>+I26-J26</f>
        <v>99132.780116131893</v>
      </c>
      <c r="J27">
        <f>+I27*G27</f>
        <v>146.63593445399084</v>
      </c>
      <c r="K27">
        <f>+(I27-J27)*D27+(D27+(J27*F27))</f>
        <v>396187.06250685599</v>
      </c>
      <c r="L27">
        <f>SUM(K27:K44)</f>
        <v>7189792.9332794892</v>
      </c>
      <c r="M27">
        <f>+L27/I27</f>
        <v>72.52689700477282</v>
      </c>
    </row>
    <row r="28">
      <c r="A28">
        <v>5</v>
      </c>
      <c r="B28">
        <v>234793</v>
      </c>
      <c r="C28">
        <v>36</v>
      </c>
      <c r="D28">
        <v>5</v>
      </c>
      <c r="E28">
        <f>+C28/B28</f>
        <v>0.00015332654721392886</v>
      </c>
      <c r="F28">
        <v>2.5</v>
      </c>
      <c r="G28">
        <f>+(D28*E28)/(1+(D28-F28)*E28)</f>
        <v>0.00076633898579292665</v>
      </c>
      <c r="H28">
        <f>1-G28</f>
        <v>0.99923366101420708</v>
      </c>
      <c r="I28">
        <f>+I27-J27</f>
        <v>98986.144181677897</v>
      </c>
      <c r="J28">
        <f>+I28*G28</f>
        <v>75.85694133973945</v>
      </c>
      <c r="K28">
        <f>+(I28-J28)*D28+(D28+(J28*F28))</f>
        <v>494746.07855504018</v>
      </c>
      <c r="L28">
        <f>SUM(K28:K45)</f>
        <v>6793605.8707726328</v>
      </c>
      <c r="M28">
        <f>+L28/I28</f>
        <v>68.631887088194247</v>
      </c>
    </row>
    <row r="29">
      <c r="A29">
        <v>10</v>
      </c>
      <c r="B29">
        <v>238790</v>
      </c>
      <c r="C29">
        <v>46</v>
      </c>
      <c r="D29">
        <v>5</v>
      </c>
      <c r="E29">
        <f>+C29/B29</f>
        <v>0.00019263788265840278</v>
      </c>
      <c r="F29">
        <v>3.1429998874664302</v>
      </c>
      <c r="G29">
        <f>+(D29*E29)/(1+(D29-F29)*E29)</f>
        <v>0.00096284497613578594</v>
      </c>
      <c r="H29">
        <f>1-G29</f>
        <v>0.99903715502386425</v>
      </c>
      <c r="I29">
        <f>+I28-J28</f>
        <v>98910.287240338163</v>
      </c>
      <c r="J29">
        <f>+I29*G29</f>
        <v>95.235273157507137</v>
      </c>
      <c r="K29">
        <f>+(I29-J29)*D29+(D29+(J29*F29))</f>
        <v>494379.58428872016</v>
      </c>
      <c r="L29">
        <f>SUM(K29:K46)</f>
        <v>6298859.7922175936</v>
      </c>
      <c r="M29">
        <f>+L29/I29</f>
        <v>63.682554848033604</v>
      </c>
    </row>
    <row r="30">
      <c r="A30">
        <v>15</v>
      </c>
      <c r="B30">
        <v>254996</v>
      </c>
      <c r="C30">
        <v>249</v>
      </c>
      <c r="D30">
        <v>5</v>
      </c>
      <c r="E30">
        <f>+C30/B30</f>
        <v>0.0009764859056612653</v>
      </c>
      <c r="F30">
        <v>2.7239999771118102</v>
      </c>
      <c r="G30">
        <f>+(D30*E30)/(1+(D30-F30)*E30)</f>
        <v>0.004871602479758496</v>
      </c>
      <c r="H30">
        <f>1-G30</f>
        <v>0.99512839752024151</v>
      </c>
      <c r="I30">
        <f>+I29-J29</f>
        <v>98815.051967180654</v>
      </c>
      <c r="J30">
        <f>+I30*G30</f>
        <v>481.38765220078193</v>
      </c>
      <c r="K30">
        <f>+(I30-J30)*D30+(D30+(J30*F30))</f>
        <v>492984.62152847619</v>
      </c>
      <c r="L30">
        <f>SUM(K30:K47)</f>
        <v>5804480.2079288736</v>
      </c>
      <c r="M30">
        <f>+L30/I30</f>
        <v>58.740850633329728</v>
      </c>
    </row>
    <row r="31">
      <c r="A31">
        <v>20</v>
      </c>
      <c r="B31">
        <v>326831</v>
      </c>
      <c r="C31">
        <v>420</v>
      </c>
      <c r="D31">
        <v>5</v>
      </c>
      <c r="E31">
        <f>+C31/B31</f>
        <v>0.0012850678179242483</v>
      </c>
      <c r="F31">
        <v>2.5199999809265101</v>
      </c>
      <c r="G31">
        <f>+(D31*E31)/(1+(D31-F31)*E31)</f>
        <v>0.0064049267915302806</v>
      </c>
      <c r="H31">
        <f>1-G31</f>
        <v>0.99359507320846974</v>
      </c>
      <c r="I31">
        <f>+I30-J30</f>
        <v>98333.664314979877</v>
      </c>
      <c r="J31">
        <f>+I31*G31</f>
        <v>629.81992108035968</v>
      </c>
      <c r="K31">
        <f>+(I31-J31)*D31+(D31+(J31*F31))</f>
        <v>490111.36815860728</v>
      </c>
      <c r="L31">
        <f>SUM(K31:K48)</f>
        <v>5410687.7413750496</v>
      </c>
      <c r="M31">
        <f>+L31/I31</f>
        <v>55.023757927332731</v>
      </c>
    </row>
    <row r="32">
      <c r="A32">
        <v>25</v>
      </c>
      <c r="B32">
        <v>355086</v>
      </c>
      <c r="C32">
        <v>403</v>
      </c>
      <c r="D32">
        <v>5</v>
      </c>
      <c r="E32">
        <f>+C32/B32</f>
        <v>0.001134936325284579</v>
      </c>
      <c r="F32">
        <v>2.4809999465942298</v>
      </c>
      <c r="G32">
        <f>+(D32*E32)/(1+(D32-F32)*E32)</f>
        <v>0.0056585045015122345</v>
      </c>
      <c r="H32">
        <f>1-G32</f>
        <v>0.99434149549848772</v>
      </c>
      <c r="I32">
        <f>+I31-J31</f>
        <v>97703.844393899519</v>
      </c>
      <c r="J32">
        <f>+I32*G32</f>
        <v>552.85764331793132</v>
      </c>
      <c r="K32">
        <f>+(I32-J32)*D32+(D32+(J32*F32))</f>
        <v>487131.57353645394</v>
      </c>
      <c r="L32">
        <f>SUM(K32:K49)</f>
        <v>5316759.4357232973</v>
      </c>
      <c r="M32">
        <f>+L32/I32</f>
        <v>54.417095547319811</v>
      </c>
    </row>
    <row r="33">
      <c r="A33">
        <v>30</v>
      </c>
      <c r="B33">
        <v>324222</v>
      </c>
      <c r="C33">
        <v>441</v>
      </c>
      <c r="D33">
        <v>5</v>
      </c>
      <c r="E33">
        <f>+C33/B33</f>
        <v>0.0013601791365175713</v>
      </c>
      <c r="F33">
        <v>2.6010000705718901</v>
      </c>
      <c r="G33">
        <f>+(D33*E33)/(1+(D33-F33)*E33)</f>
        <v>0.0067787760641317904</v>
      </c>
      <c r="H33">
        <f>1-G33</f>
        <v>0.9932212239358682</v>
      </c>
      <c r="I33">
        <f>+I32-J32</f>
        <v>97150.986750581593</v>
      </c>
      <c r="J33">
        <f>+I33*G33</f>
        <v>658.56478359162725</v>
      </c>
      <c r="K33">
        <f>+(I33-J33)*D33+(D33+(J33*F33))</f>
        <v>484180.03688354784</v>
      </c>
      <c r="L33">
        <f>SUM(K33:K50)</f>
        <v>5324368.9407418845</v>
      </c>
      <c r="M33">
        <f>+L33/I33</f>
        <v>54.805093790877116</v>
      </c>
    </row>
    <row r="34">
      <c r="A34">
        <v>35</v>
      </c>
      <c r="B34">
        <v>269963</v>
      </c>
      <c r="C34">
        <v>508</v>
      </c>
      <c r="D34">
        <v>5</v>
      </c>
      <c r="E34">
        <f>+C34/B34</f>
        <v>0.0018817393494664084</v>
      </c>
      <c r="F34">
        <v>2.7009999752044598</v>
      </c>
      <c r="G34">
        <f>+(D34*E34)/(1+(D34-F34)*E34)</f>
        <v>0.0093681689354748899</v>
      </c>
      <c r="H34">
        <f>1-G34</f>
        <v>0.99063183106452513</v>
      </c>
      <c r="I34">
        <f>+I33-J33</f>
        <v>96492.421966989961</v>
      </c>
      <c r="J34">
        <f>+I34*G34</f>
        <v>903.95730997989017</v>
      </c>
      <c r="K34">
        <f>+(I34-J34)*D34+(D34+(J34*F34))</f>
        <v>480388.91195689194</v>
      </c>
      <c r="L34">
        <f>SUM(K34:K51)</f>
        <v>5334563.4881470567</v>
      </c>
      <c r="M34">
        <f>+L34/I34</f>
        <v>55.28479210493866</v>
      </c>
    </row>
    <row r="35">
      <c r="A35">
        <v>40</v>
      </c>
      <c r="B35">
        <v>261971</v>
      </c>
      <c r="C35">
        <v>769</v>
      </c>
      <c r="D35">
        <v>5</v>
      </c>
      <c r="E35">
        <f>+C35/B35</f>
        <v>0.0029354394188669738</v>
      </c>
      <c r="F35">
        <v>2.6630001068115199</v>
      </c>
      <c r="G35">
        <f>+(D35*E35)/(1+(D35-F35)*E35)</f>
        <v>0.014577195758721267</v>
      </c>
      <c r="H35">
        <f>1-G35</f>
        <v>0.9854228042412787</v>
      </c>
      <c r="I35">
        <f>+I34-J34</f>
        <v>95588.464657010074</v>
      </c>
      <c r="J35">
        <f>+I35*G35</f>
        <v>1393.411761580845</v>
      </c>
      <c r="K35">
        <f>+(I35-J35)*D35+(D35+(J35*F35))</f>
        <v>474690.92014706833</v>
      </c>
      <c r="L35">
        <f>SUM(K35:K52)</f>
        <v>5347154.1977186389</v>
      </c>
      <c r="M35">
        <f>+L35/I35</f>
        <v>55.939325073430815</v>
      </c>
    </row>
    <row r="36">
      <c r="A36">
        <v>45</v>
      </c>
      <c r="B36">
        <v>238011</v>
      </c>
      <c r="C36">
        <v>1154</v>
      </c>
      <c r="D36">
        <v>5</v>
      </c>
      <c r="E36">
        <f>+C36/B36</f>
        <v>0.0048485154047502007</v>
      </c>
      <c r="F36">
        <v>2.6979999542236301</v>
      </c>
      <c r="G36">
        <f>+(D36*E36)/(1+(D36-F36)*E36)</f>
        <v>0.023974985433985126</v>
      </c>
      <c r="H36">
        <f>1-G36</f>
        <v>0.97602501456601487</v>
      </c>
      <c r="I36">
        <f>+I35-J35</f>
        <v>94195.052895429224</v>
      </c>
      <c r="J36">
        <f>+I36*G36</f>
        <v>2258.325021121374</v>
      </c>
      <c r="K36">
        <f>+(I36-J36)*D36+(D36+(J36*F36))</f>
        <v>465781.60017514677</v>
      </c>
      <c r="L36">
        <f>SUM(K36:K53)</f>
        <v>5362569.6457301788</v>
      </c>
      <c r="M36">
        <f>+L36/I36</f>
        <v>56.930480751292144</v>
      </c>
    </row>
    <row r="37">
      <c r="A37">
        <v>50</v>
      </c>
      <c r="B37">
        <v>261612</v>
      </c>
      <c r="C37">
        <v>1866</v>
      </c>
      <c r="D37">
        <v>5</v>
      </c>
      <c r="E37">
        <f>+C37/B37</f>
        <v>0.0071327003348470256</v>
      </c>
      <c r="F37">
        <v>2.6760001182556099</v>
      </c>
      <c r="G37">
        <f>+(D37*E37)/(1+(D37-F37)*E37)</f>
        <v>0.035081969106259131</v>
      </c>
      <c r="H37">
        <f>1-G37</f>
        <v>0.96491803089374084</v>
      </c>
      <c r="I37">
        <f>+I36-J36</f>
        <v>91936.72787430785</v>
      </c>
      <c r="J37">
        <f>+I37*G37</f>
        <v>3225.3214470170205</v>
      </c>
      <c r="K37">
        <f>+(I37-J37)*D37+(D37+(J37*F37))</f>
        <v>452192.99271008401</v>
      </c>
      <c r="L37">
        <f>SUM(K37:K54)</f>
        <v>5383914.6190914847</v>
      </c>
      <c r="M37">
        <f>+L37/I37</f>
        <v>58.561085907387891</v>
      </c>
    </row>
    <row r="38">
      <c r="A38">
        <v>55</v>
      </c>
      <c r="B38">
        <v>181385</v>
      </c>
      <c r="C38">
        <v>2043</v>
      </c>
      <c r="D38">
        <v>5</v>
      </c>
      <c r="E38">
        <f>+C38/B38</f>
        <v>0.011263334895388263</v>
      </c>
      <c r="F38">
        <v>2.6449999809265101</v>
      </c>
      <c r="G38">
        <f>+(D38*E38)/(1+(D38-F38)*E38)</f>
        <v>0.054861465657553364</v>
      </c>
      <c r="H38">
        <f>1-G38</f>
        <v>0.94513853434244666</v>
      </c>
      <c r="I38">
        <f>+I37-J37</f>
        <v>88711.406427290829</v>
      </c>
      <c r="J38">
        <f>+I38*G38</f>
        <v>4866.8377771440746</v>
      </c>
      <c r="K38">
        <f>+(I38-J38)*D38+(D38+(J38*F38))</f>
        <v>432100.6290784523</v>
      </c>
      <c r="L38">
        <f>SUM(K38:K55)</f>
        <v>5415896.6632649479</v>
      </c>
      <c r="M38">
        <f>+L38/I38</f>
        <v>61.050736104650717</v>
      </c>
    </row>
    <row r="39">
      <c r="A39">
        <v>60</v>
      </c>
      <c r="B39">
        <v>187962</v>
      </c>
      <c r="C39">
        <v>3496</v>
      </c>
      <c r="D39">
        <v>5</v>
      </c>
      <c r="E39">
        <f>+C39/B39</f>
        <v>0.018599504155095179</v>
      </c>
      <c r="F39">
        <v>2.6240000724792401</v>
      </c>
      <c r="G39">
        <f>+(D39*E39)/(1+(D39-F39)*E39)</f>
        <v>0.089061670002133747</v>
      </c>
      <c r="H39">
        <f>1-G39</f>
        <v>0.91093832999786628</v>
      </c>
      <c r="I39">
        <f>+I38-J38</f>
        <v>83844.568650146757</v>
      </c>
      <c r="J39">
        <f>+I39*G39</f>
        <v>7467.3373045906192</v>
      </c>
      <c r="K39">
        <f>+(I39-J39)*D39+(D39+(J39*F39))</f>
        <v>401485.45035625342</v>
      </c>
      <c r="L39">
        <f>SUM(K39:K56)</f>
        <v>5464179.9461433869</v>
      </c>
      <c r="M39">
        <f>+L39/I39</f>
        <v>65.170350734863291</v>
      </c>
    </row>
    <row r="40">
      <c r="A40">
        <v>65</v>
      </c>
      <c r="B40">
        <v>153832</v>
      </c>
      <c r="C40">
        <v>4366</v>
      </c>
      <c r="D40">
        <v>5</v>
      </c>
      <c r="E40">
        <f>+C40/B40</f>
        <v>0.028381611108221957</v>
      </c>
      <c r="F40">
        <v>2.6189999580383301</v>
      </c>
      <c r="G40">
        <f>+(D40*E40)/(1+(D40-F40)*E40)</f>
        <v>0.132925406242069</v>
      </c>
      <c r="H40">
        <f>1-G40</f>
        <v>0.86707459375793094</v>
      </c>
      <c r="I40">
        <f>+I39-J39</f>
        <v>76377.231345556138</v>
      </c>
      <c r="J40">
        <f>+I40*G40</f>
        <v>10152.474504252536</v>
      </c>
      <c r="K40">
        <f>+(I40-J40)*D40+(D40+(J40*F40))</f>
        <v>357718.11450714065</v>
      </c>
      <c r="L40">
        <f>SUM(K40:K57)</f>
        <v>5537380.4159342013</v>
      </c>
      <c r="M40">
        <f>+L40/I40</f>
        <v>72.500407757401419</v>
      </c>
    </row>
    <row r="41">
      <c r="A41">
        <v>70</v>
      </c>
      <c r="B41">
        <v>105169</v>
      </c>
      <c r="C41">
        <v>4337</v>
      </c>
      <c r="D41">
        <v>5</v>
      </c>
      <c r="E41">
        <f>+C41/B41</f>
        <v>0.041238387737831492</v>
      </c>
      <c r="F41">
        <v>2.5929999351501398</v>
      </c>
      <c r="G41">
        <f>+(D41*E41)/(1+(D41-F41)*E41)</f>
        <v>0.18757326589072576</v>
      </c>
      <c r="H41">
        <f>1-G41</f>
        <v>0.81242673410927424</v>
      </c>
      <c r="I41">
        <f>+I40-J40</f>
        <v>66224.756841303606</v>
      </c>
      <c r="J41">
        <f>+I41*G41</f>
        <v>12421.993923542501</v>
      </c>
      <c r="K41">
        <f>+(I41-J41)*D41+(D41+(J41*F41))</f>
        <v>301229.0440269867</v>
      </c>
      <c r="L41">
        <f>SUM(K41:K58)</f>
        <v>5645438.9016022068</v>
      </c>
      <c r="M41">
        <f>+L41/I41</f>
        <v>85.246653530650832</v>
      </c>
    </row>
    <row r="42">
      <c r="A42">
        <v>75</v>
      </c>
      <c r="B42">
        <v>73694</v>
      </c>
      <c r="C42">
        <v>5279</v>
      </c>
      <c r="D42">
        <v>5</v>
      </c>
      <c r="E42">
        <f>+C42/B42</f>
        <v>0.071634054332781499</v>
      </c>
      <c r="F42">
        <v>2.5179998874664302</v>
      </c>
      <c r="G42">
        <f>+(D42*E42)/(1+(D42-F42)*E42)</f>
        <v>0.30410219893189228</v>
      </c>
      <c r="H42">
        <f>1-G42</f>
        <v>0.69589780106810772</v>
      </c>
      <c r="I42">
        <f>+I41-J41</f>
        <v>53802.762917761109</v>
      </c>
      <c r="J42">
        <f>+I42*G42</f>
        <v>16361.538511902425</v>
      </c>
      <c r="K42">
        <f>+(I42-J42)*D42+(D42+(J42*F42))</f>
        <v>228409.47416104135</v>
      </c>
      <c r="L42">
        <f>SUM(K42:K59)</f>
        <v>5796397.8502853038</v>
      </c>
      <c r="M42">
        <f>+L42/I42</f>
        <v>107.7342042665215</v>
      </c>
    </row>
    <row r="43">
      <c r="A43">
        <v>80</v>
      </c>
      <c r="B43">
        <v>57512</v>
      </c>
      <c r="C43">
        <v>6460</v>
      </c>
      <c r="D43">
        <v>5</v>
      </c>
      <c r="E43">
        <f>+C43/B43</f>
        <v>0.11232438447628321</v>
      </c>
      <c r="F43">
        <v>2.4230000972747798</v>
      </c>
      <c r="G43">
        <f>+(D43*E43)/(1+(D43-F43)*E43)</f>
        <v>0.4355481781504808</v>
      </c>
      <c r="H43">
        <f>1-G43</f>
        <v>0.56445182184951914</v>
      </c>
      <c r="I43">
        <f>+I42-J42</f>
        <v>37441.22440585868</v>
      </c>
      <c r="J43">
        <f>+I43*G43</f>
        <v>16307.457077695066</v>
      </c>
      <c r="K43">
        <f>+(I43-J43)*D43+(D43+(J43*F43))</f>
        <v>145186.80672637752</v>
      </c>
      <c r="L43">
        <f>SUM(K43:K60)</f>
        <v>6000084.0052027144</v>
      </c>
      <c r="M43">
        <f>+L43/I43</f>
        <v>160.25341319403648</v>
      </c>
    </row>
    <row r="44">
      <c r="A44">
        <v>85</v>
      </c>
      <c r="B44">
        <v>32248</v>
      </c>
      <c r="C44">
        <v>6146</v>
      </c>
      <c r="D44">
        <v>0</v>
      </c>
      <c r="E44">
        <f>+C44/B44</f>
        <v>0.19058546266435128</v>
      </c>
      <c r="F44">
        <v>5.2469899121379697</v>
      </c>
      <c r="G44">
        <v>1</v>
      </c>
      <c r="H44">
        <v>0</v>
      </c>
      <c r="I44">
        <f>+I43-J43</f>
        <v>21133.767328163616</v>
      </c>
      <c r="J44">
        <f>+I44*G44</f>
        <v>21133.767328163616</v>
      </c>
      <c r="K44">
        <f>+(I44-J44)*D44+(D44+(J44*F44))</f>
        <v>110888.6639763455</v>
      </c>
      <c r="L44">
        <f>SUM(K44:K61)</f>
        <v>6256377.6488325903</v>
      </c>
      <c r="M44">
        <f>+L44/I44</f>
        <v>296.03702698548767</v>
      </c>
    </row>
    <row r="47" ht="14.25">
      <c r="A47" s="1" t="s">
        <v>0</v>
      </c>
      <c r="B47" s="1" t="s">
        <v>8</v>
      </c>
      <c r="C47" s="1" t="s">
        <v>13</v>
      </c>
      <c r="D47" s="1" t="s">
        <v>3</v>
      </c>
      <c r="E47" s="1" t="s">
        <v>14</v>
      </c>
      <c r="F47" s="1" t="s">
        <v>5</v>
      </c>
      <c r="G47" s="1" t="s">
        <v>6</v>
      </c>
      <c r="H47" s="1" t="s">
        <v>15</v>
      </c>
      <c r="I47" s="1" t="s">
        <v>8</v>
      </c>
      <c r="J47" s="1" t="s">
        <v>9</v>
      </c>
      <c r="K47" s="1" t="s">
        <v>8</v>
      </c>
      <c r="L47" s="1" t="s">
        <v>16</v>
      </c>
      <c r="M47" s="1" t="s">
        <v>17</v>
      </c>
    </row>
    <row r="48" ht="14.25">
      <c r="A48" s="3">
        <v>0</v>
      </c>
      <c r="B48" s="3">
        <v>47925</v>
      </c>
      <c r="C48" s="3">
        <v>419</v>
      </c>
      <c r="D48" s="3">
        <v>1</v>
      </c>
      <c r="E48" s="3">
        <v>0.0087428273343766304</v>
      </c>
      <c r="F48" s="3">
        <v>0.068465748565466805</v>
      </c>
      <c r="G48" s="3">
        <v>0.0086721988386810802</v>
      </c>
      <c r="H48" s="3">
        <v>0.99132780116131802</v>
      </c>
      <c r="I48" s="3">
        <v>100000</v>
      </c>
      <c r="J48" s="3">
        <v>867.21988386810699</v>
      </c>
      <c r="K48" s="3">
        <v>99192.154974651698</v>
      </c>
      <c r="L48" s="3">
        <v>7288901.0882541398</v>
      </c>
      <c r="M48" s="3">
        <v>72.889010882541399</v>
      </c>
    </row>
    <row r="49" ht="14.25">
      <c r="A49" s="3">
        <v>1</v>
      </c>
      <c r="B49" s="3">
        <v>189127</v>
      </c>
      <c r="C49" s="3">
        <v>70</v>
      </c>
      <c r="D49" s="3">
        <v>4</v>
      </c>
      <c r="E49" s="3">
        <v>0.00037012166427849999</v>
      </c>
      <c r="F49" s="3">
        <v>1.6263801982263899</v>
      </c>
      <c r="G49" s="3">
        <v>0.00147918714962104</v>
      </c>
      <c r="H49" s="3">
        <v>0.99852081285037897</v>
      </c>
      <c r="I49" s="3">
        <v>99132.780116131893</v>
      </c>
      <c r="J49" s="3">
        <v>146.63593445399599</v>
      </c>
      <c r="K49" s="3">
        <v>396183.06250685599</v>
      </c>
      <c r="L49" s="3">
        <v>7189708.9332794901</v>
      </c>
      <c r="M49" s="3">
        <v>72.526049656399195</v>
      </c>
    </row>
    <row r="50" ht="14.25">
      <c r="A50" s="3">
        <v>5</v>
      </c>
      <c r="B50" s="3">
        <v>234793</v>
      </c>
      <c r="C50" s="3">
        <v>36</v>
      </c>
      <c r="D50" s="3">
        <v>5</v>
      </c>
      <c r="E50" s="3">
        <v>0.00015332654721392799</v>
      </c>
      <c r="F50" s="3">
        <v>2.5</v>
      </c>
      <c r="G50" s="2">
        <v>0.000766338985792926</v>
      </c>
      <c r="H50" s="3">
        <v>0.99923366101420696</v>
      </c>
      <c r="I50" s="3">
        <v>98986.144181677897</v>
      </c>
      <c r="J50" s="3">
        <v>75.856941339734405</v>
      </c>
      <c r="K50" s="3">
        <v>494741.07855504</v>
      </c>
      <c r="L50" s="3">
        <v>6793525.87077263</v>
      </c>
      <c r="M50" s="3">
        <v>68.631078894273102</v>
      </c>
    </row>
    <row r="51" ht="14.25">
      <c r="A51" s="3">
        <v>10</v>
      </c>
      <c r="B51" s="3">
        <v>238790</v>
      </c>
      <c r="C51" s="3">
        <v>46</v>
      </c>
      <c r="D51" s="3">
        <v>5</v>
      </c>
      <c r="E51" s="3">
        <v>0.00019263788265840199</v>
      </c>
      <c r="F51" s="3">
        <v>3.1429998874664302</v>
      </c>
      <c r="G51" s="2">
        <v>0.00096284497613578497</v>
      </c>
      <c r="H51" s="3">
        <v>0.99903715502386403</v>
      </c>
      <c r="I51" s="3">
        <v>98910.287240338104</v>
      </c>
      <c r="J51" s="3">
        <v>95.235273157508303</v>
      </c>
      <c r="K51" s="3">
        <v>494374.58428871998</v>
      </c>
      <c r="L51" s="3">
        <v>6298784.7922175899</v>
      </c>
      <c r="M51" s="3">
        <v>63.681796585146103</v>
      </c>
    </row>
    <row r="52" ht="14.25">
      <c r="A52" s="3">
        <v>15</v>
      </c>
      <c r="B52" s="3">
        <v>254996</v>
      </c>
      <c r="C52" s="3">
        <v>249</v>
      </c>
      <c r="D52" s="3">
        <v>5</v>
      </c>
      <c r="E52" s="3">
        <v>0.00097648590566126498</v>
      </c>
      <c r="F52" s="3">
        <v>2.7239999771118102</v>
      </c>
      <c r="G52" s="3">
        <v>0.0048716024797584899</v>
      </c>
      <c r="H52" s="3">
        <v>0.99512839752024096</v>
      </c>
      <c r="I52" s="3">
        <v>98815.051967180596</v>
      </c>
      <c r="J52" s="3">
        <v>481.38765220077698</v>
      </c>
      <c r="K52" s="3">
        <v>492979.62152847601</v>
      </c>
      <c r="L52" s="3">
        <v>5804410.2079288699</v>
      </c>
      <c r="M52" s="3">
        <v>58.740142239227701</v>
      </c>
    </row>
    <row r="53" ht="14.25">
      <c r="A53" s="3">
        <v>20</v>
      </c>
      <c r="B53" s="3">
        <v>326831</v>
      </c>
      <c r="C53" s="3">
        <v>420</v>
      </c>
      <c r="D53" s="3">
        <v>5</v>
      </c>
      <c r="E53" s="3">
        <v>0.00128506781792424</v>
      </c>
      <c r="F53" s="3">
        <v>2.5199999809265101</v>
      </c>
      <c r="G53" s="3">
        <v>0.0064049267915302797</v>
      </c>
      <c r="H53" s="3">
        <v>0.99359507320846896</v>
      </c>
      <c r="I53" s="3">
        <v>98333.664314979804</v>
      </c>
      <c r="J53" s="3">
        <v>629.81992108035695</v>
      </c>
      <c r="K53" s="3">
        <v>490106.36815860699</v>
      </c>
      <c r="L53" s="3">
        <v>5311430.5864003897</v>
      </c>
      <c r="M53" s="3">
        <v>54.014366528506002</v>
      </c>
    </row>
    <row r="54" ht="14.25">
      <c r="A54" s="3">
        <v>25</v>
      </c>
      <c r="B54" s="3">
        <v>355086</v>
      </c>
      <c r="C54" s="3">
        <v>403</v>
      </c>
      <c r="D54" s="3">
        <v>5</v>
      </c>
      <c r="E54" s="3">
        <v>0.0011349363252845699</v>
      </c>
      <c r="F54" s="3">
        <v>2.4809999465942298</v>
      </c>
      <c r="G54" s="3">
        <v>0.0056585045015122301</v>
      </c>
      <c r="H54" s="3">
        <v>0.99434149549848705</v>
      </c>
      <c r="I54" s="3">
        <v>97703.844393899504</v>
      </c>
      <c r="J54" s="3">
        <v>552.85764331793996</v>
      </c>
      <c r="K54" s="3">
        <v>487126.57353645301</v>
      </c>
      <c r="L54" s="3">
        <v>4821324.2182417903</v>
      </c>
      <c r="M54" s="3">
        <v>49.346310251665201</v>
      </c>
    </row>
    <row r="55" ht="14.25">
      <c r="A55" s="3">
        <v>30</v>
      </c>
      <c r="B55" s="3">
        <v>324222</v>
      </c>
      <c r="C55" s="3">
        <v>441</v>
      </c>
      <c r="D55" s="3">
        <v>5</v>
      </c>
      <c r="E55" s="3">
        <v>0.00136017913651757</v>
      </c>
      <c r="F55" s="3">
        <v>2.6010000705718901</v>
      </c>
      <c r="G55" s="3">
        <v>0.0067787760641317904</v>
      </c>
      <c r="H55" s="3">
        <v>0.99322122393586798</v>
      </c>
      <c r="I55" s="3">
        <v>97150.986750581505</v>
      </c>
      <c r="J55" s="3">
        <v>658.56478359161702</v>
      </c>
      <c r="K55" s="3">
        <v>484175.03688354703</v>
      </c>
      <c r="L55" s="3">
        <v>4334197.64470533</v>
      </c>
      <c r="M55" s="3">
        <v>44.613006925319603</v>
      </c>
    </row>
    <row r="56" ht="14.25">
      <c r="A56" s="3">
        <v>35</v>
      </c>
      <c r="B56" s="3">
        <v>269963</v>
      </c>
      <c r="C56" s="3">
        <v>508</v>
      </c>
      <c r="D56" s="3">
        <v>5</v>
      </c>
      <c r="E56" s="3">
        <v>0.0018817393494663999</v>
      </c>
      <c r="F56" s="3">
        <v>2.7009999752044598</v>
      </c>
      <c r="G56" s="3">
        <v>0.0093681689354748899</v>
      </c>
      <c r="H56" s="3">
        <v>0.99063183106452501</v>
      </c>
      <c r="I56" s="3">
        <v>96492.421966989903</v>
      </c>
      <c r="J56" s="3">
        <v>903.95730997990097</v>
      </c>
      <c r="K56" s="3">
        <v>480383.91195689101</v>
      </c>
      <c r="L56" s="3">
        <v>3850022.6078217798</v>
      </c>
      <c r="M56" s="3">
        <v>39.8997406152669</v>
      </c>
    </row>
    <row r="57" ht="14.25">
      <c r="A57" s="3">
        <v>40</v>
      </c>
      <c r="B57" s="3">
        <v>261971</v>
      </c>
      <c r="C57" s="3">
        <v>769</v>
      </c>
      <c r="D57" s="3">
        <v>5</v>
      </c>
      <c r="E57" s="3">
        <v>0.0029354394188669699</v>
      </c>
      <c r="F57" s="3">
        <v>2.6630001068115199</v>
      </c>
      <c r="G57" s="3">
        <v>0.0145771957587212</v>
      </c>
      <c r="H57" s="3">
        <v>0.98542280424127804</v>
      </c>
      <c r="I57" s="3">
        <v>95588.464657010001</v>
      </c>
      <c r="J57" s="3">
        <v>1393.41176158083</v>
      </c>
      <c r="K57" s="3">
        <v>474685.92014706798</v>
      </c>
      <c r="L57" s="3">
        <v>3369638.6958648898</v>
      </c>
      <c r="M57" s="3">
        <v>35.251520232653696</v>
      </c>
    </row>
    <row r="58" ht="14.25">
      <c r="A58" s="3">
        <v>45</v>
      </c>
      <c r="B58" s="3">
        <v>238011</v>
      </c>
      <c r="C58" s="3">
        <v>1154</v>
      </c>
      <c r="D58" s="3">
        <v>5</v>
      </c>
      <c r="E58" s="3">
        <v>0.0048485154047501998</v>
      </c>
      <c r="F58" s="3">
        <v>2.6979999542236301</v>
      </c>
      <c r="G58" s="3">
        <v>0.023974985433985099</v>
      </c>
      <c r="H58" s="3">
        <v>0.97602501456601398</v>
      </c>
      <c r="I58" s="3">
        <v>94195.052895429195</v>
      </c>
      <c r="J58" s="3">
        <v>2258.3250211213699</v>
      </c>
      <c r="K58" s="3">
        <v>465776.60017514601</v>
      </c>
      <c r="L58" s="3">
        <v>2894952.77571782</v>
      </c>
      <c r="M58" s="3">
        <v>30.733596794426798</v>
      </c>
    </row>
    <row r="59" ht="14.25">
      <c r="A59" s="3">
        <v>50</v>
      </c>
      <c r="B59" s="3">
        <v>261612</v>
      </c>
      <c r="C59" s="3">
        <v>1866</v>
      </c>
      <c r="D59" s="3">
        <v>5</v>
      </c>
      <c r="E59" s="3">
        <v>0.0071327003348470204</v>
      </c>
      <c r="F59" s="3">
        <v>2.6760001182556099</v>
      </c>
      <c r="G59" s="3">
        <v>0.035081969106259103</v>
      </c>
      <c r="H59" s="3">
        <v>0.96491803089373995</v>
      </c>
      <c r="I59" s="3">
        <v>91936.727874307806</v>
      </c>
      <c r="J59" s="3">
        <v>3225.3214470170301</v>
      </c>
      <c r="K59" s="3">
        <v>452187.99271008401</v>
      </c>
      <c r="L59" s="3">
        <v>2429176.1755426801</v>
      </c>
      <c r="M59" s="3">
        <v>26.4222605231692</v>
      </c>
    </row>
    <row r="60" ht="14.25">
      <c r="A60" s="3">
        <v>55</v>
      </c>
      <c r="B60" s="3">
        <v>181385</v>
      </c>
      <c r="C60" s="3">
        <v>2043</v>
      </c>
      <c r="D60" s="3">
        <v>5</v>
      </c>
      <c r="E60" s="3">
        <v>0.011263334895388199</v>
      </c>
      <c r="F60" s="3">
        <v>2.6449999809265101</v>
      </c>
      <c r="G60" s="3">
        <v>0.054861465657553302</v>
      </c>
      <c r="H60" s="3">
        <v>0.94513853434244599</v>
      </c>
      <c r="I60" s="3">
        <v>88711.4064272908</v>
      </c>
      <c r="J60" s="3">
        <v>4866.8377771440701</v>
      </c>
      <c r="K60" s="3">
        <v>432095.62907845201</v>
      </c>
      <c r="L60" s="3">
        <v>1976988.1828325901</v>
      </c>
      <c r="M60" s="3">
        <v>22.2856142457054</v>
      </c>
    </row>
    <row r="61" ht="14.25">
      <c r="A61" s="3">
        <v>60</v>
      </c>
      <c r="B61" s="3">
        <v>187962</v>
      </c>
      <c r="C61" s="3">
        <v>3496</v>
      </c>
      <c r="D61" s="3">
        <v>5</v>
      </c>
      <c r="E61" s="3">
        <v>0.018599504155095099</v>
      </c>
      <c r="F61" s="3">
        <v>2.6240000724792401</v>
      </c>
      <c r="G61" s="3">
        <v>0.089061670002133705</v>
      </c>
      <c r="H61" s="3">
        <v>0.91093832999786595</v>
      </c>
      <c r="I61" s="3">
        <v>83844.568650146699</v>
      </c>
      <c r="J61" s="3">
        <v>7467.3373045906101</v>
      </c>
      <c r="K61" s="3">
        <v>401480.45035625302</v>
      </c>
      <c r="L61" s="3">
        <v>1544892.5537541399</v>
      </c>
      <c r="M61" s="3">
        <v>18.4256723914989</v>
      </c>
    </row>
    <row r="62" ht="14.25">
      <c r="A62" s="3">
        <v>65</v>
      </c>
      <c r="B62" s="3">
        <v>153832</v>
      </c>
      <c r="C62" s="3">
        <v>4366</v>
      </c>
      <c r="D62" s="3">
        <v>5</v>
      </c>
      <c r="E62" s="3">
        <v>0.028381611108221901</v>
      </c>
      <c r="F62" s="3">
        <v>2.6189999580383301</v>
      </c>
      <c r="G62" s="3">
        <v>0.132925406242069</v>
      </c>
      <c r="H62" s="3">
        <v>0.86707459375793094</v>
      </c>
      <c r="I62" s="3">
        <v>76377.231345556094</v>
      </c>
      <c r="J62" s="3">
        <v>10152.474504252499</v>
      </c>
      <c r="K62" s="3">
        <v>357713.11450714001</v>
      </c>
      <c r="L62" s="3">
        <v>1143412.10339789</v>
      </c>
      <c r="M62" s="3">
        <v>14.970588528205599</v>
      </c>
    </row>
    <row r="63" ht="14.25">
      <c r="A63" s="3">
        <v>70</v>
      </c>
      <c r="B63" s="3">
        <v>105169</v>
      </c>
      <c r="C63" s="3">
        <v>4337</v>
      </c>
      <c r="D63" s="3">
        <v>5</v>
      </c>
      <c r="E63" s="3">
        <v>0.041238387737831401</v>
      </c>
      <c r="F63" s="3">
        <v>2.5929999351501398</v>
      </c>
      <c r="G63" s="3">
        <v>0.18757326589072501</v>
      </c>
      <c r="H63" s="3">
        <v>0.81242673410927402</v>
      </c>
      <c r="I63" s="3">
        <v>66224.756841303504</v>
      </c>
      <c r="J63" s="3">
        <v>12421.993923542401</v>
      </c>
      <c r="K63" s="3">
        <v>301224.044026986</v>
      </c>
      <c r="L63" s="3">
        <v>785698.98889075103</v>
      </c>
      <c r="M63" s="3">
        <v>11.864127954045101</v>
      </c>
    </row>
    <row r="64" ht="14.25">
      <c r="A64" s="3">
        <v>75</v>
      </c>
      <c r="B64" s="3">
        <v>73694</v>
      </c>
      <c r="C64" s="3">
        <v>5279</v>
      </c>
      <c r="D64" s="3">
        <v>5</v>
      </c>
      <c r="E64" s="3">
        <v>0.071634054332781499</v>
      </c>
      <c r="F64" s="3">
        <v>2.5179998874664302</v>
      </c>
      <c r="G64" s="3">
        <v>0.304102198931892</v>
      </c>
      <c r="H64" s="3">
        <v>0.69589780106810695</v>
      </c>
      <c r="I64" s="3">
        <v>53802.762917761</v>
      </c>
      <c r="J64" s="3">
        <v>16361.538511902399</v>
      </c>
      <c r="K64" s="3">
        <v>228404.474161041</v>
      </c>
      <c r="L64" s="3">
        <v>484474.94486376399</v>
      </c>
      <c r="M64" s="3">
        <v>9.0046480624851402</v>
      </c>
    </row>
    <row r="65" ht="14.25">
      <c r="A65" s="3">
        <v>80</v>
      </c>
      <c r="B65" s="3">
        <v>57512</v>
      </c>
      <c r="C65" s="3">
        <v>6460</v>
      </c>
      <c r="D65" s="3">
        <v>5</v>
      </c>
      <c r="E65" s="3">
        <v>0.112324384476283</v>
      </c>
      <c r="F65" s="3">
        <v>2.4230000972747798</v>
      </c>
      <c r="G65" s="3">
        <v>0.43554817815048003</v>
      </c>
      <c r="H65" s="3">
        <v>0.56445182184951903</v>
      </c>
      <c r="I65" s="3">
        <v>37441.2244058586</v>
      </c>
      <c r="J65" s="3">
        <v>16307.457077695</v>
      </c>
      <c r="K65" s="3">
        <v>145181.80672637699</v>
      </c>
      <c r="L65" s="3">
        <v>256070.47070272299</v>
      </c>
      <c r="M65" s="3">
        <v>6.8392654024063999</v>
      </c>
    </row>
    <row r="66" ht="14.25">
      <c r="A66" s="3">
        <v>85</v>
      </c>
      <c r="B66" s="3">
        <v>32248</v>
      </c>
      <c r="C66" s="3">
        <v>6146</v>
      </c>
      <c r="D66" s="3">
        <v>0</v>
      </c>
      <c r="E66" s="3">
        <v>0.190585462664351</v>
      </c>
      <c r="F66" s="3">
        <v>5.2469899121379697</v>
      </c>
      <c r="G66" s="3">
        <v>1</v>
      </c>
      <c r="H66" s="3">
        <v>0</v>
      </c>
      <c r="I66" s="3">
        <v>21133.767328163602</v>
      </c>
      <c r="J66" s="3">
        <v>21133.767328163602</v>
      </c>
      <c r="K66" s="3">
        <v>110888.66397634499</v>
      </c>
      <c r="L66" s="3">
        <v>110888.66397634499</v>
      </c>
      <c r="M66" s="3">
        <v>5.2469899121379697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2022-09-18T18:37:38Z</dcterms:created>
  <dcterms:modified xsi:type="dcterms:W3CDTF">2023-11-05T19:38:34Z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