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NSULTORIAS\IdeaData\Temas Investigacion\Tema Impacto Pobreza\"/>
    </mc:Choice>
  </mc:AlternateContent>
  <xr:revisionPtr revIDLastSave="0" documentId="13_ncr:1_{00E7C2F7-F9FB-448E-99CA-AA4D964B0D35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CodMunAuto" sheetId="4" r:id="rId1"/>
    <sheet name="Hoja1" sheetId="1" r:id="rId2"/>
    <sheet name="Hoja2" sheetId="2" r:id="rId3"/>
    <sheet name="Hoja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4" i="4" l="1"/>
  <c r="N53" i="4"/>
  <c r="M53" i="4"/>
  <c r="M3" i="4"/>
  <c r="M5" i="4"/>
  <c r="M7" i="4"/>
  <c r="M8" i="4"/>
  <c r="M9" i="4"/>
  <c r="M10" i="4"/>
  <c r="M11" i="4"/>
  <c r="M12" i="4"/>
  <c r="M13" i="4"/>
  <c r="M15" i="4"/>
  <c r="M16" i="4"/>
  <c r="M17" i="4"/>
  <c r="M18" i="4"/>
  <c r="M19" i="4"/>
  <c r="M20" i="4"/>
  <c r="M21" i="4"/>
  <c r="M22" i="4"/>
  <c r="M23" i="4"/>
  <c r="M25" i="4"/>
  <c r="M26" i="4"/>
  <c r="M27" i="4"/>
  <c r="M28" i="4"/>
  <c r="M29" i="4"/>
  <c r="M30" i="4"/>
  <c r="M31" i="4"/>
  <c r="M33" i="4"/>
  <c r="M34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1" i="4"/>
  <c r="M2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4" i="4"/>
  <c r="L5" i="4"/>
  <c r="L6" i="4"/>
  <c r="L7" i="4"/>
  <c r="L8" i="4"/>
  <c r="L9" i="4"/>
  <c r="L3" i="4"/>
  <c r="L2" i="4"/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2" i="4"/>
</calcChain>
</file>

<file path=xl/sharedStrings.xml><?xml version="1.0" encoding="utf-8"?>
<sst xmlns="http://schemas.openxmlformats.org/spreadsheetml/2006/main" count="381" uniqueCount="134">
  <si>
    <t>Municipios Autorrepresentados EHPM</t>
  </si>
  <si>
    <t>Departamento</t>
  </si>
  <si>
    <t>Municipio</t>
  </si>
  <si>
    <t>Cod_Munic</t>
  </si>
  <si>
    <t>AHUACHAPAN</t>
  </si>
  <si>
    <t>ATIQUIZAYA</t>
  </si>
  <si>
    <t>JUJUTLA</t>
  </si>
  <si>
    <t>SAN FRANCISCO MENENDEZ</t>
  </si>
  <si>
    <t>CABAÑAS</t>
  </si>
  <si>
    <t>ILOBASCO</t>
  </si>
  <si>
    <t>SENSUNTEPEQUE</t>
  </si>
  <si>
    <t>CHALATENANGO</t>
  </si>
  <si>
    <t>CUSCATLAN</t>
  </si>
  <si>
    <t>COJUTEPEQUE</t>
  </si>
  <si>
    <t>LA LIBERTAD</t>
  </si>
  <si>
    <t>ANTIGUO CUSCATLAN</t>
  </si>
  <si>
    <t>CIUDAD ARCE</t>
  </si>
  <si>
    <t>COLON</t>
  </si>
  <si>
    <t>QUEZALTEPEQUE</t>
  </si>
  <si>
    <t>SAN JUAN OPICO</t>
  </si>
  <si>
    <t>SANTA TECLA</t>
  </si>
  <si>
    <t>LA PAZ</t>
  </si>
  <si>
    <t>OLOCUILTA</t>
  </si>
  <si>
    <t>SANTIAGO NONUALCO</t>
  </si>
  <si>
    <t>ZACATECOLUCA</t>
  </si>
  <si>
    <t>LA UNION</t>
  </si>
  <si>
    <t>CONCHAGUA</t>
  </si>
  <si>
    <t>MORAZAN</t>
  </si>
  <si>
    <t>SAN FRANCISCO GOTERA</t>
  </si>
  <si>
    <t>SAN MIGUEL</t>
  </si>
  <si>
    <t>CIUDAD BARRIOS</t>
  </si>
  <si>
    <t>SAN SALVADOR</t>
  </si>
  <si>
    <t>APOPA</t>
  </si>
  <si>
    <t>AYUTUXTEPEQUE</t>
  </si>
  <si>
    <t>CIUDAD DELGADO</t>
  </si>
  <si>
    <t>CUSCATANCINGO</t>
  </si>
  <si>
    <t>ILOPANGO</t>
  </si>
  <si>
    <t>MEJICANOS</t>
  </si>
  <si>
    <t>NEJAPA</t>
  </si>
  <si>
    <t>PANCHIMALCO</t>
  </si>
  <si>
    <t>SAN MARCOS</t>
  </si>
  <si>
    <t>SAN MARTIN</t>
  </si>
  <si>
    <t>SANTO TOMAS</t>
  </si>
  <si>
    <t>SOYAPANGO</t>
  </si>
  <si>
    <t>TONACATEPEQUE</t>
  </si>
  <si>
    <t>SAN VICENTE</t>
  </si>
  <si>
    <t>SANTA ANA</t>
  </si>
  <si>
    <t>CANDELARIA DE LA FRONTERA</t>
  </si>
  <si>
    <t>CHALCHUAPA</t>
  </si>
  <si>
    <t>COATEPEQUE</t>
  </si>
  <si>
    <t>METAPAN</t>
  </si>
  <si>
    <t>SONSONATE</t>
  </si>
  <si>
    <t>ACAJUTLA</t>
  </si>
  <si>
    <t>IZALCO</t>
  </si>
  <si>
    <t>NAHUIZALCO</t>
  </si>
  <si>
    <t>SAN ANTONIO DEL MONTE</t>
  </si>
  <si>
    <t>USULUTAN</t>
  </si>
  <si>
    <t>JIQUILISCO</t>
  </si>
  <si>
    <t>01</t>
  </si>
  <si>
    <t>03</t>
  </si>
  <si>
    <t>07</t>
  </si>
  <si>
    <t>08</t>
  </si>
  <si>
    <t>06</t>
  </si>
  <si>
    <t>02</t>
  </si>
  <si>
    <t>09</t>
  </si>
  <si>
    <t>05</t>
  </si>
  <si>
    <t>04</t>
  </si>
  <si>
    <t>12</t>
  </si>
  <si>
    <t>15</t>
  </si>
  <si>
    <t>11</t>
  </si>
  <si>
    <t>19</t>
  </si>
  <si>
    <t>21</t>
  </si>
  <si>
    <t>14</t>
  </si>
  <si>
    <t>18</t>
  </si>
  <si>
    <t>13</t>
  </si>
  <si>
    <t>17</t>
  </si>
  <si>
    <t>10</t>
  </si>
  <si>
    <t>16</t>
  </si>
  <si>
    <t>23</t>
  </si>
  <si>
    <t>Cod_Mun</t>
  </si>
  <si>
    <t>Cod_Dep</t>
  </si>
  <si>
    <t>COD_MUN4</t>
  </si>
  <si>
    <t>Muni_Autore</t>
  </si>
  <si>
    <t>San Salvador</t>
  </si>
  <si>
    <t>San Miguel</t>
  </si>
  <si>
    <t>Santa Ana</t>
  </si>
  <si>
    <t>Usulután</t>
  </si>
  <si>
    <t>Soyapango</t>
  </si>
  <si>
    <t>Sonsonate</t>
  </si>
  <si>
    <t>Ilobasco</t>
  </si>
  <si>
    <t>La Unión</t>
  </si>
  <si>
    <t>San Vicente</t>
  </si>
  <si>
    <t>Ahuachapán</t>
  </si>
  <si>
    <t>Metapán</t>
  </si>
  <si>
    <t>Sensuntepeque</t>
  </si>
  <si>
    <t>Santa Tecla</t>
  </si>
  <si>
    <t>Zacatecoluca</t>
  </si>
  <si>
    <t>Santa Rosa De Lima</t>
  </si>
  <si>
    <t>Chalatenango</t>
  </si>
  <si>
    <t>La Libertad</t>
  </si>
  <si>
    <t>Apopa</t>
  </si>
  <si>
    <t>Cojutepeque</t>
  </si>
  <si>
    <t>Colón</t>
  </si>
  <si>
    <t>Ilopango</t>
  </si>
  <si>
    <t>San Francisco Menéndez</t>
  </si>
  <si>
    <t>Nueva Concepción</t>
  </si>
  <si>
    <t>Mejicanos</t>
  </si>
  <si>
    <t>San Francisco Gotera</t>
  </si>
  <si>
    <t>Ciudad Barrios</t>
  </si>
  <si>
    <t>San Juan Opico</t>
  </si>
  <si>
    <t>Jiquilisco</t>
  </si>
  <si>
    <t>Aguilares</t>
  </si>
  <si>
    <t>Acajutla</t>
  </si>
  <si>
    <t>San Martín</t>
  </si>
  <si>
    <t>Anamorós</t>
  </si>
  <si>
    <t>Ciudad Arce</t>
  </si>
  <si>
    <t>El Tránsito</t>
  </si>
  <si>
    <t>Conchagua</t>
  </si>
  <si>
    <t>Quezaltepeque</t>
  </si>
  <si>
    <t>Chalchuapa</t>
  </si>
  <si>
    <t>Pasaquina</t>
  </si>
  <si>
    <t>Delgado</t>
  </si>
  <si>
    <t>Corinto</t>
  </si>
  <si>
    <t>Santiago De María</t>
  </si>
  <si>
    <t>Santiago Nonualco</t>
  </si>
  <si>
    <t>San Marcos</t>
  </si>
  <si>
    <t>San Alejo</t>
  </si>
  <si>
    <t>San Pablo Tacachico</t>
  </si>
  <si>
    <t>Antiguo Cuscatlán</t>
  </si>
  <si>
    <t>Tonacatepeque</t>
  </si>
  <si>
    <t>Chirilagua</t>
  </si>
  <si>
    <t>Texistepeque</t>
  </si>
  <si>
    <t>Jucuapa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</si>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</sst>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5">
    <font>
      <sz val="11"/>
      <color rgb="FF000000"/>
      <name val="Calibri"/>
      <family val="2"/>
      <charset val="1"/>
    </font>
    <font>
      <sz val="8"/>
      <color rgb="FF000000"/>
      <name val="Ubuntu"/>
      <charset val="1"/>
    </font>
    <font>
      <b/>
      <sz val="8"/>
      <color rgb="FF000000"/>
      <name val="Ubuntu"/>
      <charset val="1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D7E4BD"/>
        <bgColor rgb="FFCCCCFF"/>
      </patternFill>
    </fill>
  </fills>
  <borders count="11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/>
    <xf numFmtId="164" fontId="1" fillId="0" borderId="7" xfId="0" applyNumberFormat="1" applyFont="1" applyBorder="1" applyAlignment="1">
      <alignment horizontal="center"/>
    </xf>
    <xf numFmtId="0" fontId="2" fillId="0" borderId="9" xfId="0" applyFont="1" applyBorder="1"/>
    <xf numFmtId="164" fontId="1" fillId="0" borderId="10" xfId="0" applyNumberFormat="1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49" fontId="3" fillId="0" borderId="0" xfId="0" applyNumberFormat="1" applyFont="1"/>
    <xf numFmtId="0" fontId="2" fillId="0" borderId="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F237B-E0D0-4AB5-B259-0F045914E14F}">
  <dimension ref="A1:N54"/>
  <sheetViews>
    <sheetView tabSelected="1" topLeftCell="A27" zoomScaleNormal="100" workbookViewId="0">
      <selection activeCell="N55" sqref="N55"/>
    </sheetView>
  </sheetViews>
  <sheetFormatPr baseColWidth="10" defaultColWidth="9.140625" defaultRowHeight="15"/>
  <cols>
    <col min="1" max="1" width="16.28515625" style="11" bestFit="1" customWidth="1"/>
    <col min="2" max="2" width="16.28515625" style="11" customWidth="1"/>
    <col min="3" max="3" width="29.7109375" style="11" bestFit="1" customWidth="1"/>
    <col min="4" max="4" width="10.28515625" style="11" bestFit="1" customWidth="1"/>
    <col min="5" max="5" width="11.140625" style="11" bestFit="1" customWidth="1"/>
    <col min="6" max="6" width="11.42578125" style="11" bestFit="1" customWidth="1"/>
    <col min="8" max="8" width="9.140625" style="11"/>
    <col min="10" max="10" width="19.85546875" customWidth="1"/>
    <col min="11" max="11" width="27.42578125" bestFit="1" customWidth="1"/>
    <col min="12" max="12" width="26" customWidth="1"/>
    <col min="14" max="16384" width="9.140625" style="11"/>
  </cols>
  <sheetData>
    <row r="1" spans="1:14">
      <c r="A1" s="12" t="s">
        <v>1</v>
      </c>
      <c r="B1" s="12" t="s">
        <v>80</v>
      </c>
      <c r="C1" s="12" t="s">
        <v>2</v>
      </c>
      <c r="D1" s="12" t="s">
        <v>79</v>
      </c>
      <c r="E1" s="12" t="s">
        <v>81</v>
      </c>
      <c r="F1" s="12" t="s">
        <v>82</v>
      </c>
    </row>
    <row r="2" spans="1:14">
      <c r="A2" s="11" t="s">
        <v>4</v>
      </c>
      <c r="B2" s="13" t="s">
        <v>58</v>
      </c>
      <c r="C2" s="11" t="s">
        <v>4</v>
      </c>
      <c r="D2" s="13" t="s">
        <v>58</v>
      </c>
      <c r="E2" s="11" t="str">
        <f t="shared" ref="E2:E33" si="0">+_xlfn.CONCAT(B2,D2)</f>
        <v>0101</v>
      </c>
      <c r="F2" s="11">
        <v>1</v>
      </c>
      <c r="J2" t="s">
        <v>52</v>
      </c>
      <c r="K2" t="s">
        <v>112</v>
      </c>
      <c r="L2" t="str">
        <f>VLOOKUP(K2,$J$2:$J$51,1,1)</f>
        <v>ACAJUTLA</v>
      </c>
      <c r="M2" t="str">
        <f>+IF(K2=L2,"v","n")</f>
        <v>v</v>
      </c>
      <c r="N2" s="11">
        <v>1</v>
      </c>
    </row>
    <row r="3" spans="1:14">
      <c r="A3" s="11" t="s">
        <v>4</v>
      </c>
      <c r="B3" s="13" t="s">
        <v>58</v>
      </c>
      <c r="C3" s="11" t="s">
        <v>5</v>
      </c>
      <c r="D3" s="13" t="s">
        <v>59</v>
      </c>
      <c r="E3" s="11" t="str">
        <f t="shared" si="0"/>
        <v>0103</v>
      </c>
      <c r="F3" s="11">
        <v>1</v>
      </c>
      <c r="J3" t="s">
        <v>4</v>
      </c>
      <c r="K3" t="s">
        <v>111</v>
      </c>
      <c r="L3" t="str">
        <f>VLOOKUP(K3,$J$2:$J$51,1,1)</f>
        <v>ACAJUTLA</v>
      </c>
      <c r="M3" t="str">
        <f t="shared" ref="M3:M51" si="1">+IF(K3=L3,"v","n")</f>
        <v>n</v>
      </c>
    </row>
    <row r="4" spans="1:14">
      <c r="A4" s="11" t="s">
        <v>4</v>
      </c>
      <c r="B4" s="13" t="s">
        <v>58</v>
      </c>
      <c r="C4" s="11" t="s">
        <v>6</v>
      </c>
      <c r="D4" s="13" t="s">
        <v>60</v>
      </c>
      <c r="E4" s="11" t="str">
        <f t="shared" si="0"/>
        <v>0107</v>
      </c>
      <c r="F4" s="11">
        <v>1</v>
      </c>
      <c r="J4" t="s">
        <v>15</v>
      </c>
      <c r="K4" t="s">
        <v>92</v>
      </c>
      <c r="L4" t="str">
        <f t="shared" ref="L4:L51" si="2">VLOOKUP(K4,$J$2:$J$51,1,1)</f>
        <v>AHUACHAPAN</v>
      </c>
      <c r="M4" t="s">
        <v>133</v>
      </c>
      <c r="N4" s="11">
        <v>1</v>
      </c>
    </row>
    <row r="5" spans="1:14">
      <c r="A5" s="11" t="s">
        <v>4</v>
      </c>
      <c r="B5" s="13" t="s">
        <v>58</v>
      </c>
      <c r="C5" s="11" t="s">
        <v>7</v>
      </c>
      <c r="D5" s="13" t="s">
        <v>61</v>
      </c>
      <c r="E5" s="11" t="str">
        <f t="shared" si="0"/>
        <v>0108</v>
      </c>
      <c r="F5" s="11">
        <v>1</v>
      </c>
      <c r="J5" t="s">
        <v>32</v>
      </c>
      <c r="K5" t="s">
        <v>114</v>
      </c>
      <c r="L5" t="str">
        <f t="shared" si="2"/>
        <v>AHUACHAPAN</v>
      </c>
      <c r="M5" t="str">
        <f t="shared" si="1"/>
        <v>n</v>
      </c>
    </row>
    <row r="6" spans="1:14">
      <c r="A6" s="11" t="s">
        <v>8</v>
      </c>
      <c r="B6" s="13" t="s">
        <v>64</v>
      </c>
      <c r="C6" s="11" t="s">
        <v>9</v>
      </c>
      <c r="D6" s="13" t="s">
        <v>59</v>
      </c>
      <c r="E6" s="11" t="str">
        <f t="shared" si="0"/>
        <v>0903</v>
      </c>
      <c r="F6" s="11">
        <v>1</v>
      </c>
      <c r="J6" t="s">
        <v>5</v>
      </c>
      <c r="K6" t="s">
        <v>128</v>
      </c>
      <c r="L6" t="str">
        <f t="shared" si="2"/>
        <v>ANTIGUO CUSCATLAN</v>
      </c>
      <c r="M6" t="s">
        <v>133</v>
      </c>
      <c r="N6" s="11">
        <v>1</v>
      </c>
    </row>
    <row r="7" spans="1:14">
      <c r="A7" s="11" t="s">
        <v>8</v>
      </c>
      <c r="B7" s="13" t="s">
        <v>64</v>
      </c>
      <c r="C7" s="11" t="s">
        <v>10</v>
      </c>
      <c r="D7" s="13" t="s">
        <v>62</v>
      </c>
      <c r="E7" s="11" t="str">
        <f t="shared" si="0"/>
        <v>0906</v>
      </c>
      <c r="F7" s="11">
        <v>1</v>
      </c>
      <c r="J7" t="s">
        <v>33</v>
      </c>
      <c r="K7" t="s">
        <v>100</v>
      </c>
      <c r="L7" t="str">
        <f t="shared" si="2"/>
        <v>APOPA</v>
      </c>
      <c r="M7" t="str">
        <f t="shared" si="1"/>
        <v>v</v>
      </c>
      <c r="N7" s="11">
        <v>1</v>
      </c>
    </row>
    <row r="8" spans="1:14">
      <c r="A8" s="11" t="s">
        <v>11</v>
      </c>
      <c r="B8" s="13" t="s">
        <v>66</v>
      </c>
      <c r="C8" s="11" t="s">
        <v>11</v>
      </c>
      <c r="D8" s="13" t="s">
        <v>60</v>
      </c>
      <c r="E8" s="11" t="str">
        <f t="shared" si="0"/>
        <v>0407</v>
      </c>
      <c r="F8" s="11">
        <v>1</v>
      </c>
      <c r="J8" t="s">
        <v>47</v>
      </c>
      <c r="K8" t="s">
        <v>98</v>
      </c>
      <c r="L8" t="str">
        <f t="shared" si="2"/>
        <v>CHALATENANGO</v>
      </c>
      <c r="M8" t="str">
        <f t="shared" si="1"/>
        <v>v</v>
      </c>
      <c r="N8" s="11">
        <v>1</v>
      </c>
    </row>
    <row r="9" spans="1:14">
      <c r="A9" s="11" t="s">
        <v>12</v>
      </c>
      <c r="B9" s="13" t="s">
        <v>60</v>
      </c>
      <c r="C9" s="11" t="s">
        <v>13</v>
      </c>
      <c r="D9" s="13" t="s">
        <v>63</v>
      </c>
      <c r="E9" s="11" t="str">
        <f t="shared" si="0"/>
        <v>0702</v>
      </c>
      <c r="F9" s="11">
        <v>1</v>
      </c>
      <c r="J9" t="s">
        <v>11</v>
      </c>
      <c r="K9" t="s">
        <v>119</v>
      </c>
      <c r="L9" t="str">
        <f t="shared" si="2"/>
        <v>CHALCHUAPA</v>
      </c>
      <c r="M9" t="str">
        <f t="shared" si="1"/>
        <v>v</v>
      </c>
      <c r="N9" s="11">
        <v>1</v>
      </c>
    </row>
    <row r="10" spans="1:14">
      <c r="A10" s="11" t="s">
        <v>14</v>
      </c>
      <c r="B10" s="13" t="s">
        <v>65</v>
      </c>
      <c r="C10" s="11" t="s">
        <v>15</v>
      </c>
      <c r="D10" s="13" t="s">
        <v>58</v>
      </c>
      <c r="E10" s="11" t="str">
        <f t="shared" si="0"/>
        <v>0501</v>
      </c>
      <c r="F10" s="11">
        <v>1</v>
      </c>
      <c r="J10" t="s">
        <v>48</v>
      </c>
      <c r="K10" t="s">
        <v>130</v>
      </c>
      <c r="L10" t="str">
        <f t="shared" si="2"/>
        <v>CHALCHUAPA</v>
      </c>
      <c r="M10" t="str">
        <f t="shared" si="1"/>
        <v>n</v>
      </c>
    </row>
    <row r="11" spans="1:14">
      <c r="A11" s="11" t="s">
        <v>14</v>
      </c>
      <c r="B11" s="13" t="s">
        <v>65</v>
      </c>
      <c r="C11" s="11" t="s">
        <v>16</v>
      </c>
      <c r="D11" s="13" t="s">
        <v>63</v>
      </c>
      <c r="E11" s="11" t="str">
        <f t="shared" si="0"/>
        <v>0502</v>
      </c>
      <c r="F11" s="11">
        <v>1</v>
      </c>
      <c r="J11" t="s">
        <v>16</v>
      </c>
      <c r="K11" t="s">
        <v>115</v>
      </c>
      <c r="L11" t="str">
        <f t="shared" si="2"/>
        <v>CIUDAD ARCE</v>
      </c>
      <c r="M11" t="str">
        <f t="shared" si="1"/>
        <v>v</v>
      </c>
      <c r="N11" s="11">
        <v>1</v>
      </c>
    </row>
    <row r="12" spans="1:14">
      <c r="A12" s="11" t="s">
        <v>14</v>
      </c>
      <c r="B12" s="13" t="s">
        <v>65</v>
      </c>
      <c r="C12" s="11" t="s">
        <v>17</v>
      </c>
      <c r="D12" s="13" t="s">
        <v>59</v>
      </c>
      <c r="E12" s="11" t="str">
        <f t="shared" si="0"/>
        <v>0503</v>
      </c>
      <c r="F12" s="11">
        <v>1</v>
      </c>
      <c r="J12" t="s">
        <v>30</v>
      </c>
      <c r="K12" t="s">
        <v>108</v>
      </c>
      <c r="L12" t="str">
        <f t="shared" si="2"/>
        <v>CIUDAD BARRIOS</v>
      </c>
      <c r="M12" t="str">
        <f t="shared" si="1"/>
        <v>v</v>
      </c>
      <c r="N12" s="11">
        <v>1</v>
      </c>
    </row>
    <row r="13" spans="1:14">
      <c r="A13" s="11" t="s">
        <v>14</v>
      </c>
      <c r="B13" s="13" t="s">
        <v>65</v>
      </c>
      <c r="C13" s="11" t="s">
        <v>14</v>
      </c>
      <c r="D13" s="13" t="s">
        <v>64</v>
      </c>
      <c r="E13" s="11" t="str">
        <f t="shared" si="0"/>
        <v>0509</v>
      </c>
      <c r="F13" s="11">
        <v>1</v>
      </c>
      <c r="J13" t="s">
        <v>34</v>
      </c>
      <c r="K13" t="s">
        <v>101</v>
      </c>
      <c r="L13" t="str">
        <f t="shared" si="2"/>
        <v>COJUTEPEQUE</v>
      </c>
      <c r="M13" t="str">
        <f t="shared" si="1"/>
        <v>v</v>
      </c>
      <c r="N13" s="11">
        <v>1</v>
      </c>
    </row>
    <row r="14" spans="1:14">
      <c r="A14" s="11" t="s">
        <v>14</v>
      </c>
      <c r="B14" s="13" t="s">
        <v>65</v>
      </c>
      <c r="C14" s="11" t="s">
        <v>18</v>
      </c>
      <c r="D14" s="13" t="s">
        <v>67</v>
      </c>
      <c r="E14" s="11" t="str">
        <f t="shared" si="0"/>
        <v>0512</v>
      </c>
      <c r="F14" s="11">
        <v>1</v>
      </c>
      <c r="J14" t="s">
        <v>49</v>
      </c>
      <c r="K14" t="s">
        <v>102</v>
      </c>
      <c r="L14" t="str">
        <f t="shared" si="2"/>
        <v>COLON</v>
      </c>
      <c r="M14" t="s">
        <v>133</v>
      </c>
      <c r="N14" s="11">
        <v>1</v>
      </c>
    </row>
    <row r="15" spans="1:14">
      <c r="A15" s="11" t="s">
        <v>14</v>
      </c>
      <c r="B15" s="13" t="s">
        <v>65</v>
      </c>
      <c r="C15" s="11" t="s">
        <v>19</v>
      </c>
      <c r="D15" s="13" t="s">
        <v>68</v>
      </c>
      <c r="E15" s="11" t="str">
        <f t="shared" si="0"/>
        <v>0515</v>
      </c>
      <c r="F15" s="11">
        <v>1</v>
      </c>
      <c r="J15" t="s">
        <v>13</v>
      </c>
      <c r="K15" t="s">
        <v>117</v>
      </c>
      <c r="L15" t="str">
        <f t="shared" si="2"/>
        <v>CONCHAGUA</v>
      </c>
      <c r="M15" t="str">
        <f t="shared" si="1"/>
        <v>v</v>
      </c>
      <c r="N15" s="11">
        <v>1</v>
      </c>
    </row>
    <row r="16" spans="1:14">
      <c r="A16" s="11" t="s">
        <v>14</v>
      </c>
      <c r="B16" s="13" t="s">
        <v>65</v>
      </c>
      <c r="C16" s="11" t="s">
        <v>20</v>
      </c>
      <c r="D16" s="13" t="s">
        <v>69</v>
      </c>
      <c r="E16" s="11" t="str">
        <f t="shared" si="0"/>
        <v>0511</v>
      </c>
      <c r="F16" s="11">
        <v>1</v>
      </c>
      <c r="J16" t="s">
        <v>17</v>
      </c>
      <c r="K16" t="s">
        <v>122</v>
      </c>
      <c r="L16" t="str">
        <f t="shared" si="2"/>
        <v>CONCHAGUA</v>
      </c>
      <c r="M16" t="str">
        <f t="shared" si="1"/>
        <v>n</v>
      </c>
    </row>
    <row r="17" spans="1:14">
      <c r="A17" s="11" t="s">
        <v>21</v>
      </c>
      <c r="B17" s="13" t="s">
        <v>61</v>
      </c>
      <c r="C17" s="11" t="s">
        <v>22</v>
      </c>
      <c r="D17" s="13" t="s">
        <v>65</v>
      </c>
      <c r="E17" s="11" t="str">
        <f t="shared" si="0"/>
        <v>0805</v>
      </c>
      <c r="F17" s="11">
        <v>1</v>
      </c>
      <c r="J17" t="s">
        <v>26</v>
      </c>
      <c r="K17" t="s">
        <v>121</v>
      </c>
      <c r="L17" t="str">
        <f t="shared" si="2"/>
        <v>CUSCATANCINGO</v>
      </c>
      <c r="M17" t="str">
        <f t="shared" si="1"/>
        <v>n</v>
      </c>
    </row>
    <row r="18" spans="1:14">
      <c r="A18" s="11" t="s">
        <v>21</v>
      </c>
      <c r="B18" s="13" t="s">
        <v>61</v>
      </c>
      <c r="C18" s="11" t="s">
        <v>23</v>
      </c>
      <c r="D18" s="13" t="s">
        <v>70</v>
      </c>
      <c r="E18" s="11" t="str">
        <f t="shared" si="0"/>
        <v>0819</v>
      </c>
      <c r="F18" s="11">
        <v>1</v>
      </c>
      <c r="J18" t="s">
        <v>35</v>
      </c>
      <c r="K18" t="s">
        <v>116</v>
      </c>
      <c r="L18" t="str">
        <f t="shared" si="2"/>
        <v>CUSCATANCINGO</v>
      </c>
      <c r="M18" t="str">
        <f t="shared" si="1"/>
        <v>n</v>
      </c>
    </row>
    <row r="19" spans="1:14">
      <c r="A19" s="11" t="s">
        <v>21</v>
      </c>
      <c r="B19" s="13" t="s">
        <v>61</v>
      </c>
      <c r="C19" s="11" t="s">
        <v>24</v>
      </c>
      <c r="D19" s="13" t="s">
        <v>71</v>
      </c>
      <c r="E19" s="11" t="str">
        <f t="shared" si="0"/>
        <v>0821</v>
      </c>
      <c r="F19" s="11">
        <v>1</v>
      </c>
      <c r="J19" t="s">
        <v>9</v>
      </c>
      <c r="K19" t="s">
        <v>89</v>
      </c>
      <c r="L19" t="str">
        <f t="shared" si="2"/>
        <v>ILOBASCO</v>
      </c>
      <c r="M19" t="str">
        <f t="shared" si="1"/>
        <v>v</v>
      </c>
      <c r="N19" s="11">
        <v>1</v>
      </c>
    </row>
    <row r="20" spans="1:14">
      <c r="A20" s="11" t="s">
        <v>25</v>
      </c>
      <c r="B20" s="13" t="s">
        <v>72</v>
      </c>
      <c r="C20" s="11" t="s">
        <v>26</v>
      </c>
      <c r="D20" s="13" t="s">
        <v>66</v>
      </c>
      <c r="E20" s="11" t="str">
        <f t="shared" si="0"/>
        <v>1404</v>
      </c>
      <c r="F20" s="11">
        <v>1</v>
      </c>
      <c r="J20" t="s">
        <v>36</v>
      </c>
      <c r="K20" t="s">
        <v>103</v>
      </c>
      <c r="L20" t="str">
        <f t="shared" si="2"/>
        <v>ILOPANGO</v>
      </c>
      <c r="M20" t="str">
        <f t="shared" si="1"/>
        <v>v</v>
      </c>
      <c r="N20" s="11">
        <v>1</v>
      </c>
    </row>
    <row r="21" spans="1:14">
      <c r="A21" s="11" t="s">
        <v>25</v>
      </c>
      <c r="B21" s="13" t="s">
        <v>72</v>
      </c>
      <c r="C21" s="11" t="s">
        <v>25</v>
      </c>
      <c r="D21" s="13" t="s">
        <v>61</v>
      </c>
      <c r="E21" s="11" t="str">
        <f t="shared" si="0"/>
        <v>1408</v>
      </c>
      <c r="F21" s="11">
        <v>1</v>
      </c>
      <c r="J21" t="s">
        <v>53</v>
      </c>
      <c r="K21" t="s">
        <v>110</v>
      </c>
      <c r="L21" t="str">
        <f t="shared" si="2"/>
        <v>JIQUILISCO</v>
      </c>
      <c r="M21" t="str">
        <f t="shared" si="1"/>
        <v>v</v>
      </c>
      <c r="N21" s="11">
        <v>1</v>
      </c>
    </row>
    <row r="22" spans="1:14">
      <c r="A22" s="11" t="s">
        <v>27</v>
      </c>
      <c r="B22" s="13" t="s">
        <v>74</v>
      </c>
      <c r="C22" s="11" t="s">
        <v>28</v>
      </c>
      <c r="D22" s="13" t="s">
        <v>70</v>
      </c>
      <c r="E22" s="11" t="str">
        <f t="shared" si="0"/>
        <v>1319</v>
      </c>
      <c r="F22" s="11">
        <v>1</v>
      </c>
      <c r="J22" t="s">
        <v>57</v>
      </c>
      <c r="K22" t="s">
        <v>132</v>
      </c>
      <c r="L22" t="str">
        <f t="shared" si="2"/>
        <v>JIQUILISCO</v>
      </c>
      <c r="M22" t="str">
        <f t="shared" si="1"/>
        <v>n</v>
      </c>
    </row>
    <row r="23" spans="1:14">
      <c r="A23" s="11" t="s">
        <v>29</v>
      </c>
      <c r="B23" s="13" t="s">
        <v>67</v>
      </c>
      <c r="C23" s="11" t="s">
        <v>30</v>
      </c>
      <c r="D23" s="13" t="s">
        <v>63</v>
      </c>
      <c r="E23" s="11" t="str">
        <f t="shared" si="0"/>
        <v>1202</v>
      </c>
      <c r="F23" s="11">
        <v>1</v>
      </c>
      <c r="J23" t="s">
        <v>6</v>
      </c>
      <c r="K23" t="s">
        <v>99</v>
      </c>
      <c r="L23" t="str">
        <f t="shared" si="2"/>
        <v>LA LIBERTAD</v>
      </c>
      <c r="M23" t="str">
        <f t="shared" si="1"/>
        <v>v</v>
      </c>
      <c r="N23" s="11">
        <v>1</v>
      </c>
    </row>
    <row r="24" spans="1:14">
      <c r="A24" s="11" t="s">
        <v>29</v>
      </c>
      <c r="B24" s="13" t="s">
        <v>67</v>
      </c>
      <c r="C24" s="11" t="s">
        <v>29</v>
      </c>
      <c r="D24" s="13" t="s">
        <v>75</v>
      </c>
      <c r="E24" s="11" t="str">
        <f t="shared" si="0"/>
        <v>1217</v>
      </c>
      <c r="F24" s="11">
        <v>1</v>
      </c>
      <c r="J24" t="s">
        <v>14</v>
      </c>
      <c r="K24" t="s">
        <v>90</v>
      </c>
      <c r="L24" t="str">
        <f t="shared" si="2"/>
        <v>LA UNION</v>
      </c>
      <c r="M24" t="s">
        <v>133</v>
      </c>
      <c r="N24" s="11">
        <v>1</v>
      </c>
    </row>
    <row r="25" spans="1:14">
      <c r="A25" s="11" t="s">
        <v>31</v>
      </c>
      <c r="B25" s="13" t="s">
        <v>62</v>
      </c>
      <c r="C25" s="11" t="s">
        <v>32</v>
      </c>
      <c r="D25" s="13" t="s">
        <v>63</v>
      </c>
      <c r="E25" s="11" t="str">
        <f t="shared" si="0"/>
        <v>0602</v>
      </c>
      <c r="F25" s="11">
        <v>1</v>
      </c>
      <c r="J25" t="s">
        <v>25</v>
      </c>
      <c r="K25" t="s">
        <v>106</v>
      </c>
      <c r="L25" t="str">
        <f t="shared" si="2"/>
        <v>MEJICANOS</v>
      </c>
      <c r="M25" t="str">
        <f t="shared" si="1"/>
        <v>v</v>
      </c>
      <c r="N25" s="11">
        <v>1</v>
      </c>
    </row>
    <row r="26" spans="1:14">
      <c r="A26" s="11" t="s">
        <v>31</v>
      </c>
      <c r="B26" s="13" t="s">
        <v>62</v>
      </c>
      <c r="C26" s="11" t="s">
        <v>33</v>
      </c>
      <c r="D26" s="13" t="s">
        <v>59</v>
      </c>
      <c r="E26" s="11" t="str">
        <f t="shared" si="0"/>
        <v>0603</v>
      </c>
      <c r="F26" s="11">
        <v>1</v>
      </c>
      <c r="J26" t="s">
        <v>37</v>
      </c>
      <c r="K26" t="s">
        <v>93</v>
      </c>
      <c r="L26" t="str">
        <f t="shared" si="2"/>
        <v>METAPAN</v>
      </c>
      <c r="M26" t="str">
        <f t="shared" si="1"/>
        <v>n</v>
      </c>
    </row>
    <row r="27" spans="1:14">
      <c r="A27" s="11" t="s">
        <v>31</v>
      </c>
      <c r="B27" s="13" t="s">
        <v>62</v>
      </c>
      <c r="C27" s="11" t="s">
        <v>34</v>
      </c>
      <c r="D27" s="13" t="s">
        <v>70</v>
      </c>
      <c r="E27" s="11" t="str">
        <f t="shared" si="0"/>
        <v>0619</v>
      </c>
      <c r="F27" s="11">
        <v>1</v>
      </c>
      <c r="J27" t="s">
        <v>50</v>
      </c>
      <c r="K27" t="s">
        <v>105</v>
      </c>
      <c r="L27" t="str">
        <f t="shared" si="2"/>
        <v>NEJAPA</v>
      </c>
      <c r="M27" t="str">
        <f t="shared" si="1"/>
        <v>n</v>
      </c>
    </row>
    <row r="28" spans="1:14">
      <c r="A28" s="11" t="s">
        <v>31</v>
      </c>
      <c r="B28" s="13" t="s">
        <v>62</v>
      </c>
      <c r="C28" s="11" t="s">
        <v>35</v>
      </c>
      <c r="D28" s="13" t="s">
        <v>66</v>
      </c>
      <c r="E28" s="11" t="str">
        <f t="shared" si="0"/>
        <v>0604</v>
      </c>
      <c r="F28" s="11">
        <v>1</v>
      </c>
      <c r="J28" t="s">
        <v>54</v>
      </c>
      <c r="K28" t="s">
        <v>120</v>
      </c>
      <c r="L28" t="str">
        <f t="shared" si="2"/>
        <v>PANCHIMALCO</v>
      </c>
      <c r="M28" t="str">
        <f t="shared" si="1"/>
        <v>n</v>
      </c>
    </row>
    <row r="29" spans="1:14">
      <c r="A29" s="11" t="s">
        <v>31</v>
      </c>
      <c r="B29" s="13" t="s">
        <v>62</v>
      </c>
      <c r="C29" s="11" t="s">
        <v>36</v>
      </c>
      <c r="D29" s="13" t="s">
        <v>60</v>
      </c>
      <c r="E29" s="11" t="str">
        <f t="shared" si="0"/>
        <v>0607</v>
      </c>
      <c r="F29" s="11">
        <v>1</v>
      </c>
      <c r="J29" t="s">
        <v>38</v>
      </c>
      <c r="K29" t="s">
        <v>118</v>
      </c>
      <c r="L29" t="str">
        <f t="shared" si="2"/>
        <v>QUEZALTEPEQUE</v>
      </c>
      <c r="M29" t="str">
        <f t="shared" si="1"/>
        <v>v</v>
      </c>
      <c r="N29" s="11">
        <v>1</v>
      </c>
    </row>
    <row r="30" spans="1:14">
      <c r="A30" s="11" t="s">
        <v>31</v>
      </c>
      <c r="B30" s="13" t="s">
        <v>62</v>
      </c>
      <c r="C30" s="11" t="s">
        <v>37</v>
      </c>
      <c r="D30" s="13" t="s">
        <v>61</v>
      </c>
      <c r="E30" s="11" t="str">
        <f t="shared" si="0"/>
        <v>0608</v>
      </c>
      <c r="F30" s="11">
        <v>1</v>
      </c>
      <c r="J30" t="s">
        <v>22</v>
      </c>
      <c r="K30" t="s">
        <v>126</v>
      </c>
      <c r="L30" t="str">
        <f t="shared" si="2"/>
        <v>QUEZALTEPEQUE</v>
      </c>
      <c r="M30" t="str">
        <f t="shared" si="1"/>
        <v>n</v>
      </c>
    </row>
    <row r="31" spans="1:14">
      <c r="A31" s="11" t="s">
        <v>31</v>
      </c>
      <c r="B31" s="13" t="s">
        <v>62</v>
      </c>
      <c r="C31" s="11" t="s">
        <v>38</v>
      </c>
      <c r="D31" s="13" t="s">
        <v>64</v>
      </c>
      <c r="E31" s="11" t="str">
        <f t="shared" si="0"/>
        <v>0609</v>
      </c>
      <c r="F31" s="11">
        <v>1</v>
      </c>
      <c r="J31" t="s">
        <v>39</v>
      </c>
      <c r="K31" t="s">
        <v>107</v>
      </c>
      <c r="L31" t="str">
        <f t="shared" si="2"/>
        <v>SAN FRANCISCO GOTERA</v>
      </c>
      <c r="M31" t="str">
        <f t="shared" si="1"/>
        <v>v</v>
      </c>
      <c r="N31" s="11">
        <v>1</v>
      </c>
    </row>
    <row r="32" spans="1:14">
      <c r="A32" s="11" t="s">
        <v>31</v>
      </c>
      <c r="B32" s="13" t="s">
        <v>62</v>
      </c>
      <c r="C32" s="11" t="s">
        <v>39</v>
      </c>
      <c r="D32" s="13" t="s">
        <v>76</v>
      </c>
      <c r="E32" s="11" t="str">
        <f t="shared" si="0"/>
        <v>0610</v>
      </c>
      <c r="F32" s="11">
        <v>1</v>
      </c>
      <c r="J32" t="s">
        <v>18</v>
      </c>
      <c r="K32" t="s">
        <v>104</v>
      </c>
      <c r="L32" t="str">
        <f t="shared" si="2"/>
        <v>SAN FRANCISCO MENENDEZ</v>
      </c>
      <c r="M32" t="s">
        <v>133</v>
      </c>
      <c r="N32" s="11">
        <v>1</v>
      </c>
    </row>
    <row r="33" spans="1:14">
      <c r="A33" s="11" t="s">
        <v>31</v>
      </c>
      <c r="B33" s="13" t="s">
        <v>62</v>
      </c>
      <c r="C33" s="11" t="s">
        <v>40</v>
      </c>
      <c r="D33" s="13" t="s">
        <v>67</v>
      </c>
      <c r="E33" s="11" t="str">
        <f t="shared" si="0"/>
        <v>0612</v>
      </c>
      <c r="F33" s="11">
        <v>1</v>
      </c>
      <c r="J33" t="s">
        <v>55</v>
      </c>
      <c r="K33" t="s">
        <v>109</v>
      </c>
      <c r="L33" t="str">
        <f t="shared" si="2"/>
        <v>SAN JUAN OPICO</v>
      </c>
      <c r="M33" t="str">
        <f t="shared" si="1"/>
        <v>v</v>
      </c>
      <c r="N33" s="11">
        <v>1</v>
      </c>
    </row>
    <row r="34" spans="1:14">
      <c r="A34" s="11" t="s">
        <v>31</v>
      </c>
      <c r="B34" s="13" t="s">
        <v>62</v>
      </c>
      <c r="C34" s="11" t="s">
        <v>41</v>
      </c>
      <c r="D34" s="13" t="s">
        <v>74</v>
      </c>
      <c r="E34" s="11" t="str">
        <f t="shared" ref="E34:E65" si="3">+_xlfn.CONCAT(B34,D34)</f>
        <v>0613</v>
      </c>
      <c r="F34" s="11">
        <v>1</v>
      </c>
      <c r="J34" t="s">
        <v>28</v>
      </c>
      <c r="K34" t="s">
        <v>125</v>
      </c>
      <c r="L34" t="str">
        <f t="shared" si="2"/>
        <v>SAN MARCOS</v>
      </c>
      <c r="M34" t="str">
        <f t="shared" si="1"/>
        <v>v</v>
      </c>
      <c r="N34" s="11">
        <v>1</v>
      </c>
    </row>
    <row r="35" spans="1:14">
      <c r="A35" s="11" t="s">
        <v>31</v>
      </c>
      <c r="B35" s="13" t="s">
        <v>62</v>
      </c>
      <c r="C35" s="11" t="s">
        <v>31</v>
      </c>
      <c r="D35" s="13" t="s">
        <v>72</v>
      </c>
      <c r="E35" s="11" t="str">
        <f t="shared" si="3"/>
        <v>0614</v>
      </c>
      <c r="F35" s="11">
        <v>1</v>
      </c>
      <c r="J35" t="s">
        <v>7</v>
      </c>
      <c r="K35" t="s">
        <v>113</v>
      </c>
      <c r="L35" t="str">
        <f t="shared" si="2"/>
        <v>SAN MARTIN</v>
      </c>
      <c r="M35" t="s">
        <v>133</v>
      </c>
      <c r="N35" s="11">
        <v>1</v>
      </c>
    </row>
    <row r="36" spans="1:14">
      <c r="A36" s="11" t="s">
        <v>31</v>
      </c>
      <c r="B36" s="13" t="s">
        <v>62</v>
      </c>
      <c r="C36" s="11" t="s">
        <v>42</v>
      </c>
      <c r="D36" s="13" t="s">
        <v>77</v>
      </c>
      <c r="E36" s="11" t="str">
        <f t="shared" si="3"/>
        <v>0616</v>
      </c>
      <c r="F36" s="11">
        <v>1</v>
      </c>
      <c r="J36" t="s">
        <v>19</v>
      </c>
      <c r="K36" t="s">
        <v>84</v>
      </c>
      <c r="L36" t="str">
        <f t="shared" si="2"/>
        <v>SAN MIGUEL</v>
      </c>
      <c r="M36" t="str">
        <f t="shared" si="1"/>
        <v>v</v>
      </c>
      <c r="N36" s="11">
        <v>1</v>
      </c>
    </row>
    <row r="37" spans="1:14">
      <c r="A37" s="11" t="s">
        <v>31</v>
      </c>
      <c r="B37" s="13" t="s">
        <v>62</v>
      </c>
      <c r="C37" s="11" t="s">
        <v>43</v>
      </c>
      <c r="D37" s="13" t="s">
        <v>75</v>
      </c>
      <c r="E37" s="11" t="str">
        <f t="shared" si="3"/>
        <v>0617</v>
      </c>
      <c r="F37" s="11">
        <v>1</v>
      </c>
      <c r="J37" t="s">
        <v>40</v>
      </c>
      <c r="K37" t="s">
        <v>127</v>
      </c>
      <c r="L37" t="str">
        <f t="shared" si="2"/>
        <v>SAN MIGUEL</v>
      </c>
      <c r="M37" t="str">
        <f t="shared" si="1"/>
        <v>n</v>
      </c>
    </row>
    <row r="38" spans="1:14">
      <c r="A38" s="11" t="s">
        <v>31</v>
      </c>
      <c r="B38" s="13" t="s">
        <v>62</v>
      </c>
      <c r="C38" s="11" t="s">
        <v>44</v>
      </c>
      <c r="D38" s="13" t="s">
        <v>73</v>
      </c>
      <c r="E38" s="11" t="str">
        <f t="shared" si="3"/>
        <v>0618</v>
      </c>
      <c r="F38" s="11">
        <v>1</v>
      </c>
      <c r="J38" t="s">
        <v>41</v>
      </c>
      <c r="K38" t="s">
        <v>83</v>
      </c>
      <c r="L38" t="str">
        <f t="shared" si="2"/>
        <v>SAN SALVADOR</v>
      </c>
      <c r="M38" t="str">
        <f t="shared" si="1"/>
        <v>v</v>
      </c>
      <c r="N38" s="11">
        <v>1</v>
      </c>
    </row>
    <row r="39" spans="1:14">
      <c r="A39" s="11" t="s">
        <v>45</v>
      </c>
      <c r="B39" s="13" t="s">
        <v>76</v>
      </c>
      <c r="C39" s="11" t="s">
        <v>45</v>
      </c>
      <c r="D39" s="13" t="s">
        <v>76</v>
      </c>
      <c r="E39" s="11" t="str">
        <f t="shared" si="3"/>
        <v>1010</v>
      </c>
      <c r="F39" s="11">
        <v>1</v>
      </c>
      <c r="J39" t="s">
        <v>29</v>
      </c>
      <c r="K39" t="s">
        <v>91</v>
      </c>
      <c r="L39" t="str">
        <f t="shared" si="2"/>
        <v>SAN VICENTE</v>
      </c>
      <c r="M39" t="str">
        <f t="shared" si="1"/>
        <v>v</v>
      </c>
      <c r="N39" s="11">
        <v>1</v>
      </c>
    </row>
    <row r="40" spans="1:14">
      <c r="A40" s="11" t="s">
        <v>46</v>
      </c>
      <c r="B40" s="13" t="s">
        <v>63</v>
      </c>
      <c r="C40" s="11" t="s">
        <v>47</v>
      </c>
      <c r="D40" s="13" t="s">
        <v>58</v>
      </c>
      <c r="E40" s="11" t="str">
        <f t="shared" si="3"/>
        <v>0201</v>
      </c>
      <c r="F40" s="11">
        <v>1</v>
      </c>
      <c r="J40" t="s">
        <v>31</v>
      </c>
      <c r="K40" t="s">
        <v>85</v>
      </c>
      <c r="L40" t="str">
        <f t="shared" si="2"/>
        <v>SANTA ANA</v>
      </c>
      <c r="M40" t="str">
        <f t="shared" si="1"/>
        <v>v</v>
      </c>
      <c r="N40" s="11">
        <v>1</v>
      </c>
    </row>
    <row r="41" spans="1:14">
      <c r="A41" s="11" t="s">
        <v>46</v>
      </c>
      <c r="B41" s="13" t="s">
        <v>63</v>
      </c>
      <c r="C41" s="11" t="s">
        <v>48</v>
      </c>
      <c r="D41" s="13" t="s">
        <v>59</v>
      </c>
      <c r="E41" s="11" t="str">
        <f t="shared" si="3"/>
        <v>0203</v>
      </c>
      <c r="F41" s="11">
        <v>1</v>
      </c>
      <c r="J41" t="s">
        <v>45</v>
      </c>
      <c r="K41" t="s">
        <v>97</v>
      </c>
      <c r="L41" t="str">
        <f t="shared" si="2"/>
        <v>SANTA ANA</v>
      </c>
      <c r="M41" t="str">
        <f t="shared" si="1"/>
        <v>n</v>
      </c>
    </row>
    <row r="42" spans="1:14">
      <c r="A42" s="11" t="s">
        <v>46</v>
      </c>
      <c r="B42" s="13" t="s">
        <v>63</v>
      </c>
      <c r="C42" s="11" t="s">
        <v>49</v>
      </c>
      <c r="D42" s="13" t="s">
        <v>63</v>
      </c>
      <c r="E42" s="11" t="str">
        <f t="shared" si="3"/>
        <v>0202</v>
      </c>
      <c r="F42" s="11">
        <v>1</v>
      </c>
      <c r="J42" t="s">
        <v>46</v>
      </c>
      <c r="K42" t="s">
        <v>95</v>
      </c>
      <c r="L42" t="str">
        <f t="shared" si="2"/>
        <v>SANTA TECLA</v>
      </c>
      <c r="M42" t="str">
        <f t="shared" si="1"/>
        <v>v</v>
      </c>
      <c r="N42" s="11">
        <v>1</v>
      </c>
    </row>
    <row r="43" spans="1:14">
      <c r="A43" s="11" t="s">
        <v>46</v>
      </c>
      <c r="B43" s="13" t="s">
        <v>63</v>
      </c>
      <c r="C43" s="11" t="s">
        <v>50</v>
      </c>
      <c r="D43" s="13" t="s">
        <v>60</v>
      </c>
      <c r="E43" s="11" t="str">
        <f t="shared" si="3"/>
        <v>0207</v>
      </c>
      <c r="F43" s="11">
        <v>1</v>
      </c>
      <c r="J43" t="s">
        <v>20</v>
      </c>
      <c r="K43" t="s">
        <v>123</v>
      </c>
      <c r="L43" t="str">
        <f t="shared" si="2"/>
        <v>SANTA TECLA</v>
      </c>
      <c r="M43" t="str">
        <f t="shared" si="1"/>
        <v>n</v>
      </c>
    </row>
    <row r="44" spans="1:14">
      <c r="A44" s="11" t="s">
        <v>46</v>
      </c>
      <c r="B44" s="13" t="s">
        <v>63</v>
      </c>
      <c r="C44" s="11" t="s">
        <v>46</v>
      </c>
      <c r="D44" s="13" t="s">
        <v>76</v>
      </c>
      <c r="E44" s="11" t="str">
        <f t="shared" si="3"/>
        <v>0210</v>
      </c>
      <c r="F44" s="11">
        <v>1</v>
      </c>
      <c r="J44" t="s">
        <v>23</v>
      </c>
      <c r="K44" t="s">
        <v>124</v>
      </c>
      <c r="L44" t="str">
        <f t="shared" si="2"/>
        <v>SANTIAGO NONUALCO</v>
      </c>
      <c r="M44" t="str">
        <f t="shared" si="1"/>
        <v>v</v>
      </c>
      <c r="N44" s="11">
        <v>1</v>
      </c>
    </row>
    <row r="45" spans="1:14">
      <c r="A45" s="11" t="s">
        <v>51</v>
      </c>
      <c r="B45" s="13" t="s">
        <v>59</v>
      </c>
      <c r="C45" s="11" t="s">
        <v>52</v>
      </c>
      <c r="D45" s="13" t="s">
        <v>58</v>
      </c>
      <c r="E45" s="11" t="str">
        <f t="shared" si="3"/>
        <v>0301</v>
      </c>
      <c r="F45" s="11">
        <v>1</v>
      </c>
      <c r="J45" t="s">
        <v>42</v>
      </c>
      <c r="K45" t="s">
        <v>94</v>
      </c>
      <c r="L45" t="str">
        <f t="shared" si="2"/>
        <v>SENSUNTEPEQUE</v>
      </c>
      <c r="M45" t="str">
        <f t="shared" si="1"/>
        <v>v</v>
      </c>
      <c r="N45" s="11">
        <v>1</v>
      </c>
    </row>
    <row r="46" spans="1:14">
      <c r="A46" s="11" t="s">
        <v>51</v>
      </c>
      <c r="B46" s="13" t="s">
        <v>59</v>
      </c>
      <c r="C46" s="11" t="s">
        <v>53</v>
      </c>
      <c r="D46" s="13" t="s">
        <v>62</v>
      </c>
      <c r="E46" s="11" t="str">
        <f t="shared" si="3"/>
        <v>0306</v>
      </c>
      <c r="F46" s="11">
        <v>1</v>
      </c>
      <c r="J46" t="s">
        <v>10</v>
      </c>
      <c r="K46" t="s">
        <v>88</v>
      </c>
      <c r="L46" t="str">
        <f t="shared" si="2"/>
        <v>SONSONATE</v>
      </c>
      <c r="M46" t="str">
        <f t="shared" si="1"/>
        <v>v</v>
      </c>
      <c r="N46" s="11">
        <v>1</v>
      </c>
    </row>
    <row r="47" spans="1:14">
      <c r="A47" s="11" t="s">
        <v>51</v>
      </c>
      <c r="B47" s="13" t="s">
        <v>59</v>
      </c>
      <c r="C47" s="11" t="s">
        <v>54</v>
      </c>
      <c r="D47" s="13" t="s">
        <v>61</v>
      </c>
      <c r="E47" s="11" t="str">
        <f t="shared" si="3"/>
        <v>0308</v>
      </c>
      <c r="F47" s="11">
        <v>1</v>
      </c>
      <c r="J47" t="s">
        <v>51</v>
      </c>
      <c r="K47" t="s">
        <v>87</v>
      </c>
      <c r="L47" t="str">
        <f t="shared" si="2"/>
        <v>SOYAPANGO</v>
      </c>
      <c r="M47" t="str">
        <f t="shared" si="1"/>
        <v>v</v>
      </c>
      <c r="N47" s="11">
        <v>1</v>
      </c>
    </row>
    <row r="48" spans="1:14">
      <c r="A48" s="11" t="s">
        <v>51</v>
      </c>
      <c r="B48" s="13" t="s">
        <v>59</v>
      </c>
      <c r="C48" s="11" t="s">
        <v>55</v>
      </c>
      <c r="D48" s="13" t="s">
        <v>69</v>
      </c>
      <c r="E48" s="11" t="str">
        <f t="shared" si="3"/>
        <v>0311</v>
      </c>
      <c r="F48" s="11">
        <v>1</v>
      </c>
      <c r="J48" t="s">
        <v>43</v>
      </c>
      <c r="K48" t="s">
        <v>131</v>
      </c>
      <c r="L48" t="str">
        <f t="shared" si="2"/>
        <v>SOYAPANGO</v>
      </c>
      <c r="M48" t="str">
        <f t="shared" si="1"/>
        <v>n</v>
      </c>
    </row>
    <row r="49" spans="1:14">
      <c r="A49" s="11" t="s">
        <v>51</v>
      </c>
      <c r="B49" s="13" t="s">
        <v>59</v>
      </c>
      <c r="C49" s="11" t="s">
        <v>51</v>
      </c>
      <c r="D49" s="13" t="s">
        <v>68</v>
      </c>
      <c r="E49" s="11" t="str">
        <f t="shared" si="3"/>
        <v>0315</v>
      </c>
      <c r="F49" s="11">
        <v>1</v>
      </c>
      <c r="J49" t="s">
        <v>44</v>
      </c>
      <c r="K49" t="s">
        <v>129</v>
      </c>
      <c r="L49" t="str">
        <f t="shared" si="2"/>
        <v>TONACATEPEQUE</v>
      </c>
      <c r="M49" t="str">
        <f t="shared" si="1"/>
        <v>v</v>
      </c>
      <c r="N49" s="11">
        <v>1</v>
      </c>
    </row>
    <row r="50" spans="1:14">
      <c r="A50" s="11" t="s">
        <v>56</v>
      </c>
      <c r="B50" s="13" t="s">
        <v>69</v>
      </c>
      <c r="C50" s="11" t="s">
        <v>57</v>
      </c>
      <c r="D50" s="13" t="s">
        <v>61</v>
      </c>
      <c r="E50" s="11" t="str">
        <f t="shared" si="3"/>
        <v>1108</v>
      </c>
      <c r="F50" s="11">
        <v>1</v>
      </c>
      <c r="J50" t="s">
        <v>56</v>
      </c>
      <c r="K50" t="s">
        <v>86</v>
      </c>
      <c r="L50" t="str">
        <f t="shared" si="2"/>
        <v>USULUTAN</v>
      </c>
      <c r="M50" t="s">
        <v>133</v>
      </c>
      <c r="N50" s="11">
        <v>1</v>
      </c>
    </row>
    <row r="51" spans="1:14">
      <c r="A51" s="11" t="s">
        <v>56</v>
      </c>
      <c r="B51" s="13" t="s">
        <v>69</v>
      </c>
      <c r="C51" s="11" t="s">
        <v>56</v>
      </c>
      <c r="D51" s="13" t="s">
        <v>78</v>
      </c>
      <c r="E51" s="11" t="str">
        <f t="shared" si="3"/>
        <v>1123</v>
      </c>
      <c r="F51" s="11">
        <v>1</v>
      </c>
      <c r="J51" t="s">
        <v>24</v>
      </c>
      <c r="K51" t="s">
        <v>96</v>
      </c>
      <c r="L51" t="str">
        <f t="shared" si="2"/>
        <v>ZACATECOLUCA</v>
      </c>
      <c r="M51" t="str">
        <f t="shared" si="1"/>
        <v>v</v>
      </c>
      <c r="N51" s="11">
        <v>1</v>
      </c>
    </row>
    <row r="53" spans="1:14">
      <c r="M53">
        <f>28/50</f>
        <v>0.56000000000000005</v>
      </c>
      <c r="N53" s="11">
        <f>SUM(N2:N51)</f>
        <v>35</v>
      </c>
    </row>
    <row r="54" spans="1:14">
      <c r="N54" s="11">
        <f>+N53/50</f>
        <v>0.7</v>
      </c>
    </row>
  </sheetData>
  <sortState xmlns:xlrd2="http://schemas.microsoft.com/office/spreadsheetml/2017/richdata2" ref="K2:K51">
    <sortCondition ref="K2"/>
  </sortState>
  <conditionalFormatting sqref="M2:M51 M53">
    <cfRule type="cellIs" priority="2" operator="equal">
      <formula>"v"</formula>
    </cfRule>
    <cfRule type="cellIs" dxfId="0" priority="1" operator="equal">
      <formula>$M$2</formula>
    </cfRule>
  </conditionalFormatting>
  <pageMargins left="0.7" right="0.7" top="0.75" bottom="0.75" header="0.51180555555555496" footer="0.51180555555555496"/>
  <pageSetup firstPageNumber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52"/>
  <sheetViews>
    <sheetView zoomScaleNormal="100" workbookViewId="0">
      <selection activeCell="F4" sqref="F4"/>
    </sheetView>
  </sheetViews>
  <sheetFormatPr baseColWidth="10" defaultColWidth="9.140625" defaultRowHeight="15"/>
  <cols>
    <col min="1" max="1" width="16" style="1"/>
    <col min="2" max="2" width="17.5703125" style="1"/>
    <col min="3" max="3" width="29.85546875" style="1"/>
    <col min="4" max="4" width="11.42578125" style="2"/>
    <col min="5" max="1025" width="10.5703125" style="1"/>
  </cols>
  <sheetData>
    <row r="1" spans="2:4">
      <c r="B1" s="16" t="s">
        <v>0</v>
      </c>
      <c r="C1" s="16"/>
      <c r="D1" s="16"/>
    </row>
    <row r="2" spans="2:4">
      <c r="B2" s="3" t="s">
        <v>1</v>
      </c>
      <c r="C2" s="4" t="s">
        <v>2</v>
      </c>
      <c r="D2" s="5" t="s">
        <v>3</v>
      </c>
    </row>
    <row r="3" spans="2:4">
      <c r="B3" s="15" t="s">
        <v>4</v>
      </c>
      <c r="C3" s="7" t="s">
        <v>4</v>
      </c>
      <c r="D3" s="8">
        <v>1</v>
      </c>
    </row>
    <row r="4" spans="2:4">
      <c r="B4" s="15"/>
      <c r="C4" s="7" t="s">
        <v>5</v>
      </c>
      <c r="D4" s="8">
        <v>3</v>
      </c>
    </row>
    <row r="5" spans="2:4">
      <c r="B5" s="15"/>
      <c r="C5" s="7" t="s">
        <v>6</v>
      </c>
      <c r="D5" s="8">
        <v>7</v>
      </c>
    </row>
    <row r="6" spans="2:4">
      <c r="B6" s="15"/>
      <c r="C6" s="7" t="s">
        <v>7</v>
      </c>
      <c r="D6" s="8">
        <v>8</v>
      </c>
    </row>
    <row r="7" spans="2:4">
      <c r="B7" s="15" t="s">
        <v>8</v>
      </c>
      <c r="C7" s="7" t="s">
        <v>9</v>
      </c>
      <c r="D7" s="8">
        <v>3</v>
      </c>
    </row>
    <row r="8" spans="2:4">
      <c r="B8" s="15"/>
      <c r="C8" s="7" t="s">
        <v>10</v>
      </c>
      <c r="D8" s="8">
        <v>6</v>
      </c>
    </row>
    <row r="9" spans="2:4">
      <c r="B9" s="6" t="s">
        <v>11</v>
      </c>
      <c r="C9" s="7" t="s">
        <v>11</v>
      </c>
      <c r="D9" s="8">
        <v>7</v>
      </c>
    </row>
    <row r="10" spans="2:4">
      <c r="B10" s="6" t="s">
        <v>12</v>
      </c>
      <c r="C10" s="7" t="s">
        <v>13</v>
      </c>
      <c r="D10" s="8">
        <v>2</v>
      </c>
    </row>
    <row r="11" spans="2:4">
      <c r="B11" s="15" t="s">
        <v>14</v>
      </c>
      <c r="C11" s="7" t="s">
        <v>15</v>
      </c>
      <c r="D11" s="8">
        <v>1</v>
      </c>
    </row>
    <row r="12" spans="2:4">
      <c r="B12" s="15"/>
      <c r="C12" s="7" t="s">
        <v>16</v>
      </c>
      <c r="D12" s="8">
        <v>2</v>
      </c>
    </row>
    <row r="13" spans="2:4">
      <c r="B13" s="15"/>
      <c r="C13" s="7" t="s">
        <v>17</v>
      </c>
      <c r="D13" s="8">
        <v>3</v>
      </c>
    </row>
    <row r="14" spans="2:4">
      <c r="B14" s="15"/>
      <c r="C14" s="7" t="s">
        <v>14</v>
      </c>
      <c r="D14" s="8">
        <v>9</v>
      </c>
    </row>
    <row r="15" spans="2:4">
      <c r="B15" s="15"/>
      <c r="C15" s="7" t="s">
        <v>18</v>
      </c>
      <c r="D15" s="8">
        <v>12</v>
      </c>
    </row>
    <row r="16" spans="2:4">
      <c r="B16" s="15"/>
      <c r="C16" s="7" t="s">
        <v>19</v>
      </c>
      <c r="D16" s="8">
        <v>15</v>
      </c>
    </row>
    <row r="17" spans="2:4">
      <c r="B17" s="15"/>
      <c r="C17" s="7" t="s">
        <v>20</v>
      </c>
      <c r="D17" s="8">
        <v>11</v>
      </c>
    </row>
    <row r="18" spans="2:4">
      <c r="B18" s="15" t="s">
        <v>21</v>
      </c>
      <c r="C18" s="7" t="s">
        <v>22</v>
      </c>
      <c r="D18" s="8">
        <v>5</v>
      </c>
    </row>
    <row r="19" spans="2:4">
      <c r="B19" s="15"/>
      <c r="C19" s="7" t="s">
        <v>23</v>
      </c>
      <c r="D19" s="8">
        <v>19</v>
      </c>
    </row>
    <row r="20" spans="2:4">
      <c r="B20" s="15"/>
      <c r="C20" s="7" t="s">
        <v>24</v>
      </c>
      <c r="D20" s="8">
        <v>21</v>
      </c>
    </row>
    <row r="21" spans="2:4">
      <c r="B21" s="15" t="s">
        <v>25</v>
      </c>
      <c r="C21" s="7" t="s">
        <v>26</v>
      </c>
      <c r="D21" s="8">
        <v>4</v>
      </c>
    </row>
    <row r="22" spans="2:4">
      <c r="B22" s="15"/>
      <c r="C22" s="7" t="s">
        <v>25</v>
      </c>
      <c r="D22" s="8">
        <v>8</v>
      </c>
    </row>
    <row r="23" spans="2:4">
      <c r="B23" s="6" t="s">
        <v>27</v>
      </c>
      <c r="C23" s="7" t="s">
        <v>28</v>
      </c>
      <c r="D23" s="8">
        <v>19</v>
      </c>
    </row>
    <row r="24" spans="2:4">
      <c r="B24" s="15" t="s">
        <v>29</v>
      </c>
      <c r="C24" s="7" t="s">
        <v>30</v>
      </c>
      <c r="D24" s="8">
        <v>2</v>
      </c>
    </row>
    <row r="25" spans="2:4">
      <c r="B25" s="15"/>
      <c r="C25" s="7" t="s">
        <v>29</v>
      </c>
      <c r="D25" s="8">
        <v>17</v>
      </c>
    </row>
    <row r="26" spans="2:4">
      <c r="B26" s="15" t="s">
        <v>31</v>
      </c>
      <c r="C26" s="7" t="s">
        <v>32</v>
      </c>
      <c r="D26" s="8">
        <v>2</v>
      </c>
    </row>
    <row r="27" spans="2:4">
      <c r="B27" s="15"/>
      <c r="C27" s="7" t="s">
        <v>33</v>
      </c>
      <c r="D27" s="8">
        <v>3</v>
      </c>
    </row>
    <row r="28" spans="2:4">
      <c r="B28" s="15"/>
      <c r="C28" s="7" t="s">
        <v>34</v>
      </c>
      <c r="D28" s="8">
        <v>19</v>
      </c>
    </row>
    <row r="29" spans="2:4">
      <c r="B29" s="15"/>
      <c r="C29" s="7" t="s">
        <v>35</v>
      </c>
      <c r="D29" s="8">
        <v>4</v>
      </c>
    </row>
    <row r="30" spans="2:4">
      <c r="B30" s="15"/>
      <c r="C30" s="7" t="s">
        <v>36</v>
      </c>
      <c r="D30" s="8">
        <v>7</v>
      </c>
    </row>
    <row r="31" spans="2:4">
      <c r="B31" s="15"/>
      <c r="C31" s="7" t="s">
        <v>37</v>
      </c>
      <c r="D31" s="8">
        <v>8</v>
      </c>
    </row>
    <row r="32" spans="2:4">
      <c r="B32" s="15"/>
      <c r="C32" s="7" t="s">
        <v>38</v>
      </c>
      <c r="D32" s="8">
        <v>9</v>
      </c>
    </row>
    <row r="33" spans="2:4">
      <c r="B33" s="15"/>
      <c r="C33" s="7" t="s">
        <v>39</v>
      </c>
      <c r="D33" s="8">
        <v>10</v>
      </c>
    </row>
    <row r="34" spans="2:4">
      <c r="B34" s="15"/>
      <c r="C34" s="7" t="s">
        <v>40</v>
      </c>
      <c r="D34" s="8">
        <v>12</v>
      </c>
    </row>
    <row r="35" spans="2:4">
      <c r="B35" s="15"/>
      <c r="C35" s="7" t="s">
        <v>41</v>
      </c>
      <c r="D35" s="8">
        <v>13</v>
      </c>
    </row>
    <row r="36" spans="2:4">
      <c r="B36" s="15"/>
      <c r="C36" s="7" t="s">
        <v>31</v>
      </c>
      <c r="D36" s="8">
        <v>14</v>
      </c>
    </row>
    <row r="37" spans="2:4">
      <c r="B37" s="15"/>
      <c r="C37" s="7" t="s">
        <v>42</v>
      </c>
      <c r="D37" s="8">
        <v>16</v>
      </c>
    </row>
    <row r="38" spans="2:4">
      <c r="B38" s="15"/>
      <c r="C38" s="7" t="s">
        <v>43</v>
      </c>
      <c r="D38" s="8">
        <v>17</v>
      </c>
    </row>
    <row r="39" spans="2:4">
      <c r="B39" s="15"/>
      <c r="C39" s="7" t="s">
        <v>44</v>
      </c>
      <c r="D39" s="8">
        <v>18</v>
      </c>
    </row>
    <row r="40" spans="2:4">
      <c r="B40" s="6" t="s">
        <v>45</v>
      </c>
      <c r="C40" s="7" t="s">
        <v>45</v>
      </c>
      <c r="D40" s="8">
        <v>10</v>
      </c>
    </row>
    <row r="41" spans="2:4">
      <c r="B41" s="15" t="s">
        <v>46</v>
      </c>
      <c r="C41" s="7" t="s">
        <v>47</v>
      </c>
      <c r="D41" s="8">
        <v>1</v>
      </c>
    </row>
    <row r="42" spans="2:4">
      <c r="B42" s="15"/>
      <c r="C42" s="7" t="s">
        <v>48</v>
      </c>
      <c r="D42" s="8">
        <v>3</v>
      </c>
    </row>
    <row r="43" spans="2:4">
      <c r="B43" s="15"/>
      <c r="C43" s="7" t="s">
        <v>49</v>
      </c>
      <c r="D43" s="8">
        <v>2</v>
      </c>
    </row>
    <row r="44" spans="2:4">
      <c r="B44" s="15"/>
      <c r="C44" s="7" t="s">
        <v>50</v>
      </c>
      <c r="D44" s="8">
        <v>7</v>
      </c>
    </row>
    <row r="45" spans="2:4">
      <c r="B45" s="15"/>
      <c r="C45" s="7" t="s">
        <v>46</v>
      </c>
      <c r="D45" s="8">
        <v>10</v>
      </c>
    </row>
    <row r="46" spans="2:4">
      <c r="B46" s="15" t="s">
        <v>51</v>
      </c>
      <c r="C46" s="7" t="s">
        <v>52</v>
      </c>
      <c r="D46" s="8">
        <v>1</v>
      </c>
    </row>
    <row r="47" spans="2:4">
      <c r="B47" s="15"/>
      <c r="C47" s="7" t="s">
        <v>53</v>
      </c>
      <c r="D47" s="8">
        <v>6</v>
      </c>
    </row>
    <row r="48" spans="2:4">
      <c r="B48" s="15"/>
      <c r="C48" s="7" t="s">
        <v>54</v>
      </c>
      <c r="D48" s="8">
        <v>8</v>
      </c>
    </row>
    <row r="49" spans="2:4">
      <c r="B49" s="15"/>
      <c r="C49" s="7" t="s">
        <v>55</v>
      </c>
      <c r="D49" s="8">
        <v>11</v>
      </c>
    </row>
    <row r="50" spans="2:4">
      <c r="B50" s="15"/>
      <c r="C50" s="7" t="s">
        <v>51</v>
      </c>
      <c r="D50" s="8">
        <v>15</v>
      </c>
    </row>
    <row r="51" spans="2:4">
      <c r="B51" s="14" t="s">
        <v>56</v>
      </c>
      <c r="C51" s="7" t="s">
        <v>57</v>
      </c>
      <c r="D51" s="8">
        <v>8</v>
      </c>
    </row>
    <row r="52" spans="2:4">
      <c r="B52" s="14"/>
      <c r="C52" s="9" t="s">
        <v>56</v>
      </c>
      <c r="D52" s="10">
        <v>23</v>
      </c>
    </row>
  </sheetData>
  <mergeCells count="11">
    <mergeCell ref="B1:D1"/>
    <mergeCell ref="B3:B6"/>
    <mergeCell ref="B7:B8"/>
    <mergeCell ref="B11:B17"/>
    <mergeCell ref="B18:B20"/>
    <mergeCell ref="B51:B52"/>
    <mergeCell ref="B21:B22"/>
    <mergeCell ref="B24:B25"/>
    <mergeCell ref="B26:B39"/>
    <mergeCell ref="B41:B45"/>
    <mergeCell ref="B46:B50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211" zoomScaleNormal="100" workbookViewId="0">
      <selection activeCell="I222" sqref="I222"/>
    </sheetView>
  </sheetViews>
  <sheetFormatPr baseColWidth="10" defaultColWidth="9.140625" defaultRowHeight="15"/>
  <cols>
    <col min="1" max="1025" width="10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baseColWidth="10" defaultColWidth="9.140625" defaultRowHeight="15"/>
  <cols>
    <col min="1" max="1025" width="10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CodMunAuto</vt:lpstr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Yessica Beatriz Sánchez Abrego</dc:creator>
  <cp:lastModifiedBy>ELIAS PREZA</cp:lastModifiedBy>
  <cp:revision>1</cp:revision>
  <dcterms:created xsi:type="dcterms:W3CDTF">2015-03-10T02:30:47Z</dcterms:created>
  <dcterms:modified xsi:type="dcterms:W3CDTF">2020-04-18T03:07:49Z</dcterms:modified>
  <dc:language>es-SV</dc:language>
</cp:coreProperties>
</file>