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175"/>
  </bookViews>
  <sheets>
    <sheet name="b31" sheetId="1" r:id="rId1"/>
  </sheets>
  <calcPr calcId="144525"/>
</workbook>
</file>

<file path=xl/sharedStrings.xml><?xml version="1.0" encoding="utf-8"?>
<sst xmlns="http://schemas.openxmlformats.org/spreadsheetml/2006/main" count="26" uniqueCount="13">
  <si>
    <t>age</t>
  </si>
  <si>
    <t>N</t>
  </si>
  <si>
    <t>D</t>
  </si>
  <si>
    <t>n</t>
  </si>
  <si>
    <t>m</t>
  </si>
  <si>
    <t>a</t>
  </si>
  <si>
    <t>q</t>
  </si>
  <si>
    <t>p</t>
  </si>
  <si>
    <t>lx</t>
  </si>
  <si>
    <t>d</t>
  </si>
  <si>
    <t>L</t>
  </si>
  <si>
    <t>T</t>
  </si>
  <si>
    <t>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</si>
</sst>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tabSelected="1" zoomScaleSheetLayoutView="60" topLeftCell="A13" workbookViewId="0">
      <selection activeCell="G11" sqref="G11"/>
    </sheetView>
  </sheetViews>
  <sheetFormatPr defaultColWidth="9" defaultRowHeight="14.25"/>
  <cols>
    <col min="5" max="5" width="11.5" customWidth="1"/>
    <col min="6" max="13" width="12.625"/>
    <col min="15" max="15" width="12.62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0</v>
      </c>
      <c r="B2">
        <v>47925</v>
      </c>
      <c r="C2">
        <v>419</v>
      </c>
      <c r="D2">
        <v>1</v>
      </c>
      <c r="E2">
        <v>0.00874282733437663</v>
      </c>
      <c r="F2">
        <v>0.0684657485654668</v>
      </c>
      <c r="G2">
        <v>0.00867219883868108</v>
      </c>
      <c r="H2">
        <v>0.991327801161318</v>
      </c>
      <c r="I2">
        <v>100000</v>
      </c>
      <c r="J2">
        <v>867.219883868107</v>
      </c>
      <c r="K2">
        <v>99192.1549746517</v>
      </c>
      <c r="L2">
        <v>7288901.08825414</v>
      </c>
      <c r="M2">
        <v>72.8890108825414</v>
      </c>
    </row>
    <row r="3" spans="1:15">
      <c r="A3">
        <v>1</v>
      </c>
      <c r="B3">
        <v>189127</v>
      </c>
      <c r="C3">
        <v>70</v>
      </c>
      <c r="D3">
        <v>4</v>
      </c>
      <c r="E3">
        <v>0.0003701216642785</v>
      </c>
      <c r="F3">
        <v>1.62638019822639</v>
      </c>
      <c r="G3">
        <v>0.00147918714962104</v>
      </c>
      <c r="H3">
        <v>0.998520812850379</v>
      </c>
      <c r="I3">
        <v>99132.7801161319</v>
      </c>
      <c r="J3">
        <v>146.635934453996</v>
      </c>
      <c r="K3">
        <v>396183.062506856</v>
      </c>
      <c r="L3">
        <v>7189708.93327949</v>
      </c>
      <c r="M3">
        <v>72.5260496563992</v>
      </c>
      <c r="O3">
        <f>+I2-I3</f>
        <v>867.219883868107</v>
      </c>
    </row>
    <row r="4" spans="1:13">
      <c r="A4">
        <v>5</v>
      </c>
      <c r="B4">
        <v>234793</v>
      </c>
      <c r="C4">
        <v>36</v>
      </c>
      <c r="D4">
        <v>5</v>
      </c>
      <c r="E4">
        <v>0.000153326547213928</v>
      </c>
      <c r="F4">
        <v>2.5</v>
      </c>
      <c r="G4" s="2">
        <v>0.000766338985792926</v>
      </c>
      <c r="H4">
        <v>0.999233661014207</v>
      </c>
      <c r="I4">
        <v>98986.1441816779</v>
      </c>
      <c r="J4">
        <v>75.8569413397344</v>
      </c>
      <c r="K4">
        <v>494741.07855504</v>
      </c>
      <c r="L4">
        <v>6793525.87077263</v>
      </c>
      <c r="M4">
        <v>68.6310788942731</v>
      </c>
    </row>
    <row r="5" spans="1:13">
      <c r="A5">
        <v>10</v>
      </c>
      <c r="B5">
        <v>238790</v>
      </c>
      <c r="C5">
        <v>46</v>
      </c>
      <c r="D5">
        <v>5</v>
      </c>
      <c r="E5">
        <v>0.000192637882658402</v>
      </c>
      <c r="F5">
        <v>3.14299988746643</v>
      </c>
      <c r="G5" s="2">
        <v>0.000962844976135785</v>
      </c>
      <c r="H5">
        <v>0.999037155023864</v>
      </c>
      <c r="I5">
        <v>98910.2872403381</v>
      </c>
      <c r="J5">
        <v>95.2352731575083</v>
      </c>
      <c r="K5">
        <v>494374.58428872</v>
      </c>
      <c r="L5">
        <v>6298784.79221759</v>
      </c>
      <c r="M5">
        <v>63.6817965851461</v>
      </c>
    </row>
    <row r="6" spans="1:13">
      <c r="A6">
        <v>15</v>
      </c>
      <c r="B6">
        <v>254996</v>
      </c>
      <c r="C6">
        <v>249</v>
      </c>
      <c r="D6">
        <v>5</v>
      </c>
      <c r="E6">
        <v>0.000976485905661265</v>
      </c>
      <c r="F6">
        <v>2.72399997711181</v>
      </c>
      <c r="G6">
        <v>0.00487160247975849</v>
      </c>
      <c r="H6">
        <v>0.995128397520241</v>
      </c>
      <c r="I6">
        <v>98815.0519671806</v>
      </c>
      <c r="J6">
        <v>481.387652200777</v>
      </c>
      <c r="K6">
        <v>492979.621528476</v>
      </c>
      <c r="L6">
        <v>5804410.20792887</v>
      </c>
      <c r="M6">
        <v>58.7401422392277</v>
      </c>
    </row>
    <row r="7" spans="1:13">
      <c r="A7">
        <v>20</v>
      </c>
      <c r="B7">
        <v>326831</v>
      </c>
      <c r="C7">
        <v>420</v>
      </c>
      <c r="D7">
        <v>5</v>
      </c>
      <c r="E7">
        <v>0.00128506781792424</v>
      </c>
      <c r="F7">
        <v>2.51999998092651</v>
      </c>
      <c r="G7">
        <v>0.00640492679153028</v>
      </c>
      <c r="H7">
        <v>0.993595073208469</v>
      </c>
      <c r="I7">
        <v>98333.6643149798</v>
      </c>
      <c r="J7">
        <v>629.819921080357</v>
      </c>
      <c r="K7">
        <v>490106.368158607</v>
      </c>
      <c r="L7">
        <v>5311430.58640039</v>
      </c>
      <c r="M7">
        <v>54.014366528506</v>
      </c>
    </row>
    <row r="8" spans="1:13">
      <c r="A8">
        <v>25</v>
      </c>
      <c r="B8">
        <v>355086</v>
      </c>
      <c r="C8">
        <v>403</v>
      </c>
      <c r="D8">
        <v>5</v>
      </c>
      <c r="E8">
        <v>0.00113493632528457</v>
      </c>
      <c r="F8">
        <v>2.48099994659423</v>
      </c>
      <c r="G8">
        <v>0.00565850450151223</v>
      </c>
      <c r="H8">
        <v>0.994341495498487</v>
      </c>
      <c r="I8">
        <v>97703.8443938995</v>
      </c>
      <c r="J8">
        <v>552.85764331794</v>
      </c>
      <c r="K8">
        <v>487126.573536453</v>
      </c>
      <c r="L8">
        <v>4821324.21824179</v>
      </c>
      <c r="M8">
        <v>49.3463102516652</v>
      </c>
    </row>
    <row r="9" spans="1:13">
      <c r="A9">
        <v>30</v>
      </c>
      <c r="B9">
        <v>324222</v>
      </c>
      <c r="C9">
        <v>441</v>
      </c>
      <c r="D9">
        <v>5</v>
      </c>
      <c r="E9">
        <v>0.00136017913651757</v>
      </c>
      <c r="F9">
        <v>2.60100007057189</v>
      </c>
      <c r="G9">
        <v>0.00677877606413179</v>
      </c>
      <c r="H9">
        <v>0.993221223935868</v>
      </c>
      <c r="I9">
        <v>97150.9867505815</v>
      </c>
      <c r="J9">
        <v>658.564783591617</v>
      </c>
      <c r="K9">
        <v>484175.036883547</v>
      </c>
      <c r="L9">
        <v>4334197.64470533</v>
      </c>
      <c r="M9">
        <v>44.6130069253196</v>
      </c>
    </row>
    <row r="10" spans="1:13">
      <c r="A10">
        <v>35</v>
      </c>
      <c r="B10">
        <v>269963</v>
      </c>
      <c r="C10">
        <v>508</v>
      </c>
      <c r="D10">
        <v>5</v>
      </c>
      <c r="E10">
        <v>0.0018817393494664</v>
      </c>
      <c r="F10">
        <v>2.70099997520446</v>
      </c>
      <c r="G10">
        <v>0.00936816893547489</v>
      </c>
      <c r="H10">
        <v>0.990631831064525</v>
      </c>
      <c r="I10">
        <v>96492.4219669899</v>
      </c>
      <c r="J10">
        <v>903.957309979901</v>
      </c>
      <c r="K10">
        <v>480383.911956891</v>
      </c>
      <c r="L10">
        <v>3850022.60782178</v>
      </c>
      <c r="M10">
        <v>39.8997406152669</v>
      </c>
    </row>
    <row r="11" spans="1:13">
      <c r="A11">
        <v>40</v>
      </c>
      <c r="B11">
        <v>261971</v>
      </c>
      <c r="C11">
        <v>769</v>
      </c>
      <c r="D11">
        <v>5</v>
      </c>
      <c r="E11">
        <v>0.00293543941886697</v>
      </c>
      <c r="F11">
        <v>2.66300010681152</v>
      </c>
      <c r="G11">
        <v>0.0145771957587212</v>
      </c>
      <c r="H11">
        <v>0.985422804241278</v>
      </c>
      <c r="I11">
        <v>95588.46465701</v>
      </c>
      <c r="J11">
        <v>1393.41176158083</v>
      </c>
      <c r="K11">
        <v>474685.920147068</v>
      </c>
      <c r="L11">
        <v>3369638.69586489</v>
      </c>
      <c r="M11">
        <v>35.2515202326537</v>
      </c>
    </row>
    <row r="12" spans="1:13">
      <c r="A12">
        <v>45</v>
      </c>
      <c r="B12">
        <v>238011</v>
      </c>
      <c r="C12">
        <v>1154</v>
      </c>
      <c r="D12">
        <v>5</v>
      </c>
      <c r="E12">
        <v>0.0048485154047502</v>
      </c>
      <c r="F12">
        <v>2.69799995422363</v>
      </c>
      <c r="G12">
        <v>0.0239749854339851</v>
      </c>
      <c r="H12">
        <v>0.976025014566014</v>
      </c>
      <c r="I12">
        <v>94195.0528954292</v>
      </c>
      <c r="J12">
        <v>2258.32502112137</v>
      </c>
      <c r="K12">
        <v>465776.600175146</v>
      </c>
      <c r="L12">
        <v>2894952.77571782</v>
      </c>
      <c r="M12">
        <v>30.7335967944268</v>
      </c>
    </row>
    <row r="13" spans="1:13">
      <c r="A13">
        <v>50</v>
      </c>
      <c r="B13">
        <v>261612</v>
      </c>
      <c r="C13">
        <v>1866</v>
      </c>
      <c r="D13">
        <v>5</v>
      </c>
      <c r="E13">
        <v>0.00713270033484702</v>
      </c>
      <c r="F13">
        <v>2.67600011825561</v>
      </c>
      <c r="G13">
        <v>0.0350819691062591</v>
      </c>
      <c r="H13">
        <v>0.96491803089374</v>
      </c>
      <c r="I13">
        <v>91936.7278743078</v>
      </c>
      <c r="J13">
        <v>3225.32144701703</v>
      </c>
      <c r="K13">
        <v>452187.992710084</v>
      </c>
      <c r="L13">
        <v>2429176.17554268</v>
      </c>
      <c r="M13">
        <v>26.4222605231692</v>
      </c>
    </row>
    <row r="14" spans="1:13">
      <c r="A14">
        <v>55</v>
      </c>
      <c r="B14">
        <v>181385</v>
      </c>
      <c r="C14">
        <v>2043</v>
      </c>
      <c r="D14">
        <v>5</v>
      </c>
      <c r="E14">
        <v>0.0112633348953882</v>
      </c>
      <c r="F14">
        <v>2.64499998092651</v>
      </c>
      <c r="G14">
        <v>0.0548614656575533</v>
      </c>
      <c r="H14">
        <v>0.945138534342446</v>
      </c>
      <c r="I14">
        <v>88711.4064272908</v>
      </c>
      <c r="J14">
        <v>4866.83777714407</v>
      </c>
      <c r="K14">
        <v>432095.629078452</v>
      </c>
      <c r="L14">
        <v>1976988.18283259</v>
      </c>
      <c r="M14">
        <v>22.2856142457054</v>
      </c>
    </row>
    <row r="15" spans="1:13">
      <c r="A15">
        <v>60</v>
      </c>
      <c r="B15">
        <v>187962</v>
      </c>
      <c r="C15">
        <v>3496</v>
      </c>
      <c r="D15">
        <v>5</v>
      </c>
      <c r="E15">
        <v>0.0185995041550951</v>
      </c>
      <c r="F15">
        <v>2.62400007247924</v>
      </c>
      <c r="G15">
        <v>0.0890616700021337</v>
      </c>
      <c r="H15">
        <v>0.910938329997866</v>
      </c>
      <c r="I15">
        <v>83844.5686501467</v>
      </c>
      <c r="J15">
        <v>7467.33730459061</v>
      </c>
      <c r="K15">
        <v>401480.450356253</v>
      </c>
      <c r="L15">
        <v>1544892.55375414</v>
      </c>
      <c r="M15">
        <v>18.4256723914989</v>
      </c>
    </row>
    <row r="16" spans="1:13">
      <c r="A16">
        <v>65</v>
      </c>
      <c r="B16">
        <v>153832</v>
      </c>
      <c r="C16">
        <v>4366</v>
      </c>
      <c r="D16">
        <v>5</v>
      </c>
      <c r="E16">
        <v>0.0283816111082219</v>
      </c>
      <c r="F16">
        <v>2.61899995803833</v>
      </c>
      <c r="G16">
        <v>0.132925406242069</v>
      </c>
      <c r="H16">
        <v>0.867074593757931</v>
      </c>
      <c r="I16">
        <v>76377.2313455561</v>
      </c>
      <c r="J16">
        <v>10152.4745042525</v>
      </c>
      <c r="K16">
        <v>357713.11450714</v>
      </c>
      <c r="L16">
        <v>1143412.10339789</v>
      </c>
      <c r="M16">
        <v>14.9705885282056</v>
      </c>
    </row>
    <row r="17" spans="1:13">
      <c r="A17">
        <v>70</v>
      </c>
      <c r="B17">
        <v>105169</v>
      </c>
      <c r="C17">
        <v>4337</v>
      </c>
      <c r="D17">
        <v>5</v>
      </c>
      <c r="E17">
        <v>0.0412383877378314</v>
      </c>
      <c r="F17">
        <v>2.59299993515014</v>
      </c>
      <c r="G17">
        <v>0.187573265890725</v>
      </c>
      <c r="H17">
        <v>0.812426734109274</v>
      </c>
      <c r="I17">
        <v>66224.7568413035</v>
      </c>
      <c r="J17">
        <v>12421.9939235424</v>
      </c>
      <c r="K17">
        <v>301224.044026986</v>
      </c>
      <c r="L17">
        <v>785698.988890751</v>
      </c>
      <c r="M17">
        <v>11.8641279540451</v>
      </c>
    </row>
    <row r="18" spans="1:13">
      <c r="A18">
        <v>75</v>
      </c>
      <c r="B18">
        <v>73694</v>
      </c>
      <c r="C18">
        <v>5279</v>
      </c>
      <c r="D18">
        <v>5</v>
      </c>
      <c r="E18">
        <v>0.0716340543327815</v>
      </c>
      <c r="F18">
        <v>2.51799988746643</v>
      </c>
      <c r="G18">
        <v>0.304102198931892</v>
      </c>
      <c r="H18">
        <v>0.695897801068107</v>
      </c>
      <c r="I18">
        <v>53802.762917761</v>
      </c>
      <c r="J18">
        <v>16361.5385119024</v>
      </c>
      <c r="K18">
        <v>228404.474161041</v>
      </c>
      <c r="L18">
        <v>484474.944863764</v>
      </c>
      <c r="M18">
        <v>9.00464806248514</v>
      </c>
    </row>
    <row r="19" spans="1:13">
      <c r="A19">
        <v>80</v>
      </c>
      <c r="B19">
        <v>57512</v>
      </c>
      <c r="C19">
        <v>6460</v>
      </c>
      <c r="D19">
        <v>5</v>
      </c>
      <c r="E19">
        <v>0.112324384476283</v>
      </c>
      <c r="F19">
        <v>2.42300009727478</v>
      </c>
      <c r="G19">
        <v>0.43554817815048</v>
      </c>
      <c r="H19">
        <v>0.564451821849519</v>
      </c>
      <c r="I19">
        <v>37441.2244058586</v>
      </c>
      <c r="J19">
        <v>16307.457077695</v>
      </c>
      <c r="K19">
        <v>145181.806726377</v>
      </c>
      <c r="L19">
        <v>256070.470702723</v>
      </c>
      <c r="M19">
        <v>6.8392654024064</v>
      </c>
    </row>
    <row r="20" spans="1:13">
      <c r="A20">
        <v>85</v>
      </c>
      <c r="B20">
        <v>32248</v>
      </c>
      <c r="C20">
        <v>6146</v>
      </c>
      <c r="D20">
        <v>0</v>
      </c>
      <c r="E20">
        <v>0.190585462664351</v>
      </c>
      <c r="F20">
        <v>5.24698991213797</v>
      </c>
      <c r="G20">
        <v>1</v>
      </c>
      <c r="H20">
        <v>0</v>
      </c>
      <c r="I20">
        <v>21133.7673281636</v>
      </c>
      <c r="J20">
        <v>21133.7673281636</v>
      </c>
      <c r="K20">
        <v>110888.663976345</v>
      </c>
      <c r="L20">
        <v>110888.663976345</v>
      </c>
      <c r="M20">
        <v>5.24698991213797</v>
      </c>
    </row>
    <row r="22" spans="5:11">
      <c r="E22">
        <f>+C2/B2</f>
        <v>0.00874282733437663</v>
      </c>
      <c r="G22">
        <f>+(D2*E2)/(1+(D2-F2)*E2)</f>
        <v>0.00867219883868109</v>
      </c>
      <c r="H22">
        <f>1-G22</f>
        <v>0.991327801161319</v>
      </c>
      <c r="J22">
        <f>+I2*G2</f>
        <v>867.219883868108</v>
      </c>
      <c r="K22">
        <f>+(I2-J2)*D2+(D2+(J2*F2))</f>
        <v>99193.1549746518</v>
      </c>
    </row>
    <row r="23" spans="10:10">
      <c r="J23">
        <f>+I3*G3</f>
        <v>146.63593445399</v>
      </c>
    </row>
    <row r="25" spans="1:13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11</v>
      </c>
      <c r="M25" s="1" t="s">
        <v>12</v>
      </c>
    </row>
    <row r="26" spans="1:13">
      <c r="A26">
        <v>0</v>
      </c>
      <c r="B26">
        <v>47925</v>
      </c>
      <c r="C26">
        <v>419</v>
      </c>
      <c r="D26">
        <v>1</v>
      </c>
      <c r="E26">
        <f>+C26/B26</f>
        <v>0.00874282733437663</v>
      </c>
      <c r="F26">
        <v>0.0684657485654668</v>
      </c>
      <c r="G26">
        <f>+(D26*E26)/(1+(D26-F26)*E26)</f>
        <v>0.00867219883868109</v>
      </c>
      <c r="H26">
        <f>1-G26</f>
        <v>0.991327801161319</v>
      </c>
      <c r="I26">
        <v>100000</v>
      </c>
      <c r="J26">
        <f>+I26*G26</f>
        <v>867.219883868109</v>
      </c>
      <c r="K26">
        <f>+(I26-J26)*D26+(D26+(J26*F26))</f>
        <v>99193.1549746518</v>
      </c>
      <c r="L26">
        <f>SUM(K26:K44)</f>
        <v>7288986.08825414</v>
      </c>
      <c r="M26">
        <f>+L26/I26</f>
        <v>72.8898608825414</v>
      </c>
    </row>
    <row r="27" spans="1:13">
      <c r="A27">
        <v>1</v>
      </c>
      <c r="B27">
        <v>189127</v>
      </c>
      <c r="C27">
        <v>70</v>
      </c>
      <c r="D27">
        <v>4</v>
      </c>
      <c r="E27">
        <f t="shared" ref="E27:E44" si="0">+C27/B27</f>
        <v>0.000370121664278501</v>
      </c>
      <c r="F27">
        <v>1.62638019822639</v>
      </c>
      <c r="G27">
        <f t="shared" ref="G27:G44" si="1">+(D27*E27)/(1+(D27-F27)*E27)</f>
        <v>0.00147918714962104</v>
      </c>
      <c r="H27">
        <f t="shared" ref="H27:H43" si="2">1-G27</f>
        <v>0.998520812850379</v>
      </c>
      <c r="I27">
        <f>+I26-J26</f>
        <v>99132.7801161319</v>
      </c>
      <c r="J27">
        <f t="shared" ref="J27:J44" si="3">+I27*G27</f>
        <v>146.635934453991</v>
      </c>
      <c r="K27">
        <f t="shared" ref="K27:K44" si="4">+(I27-J27)*D27+(D27+(J27*F27))</f>
        <v>396187.062506856</v>
      </c>
      <c r="L27">
        <f>SUM(K27:K44)</f>
        <v>7189792.93327949</v>
      </c>
      <c r="M27">
        <f t="shared" ref="M27:M44" si="5">+L27/I27</f>
        <v>72.5268970047728</v>
      </c>
    </row>
    <row r="28" spans="1:13">
      <c r="A28">
        <v>5</v>
      </c>
      <c r="B28">
        <v>234793</v>
      </c>
      <c r="C28">
        <v>36</v>
      </c>
      <c r="D28">
        <v>5</v>
      </c>
      <c r="E28">
        <f t="shared" si="0"/>
        <v>0.000153326547213929</v>
      </c>
      <c r="F28">
        <v>2.5</v>
      </c>
      <c r="G28">
        <f t="shared" si="1"/>
        <v>0.000766338985792927</v>
      </c>
      <c r="H28">
        <f t="shared" si="2"/>
        <v>0.999233661014207</v>
      </c>
      <c r="I28">
        <f t="shared" ref="I28:I44" si="6">+I27-J27</f>
        <v>98986.1441816779</v>
      </c>
      <c r="J28">
        <f t="shared" si="3"/>
        <v>75.8569413397394</v>
      </c>
      <c r="K28">
        <f t="shared" si="4"/>
        <v>494746.07855504</v>
      </c>
      <c r="L28">
        <f t="shared" ref="L28:L44" si="7">SUM(K28:K45)</f>
        <v>6793605.87077263</v>
      </c>
      <c r="M28">
        <f t="shared" si="5"/>
        <v>68.6318870881942</v>
      </c>
    </row>
    <row r="29" spans="1:13">
      <c r="A29">
        <v>10</v>
      </c>
      <c r="B29">
        <v>238790</v>
      </c>
      <c r="C29">
        <v>46</v>
      </c>
      <c r="D29">
        <v>5</v>
      </c>
      <c r="E29">
        <f t="shared" si="0"/>
        <v>0.000192637882658403</v>
      </c>
      <c r="F29">
        <v>3.14299988746643</v>
      </c>
      <c r="G29">
        <f t="shared" si="1"/>
        <v>0.000962844976135786</v>
      </c>
      <c r="H29">
        <f t="shared" si="2"/>
        <v>0.999037155023864</v>
      </c>
      <c r="I29">
        <f t="shared" si="6"/>
        <v>98910.2872403382</v>
      </c>
      <c r="J29">
        <f t="shared" si="3"/>
        <v>95.2352731575071</v>
      </c>
      <c r="K29">
        <f t="shared" si="4"/>
        <v>494379.58428872</v>
      </c>
      <c r="L29">
        <f t="shared" si="7"/>
        <v>6298859.79221759</v>
      </c>
      <c r="M29">
        <f t="shared" si="5"/>
        <v>63.6825548480336</v>
      </c>
    </row>
    <row r="30" spans="1:13">
      <c r="A30">
        <v>15</v>
      </c>
      <c r="B30">
        <v>254996</v>
      </c>
      <c r="C30">
        <v>249</v>
      </c>
      <c r="D30">
        <v>5</v>
      </c>
      <c r="E30">
        <f t="shared" si="0"/>
        <v>0.000976485905661265</v>
      </c>
      <c r="F30">
        <v>2.72399997711181</v>
      </c>
      <c r="G30">
        <f t="shared" si="1"/>
        <v>0.0048716024797585</v>
      </c>
      <c r="H30">
        <f t="shared" si="2"/>
        <v>0.995128397520242</v>
      </c>
      <c r="I30">
        <f t="shared" si="6"/>
        <v>98815.0519671807</v>
      </c>
      <c r="J30">
        <f t="shared" si="3"/>
        <v>481.387652200782</v>
      </c>
      <c r="K30">
        <f t="shared" si="4"/>
        <v>492984.621528476</v>
      </c>
      <c r="L30">
        <f t="shared" si="7"/>
        <v>5804480.20792887</v>
      </c>
      <c r="M30">
        <f t="shared" si="5"/>
        <v>58.7408506333297</v>
      </c>
    </row>
    <row r="31" spans="1:13">
      <c r="A31">
        <v>20</v>
      </c>
      <c r="B31">
        <v>326831</v>
      </c>
      <c r="C31">
        <v>420</v>
      </c>
      <c r="D31">
        <v>5</v>
      </c>
      <c r="E31">
        <f t="shared" si="0"/>
        <v>0.00128506781792425</v>
      </c>
      <c r="F31">
        <v>2.51999998092651</v>
      </c>
      <c r="G31">
        <f t="shared" si="1"/>
        <v>0.00640492679153028</v>
      </c>
      <c r="H31">
        <f t="shared" si="2"/>
        <v>0.99359507320847</v>
      </c>
      <c r="I31">
        <f t="shared" si="6"/>
        <v>98333.6643149799</v>
      </c>
      <c r="J31">
        <f t="shared" si="3"/>
        <v>629.81992108036</v>
      </c>
      <c r="K31">
        <f t="shared" si="4"/>
        <v>490111.368158607</v>
      </c>
      <c r="L31">
        <f t="shared" si="7"/>
        <v>5311495.5864004</v>
      </c>
      <c r="M31">
        <f t="shared" si="5"/>
        <v>54.0150275432303</v>
      </c>
    </row>
    <row r="32" spans="1:13">
      <c r="A32">
        <v>25</v>
      </c>
      <c r="B32">
        <v>355086</v>
      </c>
      <c r="C32">
        <v>403</v>
      </c>
      <c r="D32">
        <v>5</v>
      </c>
      <c r="E32">
        <f t="shared" si="0"/>
        <v>0.00113493632528458</v>
      </c>
      <c r="F32">
        <v>2.48099994659423</v>
      </c>
      <c r="G32">
        <f t="shared" si="1"/>
        <v>0.00565850450151223</v>
      </c>
      <c r="H32">
        <f t="shared" si="2"/>
        <v>0.994341495498488</v>
      </c>
      <c r="I32">
        <f t="shared" si="6"/>
        <v>97703.8443938995</v>
      </c>
      <c r="J32">
        <f t="shared" si="3"/>
        <v>552.857643317931</v>
      </c>
      <c r="K32">
        <f t="shared" si="4"/>
        <v>487131.573536454</v>
      </c>
      <c r="L32">
        <f t="shared" si="7"/>
        <v>4821384.21824179</v>
      </c>
      <c r="M32">
        <f t="shared" si="5"/>
        <v>49.3469243523731</v>
      </c>
    </row>
    <row r="33" spans="1:13">
      <c r="A33">
        <v>30</v>
      </c>
      <c r="B33">
        <v>324222</v>
      </c>
      <c r="C33">
        <v>441</v>
      </c>
      <c r="D33">
        <v>5</v>
      </c>
      <c r="E33">
        <f t="shared" si="0"/>
        <v>0.00136017913651757</v>
      </c>
      <c r="F33">
        <v>2.60100007057189</v>
      </c>
      <c r="G33">
        <f t="shared" si="1"/>
        <v>0.00677877606413179</v>
      </c>
      <c r="H33">
        <f t="shared" si="2"/>
        <v>0.993221223935868</v>
      </c>
      <c r="I33">
        <f t="shared" si="6"/>
        <v>97150.9867505816</v>
      </c>
      <c r="J33">
        <f t="shared" si="3"/>
        <v>658.564783591627</v>
      </c>
      <c r="K33">
        <f t="shared" si="4"/>
        <v>484180.036883548</v>
      </c>
      <c r="L33">
        <f t="shared" si="7"/>
        <v>4334252.64470534</v>
      </c>
      <c r="M33">
        <f t="shared" si="5"/>
        <v>44.6135730544125</v>
      </c>
    </row>
    <row r="34" spans="1:13">
      <c r="A34">
        <v>35</v>
      </c>
      <c r="B34">
        <v>269963</v>
      </c>
      <c r="C34">
        <v>508</v>
      </c>
      <c r="D34">
        <v>5</v>
      </c>
      <c r="E34">
        <f t="shared" si="0"/>
        <v>0.00188173934946641</v>
      </c>
      <c r="F34">
        <v>2.70099997520446</v>
      </c>
      <c r="G34">
        <f t="shared" si="1"/>
        <v>0.00936816893547489</v>
      </c>
      <c r="H34">
        <f t="shared" si="2"/>
        <v>0.990631831064525</v>
      </c>
      <c r="I34">
        <f t="shared" si="6"/>
        <v>96492.42196699</v>
      </c>
      <c r="J34">
        <f t="shared" si="3"/>
        <v>903.95730997989</v>
      </c>
      <c r="K34">
        <f t="shared" si="4"/>
        <v>480388.911956892</v>
      </c>
      <c r="L34">
        <f t="shared" si="7"/>
        <v>3850072.60782179</v>
      </c>
      <c r="M34">
        <f t="shared" si="5"/>
        <v>39.9002587906737</v>
      </c>
    </row>
    <row r="35" spans="1:13">
      <c r="A35">
        <v>40</v>
      </c>
      <c r="B35">
        <v>261971</v>
      </c>
      <c r="C35">
        <v>769</v>
      </c>
      <c r="D35">
        <v>5</v>
      </c>
      <c r="E35">
        <f t="shared" si="0"/>
        <v>0.00293543941886697</v>
      </c>
      <c r="F35">
        <v>2.66300010681152</v>
      </c>
      <c r="G35">
        <f t="shared" si="1"/>
        <v>0.0145771957587213</v>
      </c>
      <c r="H35">
        <f t="shared" si="2"/>
        <v>0.985422804241279</v>
      </c>
      <c r="I35">
        <f t="shared" si="6"/>
        <v>95588.4646570101</v>
      </c>
      <c r="J35">
        <f t="shared" si="3"/>
        <v>1393.41176158084</v>
      </c>
      <c r="K35">
        <f t="shared" si="4"/>
        <v>474690.920147068</v>
      </c>
      <c r="L35">
        <f t="shared" si="7"/>
        <v>3369683.6958649</v>
      </c>
      <c r="M35">
        <f t="shared" si="5"/>
        <v>35.2519910007549</v>
      </c>
    </row>
    <row r="36" spans="1:13">
      <c r="A36">
        <v>45</v>
      </c>
      <c r="B36">
        <v>238011</v>
      </c>
      <c r="C36">
        <v>1154</v>
      </c>
      <c r="D36">
        <v>5</v>
      </c>
      <c r="E36">
        <f t="shared" si="0"/>
        <v>0.0048485154047502</v>
      </c>
      <c r="F36">
        <v>2.69799995422363</v>
      </c>
      <c r="G36">
        <f t="shared" si="1"/>
        <v>0.0239749854339851</v>
      </c>
      <c r="H36">
        <f t="shared" si="2"/>
        <v>0.976025014566015</v>
      </c>
      <c r="I36">
        <f t="shared" si="6"/>
        <v>94195.0528954292</v>
      </c>
      <c r="J36">
        <f t="shared" si="3"/>
        <v>2258.32502112137</v>
      </c>
      <c r="K36">
        <f t="shared" si="4"/>
        <v>465781.600175147</v>
      </c>
      <c r="L36">
        <f t="shared" si="7"/>
        <v>2894992.77571783</v>
      </c>
      <c r="M36">
        <f t="shared" si="5"/>
        <v>30.7340214451783</v>
      </c>
    </row>
    <row r="37" spans="1:13">
      <c r="A37">
        <v>50</v>
      </c>
      <c r="B37">
        <v>261612</v>
      </c>
      <c r="C37">
        <v>1866</v>
      </c>
      <c r="D37">
        <v>5</v>
      </c>
      <c r="E37">
        <f t="shared" si="0"/>
        <v>0.00713270033484703</v>
      </c>
      <c r="F37">
        <v>2.67600011825561</v>
      </c>
      <c r="G37">
        <f t="shared" si="1"/>
        <v>0.0350819691062591</v>
      </c>
      <c r="H37">
        <f t="shared" si="2"/>
        <v>0.964918030893741</v>
      </c>
      <c r="I37">
        <f t="shared" si="6"/>
        <v>91936.7278743078</v>
      </c>
      <c r="J37">
        <f t="shared" si="3"/>
        <v>3225.32144701702</v>
      </c>
      <c r="K37">
        <f t="shared" si="4"/>
        <v>452192.992710084</v>
      </c>
      <c r="L37">
        <f t="shared" si="7"/>
        <v>2429211.17554268</v>
      </c>
      <c r="M37">
        <f t="shared" si="5"/>
        <v>26.4226412197724</v>
      </c>
    </row>
    <row r="38" spans="1:13">
      <c r="A38">
        <v>55</v>
      </c>
      <c r="B38">
        <v>181385</v>
      </c>
      <c r="C38">
        <v>2043</v>
      </c>
      <c r="D38">
        <v>5</v>
      </c>
      <c r="E38">
        <f t="shared" si="0"/>
        <v>0.0112633348953883</v>
      </c>
      <c r="F38">
        <v>2.64499998092651</v>
      </c>
      <c r="G38">
        <f t="shared" si="1"/>
        <v>0.0548614656575534</v>
      </c>
      <c r="H38">
        <f t="shared" si="2"/>
        <v>0.945138534342447</v>
      </c>
      <c r="I38">
        <f t="shared" si="6"/>
        <v>88711.4064272908</v>
      </c>
      <c r="J38">
        <f t="shared" si="3"/>
        <v>4866.83777714407</v>
      </c>
      <c r="K38">
        <f t="shared" si="4"/>
        <v>432100.629078452</v>
      </c>
      <c r="L38">
        <f t="shared" si="7"/>
        <v>1977018.1828326</v>
      </c>
      <c r="M38">
        <f t="shared" si="5"/>
        <v>22.2859524209324</v>
      </c>
    </row>
    <row r="39" spans="1:13">
      <c r="A39">
        <v>60</v>
      </c>
      <c r="B39">
        <v>187962</v>
      </c>
      <c r="C39">
        <v>3496</v>
      </c>
      <c r="D39">
        <v>5</v>
      </c>
      <c r="E39">
        <f t="shared" si="0"/>
        <v>0.0185995041550952</v>
      </c>
      <c r="F39">
        <v>2.62400007247924</v>
      </c>
      <c r="G39">
        <f t="shared" si="1"/>
        <v>0.0890616700021337</v>
      </c>
      <c r="H39">
        <f t="shared" si="2"/>
        <v>0.910938329997866</v>
      </c>
      <c r="I39">
        <f t="shared" si="6"/>
        <v>83844.5686501468</v>
      </c>
      <c r="J39">
        <f t="shared" si="3"/>
        <v>7467.33730459062</v>
      </c>
      <c r="K39">
        <f t="shared" si="4"/>
        <v>401485.450356253</v>
      </c>
      <c r="L39">
        <f t="shared" si="7"/>
        <v>1544917.55375415</v>
      </c>
      <c r="M39">
        <f t="shared" si="5"/>
        <v>18.4259705622738</v>
      </c>
    </row>
    <row r="40" spans="1:13">
      <c r="A40">
        <v>65</v>
      </c>
      <c r="B40">
        <v>153832</v>
      </c>
      <c r="C40">
        <v>4366</v>
      </c>
      <c r="D40">
        <v>5</v>
      </c>
      <c r="E40">
        <f t="shared" si="0"/>
        <v>0.028381611108222</v>
      </c>
      <c r="F40">
        <v>2.61899995803833</v>
      </c>
      <c r="G40">
        <f t="shared" si="1"/>
        <v>0.132925406242069</v>
      </c>
      <c r="H40">
        <f t="shared" si="2"/>
        <v>0.867074593757931</v>
      </c>
      <c r="I40">
        <f t="shared" si="6"/>
        <v>76377.2313455561</v>
      </c>
      <c r="J40">
        <f t="shared" si="3"/>
        <v>10152.4745042525</v>
      </c>
      <c r="K40">
        <f t="shared" si="4"/>
        <v>357718.114507141</v>
      </c>
      <c r="L40">
        <f t="shared" si="7"/>
        <v>1143432.10339789</v>
      </c>
      <c r="M40">
        <f t="shared" si="5"/>
        <v>14.9708503863491</v>
      </c>
    </row>
    <row r="41" spans="1:13">
      <c r="A41">
        <v>70</v>
      </c>
      <c r="B41">
        <v>105169</v>
      </c>
      <c r="C41">
        <v>4337</v>
      </c>
      <c r="D41">
        <v>5</v>
      </c>
      <c r="E41">
        <f t="shared" si="0"/>
        <v>0.0412383877378315</v>
      </c>
      <c r="F41">
        <v>2.59299993515014</v>
      </c>
      <c r="G41">
        <f t="shared" si="1"/>
        <v>0.187573265890726</v>
      </c>
      <c r="H41">
        <f t="shared" si="2"/>
        <v>0.812426734109274</v>
      </c>
      <c r="I41">
        <f t="shared" si="6"/>
        <v>66224.7568413036</v>
      </c>
      <c r="J41">
        <f t="shared" si="3"/>
        <v>12421.9939235425</v>
      </c>
      <c r="K41">
        <f t="shared" si="4"/>
        <v>301229.044026987</v>
      </c>
      <c r="L41">
        <f t="shared" si="7"/>
        <v>785713.988890751</v>
      </c>
      <c r="M41">
        <f t="shared" si="5"/>
        <v>11.864354455443</v>
      </c>
    </row>
    <row r="42" spans="1:13">
      <c r="A42">
        <v>75</v>
      </c>
      <c r="B42">
        <v>73694</v>
      </c>
      <c r="C42">
        <v>5279</v>
      </c>
      <c r="D42">
        <v>5</v>
      </c>
      <c r="E42">
        <f t="shared" si="0"/>
        <v>0.0716340543327815</v>
      </c>
      <c r="F42">
        <v>2.51799988746643</v>
      </c>
      <c r="G42">
        <f t="shared" si="1"/>
        <v>0.304102198931892</v>
      </c>
      <c r="H42">
        <f t="shared" si="2"/>
        <v>0.695897801068108</v>
      </c>
      <c r="I42">
        <f t="shared" si="6"/>
        <v>53802.7629177611</v>
      </c>
      <c r="J42">
        <f t="shared" si="3"/>
        <v>16361.5385119024</v>
      </c>
      <c r="K42">
        <f t="shared" si="4"/>
        <v>228409.474161041</v>
      </c>
      <c r="L42">
        <f t="shared" si="7"/>
        <v>484484.944863764</v>
      </c>
      <c r="M42">
        <f t="shared" si="5"/>
        <v>9.00483392654596</v>
      </c>
    </row>
    <row r="43" spans="1:13">
      <c r="A43">
        <v>80</v>
      </c>
      <c r="B43">
        <v>57512</v>
      </c>
      <c r="C43">
        <v>6460</v>
      </c>
      <c r="D43">
        <v>5</v>
      </c>
      <c r="E43">
        <f t="shared" si="0"/>
        <v>0.112324384476283</v>
      </c>
      <c r="F43">
        <v>2.42300009727478</v>
      </c>
      <c r="G43">
        <f t="shared" si="1"/>
        <v>0.435548178150481</v>
      </c>
      <c r="H43">
        <f t="shared" si="2"/>
        <v>0.564451821849519</v>
      </c>
      <c r="I43">
        <f t="shared" si="6"/>
        <v>37441.2244058587</v>
      </c>
      <c r="J43">
        <f t="shared" si="3"/>
        <v>16307.4570776951</v>
      </c>
      <c r="K43">
        <f t="shared" si="4"/>
        <v>145186.806726378</v>
      </c>
      <c r="L43">
        <f t="shared" si="7"/>
        <v>256075.470702723</v>
      </c>
      <c r="M43">
        <f t="shared" si="5"/>
        <v>6.83939894504767</v>
      </c>
    </row>
    <row r="44" spans="1:13">
      <c r="A44">
        <v>85</v>
      </c>
      <c r="B44">
        <v>32248</v>
      </c>
      <c r="C44">
        <v>6146</v>
      </c>
      <c r="D44">
        <v>0</v>
      </c>
      <c r="E44">
        <f t="shared" si="0"/>
        <v>0.190585462664351</v>
      </c>
      <c r="F44">
        <v>5.24698991213797</v>
      </c>
      <c r="G44">
        <v>1</v>
      </c>
      <c r="H44">
        <v>0</v>
      </c>
      <c r="I44">
        <f t="shared" si="6"/>
        <v>21133.7673281636</v>
      </c>
      <c r="J44">
        <f t="shared" si="3"/>
        <v>21133.7673281636</v>
      </c>
      <c r="K44">
        <f t="shared" si="4"/>
        <v>110888.663976346</v>
      </c>
      <c r="L44">
        <f t="shared" si="7"/>
        <v>110888.663976346</v>
      </c>
      <c r="M44">
        <f t="shared" si="5"/>
        <v>5.24698991213797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</cp:lastModifiedBy>
  <dcterms:created xsi:type="dcterms:W3CDTF">2022-09-18T18:37:38Z</dcterms:created>
  <dcterms:modified xsi:type="dcterms:W3CDTF">2022-09-18T21:22:46Z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