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Sheet1!$AE$2894:$AG$2918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<sst xmlns="http://schemas.openxmlformats.org/spreadsheetml/2006/main" count="21354" uniqueCount="74">
  <si>
    <t xml:space="preserve">Planner</t>
  </si>
  <si>
    <t xml:space="preserve">Robot</t>
  </si>
  <si>
    <t xml:space="preserve">World</t>
  </si>
  <si>
    <t xml:space="preserve">Dyn_obs</t>
  </si>
  <si>
    <t xml:space="preserve">time</t>
  </si>
  <si>
    <t xml:space="preserve">collision</t>
  </si>
  <si>
    <t xml:space="preserve">curvature</t>
  </si>
  <si>
    <t xml:space="preserve">normalized_curvature</t>
  </si>
  <si>
    <t xml:space="preserve">roughness</t>
  </si>
  <si>
    <t xml:space="preserve">jerk</t>
  </si>
  <si>
    <t xml:space="preserve">acc</t>
  </si>
  <si>
    <t xml:space="preserve">vel</t>
  </si>
  <si>
    <t xml:space="preserve">path_length</t>
  </si>
  <si>
    <t xml:space="preserve">success</t>
  </si>
  <si>
    <t xml:space="preserve">done_reason</t>
  </si>
  <si>
    <t xml:space="preserve">max_curvature</t>
  </si>
  <si>
    <t xml:space="preserve">angle_over_length</t>
  </si>
  <si>
    <t xml:space="preserve">sys</t>
  </si>
  <si>
    <t xml:space="preserve">t</t>
  </si>
  <si>
    <t xml:space="preserve">test</t>
  </si>
  <si>
    <t xml:space="preserve">Unique</t>
  </si>
  <si>
    <t xml:space="preserve">teb</t>
  </si>
  <si>
    <t xml:space="preserve">jackal</t>
  </si>
  <si>
    <t xml:space="preserve">map2</t>
  </si>
  <si>
    <t xml:space="preserve">goal_reached</t>
  </si>
  <si>
    <t xml:space="preserve">embr</t>
  </si>
  <si>
    <t xml:space="preserve">j</t>
  </si>
  <si>
    <t xml:space="preserve">time_out</t>
  </si>
  <si>
    <t xml:space="preserve">turtlebot3_burger</t>
  </si>
  <si>
    <t xml:space="preserve">b</t>
  </si>
  <si>
    <t xml:space="preserve">youbot</t>
  </si>
  <si>
    <t xml:space="preserve">map5</t>
  </si>
  <si>
    <t xml:space="preserve">y</t>
  </si>
  <si>
    <t xml:space="preserve">small_warehouse</t>
  </si>
  <si>
    <t xml:space="preserve">s</t>
  </si>
  <si>
    <t xml:space="preserve">dwa</t>
  </si>
  <si>
    <t xml:space="preserve">d</t>
  </si>
  <si>
    <t xml:space="preserve">rosnav</t>
  </si>
  <si>
    <t xml:space="preserve">r</t>
  </si>
  <si>
    <t xml:space="preserve">without</t>
  </si>
  <si>
    <t xml:space="preserve">normal</t>
  </si>
  <si>
    <t xml:space="preserve">burger</t>
  </si>
  <si>
    <t xml:space="preserve">with d=dwa, b=burger and 2=map2</t>
  </si>
  <si>
    <t xml:space="preserve">coll-prob</t>
  </si>
  <si>
    <t xml:space="preserve">db2</t>
  </si>
  <si>
    <t xml:space="preserve">Average collison probability</t>
  </si>
  <si>
    <t xml:space="preserve">db5</t>
  </si>
  <si>
    <t xml:space="preserve">dbs</t>
  </si>
  <si>
    <t xml:space="preserve">TEB</t>
  </si>
  <si>
    <t xml:space="preserve">dj2</t>
  </si>
  <si>
    <t xml:space="preserve">ROSNAV</t>
  </si>
  <si>
    <t xml:space="preserve">dj5</t>
  </si>
  <si>
    <t xml:space="preserve">djs</t>
  </si>
  <si>
    <t xml:space="preserve">dy2</t>
  </si>
  <si>
    <t xml:space="preserve">dy5</t>
  </si>
  <si>
    <t xml:space="preserve">dys</t>
  </si>
  <si>
    <t xml:space="preserve">rb2</t>
  </si>
  <si>
    <t xml:space="preserve">Robot and World</t>
  </si>
  <si>
    <t xml:space="preserve">Collision</t>
  </si>
  <si>
    <t xml:space="preserve">rb5</t>
  </si>
  <si>
    <t xml:space="preserve">DWA</t>
  </si>
  <si>
    <t xml:space="preserve">rbs</t>
  </si>
  <si>
    <t xml:space="preserve">rj2</t>
  </si>
  <si>
    <t xml:space="preserve">rj5</t>
  </si>
  <si>
    <t xml:space="preserve">rjs</t>
  </si>
  <si>
    <t xml:space="preserve">tb2</t>
  </si>
  <si>
    <t xml:space="preserve">tb5</t>
  </si>
  <si>
    <t xml:space="preserve">tbs</t>
  </si>
  <si>
    <t xml:space="preserve">tj2</t>
  </si>
  <si>
    <t xml:space="preserve">tj5</t>
  </si>
  <si>
    <t xml:space="preserve">tjs</t>
  </si>
  <si>
    <t xml:space="preserve">ty2</t>
  </si>
  <si>
    <t xml:space="preserve">ty5</t>
  </si>
  <si>
    <t xml:space="preserve">tys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</si>
</sst>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I3028"/>
  <sheetViews>
    <sheetView showFormulas="false" showGridLines="true" showRowColHeaders="true" showZeros="true" rightToLeft="false" tabSelected="true" showOutlineSymbols="true" defaultGridColor="true" view="normal" topLeftCell="Z2879" colorId="64" zoomScale="100" zoomScaleNormal="100" zoomScalePageLayoutView="100" workbookViewId="0">
      <selection pane="topLeft" activeCell="AI2913" activeCellId="0" sqref="AI2913"/>
    </sheetView>
  </sheetViews>
  <sheetFormatPr defaultColWidth="14.453125" defaultRowHeight="15" zeroHeight="false" outlineLevelRow="0" outlineLevelCol="0"/>
  <cols>
    <col collapsed="false" customWidth="true" hidden="false" outlineLevel="0" max="19" min="1" style="0" width="8.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18</v>
      </c>
      <c r="U1" s="3" t="s">
        <v>19</v>
      </c>
      <c r="V1" s="4" t="s">
        <v>20</v>
      </c>
    </row>
    <row r="2" customFormat="false" ht="15" hidden="false" customHeight="false" outlineLevel="0" collapsed="false">
      <c r="A2" s="1" t="n">
        <v>0</v>
      </c>
      <c r="B2" s="4" t="s">
        <v>21</v>
      </c>
      <c r="C2" s="4" t="s">
        <v>22</v>
      </c>
      <c r="D2" s="4" t="s">
        <v>23</v>
      </c>
      <c r="E2" s="4" t="n">
        <v>10</v>
      </c>
      <c r="F2" s="4" t="n">
        <v>1</v>
      </c>
      <c r="G2" s="4" t="n">
        <v>0</v>
      </c>
      <c r="H2" s="4" t="n">
        <v>0.245785262508078</v>
      </c>
      <c r="I2" s="4" t="n">
        <v>0.271469503805069</v>
      </c>
      <c r="J2" s="4" t="n">
        <v>0.0334489801859649</v>
      </c>
      <c r="K2" s="4" t="n">
        <v>0.503072545666881</v>
      </c>
      <c r="L2" s="4" t="n">
        <v>0.0415496601232162</v>
      </c>
      <c r="M2" s="4" t="n">
        <v>1.46315799655471</v>
      </c>
      <c r="N2" s="4" t="n">
        <v>30.4882115887952</v>
      </c>
      <c r="O2" s="4" t="n">
        <f aca="false">TRUE()</f>
        <v>1</v>
      </c>
      <c r="P2" s="4" t="s">
        <v>24</v>
      </c>
      <c r="Q2" s="4" t="n">
        <v>1.18123513328178</v>
      </c>
      <c r="R2" s="4" t="n">
        <v>0.209917199680944</v>
      </c>
      <c r="S2" s="4" t="s">
        <v>25</v>
      </c>
      <c r="T2" s="4" t="str">
        <f aca="false">B2&amp;C2&amp;D2&amp;E2&amp;S2</f>
        <v>tebjackalmap210embr</v>
      </c>
      <c r="U2" s="4" t="n">
        <f aca="false">COUNTIF($T$2:T2,T2)</f>
        <v>1</v>
      </c>
      <c r="V2" s="4" t="s">
        <v>18</v>
      </c>
      <c r="W2" s="4" t="s">
        <v>26</v>
      </c>
      <c r="X2" s="4" t="n">
        <v>2</v>
      </c>
      <c r="Y2" s="4" t="str">
        <f aca="false">V2&amp;W2&amp;X2&amp;S2</f>
        <v>tj2embr</v>
      </c>
      <c r="Z2" s="4" t="n">
        <f aca="false">G2&gt;0</f>
        <v>0</v>
      </c>
      <c r="AA2" s="4" t="str">
        <f aca="false">IF(NOT(Z2),Y2,0)</f>
        <v>tj2embr</v>
      </c>
    </row>
    <row r="3" customFormat="false" ht="15" hidden="false" customHeight="false" outlineLevel="0" collapsed="false">
      <c r="A3" s="1" t="n">
        <v>1</v>
      </c>
      <c r="B3" s="4" t="s">
        <v>21</v>
      </c>
      <c r="C3" s="4" t="s">
        <v>22</v>
      </c>
      <c r="D3" s="4" t="s">
        <v>23</v>
      </c>
      <c r="E3" s="4" t="n">
        <v>10</v>
      </c>
      <c r="F3" s="4" t="n">
        <v>33.98</v>
      </c>
      <c r="G3" s="4" t="n">
        <v>0</v>
      </c>
      <c r="H3" s="4" t="n">
        <v>0.476353960081708</v>
      </c>
      <c r="I3" s="4" t="n">
        <v>0.308951638303464</v>
      </c>
      <c r="J3" s="4" t="n">
        <v>0.0291589823284865</v>
      </c>
      <c r="K3" s="4" t="n">
        <v>0.282335361436848</v>
      </c>
      <c r="L3" s="4" t="n">
        <v>-0.0391818445475549</v>
      </c>
      <c r="M3" s="4" t="n">
        <v>1.2696484502138</v>
      </c>
      <c r="N3" s="4" t="n">
        <v>13.3674624127854</v>
      </c>
      <c r="O3" s="4" t="n">
        <f aca="false">TRUE()</f>
        <v>1</v>
      </c>
      <c r="P3" s="4" t="s">
        <v>24</v>
      </c>
      <c r="Q3" s="4" t="n">
        <v>4.08337151271881</v>
      </c>
      <c r="R3" s="4" t="n">
        <v>0.269161033627346</v>
      </c>
      <c r="S3" s="4" t="s">
        <v>25</v>
      </c>
      <c r="T3" s="4" t="str">
        <f aca="false">B3&amp;C3&amp;D3&amp;E3&amp;S3</f>
        <v>tebjackalmap210embr</v>
      </c>
      <c r="U3" s="4" t="n">
        <f aca="false">COUNTIF($T$2:T3,T3)</f>
        <v>2</v>
      </c>
      <c r="V3" s="4" t="s">
        <v>18</v>
      </c>
      <c r="W3" s="4" t="s">
        <v>26</v>
      </c>
      <c r="X3" s="4" t="n">
        <v>2</v>
      </c>
      <c r="Y3" s="4" t="str">
        <f aca="false">V3&amp;W3&amp;X3&amp;S3</f>
        <v>tj2embr</v>
      </c>
      <c r="Z3" s="4" t="n">
        <f aca="false">G3&gt;0</f>
        <v>0</v>
      </c>
      <c r="AA3" s="4" t="str">
        <f aca="false">IF(NOT(Z3),Y3,0)</f>
        <v>tj2embr</v>
      </c>
    </row>
    <row r="4" customFormat="false" ht="15" hidden="false" customHeight="false" outlineLevel="0" collapsed="false">
      <c r="A4" s="1" t="n">
        <v>2</v>
      </c>
      <c r="B4" s="4" t="s">
        <v>21</v>
      </c>
      <c r="C4" s="4" t="s">
        <v>22</v>
      </c>
      <c r="D4" s="4" t="s">
        <v>23</v>
      </c>
      <c r="E4" s="4" t="n">
        <v>10</v>
      </c>
      <c r="F4" s="4" t="n">
        <v>35.817</v>
      </c>
      <c r="G4" s="4" t="n">
        <v>0</v>
      </c>
      <c r="H4" s="4" t="n">
        <v>26.4352889051009</v>
      </c>
      <c r="I4" s="4" t="n">
        <v>0.427813877464625</v>
      </c>
      <c r="J4" s="4" t="n">
        <v>0.0390968657433285</v>
      </c>
      <c r="K4" s="4" t="n">
        <v>0.406568636513803</v>
      </c>
      <c r="L4" s="4" t="n">
        <v>-0.0209121973976911</v>
      </c>
      <c r="M4" s="4" t="n">
        <v>1.1652288632763</v>
      </c>
      <c r="N4" s="4" t="n">
        <v>14.4470144533452</v>
      </c>
      <c r="O4" s="4" t="n">
        <f aca="false">TRUE()</f>
        <v>1</v>
      </c>
      <c r="P4" s="4" t="s">
        <v>24</v>
      </c>
      <c r="Q4" s="4" t="n">
        <v>447.213595499986</v>
      </c>
      <c r="R4" s="4" t="n">
        <v>0.30954492462382</v>
      </c>
      <c r="S4" s="4" t="s">
        <v>25</v>
      </c>
      <c r="T4" s="4" t="str">
        <f aca="false">B4&amp;C4&amp;D4&amp;E4&amp;S4</f>
        <v>tebjackalmap210embr</v>
      </c>
      <c r="U4" s="4" t="n">
        <f aca="false">COUNTIF($T$2:T4,T4)</f>
        <v>3</v>
      </c>
      <c r="V4" s="4" t="s">
        <v>18</v>
      </c>
      <c r="W4" s="4" t="s">
        <v>26</v>
      </c>
      <c r="X4" s="4" t="n">
        <v>2</v>
      </c>
      <c r="Y4" s="4" t="str">
        <f aca="false">V4&amp;W4&amp;X4&amp;S4</f>
        <v>tj2embr</v>
      </c>
      <c r="Z4" s="4" t="n">
        <f aca="false">G4&gt;0</f>
        <v>0</v>
      </c>
      <c r="AA4" s="4" t="str">
        <f aca="false">IF(NOT(Z4),Y4,0)</f>
        <v>tj2embr</v>
      </c>
    </row>
    <row r="5" customFormat="false" ht="15" hidden="false" customHeight="false" outlineLevel="0" collapsed="false">
      <c r="A5" s="1" t="n">
        <v>3</v>
      </c>
      <c r="B5" s="4" t="s">
        <v>21</v>
      </c>
      <c r="C5" s="4" t="s">
        <v>22</v>
      </c>
      <c r="D5" s="4" t="s">
        <v>23</v>
      </c>
      <c r="E5" s="4" t="n">
        <v>10</v>
      </c>
      <c r="F5" s="4" t="n">
        <v>35.523</v>
      </c>
      <c r="G5" s="4" t="n">
        <v>0</v>
      </c>
      <c r="H5" s="4" t="n">
        <v>113.69631182533</v>
      </c>
      <c r="I5" s="4" t="n">
        <v>0.573873407592852</v>
      </c>
      <c r="J5" s="4" t="n">
        <v>0.0744991434477623</v>
      </c>
      <c r="K5" s="4" t="n">
        <v>0.288461742429136</v>
      </c>
      <c r="L5" s="4" t="n">
        <v>-0.0624067816827627</v>
      </c>
      <c r="M5" s="4" t="n">
        <v>1.20680878739722</v>
      </c>
      <c r="N5" s="4" t="n">
        <v>14.5341489111314</v>
      </c>
      <c r="O5" s="4" t="n">
        <f aca="false">TRUE()</f>
        <v>1</v>
      </c>
      <c r="P5" s="4" t="s">
        <v>24</v>
      </c>
      <c r="Q5" s="4" t="n">
        <v>1414.21356237321</v>
      </c>
      <c r="R5" s="4" t="n">
        <v>0.300877610841789</v>
      </c>
      <c r="S5" s="4" t="s">
        <v>25</v>
      </c>
      <c r="T5" s="4" t="str">
        <f aca="false">B5&amp;C5&amp;D5&amp;E5&amp;S5</f>
        <v>tebjackalmap210embr</v>
      </c>
      <c r="U5" s="4" t="n">
        <f aca="false">COUNTIF($T$2:T5,T5)</f>
        <v>4</v>
      </c>
      <c r="V5" s="4" t="s">
        <v>18</v>
      </c>
      <c r="W5" s="4" t="s">
        <v>26</v>
      </c>
      <c r="X5" s="4" t="n">
        <v>2</v>
      </c>
      <c r="Y5" s="4" t="str">
        <f aca="false">V5&amp;W5&amp;X5&amp;S5</f>
        <v>tj2embr</v>
      </c>
      <c r="Z5" s="4" t="n">
        <f aca="false">G5&gt;0</f>
        <v>0</v>
      </c>
      <c r="AA5" s="4" t="str">
        <f aca="false">IF(NOT(Z5),Y5,0)</f>
        <v>tj2embr</v>
      </c>
    </row>
    <row r="6" customFormat="false" ht="15" hidden="false" customHeight="false" outlineLevel="0" collapsed="false">
      <c r="A6" s="1" t="n">
        <v>4</v>
      </c>
      <c r="B6" s="4" t="s">
        <v>21</v>
      </c>
      <c r="C6" s="4" t="s">
        <v>22</v>
      </c>
      <c r="D6" s="4" t="s">
        <v>23</v>
      </c>
      <c r="E6" s="4" t="n">
        <v>10</v>
      </c>
      <c r="F6" s="4" t="n">
        <v>34.648</v>
      </c>
      <c r="G6" s="4" t="n">
        <v>0</v>
      </c>
      <c r="H6" s="4" t="n">
        <v>4.61675959076696</v>
      </c>
      <c r="I6" s="4" t="n">
        <v>0.76487560864762</v>
      </c>
      <c r="J6" s="4" t="n">
        <v>0.107560628231945</v>
      </c>
      <c r="K6" s="4" t="n">
        <v>0.324068118241777</v>
      </c>
      <c r="L6" s="4" t="n">
        <v>0.0088337581504963</v>
      </c>
      <c r="M6" s="4" t="n">
        <v>0.970579177449278</v>
      </c>
      <c r="N6" s="4" t="n">
        <v>33.8217866842307</v>
      </c>
      <c r="O6" s="4" t="n">
        <f aca="false">TRUE()</f>
        <v>1</v>
      </c>
      <c r="P6" s="4" t="s">
        <v>24</v>
      </c>
      <c r="Q6" s="4" t="n">
        <v>53.6724557051397</v>
      </c>
      <c r="R6" s="4" t="n">
        <v>0.645471518220492</v>
      </c>
      <c r="S6" s="4" t="s">
        <v>25</v>
      </c>
      <c r="T6" s="4" t="str">
        <f aca="false">B6&amp;C6&amp;D6&amp;E6&amp;S6</f>
        <v>tebjackalmap210embr</v>
      </c>
      <c r="U6" s="4" t="n">
        <f aca="false">COUNTIF($T$2:T6,T6)</f>
        <v>5</v>
      </c>
      <c r="V6" s="4" t="s">
        <v>18</v>
      </c>
      <c r="W6" s="4" t="s">
        <v>26</v>
      </c>
      <c r="X6" s="4" t="n">
        <v>2</v>
      </c>
      <c r="Y6" s="4" t="str">
        <f aca="false">V6&amp;W6&amp;X6&amp;S6</f>
        <v>tj2embr</v>
      </c>
      <c r="Z6" s="4" t="n">
        <f aca="false">G6&gt;0</f>
        <v>0</v>
      </c>
      <c r="AA6" s="4" t="str">
        <f aca="false">IF(NOT(Z6),Y6,0)</f>
        <v>tj2embr</v>
      </c>
    </row>
    <row r="7" customFormat="false" ht="15" hidden="false" customHeight="false" outlineLevel="0" collapsed="false">
      <c r="A7" s="1" t="n">
        <v>5</v>
      </c>
      <c r="B7" s="4" t="s">
        <v>21</v>
      </c>
      <c r="C7" s="4" t="s">
        <v>22</v>
      </c>
      <c r="D7" s="4" t="s">
        <v>23</v>
      </c>
      <c r="E7" s="4" t="n">
        <v>10</v>
      </c>
      <c r="F7" s="4" t="n">
        <v>35.668</v>
      </c>
      <c r="G7" s="4" t="n">
        <v>0</v>
      </c>
      <c r="H7" s="4" t="n">
        <v>10.5514047729972</v>
      </c>
      <c r="I7" s="4" t="n">
        <v>0.654591912918658</v>
      </c>
      <c r="J7" s="4" t="n">
        <v>0.053744906856106</v>
      </c>
      <c r="K7" s="4" t="n">
        <v>0.321457339132316</v>
      </c>
      <c r="L7" s="4" t="n">
        <v>-0.0176929765759847</v>
      </c>
      <c r="M7" s="4" t="n">
        <v>1.09493122023306</v>
      </c>
      <c r="N7" s="4" t="n">
        <v>13.4140038942975</v>
      </c>
      <c r="O7" s="4" t="n">
        <f aca="false">TRUE()</f>
        <v>1</v>
      </c>
      <c r="P7" s="4" t="s">
        <v>24</v>
      </c>
      <c r="Q7" s="4" t="n">
        <v>199.007438042003</v>
      </c>
      <c r="R7" s="4" t="n">
        <v>0.409050127257872</v>
      </c>
      <c r="S7" s="4" t="s">
        <v>25</v>
      </c>
      <c r="T7" s="4" t="str">
        <f aca="false">B7&amp;C7&amp;D7&amp;E7&amp;S7</f>
        <v>tebjackalmap210embr</v>
      </c>
      <c r="U7" s="4" t="n">
        <f aca="false">COUNTIF($T$2:T7,T7)</f>
        <v>6</v>
      </c>
      <c r="V7" s="4" t="s">
        <v>18</v>
      </c>
      <c r="W7" s="4" t="s">
        <v>26</v>
      </c>
      <c r="X7" s="4" t="n">
        <v>2</v>
      </c>
      <c r="Y7" s="4" t="str">
        <f aca="false">V7&amp;W7&amp;X7&amp;S7</f>
        <v>tj2embr</v>
      </c>
      <c r="Z7" s="4" t="n">
        <f aca="false">G7&gt;0</f>
        <v>0</v>
      </c>
      <c r="AA7" s="4" t="str">
        <f aca="false">IF(NOT(Z7),Y7,0)</f>
        <v>tj2embr</v>
      </c>
    </row>
    <row r="8" customFormat="false" ht="15" hidden="false" customHeight="false" outlineLevel="0" collapsed="false">
      <c r="A8" s="1" t="n">
        <v>6</v>
      </c>
      <c r="B8" s="4" t="s">
        <v>21</v>
      </c>
      <c r="C8" s="4" t="s">
        <v>22</v>
      </c>
      <c r="D8" s="4" t="s">
        <v>23</v>
      </c>
      <c r="E8" s="4" t="n">
        <v>10</v>
      </c>
      <c r="F8" s="4" t="n">
        <v>28.179</v>
      </c>
      <c r="G8" s="4" t="n">
        <v>0</v>
      </c>
      <c r="H8" s="4" t="n">
        <v>3.17307896753974</v>
      </c>
      <c r="I8" s="4" t="n">
        <v>0.509430408410848</v>
      </c>
      <c r="J8" s="4" t="n">
        <v>0.0887984101900486</v>
      </c>
      <c r="K8" s="4" t="n">
        <v>0.38104237678861</v>
      </c>
      <c r="L8" s="4" t="n">
        <v>0.0034041684923128</v>
      </c>
      <c r="M8" s="4" t="n">
        <v>1.08708668873738</v>
      </c>
      <c r="N8" s="4" t="n">
        <v>30.3262390755019</v>
      </c>
      <c r="O8" s="4" t="n">
        <f aca="false">TRUE()</f>
        <v>1</v>
      </c>
      <c r="P8" s="4" t="s">
        <v>24</v>
      </c>
      <c r="Q8" s="4" t="n">
        <v>43.2351892105135</v>
      </c>
      <c r="R8" s="4" t="n">
        <v>0.312270835048915</v>
      </c>
      <c r="S8" s="4" t="s">
        <v>25</v>
      </c>
      <c r="T8" s="4" t="str">
        <f aca="false">B8&amp;C8&amp;D8&amp;E8&amp;S8</f>
        <v>tebjackalmap210embr</v>
      </c>
      <c r="U8" s="4" t="n">
        <f aca="false">COUNTIF($T$2:T8,T8)</f>
        <v>7</v>
      </c>
      <c r="V8" s="4" t="s">
        <v>18</v>
      </c>
      <c r="W8" s="4" t="s">
        <v>26</v>
      </c>
      <c r="X8" s="4" t="n">
        <v>2</v>
      </c>
      <c r="Y8" s="4" t="str">
        <f aca="false">V8&amp;W8&amp;X8&amp;S8</f>
        <v>tj2embr</v>
      </c>
      <c r="Z8" s="4" t="n">
        <f aca="false">G8&gt;0</f>
        <v>0</v>
      </c>
      <c r="AA8" s="4" t="str">
        <f aca="false">IF(NOT(Z8),Y8,0)</f>
        <v>tj2embr</v>
      </c>
    </row>
    <row r="9" customFormat="false" ht="15" hidden="false" customHeight="false" outlineLevel="0" collapsed="false">
      <c r="A9" s="1" t="n">
        <v>7</v>
      </c>
      <c r="B9" s="4" t="s">
        <v>21</v>
      </c>
      <c r="C9" s="4" t="s">
        <v>22</v>
      </c>
      <c r="D9" s="4" t="s">
        <v>23</v>
      </c>
      <c r="E9" s="4" t="n">
        <v>10</v>
      </c>
      <c r="F9" s="4" t="n">
        <v>180.381</v>
      </c>
      <c r="G9" s="4" t="n">
        <v>0</v>
      </c>
      <c r="H9" s="4" t="n">
        <v>0.521658191522748</v>
      </c>
      <c r="I9" s="4" t="n">
        <v>0.48674290648744</v>
      </c>
      <c r="J9" s="4" t="n">
        <v>0.0502305404893593</v>
      </c>
      <c r="K9" s="4" t="n">
        <v>0.248294074603377</v>
      </c>
      <c r="L9" s="4" t="n">
        <v>-0.01252</v>
      </c>
      <c r="M9" s="4" t="n">
        <v>1.26186694471699</v>
      </c>
      <c r="N9" s="4" t="n">
        <v>15.5464118744785</v>
      </c>
      <c r="O9" s="4" t="n">
        <f aca="false">FALSE()</f>
        <v>0</v>
      </c>
      <c r="P9" s="4" t="s">
        <v>27</v>
      </c>
      <c r="Q9" s="4" t="n">
        <v>4.94606973057468</v>
      </c>
      <c r="R9" s="4" t="n">
        <v>0.287011564856645</v>
      </c>
      <c r="S9" s="4" t="s">
        <v>25</v>
      </c>
      <c r="T9" s="4" t="str">
        <f aca="false">B9&amp;C9&amp;D9&amp;E9&amp;S9</f>
        <v>tebjackalmap210embr</v>
      </c>
      <c r="U9" s="4" t="n">
        <f aca="false">COUNTIF($T$2:T9,T9)</f>
        <v>8</v>
      </c>
      <c r="V9" s="4" t="s">
        <v>18</v>
      </c>
      <c r="W9" s="4" t="s">
        <v>26</v>
      </c>
      <c r="X9" s="4" t="n">
        <v>2</v>
      </c>
      <c r="Y9" s="4" t="str">
        <f aca="false">V9&amp;W9&amp;X9&amp;S9</f>
        <v>tj2embr</v>
      </c>
      <c r="Z9" s="4" t="n">
        <f aca="false">G9&gt;0</f>
        <v>0</v>
      </c>
      <c r="AA9" s="4" t="str">
        <f aca="false">IF(NOT(Z9),Y9,0)</f>
        <v>tj2embr</v>
      </c>
    </row>
    <row r="10" customFormat="false" ht="15" hidden="false" customHeight="false" outlineLevel="0" collapsed="false">
      <c r="A10" s="1" t="n">
        <v>8</v>
      </c>
      <c r="B10" s="4" t="s">
        <v>21</v>
      </c>
      <c r="C10" s="4" t="s">
        <v>22</v>
      </c>
      <c r="D10" s="4" t="s">
        <v>23</v>
      </c>
      <c r="E10" s="4" t="n">
        <v>10</v>
      </c>
      <c r="F10" s="4" t="n">
        <v>34.2250000000001</v>
      </c>
      <c r="G10" s="4" t="n">
        <v>0</v>
      </c>
      <c r="H10" s="4" t="n">
        <v>47.1286591159889</v>
      </c>
      <c r="I10" s="4" t="n">
        <v>0.333521452585061</v>
      </c>
      <c r="J10" s="4" t="n">
        <v>0.0414647990648052</v>
      </c>
      <c r="K10" s="4" t="n">
        <v>0.470176319386201</v>
      </c>
      <c r="L10" s="4" t="n">
        <v>-0.027304347826087</v>
      </c>
      <c r="M10" s="4" t="n">
        <v>1.19129207125736</v>
      </c>
      <c r="N10" s="4" t="n">
        <v>13.2992221046631</v>
      </c>
      <c r="O10" s="4" t="n">
        <f aca="false">TRUE()</f>
        <v>1</v>
      </c>
      <c r="P10" s="4" t="s">
        <v>24</v>
      </c>
      <c r="Q10" s="4" t="n">
        <v>632.455532033948</v>
      </c>
      <c r="R10" s="4" t="n">
        <v>0.186326687418142</v>
      </c>
      <c r="S10" s="4" t="s">
        <v>25</v>
      </c>
      <c r="T10" s="4" t="str">
        <f aca="false">B10&amp;C10&amp;D10&amp;E10&amp;S10</f>
        <v>tebjackalmap210embr</v>
      </c>
      <c r="U10" s="4" t="n">
        <f aca="false">COUNTIF($T$2:T10,T10)</f>
        <v>9</v>
      </c>
      <c r="V10" s="4" t="s">
        <v>18</v>
      </c>
      <c r="W10" s="4" t="s">
        <v>26</v>
      </c>
      <c r="X10" s="4" t="n">
        <v>2</v>
      </c>
      <c r="Y10" s="4" t="str">
        <f aca="false">V10&amp;W10&amp;X10&amp;S10</f>
        <v>tj2embr</v>
      </c>
      <c r="Z10" s="4" t="n">
        <f aca="false">G10&gt;0</f>
        <v>0</v>
      </c>
      <c r="AA10" s="4" t="str">
        <f aca="false">IF(NOT(Z10),Y10,0)</f>
        <v>tj2embr</v>
      </c>
    </row>
    <row r="11" customFormat="false" ht="15" hidden="false" customHeight="false" outlineLevel="0" collapsed="false">
      <c r="A11" s="1" t="n">
        <v>9</v>
      </c>
      <c r="B11" s="4" t="s">
        <v>21</v>
      </c>
      <c r="C11" s="4" t="s">
        <v>22</v>
      </c>
      <c r="D11" s="4" t="s">
        <v>23</v>
      </c>
      <c r="E11" s="4" t="n">
        <v>10</v>
      </c>
      <c r="F11" s="4" t="n">
        <v>26.847</v>
      </c>
      <c r="G11" s="4" t="n">
        <v>0</v>
      </c>
      <c r="H11" s="4" t="n">
        <v>1.41848259937174</v>
      </c>
      <c r="I11" s="4" t="n">
        <v>0.505655239746357</v>
      </c>
      <c r="J11" s="4" t="n">
        <v>0.0486775209208092</v>
      </c>
      <c r="K11" s="4" t="n">
        <v>0.4641758050748</v>
      </c>
      <c r="L11" s="4" t="n">
        <v>0.0179617318145369</v>
      </c>
      <c r="M11" s="4" t="n">
        <v>1.24608968465309</v>
      </c>
      <c r="N11" s="4" t="n">
        <v>33.0994213400813</v>
      </c>
      <c r="O11" s="4" t="n">
        <f aca="false">TRUE()</f>
        <v>1</v>
      </c>
      <c r="P11" s="4" t="s">
        <v>24</v>
      </c>
      <c r="Q11" s="4" t="n">
        <v>15.0316273755669</v>
      </c>
      <c r="R11" s="4" t="n">
        <v>0.536595483573985</v>
      </c>
      <c r="S11" s="4" t="s">
        <v>25</v>
      </c>
      <c r="T11" s="4" t="str">
        <f aca="false">B11&amp;C11&amp;D11&amp;E11&amp;S11</f>
        <v>tebjackalmap210embr</v>
      </c>
      <c r="U11" s="4" t="n">
        <f aca="false">COUNTIF($T$2:T11,T11)</f>
        <v>10</v>
      </c>
      <c r="V11" s="4" t="s">
        <v>18</v>
      </c>
      <c r="W11" s="4" t="s">
        <v>26</v>
      </c>
      <c r="X11" s="4" t="n">
        <v>2</v>
      </c>
      <c r="Y11" s="4" t="str">
        <f aca="false">V11&amp;W11&amp;X11&amp;S11</f>
        <v>tj2embr</v>
      </c>
      <c r="Z11" s="4" t="n">
        <f aca="false">G11&gt;0</f>
        <v>0</v>
      </c>
      <c r="AA11" s="4" t="str">
        <f aca="false">IF(NOT(Z11),Y11,0)</f>
        <v>tj2embr</v>
      </c>
    </row>
    <row r="12" customFormat="false" ht="15" hidden="false" customHeight="false" outlineLevel="0" collapsed="false">
      <c r="A12" s="1" t="n">
        <v>10</v>
      </c>
      <c r="B12" s="4" t="s">
        <v>21</v>
      </c>
      <c r="C12" s="4" t="s">
        <v>22</v>
      </c>
      <c r="D12" s="4" t="s">
        <v>23</v>
      </c>
      <c r="E12" s="4" t="n">
        <v>10</v>
      </c>
      <c r="F12" s="4" t="n">
        <v>20.0540000000001</v>
      </c>
      <c r="G12" s="4" t="n">
        <v>0</v>
      </c>
      <c r="H12" s="4" t="n">
        <v>0.189329995711096</v>
      </c>
      <c r="I12" s="4" t="n">
        <v>0.186056462973336</v>
      </c>
      <c r="J12" s="4" t="n">
        <v>0.0225516400906071</v>
      </c>
      <c r="K12" s="4" t="n">
        <v>0.257239148029225</v>
      </c>
      <c r="L12" s="4" t="n">
        <v>0.0391043785796473</v>
      </c>
      <c r="M12" s="4" t="n">
        <v>1.54841616553909</v>
      </c>
      <c r="N12" s="4" t="n">
        <v>30.5000026675668</v>
      </c>
      <c r="O12" s="4" t="n">
        <f aca="false">TRUE()</f>
        <v>1</v>
      </c>
      <c r="P12" s="4" t="s">
        <v>24</v>
      </c>
      <c r="Q12" s="4" t="n">
        <v>1.70880905894092</v>
      </c>
      <c r="R12" s="4" t="n">
        <v>0.13750818469468</v>
      </c>
      <c r="S12" s="4" t="s">
        <v>25</v>
      </c>
      <c r="T12" s="4" t="str">
        <f aca="false">B12&amp;C12&amp;D12&amp;E12&amp;S12</f>
        <v>tebjackalmap210embr</v>
      </c>
      <c r="U12" s="4" t="n">
        <f aca="false">COUNTIF($T$2:T12,T12)</f>
        <v>11</v>
      </c>
      <c r="V12" s="4" t="s">
        <v>18</v>
      </c>
      <c r="W12" s="4" t="s">
        <v>26</v>
      </c>
      <c r="X12" s="4" t="n">
        <v>2</v>
      </c>
      <c r="Y12" s="4" t="str">
        <f aca="false">V12&amp;W12&amp;X12&amp;S12</f>
        <v>tj2embr</v>
      </c>
      <c r="Z12" s="4" t="n">
        <f aca="false">G12&gt;0</f>
        <v>0</v>
      </c>
      <c r="AA12" s="4" t="str">
        <f aca="false">IF(NOT(Z12),Y12,0)</f>
        <v>tj2embr</v>
      </c>
    </row>
    <row r="13" customFormat="false" ht="15" hidden="false" customHeight="false" outlineLevel="0" collapsed="false">
      <c r="A13" s="1" t="n">
        <v>11</v>
      </c>
      <c r="B13" s="4" t="s">
        <v>21</v>
      </c>
      <c r="C13" s="4" t="s">
        <v>22</v>
      </c>
      <c r="D13" s="4" t="s">
        <v>23</v>
      </c>
      <c r="E13" s="4" t="n">
        <v>10</v>
      </c>
      <c r="F13" s="4" t="n">
        <v>36.173</v>
      </c>
      <c r="G13" s="4" t="n">
        <v>0</v>
      </c>
      <c r="H13" s="4" t="n">
        <v>0.529387635662435</v>
      </c>
      <c r="I13" s="4" t="n">
        <v>0.267397070429671</v>
      </c>
      <c r="J13" s="4" t="n">
        <v>0.0268022466115641</v>
      </c>
      <c r="K13" s="4" t="n">
        <v>0.379730503041862</v>
      </c>
      <c r="L13" s="4" t="n">
        <v>0</v>
      </c>
      <c r="M13" s="4" t="n">
        <v>1.19779818158221</v>
      </c>
      <c r="N13" s="4" t="n">
        <v>15.4601325032495</v>
      </c>
      <c r="O13" s="4" t="n">
        <f aca="false">TRUE()</f>
        <v>1</v>
      </c>
      <c r="P13" s="4" t="s">
        <v>24</v>
      </c>
      <c r="Q13" s="4" t="n">
        <v>7.73538983129077</v>
      </c>
      <c r="R13" s="4" t="n">
        <v>0.228070490292297</v>
      </c>
      <c r="S13" s="4" t="s">
        <v>25</v>
      </c>
      <c r="T13" s="4" t="str">
        <f aca="false">B13&amp;C13&amp;D13&amp;E13&amp;S13</f>
        <v>tebjackalmap210embr</v>
      </c>
      <c r="U13" s="4" t="n">
        <f aca="false">COUNTIF($T$2:T13,T13)</f>
        <v>12</v>
      </c>
      <c r="V13" s="4" t="s">
        <v>18</v>
      </c>
      <c r="W13" s="4" t="s">
        <v>26</v>
      </c>
      <c r="X13" s="4" t="n">
        <v>2</v>
      </c>
      <c r="Y13" s="4" t="str">
        <f aca="false">V13&amp;W13&amp;X13&amp;S13</f>
        <v>tj2embr</v>
      </c>
      <c r="Z13" s="4" t="n">
        <f aca="false">G13&gt;0</f>
        <v>0</v>
      </c>
      <c r="AA13" s="4" t="str">
        <f aca="false">IF(NOT(Z13),Y13,0)</f>
        <v>tj2embr</v>
      </c>
    </row>
    <row r="14" customFormat="false" ht="15" hidden="false" customHeight="false" outlineLevel="0" collapsed="false">
      <c r="A14" s="1" t="n">
        <v>12</v>
      </c>
      <c r="B14" s="4" t="s">
        <v>21</v>
      </c>
      <c r="C14" s="4" t="s">
        <v>22</v>
      </c>
      <c r="D14" s="4" t="s">
        <v>23</v>
      </c>
      <c r="E14" s="4" t="n">
        <v>10</v>
      </c>
      <c r="F14" s="4" t="n">
        <v>27.0049999999999</v>
      </c>
      <c r="G14" s="4" t="n">
        <v>0</v>
      </c>
      <c r="H14" s="4" t="n">
        <v>0.848220786463901</v>
      </c>
      <c r="I14" s="4" t="n">
        <v>0.412251710296442</v>
      </c>
      <c r="J14" s="4" t="n">
        <v>0.0569328248453337</v>
      </c>
      <c r="K14" s="4" t="n">
        <v>0.301680493611852</v>
      </c>
      <c r="L14" s="4" t="n">
        <v>0.00457979268684121</v>
      </c>
      <c r="M14" s="4" t="n">
        <v>1.53647657572313</v>
      </c>
      <c r="N14" s="4" t="n">
        <v>41.3216113625167</v>
      </c>
      <c r="O14" s="4" t="n">
        <f aca="false">TRUE()</f>
        <v>1</v>
      </c>
      <c r="P14" s="4" t="s">
        <v>24</v>
      </c>
      <c r="Q14" s="4" t="n">
        <v>16.6285475408035</v>
      </c>
      <c r="R14" s="4" t="n">
        <v>0.77192052652947</v>
      </c>
      <c r="S14" s="4" t="s">
        <v>25</v>
      </c>
      <c r="T14" s="4" t="str">
        <f aca="false">B14&amp;C14&amp;D14&amp;E14&amp;S14</f>
        <v>tebjackalmap210embr</v>
      </c>
      <c r="U14" s="4" t="n">
        <f aca="false">COUNTIF($T$2:T14,T14)</f>
        <v>13</v>
      </c>
      <c r="V14" s="4" t="s">
        <v>18</v>
      </c>
      <c r="W14" s="4" t="s">
        <v>26</v>
      </c>
      <c r="X14" s="4" t="n">
        <v>2</v>
      </c>
      <c r="Y14" s="4" t="str">
        <f aca="false">V14&amp;W14&amp;X14&amp;S14</f>
        <v>tj2embr</v>
      </c>
      <c r="Z14" s="4" t="n">
        <f aca="false">G14&gt;0</f>
        <v>0</v>
      </c>
      <c r="AA14" s="4" t="str">
        <f aca="false">IF(NOT(Z14),Y14,0)</f>
        <v>tj2embr</v>
      </c>
    </row>
    <row r="15" customFormat="false" ht="15" hidden="false" customHeight="false" outlineLevel="0" collapsed="false">
      <c r="A15" s="1" t="n">
        <v>13</v>
      </c>
      <c r="B15" s="4" t="s">
        <v>21</v>
      </c>
      <c r="C15" s="4" t="s">
        <v>22</v>
      </c>
      <c r="D15" s="4" t="s">
        <v>23</v>
      </c>
      <c r="E15" s="4" t="n">
        <v>10</v>
      </c>
      <c r="F15" s="4" t="n">
        <v>21.425</v>
      </c>
      <c r="G15" s="4" t="n">
        <v>0</v>
      </c>
      <c r="H15" s="4" t="n">
        <v>0.625646528886311</v>
      </c>
      <c r="I15" s="4" t="n">
        <v>0.503592027235599</v>
      </c>
      <c r="J15" s="4" t="n">
        <v>0.0759281790052864</v>
      </c>
      <c r="K15" s="4" t="n">
        <v>0.556400549236178</v>
      </c>
      <c r="L15" s="4" t="n">
        <v>0.0225116279069767</v>
      </c>
      <c r="M15" s="4" t="n">
        <v>1.50852347156543</v>
      </c>
      <c r="N15" s="4" t="n">
        <v>31.2991338420386</v>
      </c>
      <c r="O15" s="4" t="n">
        <f aca="false">TRUE()</f>
        <v>1</v>
      </c>
      <c r="P15" s="4" t="s">
        <v>24</v>
      </c>
      <c r="Q15" s="4" t="n">
        <v>8.23654795195951</v>
      </c>
      <c r="R15" s="4" t="n">
        <v>0.363332738132388</v>
      </c>
      <c r="S15" s="4" t="s">
        <v>25</v>
      </c>
      <c r="T15" s="4" t="str">
        <f aca="false">B15&amp;C15&amp;D15&amp;E15&amp;S15</f>
        <v>tebjackalmap210embr</v>
      </c>
      <c r="U15" s="4" t="n">
        <f aca="false">COUNTIF($T$2:T15,T15)</f>
        <v>14</v>
      </c>
      <c r="V15" s="4" t="s">
        <v>18</v>
      </c>
      <c r="W15" s="4" t="s">
        <v>26</v>
      </c>
      <c r="X15" s="4" t="n">
        <v>2</v>
      </c>
      <c r="Y15" s="4" t="str">
        <f aca="false">V15&amp;W15&amp;X15&amp;S15</f>
        <v>tj2embr</v>
      </c>
      <c r="Z15" s="4" t="n">
        <f aca="false">G15&gt;0</f>
        <v>0</v>
      </c>
      <c r="AA15" s="4" t="str">
        <f aca="false">IF(NOT(Z15),Y15,0)</f>
        <v>tj2embr</v>
      </c>
    </row>
    <row r="16" customFormat="false" ht="15" hidden="false" customHeight="false" outlineLevel="0" collapsed="false">
      <c r="A16" s="1" t="n">
        <v>14</v>
      </c>
      <c r="B16" s="4" t="s">
        <v>21</v>
      </c>
      <c r="C16" s="4" t="s">
        <v>22</v>
      </c>
      <c r="D16" s="4" t="s">
        <v>23</v>
      </c>
      <c r="E16" s="4" t="n">
        <v>10</v>
      </c>
      <c r="F16" s="4" t="n">
        <v>23.336</v>
      </c>
      <c r="G16" s="4" t="n">
        <v>0</v>
      </c>
      <c r="H16" s="4" t="n">
        <v>1.56258116800484</v>
      </c>
      <c r="I16" s="4" t="n">
        <v>0.30807397337512</v>
      </c>
      <c r="J16" s="4" t="n">
        <v>0.0279055980431207</v>
      </c>
      <c r="K16" s="4" t="n">
        <v>0.457844155967211</v>
      </c>
      <c r="L16" s="4" t="n">
        <v>0.0237037338555364</v>
      </c>
      <c r="M16" s="4" t="n">
        <v>1.32526723040274</v>
      </c>
      <c r="N16" s="4" t="n">
        <v>30.5691970255881</v>
      </c>
      <c r="O16" s="4" t="n">
        <f aca="false">TRUE()</f>
        <v>1</v>
      </c>
      <c r="P16" s="4" t="s">
        <v>24</v>
      </c>
      <c r="Q16" s="4" t="n">
        <v>28.1439017892103</v>
      </c>
      <c r="R16" s="4" t="n">
        <v>0.219240302399506</v>
      </c>
      <c r="S16" s="4" t="s">
        <v>25</v>
      </c>
      <c r="T16" s="4" t="str">
        <f aca="false">B16&amp;C16&amp;D16&amp;E16&amp;S16</f>
        <v>tebjackalmap210embr</v>
      </c>
      <c r="U16" s="4" t="n">
        <f aca="false">COUNTIF($T$2:T16,T16)</f>
        <v>15</v>
      </c>
      <c r="V16" s="4" t="s">
        <v>18</v>
      </c>
      <c r="W16" s="4" t="s">
        <v>26</v>
      </c>
      <c r="X16" s="4" t="n">
        <v>2</v>
      </c>
      <c r="Y16" s="4" t="str">
        <f aca="false">V16&amp;W16&amp;X16&amp;S16</f>
        <v>tj2embr</v>
      </c>
      <c r="Z16" s="4" t="n">
        <f aca="false">G16&gt;0</f>
        <v>0</v>
      </c>
      <c r="AA16" s="4" t="str">
        <f aca="false">IF(NOT(Z16),Y16,0)</f>
        <v>tj2embr</v>
      </c>
    </row>
    <row r="17" customFormat="false" ht="15" hidden="false" customHeight="false" outlineLevel="0" collapsed="false">
      <c r="A17" s="1" t="n">
        <v>15</v>
      </c>
      <c r="B17" s="4" t="s">
        <v>21</v>
      </c>
      <c r="C17" s="4" t="s">
        <v>22</v>
      </c>
      <c r="D17" s="4" t="s">
        <v>23</v>
      </c>
      <c r="E17" s="4" t="n">
        <v>10</v>
      </c>
      <c r="F17" s="4" t="n">
        <v>36.4169999999999</v>
      </c>
      <c r="G17" s="4" t="n">
        <v>0</v>
      </c>
      <c r="H17" s="4" t="n">
        <v>1.55343969235099</v>
      </c>
      <c r="I17" s="4" t="n">
        <v>0.51321430665893</v>
      </c>
      <c r="J17" s="4" t="n">
        <v>0.0934645012236141</v>
      </c>
      <c r="K17" s="4" t="n">
        <v>0.391459394044445</v>
      </c>
      <c r="L17" s="4" t="n">
        <v>-0.0137407407407407</v>
      </c>
      <c r="M17" s="4" t="n">
        <v>1.07408169269085</v>
      </c>
      <c r="N17" s="4" t="n">
        <v>14.1227506536738</v>
      </c>
      <c r="O17" s="4" t="n">
        <f aca="false">TRUE()</f>
        <v>1</v>
      </c>
      <c r="P17" s="4" t="s">
        <v>24</v>
      </c>
      <c r="Q17" s="4" t="n">
        <v>13.8264355618258</v>
      </c>
      <c r="R17" s="4" t="n">
        <v>0.360907030435612</v>
      </c>
      <c r="S17" s="4" t="s">
        <v>25</v>
      </c>
      <c r="T17" s="4" t="str">
        <f aca="false">B17&amp;C17&amp;D17&amp;E17&amp;S17</f>
        <v>tebjackalmap210embr</v>
      </c>
      <c r="U17" s="4" t="n">
        <f aca="false">COUNTIF($T$2:T17,T17)</f>
        <v>16</v>
      </c>
      <c r="V17" s="4" t="s">
        <v>18</v>
      </c>
      <c r="W17" s="4" t="s">
        <v>26</v>
      </c>
      <c r="X17" s="4" t="n">
        <v>2</v>
      </c>
      <c r="Y17" s="4" t="str">
        <f aca="false">V17&amp;W17&amp;X17&amp;S17</f>
        <v>tj2embr</v>
      </c>
      <c r="Z17" s="4" t="n">
        <f aca="false">G17&gt;0</f>
        <v>0</v>
      </c>
      <c r="AA17" s="4" t="str">
        <f aca="false">IF(NOT(Z17),Y17,0)</f>
        <v>tj2embr</v>
      </c>
    </row>
    <row r="18" customFormat="false" ht="15" hidden="false" customHeight="false" outlineLevel="0" collapsed="false">
      <c r="A18" s="1" t="n">
        <v>16</v>
      </c>
      <c r="B18" s="4" t="s">
        <v>21</v>
      </c>
      <c r="C18" s="4" t="s">
        <v>22</v>
      </c>
      <c r="D18" s="4" t="s">
        <v>23</v>
      </c>
      <c r="E18" s="4" t="n">
        <v>10</v>
      </c>
      <c r="F18" s="4" t="n">
        <v>20.7910000000002</v>
      </c>
      <c r="G18" s="4" t="n">
        <v>0</v>
      </c>
      <c r="H18" s="4" t="n">
        <v>0.531894721379471</v>
      </c>
      <c r="I18" s="4" t="n">
        <v>0.338244677457931</v>
      </c>
      <c r="J18" s="4" t="n">
        <v>0.0338768140552104</v>
      </c>
      <c r="K18" s="4" t="n">
        <v>0.461106634789483</v>
      </c>
      <c r="L18" s="4" t="n">
        <v>-0.00276214563156868</v>
      </c>
      <c r="M18" s="4" t="n">
        <v>1.49966943725512</v>
      </c>
      <c r="N18" s="4" t="n">
        <v>30.2110034854941</v>
      </c>
      <c r="O18" s="4" t="n">
        <f aca="false">TRUE()</f>
        <v>1</v>
      </c>
      <c r="P18" s="4" t="s">
        <v>24</v>
      </c>
      <c r="Q18" s="4" t="n">
        <v>4.33963953997975</v>
      </c>
      <c r="R18" s="4" t="n">
        <v>0.238224460284997</v>
      </c>
      <c r="S18" s="4" t="s">
        <v>25</v>
      </c>
      <c r="T18" s="4" t="str">
        <f aca="false">B18&amp;C18&amp;D18&amp;E18&amp;S18</f>
        <v>tebjackalmap210embr</v>
      </c>
      <c r="U18" s="4" t="n">
        <f aca="false">COUNTIF($T$2:T18,T18)</f>
        <v>17</v>
      </c>
      <c r="V18" s="4" t="s">
        <v>18</v>
      </c>
      <c r="W18" s="4" t="s">
        <v>26</v>
      </c>
      <c r="X18" s="4" t="n">
        <v>2</v>
      </c>
      <c r="Y18" s="4" t="str">
        <f aca="false">V18&amp;W18&amp;X18&amp;S18</f>
        <v>tj2embr</v>
      </c>
      <c r="Z18" s="4" t="n">
        <f aca="false">G18&gt;0</f>
        <v>0</v>
      </c>
      <c r="AA18" s="4" t="str">
        <f aca="false">IF(NOT(Z18),Y18,0)</f>
        <v>tj2embr</v>
      </c>
    </row>
    <row r="19" customFormat="false" ht="15" hidden="false" customHeight="false" outlineLevel="0" collapsed="false">
      <c r="A19" s="1" t="n">
        <v>17</v>
      </c>
      <c r="B19" s="4" t="s">
        <v>21</v>
      </c>
      <c r="C19" s="4" t="s">
        <v>22</v>
      </c>
      <c r="D19" s="4" t="s">
        <v>23</v>
      </c>
      <c r="E19" s="4" t="n">
        <v>10</v>
      </c>
      <c r="F19" s="4" t="n">
        <v>34.9200000000001</v>
      </c>
      <c r="G19" s="4" t="n">
        <v>1</v>
      </c>
      <c r="H19" s="4" t="n">
        <v>5.89698037186864</v>
      </c>
      <c r="I19" s="4" t="n">
        <v>0.674332245805496</v>
      </c>
      <c r="J19" s="4" t="n">
        <v>0.0711990995062665</v>
      </c>
      <c r="K19" s="4" t="n">
        <v>0.487907628152485</v>
      </c>
      <c r="L19" s="4" t="n">
        <v>0.0260557553163977</v>
      </c>
      <c r="M19" s="4" t="n">
        <v>0.944942357331501</v>
      </c>
      <c r="N19" s="4" t="n">
        <v>32.0208699106257</v>
      </c>
      <c r="O19" s="4" t="n">
        <f aca="false">TRUE()</f>
        <v>1</v>
      </c>
      <c r="P19" s="4" t="s">
        <v>24</v>
      </c>
      <c r="Q19" s="4" t="n">
        <v>58.6364940834003</v>
      </c>
      <c r="R19" s="4" t="n">
        <v>0.373194108509668</v>
      </c>
      <c r="S19" s="4" t="s">
        <v>25</v>
      </c>
      <c r="T19" s="4" t="str">
        <f aca="false">B19&amp;C19&amp;D19&amp;E19&amp;S19</f>
        <v>tebjackalmap210embr</v>
      </c>
      <c r="U19" s="4" t="n">
        <f aca="false">COUNTIF($T$2:T19,T19)</f>
        <v>18</v>
      </c>
      <c r="V19" s="4" t="s">
        <v>18</v>
      </c>
      <c r="W19" s="4" t="s">
        <v>26</v>
      </c>
      <c r="X19" s="4" t="n">
        <v>2</v>
      </c>
      <c r="Y19" s="4" t="str">
        <f aca="false">V19&amp;W19&amp;X19&amp;S19</f>
        <v>tj2embr</v>
      </c>
      <c r="Z19" s="4" t="n">
        <f aca="false">G19&gt;0</f>
        <v>1</v>
      </c>
      <c r="AA19" s="4" t="n">
        <f aca="false">IF(NOT(Z19),Y19,0)</f>
        <v>0</v>
      </c>
    </row>
    <row r="20" customFormat="false" ht="15" hidden="false" customHeight="false" outlineLevel="0" collapsed="false">
      <c r="A20" s="1" t="n">
        <v>18</v>
      </c>
      <c r="B20" s="4" t="s">
        <v>21</v>
      </c>
      <c r="C20" s="4" t="s">
        <v>22</v>
      </c>
      <c r="D20" s="4" t="s">
        <v>23</v>
      </c>
      <c r="E20" s="4" t="n">
        <v>10</v>
      </c>
      <c r="F20" s="4" t="n">
        <v>19.5220000000002</v>
      </c>
      <c r="G20" s="4" t="n">
        <v>0</v>
      </c>
      <c r="H20" s="4" t="n">
        <v>0.577444498035045</v>
      </c>
      <c r="I20" s="4" t="n">
        <v>0.377336866589065</v>
      </c>
      <c r="J20" s="4" t="n">
        <v>0.0385298375731655</v>
      </c>
      <c r="K20" s="4" t="n">
        <v>0.26959635617961</v>
      </c>
      <c r="L20" s="4" t="n">
        <v>0.0364348373122124</v>
      </c>
      <c r="M20" s="4" t="n">
        <v>1.6108577340293</v>
      </c>
      <c r="N20" s="4" t="n">
        <v>31.5200439699189</v>
      </c>
      <c r="O20" s="4" t="n">
        <f aca="false">TRUE()</f>
        <v>1</v>
      </c>
      <c r="P20" s="4" t="s">
        <v>24</v>
      </c>
      <c r="Q20" s="4" t="n">
        <v>7.62781291367149</v>
      </c>
      <c r="R20" s="4" t="n">
        <v>0.22588800976277</v>
      </c>
      <c r="S20" s="4" t="s">
        <v>25</v>
      </c>
      <c r="T20" s="4" t="str">
        <f aca="false">B20&amp;C20&amp;D20&amp;E20&amp;S20</f>
        <v>tebjackalmap210embr</v>
      </c>
      <c r="U20" s="4" t="n">
        <f aca="false">COUNTIF($T$2:T20,T20)</f>
        <v>19</v>
      </c>
      <c r="V20" s="4" t="s">
        <v>18</v>
      </c>
      <c r="W20" s="4" t="s">
        <v>26</v>
      </c>
      <c r="X20" s="4" t="n">
        <v>2</v>
      </c>
      <c r="Y20" s="4" t="str">
        <f aca="false">V20&amp;W20&amp;X20&amp;S20</f>
        <v>tj2embr</v>
      </c>
      <c r="Z20" s="4" t="n">
        <f aca="false">G20&gt;0</f>
        <v>0</v>
      </c>
      <c r="AA20" s="4" t="str">
        <f aca="false">IF(NOT(Z20),Y20,0)</f>
        <v>tj2embr</v>
      </c>
    </row>
    <row r="21" customFormat="false" ht="15.75" hidden="false" customHeight="true" outlineLevel="0" collapsed="false">
      <c r="A21" s="1" t="n">
        <v>19</v>
      </c>
      <c r="B21" s="4" t="s">
        <v>21</v>
      </c>
      <c r="C21" s="4" t="s">
        <v>22</v>
      </c>
      <c r="D21" s="4" t="s">
        <v>23</v>
      </c>
      <c r="E21" s="4" t="n">
        <v>10</v>
      </c>
      <c r="F21" s="4" t="n">
        <v>20.4099999999999</v>
      </c>
      <c r="G21" s="4" t="n">
        <v>0</v>
      </c>
      <c r="H21" s="4" t="n">
        <v>0.283461033236594</v>
      </c>
      <c r="I21" s="4" t="n">
        <v>0.251557024486783</v>
      </c>
      <c r="J21" s="4" t="n">
        <v>0.0269078927509123</v>
      </c>
      <c r="K21" s="4" t="n">
        <v>0.40563718278418</v>
      </c>
      <c r="L21" s="4" t="n">
        <v>0.0438514079818424</v>
      </c>
      <c r="M21" s="4" t="n">
        <v>1.52229141322027</v>
      </c>
      <c r="N21" s="4" t="n">
        <v>31.1898981855369</v>
      </c>
      <c r="O21" s="4" t="n">
        <f aca="false">TRUE()</f>
        <v>1</v>
      </c>
      <c r="P21" s="4" t="s">
        <v>24</v>
      </c>
      <c r="Q21" s="4" t="n">
        <v>2.64560265423684</v>
      </c>
      <c r="R21" s="4" t="n">
        <v>0.169670319810597</v>
      </c>
      <c r="S21" s="4" t="s">
        <v>25</v>
      </c>
      <c r="T21" s="4" t="str">
        <f aca="false">B21&amp;C21&amp;D21&amp;E21&amp;S21</f>
        <v>tebjackalmap210embr</v>
      </c>
      <c r="U21" s="4" t="n">
        <f aca="false">COUNTIF($T$2:T21,T21)</f>
        <v>20</v>
      </c>
      <c r="V21" s="4" t="s">
        <v>18</v>
      </c>
      <c r="W21" s="4" t="s">
        <v>26</v>
      </c>
      <c r="X21" s="4" t="n">
        <v>2</v>
      </c>
      <c r="Y21" s="4" t="str">
        <f aca="false">V21&amp;W21&amp;X21&amp;S21</f>
        <v>tj2embr</v>
      </c>
      <c r="Z21" s="4" t="n">
        <f aca="false">G21&gt;0</f>
        <v>0</v>
      </c>
      <c r="AA21" s="4" t="str">
        <f aca="false">IF(NOT(Z21),Y21,0)</f>
        <v>tj2embr</v>
      </c>
    </row>
    <row r="22" customFormat="false" ht="15.75" hidden="false" customHeight="true" outlineLevel="0" collapsed="false">
      <c r="A22" s="1" t="n">
        <v>30</v>
      </c>
      <c r="B22" s="4" t="s">
        <v>21</v>
      </c>
      <c r="C22" s="4" t="s">
        <v>28</v>
      </c>
      <c r="D22" s="4" t="s">
        <v>23</v>
      </c>
      <c r="E22" s="4" t="n">
        <v>10</v>
      </c>
      <c r="F22" s="4" t="n">
        <v>58.813</v>
      </c>
      <c r="G22" s="4" t="n">
        <v>1</v>
      </c>
      <c r="H22" s="4" t="n">
        <v>22.6559284709295</v>
      </c>
      <c r="I22" s="4" t="n">
        <v>0.130222266504107</v>
      </c>
      <c r="J22" s="4" t="n">
        <v>0.0148331414490724</v>
      </c>
      <c r="K22" s="4" t="n">
        <v>0.00616666666666667</v>
      </c>
      <c r="L22" s="4" t="n">
        <v>7.14285714285714E-005</v>
      </c>
      <c r="M22" s="4" t="n">
        <v>0.1294375</v>
      </c>
      <c r="N22" s="4" t="n">
        <v>7.53676112799595</v>
      </c>
      <c r="O22" s="4" t="n">
        <f aca="false">TRUE()</f>
        <v>1</v>
      </c>
      <c r="P22" s="4" t="s">
        <v>24</v>
      </c>
      <c r="Q22" s="4" t="n">
        <v>1414.21356237187</v>
      </c>
      <c r="R22" s="4" t="n">
        <v>0.421268492669376</v>
      </c>
      <c r="S22" s="4" t="s">
        <v>25</v>
      </c>
      <c r="T22" s="4" t="str">
        <f aca="false">B22&amp;C22&amp;D22&amp;E22&amp;S22</f>
        <v>tebturtlebot3_burgermap210embr</v>
      </c>
      <c r="U22" s="4" t="n">
        <f aca="false">COUNTIF($T$2:T22,T22)</f>
        <v>1</v>
      </c>
      <c r="V22" s="4" t="s">
        <v>18</v>
      </c>
      <c r="W22" s="4" t="s">
        <v>29</v>
      </c>
      <c r="X22" s="4" t="n">
        <v>2</v>
      </c>
      <c r="Y22" s="4" t="str">
        <f aca="false">V22&amp;W22&amp;X22&amp;S22</f>
        <v>tb2embr</v>
      </c>
      <c r="Z22" s="4" t="n">
        <f aca="false">G22&gt;0</f>
        <v>1</v>
      </c>
      <c r="AA22" s="4" t="n">
        <f aca="false">IF(NOT(Z22),Y22,0)</f>
        <v>0</v>
      </c>
    </row>
    <row r="23" customFormat="false" ht="15.75" hidden="false" customHeight="true" outlineLevel="0" collapsed="false">
      <c r="A23" s="1" t="n">
        <v>31</v>
      </c>
      <c r="B23" s="4" t="s">
        <v>21</v>
      </c>
      <c r="C23" s="4" t="s">
        <v>28</v>
      </c>
      <c r="D23" s="4" t="s">
        <v>23</v>
      </c>
      <c r="E23" s="4" t="n">
        <v>10</v>
      </c>
      <c r="F23" s="4" t="n">
        <v>172.6</v>
      </c>
      <c r="G23" s="4" t="n">
        <v>2</v>
      </c>
      <c r="H23" s="4" t="n">
        <v>3.40479351669511</v>
      </c>
      <c r="I23" s="4" t="n">
        <v>0.100238763537227</v>
      </c>
      <c r="J23" s="4" t="n">
        <v>0.0134229129946899</v>
      </c>
      <c r="K23" s="4" t="n">
        <v>0.00730836152628645</v>
      </c>
      <c r="L23" s="4" t="n">
        <v>1.05820105820106E-005</v>
      </c>
      <c r="M23" s="4" t="n">
        <v>0.205783538035513</v>
      </c>
      <c r="N23" s="4" t="n">
        <v>35.6297001030402</v>
      </c>
      <c r="O23" s="4" t="n">
        <f aca="false">TRUE()</f>
        <v>1</v>
      </c>
      <c r="P23" s="4" t="s">
        <v>24</v>
      </c>
      <c r="Q23" s="4" t="n">
        <v>632.455532033821</v>
      </c>
      <c r="R23" s="4" t="n">
        <v>0.411258022313517</v>
      </c>
      <c r="S23" s="4" t="s">
        <v>25</v>
      </c>
      <c r="T23" s="4" t="str">
        <f aca="false">B23&amp;C23&amp;D23&amp;E23&amp;S23</f>
        <v>tebturtlebot3_burgermap210embr</v>
      </c>
      <c r="U23" s="4" t="n">
        <f aca="false">COUNTIF($T$2:T23,T23)</f>
        <v>2</v>
      </c>
      <c r="V23" s="4" t="s">
        <v>18</v>
      </c>
      <c r="W23" s="4" t="s">
        <v>29</v>
      </c>
      <c r="X23" s="4" t="n">
        <v>2</v>
      </c>
      <c r="Y23" s="4" t="str">
        <f aca="false">V23&amp;W23&amp;X23&amp;S23</f>
        <v>tb2embr</v>
      </c>
      <c r="Z23" s="4" t="n">
        <f aca="false">G23&gt;0</f>
        <v>1</v>
      </c>
      <c r="AA23" s="4" t="n">
        <f aca="false">IF(NOT(Z23),Y23,0)</f>
        <v>0</v>
      </c>
    </row>
    <row r="24" customFormat="false" ht="15.75" hidden="false" customHeight="true" outlineLevel="0" collapsed="false">
      <c r="A24" s="1" t="n">
        <v>32</v>
      </c>
      <c r="B24" s="4" t="s">
        <v>21</v>
      </c>
      <c r="C24" s="4" t="s">
        <v>28</v>
      </c>
      <c r="D24" s="4" t="s">
        <v>23</v>
      </c>
      <c r="E24" s="4" t="n">
        <v>10</v>
      </c>
      <c r="F24" s="4" t="n">
        <v>180.309</v>
      </c>
      <c r="G24" s="4" t="n">
        <v>2</v>
      </c>
      <c r="H24" s="4" t="n">
        <v>9.79172477393584</v>
      </c>
      <c r="I24" s="4" t="n">
        <v>0.146152438184183</v>
      </c>
      <c r="J24" s="4" t="n">
        <v>0.0347906196263617</v>
      </c>
      <c r="K24" s="4" t="n">
        <v>0.0105493148758796</v>
      </c>
      <c r="L24" s="4" t="n">
        <v>-9.02429969072763E-005</v>
      </c>
      <c r="M24" s="4" t="n">
        <v>0.174809733572298</v>
      </c>
      <c r="N24" s="4" t="n">
        <v>31.715078360456</v>
      </c>
      <c r="O24" s="4" t="n">
        <f aca="false">FALSE()</f>
        <v>0</v>
      </c>
      <c r="P24" s="4" t="s">
        <v>27</v>
      </c>
      <c r="Q24" s="4" t="n">
        <v>1414.21356237323</v>
      </c>
      <c r="R24" s="4" t="n">
        <v>0.472109822016681</v>
      </c>
      <c r="S24" s="4" t="s">
        <v>25</v>
      </c>
      <c r="T24" s="4" t="str">
        <f aca="false">B24&amp;C24&amp;D24&amp;E24&amp;S24</f>
        <v>tebturtlebot3_burgermap210embr</v>
      </c>
      <c r="U24" s="4" t="n">
        <f aca="false">COUNTIF($T$2:T24,T24)</f>
        <v>3</v>
      </c>
      <c r="V24" s="4" t="s">
        <v>18</v>
      </c>
      <c r="W24" s="4" t="s">
        <v>29</v>
      </c>
      <c r="X24" s="4" t="n">
        <v>2</v>
      </c>
      <c r="Y24" s="4" t="str">
        <f aca="false">V24&amp;W24&amp;X24&amp;S24</f>
        <v>tb2embr</v>
      </c>
      <c r="Z24" s="4" t="n">
        <f aca="false">G24&gt;0</f>
        <v>1</v>
      </c>
      <c r="AA24" s="4" t="n">
        <f aca="false">IF(NOT(Z24),Y24,0)</f>
        <v>0</v>
      </c>
    </row>
    <row r="25" customFormat="false" ht="15.75" hidden="false" customHeight="true" outlineLevel="0" collapsed="false">
      <c r="A25" s="1" t="n">
        <v>33</v>
      </c>
      <c r="B25" s="4" t="s">
        <v>21</v>
      </c>
      <c r="C25" s="4" t="s">
        <v>28</v>
      </c>
      <c r="D25" s="4" t="s">
        <v>23</v>
      </c>
      <c r="E25" s="4" t="n">
        <v>10</v>
      </c>
      <c r="F25" s="4" t="n">
        <v>179.995</v>
      </c>
      <c r="G25" s="4" t="n">
        <v>1</v>
      </c>
      <c r="H25" s="4" t="n">
        <v>5.46915677443091</v>
      </c>
      <c r="I25" s="4" t="n">
        <v>0.21698363040877</v>
      </c>
      <c r="J25" s="4" t="n">
        <v>0.0568121775056108</v>
      </c>
      <c r="K25" s="4" t="n">
        <v>0.032262775939688</v>
      </c>
      <c r="L25" s="4" t="n">
        <v>7.81249999999999E-005</v>
      </c>
      <c r="M25" s="4" t="n">
        <v>0.159778507401821</v>
      </c>
      <c r="N25" s="4" t="n">
        <v>28.8997263754128</v>
      </c>
      <c r="O25" s="4" t="n">
        <f aca="false">FALSE()</f>
        <v>0</v>
      </c>
      <c r="P25" s="4" t="s">
        <v>27</v>
      </c>
      <c r="Q25" s="4" t="n">
        <v>178.885438199985</v>
      </c>
      <c r="R25" s="4" t="n">
        <v>1.82365048427719</v>
      </c>
      <c r="S25" s="4" t="s">
        <v>25</v>
      </c>
      <c r="T25" s="4" t="str">
        <f aca="false">B25&amp;C25&amp;D25&amp;E25&amp;S25</f>
        <v>tebturtlebot3_burgermap210embr</v>
      </c>
      <c r="U25" s="4" t="n">
        <f aca="false">COUNTIF($T$2:T25,T25)</f>
        <v>4</v>
      </c>
      <c r="V25" s="4" t="s">
        <v>18</v>
      </c>
      <c r="W25" s="4" t="s">
        <v>29</v>
      </c>
      <c r="X25" s="4" t="n">
        <v>2</v>
      </c>
      <c r="Y25" s="4" t="str">
        <f aca="false">V25&amp;W25&amp;X25&amp;S25</f>
        <v>tb2embr</v>
      </c>
      <c r="Z25" s="4" t="n">
        <f aca="false">G25&gt;0</f>
        <v>1</v>
      </c>
      <c r="AA25" s="4" t="n">
        <f aca="false">IF(NOT(Z25),Y25,0)</f>
        <v>0</v>
      </c>
    </row>
    <row r="26" customFormat="false" ht="15.75" hidden="false" customHeight="true" outlineLevel="0" collapsed="false">
      <c r="A26" s="1" t="n">
        <v>34</v>
      </c>
      <c r="B26" s="4" t="s">
        <v>21</v>
      </c>
      <c r="C26" s="4" t="s">
        <v>28</v>
      </c>
      <c r="D26" s="4" t="s">
        <v>23</v>
      </c>
      <c r="E26" s="4" t="n">
        <v>10</v>
      </c>
      <c r="F26" s="4" t="n">
        <v>121.746</v>
      </c>
      <c r="G26" s="4" t="n">
        <v>0</v>
      </c>
      <c r="H26" s="4" t="n">
        <v>18.8370463427871</v>
      </c>
      <c r="I26" s="4" t="n">
        <v>0.280527689675074</v>
      </c>
      <c r="J26" s="4" t="n">
        <v>0.0465641698047137</v>
      </c>
      <c r="K26" s="4" t="n">
        <v>0.0224597156398104</v>
      </c>
      <c r="L26" s="4" t="n">
        <v>3.79146919431279E-005</v>
      </c>
      <c r="M26" s="4" t="n">
        <v>0.152338028169014</v>
      </c>
      <c r="N26" s="4" t="n">
        <v>14.9973314707685</v>
      </c>
      <c r="O26" s="4" t="n">
        <f aca="false">TRUE()</f>
        <v>1</v>
      </c>
      <c r="P26" s="4" t="s">
        <v>24</v>
      </c>
      <c r="Q26" s="4" t="n">
        <v>282.842712474893</v>
      </c>
      <c r="R26" s="4" t="n">
        <v>3.51889268453275</v>
      </c>
      <c r="S26" s="4" t="s">
        <v>25</v>
      </c>
      <c r="T26" s="4" t="str">
        <f aca="false">B26&amp;C26&amp;D26&amp;E26&amp;S26</f>
        <v>tebturtlebot3_burgermap210embr</v>
      </c>
      <c r="U26" s="4" t="n">
        <f aca="false">COUNTIF($T$2:T26,T26)</f>
        <v>5</v>
      </c>
      <c r="V26" s="4" t="s">
        <v>18</v>
      </c>
      <c r="W26" s="4" t="s">
        <v>29</v>
      </c>
      <c r="X26" s="4" t="n">
        <v>2</v>
      </c>
      <c r="Y26" s="4" t="str">
        <f aca="false">V26&amp;W26&amp;X26&amp;S26</f>
        <v>tb2embr</v>
      </c>
      <c r="Z26" s="4" t="n">
        <f aca="false">G26&gt;0</f>
        <v>0</v>
      </c>
      <c r="AA26" s="4" t="str">
        <f aca="false">IF(NOT(Z26),Y26,0)</f>
        <v>tb2embr</v>
      </c>
    </row>
    <row r="27" customFormat="false" ht="15.75" hidden="false" customHeight="true" outlineLevel="0" collapsed="false">
      <c r="A27" s="1" t="n">
        <v>35</v>
      </c>
      <c r="B27" s="4" t="s">
        <v>21</v>
      </c>
      <c r="C27" s="4" t="s">
        <v>28</v>
      </c>
      <c r="D27" s="4" t="s">
        <v>23</v>
      </c>
      <c r="E27" s="4" t="n">
        <v>10</v>
      </c>
      <c r="F27" s="4" t="n">
        <v>147.694</v>
      </c>
      <c r="G27" s="4" t="n">
        <v>0</v>
      </c>
      <c r="H27" s="4" t="n">
        <v>0.32259750941536</v>
      </c>
      <c r="I27" s="4" t="n">
        <v>0.053171062771475</v>
      </c>
      <c r="J27" s="4" t="n">
        <v>0.00641160291612701</v>
      </c>
      <c r="K27" s="4" t="n">
        <v>0.00514601704887358</v>
      </c>
      <c r="L27" s="4" t="n">
        <v>0.000219047619047619</v>
      </c>
      <c r="M27" s="4" t="n">
        <v>0.207476347996222</v>
      </c>
      <c r="N27" s="4" t="n">
        <v>30.6653187742535</v>
      </c>
      <c r="O27" s="4" t="n">
        <f aca="false">TRUE()</f>
        <v>1</v>
      </c>
      <c r="P27" s="4" t="s">
        <v>24</v>
      </c>
      <c r="Q27" s="4" t="n">
        <v>10.6315193897378</v>
      </c>
      <c r="R27" s="4" t="n">
        <v>0.261141912756618</v>
      </c>
      <c r="S27" s="4" t="s">
        <v>25</v>
      </c>
      <c r="T27" s="4" t="str">
        <f aca="false">B27&amp;C27&amp;D27&amp;E27&amp;S27</f>
        <v>tebturtlebot3_burgermap210embr</v>
      </c>
      <c r="U27" s="4" t="n">
        <f aca="false">COUNTIF($T$2:T27,T27)</f>
        <v>6</v>
      </c>
      <c r="V27" s="4" t="s">
        <v>18</v>
      </c>
      <c r="W27" s="4" t="s">
        <v>29</v>
      </c>
      <c r="X27" s="4" t="n">
        <v>2</v>
      </c>
      <c r="Y27" s="4" t="str">
        <f aca="false">V27&amp;W27&amp;X27&amp;S27</f>
        <v>tb2embr</v>
      </c>
      <c r="Z27" s="4" t="n">
        <f aca="false">G27&gt;0</f>
        <v>0</v>
      </c>
      <c r="AA27" s="4" t="str">
        <f aca="false">IF(NOT(Z27),Y27,0)</f>
        <v>tb2embr</v>
      </c>
    </row>
    <row r="28" customFormat="false" ht="15.75" hidden="false" customHeight="true" outlineLevel="0" collapsed="false">
      <c r="A28" s="1" t="n">
        <v>36</v>
      </c>
      <c r="B28" s="4" t="s">
        <v>21</v>
      </c>
      <c r="C28" s="4" t="s">
        <v>28</v>
      </c>
      <c r="D28" s="4" t="s">
        <v>23</v>
      </c>
      <c r="E28" s="4" t="n">
        <v>10</v>
      </c>
      <c r="F28" s="4" t="n">
        <v>179.9</v>
      </c>
      <c r="G28" s="4" t="n">
        <v>2</v>
      </c>
      <c r="H28" s="4" t="n">
        <v>6.02682458768424</v>
      </c>
      <c r="I28" s="4" t="n">
        <v>0.152446888065841</v>
      </c>
      <c r="J28" s="4" t="n">
        <v>0.022182440638965</v>
      </c>
      <c r="K28" s="4" t="n">
        <v>0.0136198009392627</v>
      </c>
      <c r="L28" s="4" t="n">
        <v>0.000136160859668586</v>
      </c>
      <c r="M28" s="4" t="n">
        <v>0.164479474125652</v>
      </c>
      <c r="N28" s="4" t="n">
        <v>29.6502746442354</v>
      </c>
      <c r="O28" s="4" t="n">
        <f aca="false">FALSE()</f>
        <v>0</v>
      </c>
      <c r="P28" s="4" t="s">
        <v>27</v>
      </c>
      <c r="Q28" s="4" t="n">
        <v>200.000000000049</v>
      </c>
      <c r="R28" s="4" t="n">
        <v>0.99354897563242</v>
      </c>
      <c r="S28" s="4" t="s">
        <v>25</v>
      </c>
      <c r="T28" s="4" t="str">
        <f aca="false">B28&amp;C28&amp;D28&amp;E28&amp;S28</f>
        <v>tebturtlebot3_burgermap210embr</v>
      </c>
      <c r="U28" s="4" t="n">
        <f aca="false">COUNTIF($T$2:T28,T28)</f>
        <v>7</v>
      </c>
      <c r="V28" s="4" t="s">
        <v>18</v>
      </c>
      <c r="W28" s="4" t="s">
        <v>29</v>
      </c>
      <c r="X28" s="4" t="n">
        <v>2</v>
      </c>
      <c r="Y28" s="4" t="str">
        <f aca="false">V28&amp;W28&amp;X28&amp;S28</f>
        <v>tb2embr</v>
      </c>
      <c r="Z28" s="4" t="n">
        <f aca="false">G28&gt;0</f>
        <v>1</v>
      </c>
      <c r="AA28" s="4" t="n">
        <f aca="false">IF(NOT(Z28),Y28,0)</f>
        <v>0</v>
      </c>
    </row>
    <row r="29" customFormat="false" ht="15.75" hidden="false" customHeight="true" outlineLevel="0" collapsed="false">
      <c r="A29" s="1" t="n">
        <v>37</v>
      </c>
      <c r="B29" s="4" t="s">
        <v>21</v>
      </c>
      <c r="C29" s="4" t="s">
        <v>28</v>
      </c>
      <c r="D29" s="4" t="s">
        <v>23</v>
      </c>
      <c r="E29" s="4" t="n">
        <v>10</v>
      </c>
      <c r="F29" s="4" t="n">
        <v>62.992</v>
      </c>
      <c r="G29" s="4" t="n">
        <v>0</v>
      </c>
      <c r="H29" s="4" t="n">
        <v>43.0776951442762</v>
      </c>
      <c r="I29" s="4" t="n">
        <v>0.500704322770666</v>
      </c>
      <c r="J29" s="4" t="n">
        <v>0.0941047202845658</v>
      </c>
      <c r="K29" s="4" t="n">
        <v>0.0260455221837508</v>
      </c>
      <c r="L29" s="4" t="n">
        <v>-0.000875067638296244</v>
      </c>
      <c r="M29" s="4" t="n">
        <v>0.121544510579667</v>
      </c>
      <c r="N29" s="4" t="n">
        <v>4.91496711983027</v>
      </c>
      <c r="O29" s="4" t="n">
        <f aca="false">TRUE()</f>
        <v>1</v>
      </c>
      <c r="P29" s="4" t="s">
        <v>24</v>
      </c>
      <c r="Q29" s="4" t="n">
        <v>392.232270277051</v>
      </c>
      <c r="R29" s="4" t="n">
        <v>6.93025999351472</v>
      </c>
      <c r="S29" s="4" t="s">
        <v>25</v>
      </c>
      <c r="T29" s="4" t="str">
        <f aca="false">B29&amp;C29&amp;D29&amp;E29&amp;S29</f>
        <v>tebturtlebot3_burgermap210embr</v>
      </c>
      <c r="U29" s="4" t="n">
        <f aca="false">COUNTIF($T$2:T29,T29)</f>
        <v>8</v>
      </c>
      <c r="V29" s="4" t="s">
        <v>18</v>
      </c>
      <c r="W29" s="4" t="s">
        <v>29</v>
      </c>
      <c r="X29" s="4" t="n">
        <v>2</v>
      </c>
      <c r="Y29" s="4" t="str">
        <f aca="false">V29&amp;W29&amp;X29&amp;S29</f>
        <v>tb2embr</v>
      </c>
      <c r="Z29" s="4" t="n">
        <f aca="false">G29&gt;0</f>
        <v>0</v>
      </c>
      <c r="AA29" s="4" t="str">
        <f aca="false">IF(NOT(Z29),Y29,0)</f>
        <v>tb2embr</v>
      </c>
    </row>
    <row r="30" customFormat="false" ht="15.75" hidden="false" customHeight="true" outlineLevel="0" collapsed="false">
      <c r="A30" s="1" t="n">
        <v>38</v>
      </c>
      <c r="B30" s="4" t="s">
        <v>21</v>
      </c>
      <c r="C30" s="4" t="s">
        <v>28</v>
      </c>
      <c r="D30" s="4" t="s">
        <v>23</v>
      </c>
      <c r="E30" s="4" t="n">
        <v>10</v>
      </c>
      <c r="F30" s="4" t="n">
        <v>179.396</v>
      </c>
      <c r="G30" s="4" t="n">
        <v>0</v>
      </c>
      <c r="H30" s="4" t="n">
        <v>7.31645519569603</v>
      </c>
      <c r="I30" s="4" t="n">
        <v>0.241779235080695</v>
      </c>
      <c r="J30" s="4" t="n">
        <v>0.058879562565742</v>
      </c>
      <c r="K30" s="4" t="n">
        <v>0.018366576819407</v>
      </c>
      <c r="L30" s="4" t="n">
        <v>0.000582210242587601</v>
      </c>
      <c r="M30" s="4" t="n">
        <v>0.171750670241287</v>
      </c>
      <c r="N30" s="4" t="n">
        <v>29.1811718047976</v>
      </c>
      <c r="O30" s="4" t="n">
        <f aca="false">FALSE()</f>
        <v>0</v>
      </c>
      <c r="P30" s="4" t="s">
        <v>27</v>
      </c>
      <c r="Q30" s="4" t="n">
        <v>350.823207722881</v>
      </c>
      <c r="R30" s="4" t="n">
        <v>2.27633079453921</v>
      </c>
      <c r="S30" s="4" t="s">
        <v>25</v>
      </c>
      <c r="T30" s="4" t="str">
        <f aca="false">B30&amp;C30&amp;D30&amp;E30&amp;S30</f>
        <v>tebturtlebot3_burgermap210embr</v>
      </c>
      <c r="U30" s="4" t="n">
        <f aca="false">COUNTIF($T$2:T30,T30)</f>
        <v>9</v>
      </c>
      <c r="V30" s="4" t="s">
        <v>18</v>
      </c>
      <c r="W30" s="4" t="s">
        <v>29</v>
      </c>
      <c r="X30" s="4" t="n">
        <v>2</v>
      </c>
      <c r="Y30" s="4" t="str">
        <f aca="false">V30&amp;W30&amp;X30&amp;S30</f>
        <v>tb2embr</v>
      </c>
      <c r="Z30" s="4" t="n">
        <f aca="false">G30&gt;0</f>
        <v>0</v>
      </c>
      <c r="AA30" s="4" t="str">
        <f aca="false">IF(NOT(Z30),Y30,0)</f>
        <v>tb2embr</v>
      </c>
    </row>
    <row r="31" customFormat="false" ht="15.75" hidden="false" customHeight="true" outlineLevel="0" collapsed="false">
      <c r="A31" s="1" t="n">
        <v>39</v>
      </c>
      <c r="B31" s="4" t="s">
        <v>21</v>
      </c>
      <c r="C31" s="4" t="s">
        <v>28</v>
      </c>
      <c r="D31" s="4" t="s">
        <v>23</v>
      </c>
      <c r="E31" s="4" t="n">
        <v>10</v>
      </c>
      <c r="F31" s="4" t="n">
        <v>170.094</v>
      </c>
      <c r="G31" s="4" t="n">
        <v>2</v>
      </c>
      <c r="H31" s="4" t="n">
        <v>4.96045741204674</v>
      </c>
      <c r="I31" s="4" t="n">
        <v>0.120480854473022</v>
      </c>
      <c r="J31" s="4" t="n">
        <v>0.017601779372682</v>
      </c>
      <c r="K31" s="4" t="n">
        <v>0.00894555843535138</v>
      </c>
      <c r="L31" s="4" t="n">
        <v>0.000396739130434783</v>
      </c>
      <c r="M31" s="4" t="n">
        <v>0.191835305133787</v>
      </c>
      <c r="N31" s="4" t="n">
        <v>32.5798831851315</v>
      </c>
      <c r="O31" s="4" t="n">
        <f aca="false">TRUE()</f>
        <v>1</v>
      </c>
      <c r="P31" s="4" t="s">
        <v>24</v>
      </c>
      <c r="Q31" s="4" t="n">
        <v>364.178520364717</v>
      </c>
      <c r="R31" s="4" t="n">
        <v>0.640794194422639</v>
      </c>
      <c r="S31" s="4" t="s">
        <v>25</v>
      </c>
      <c r="T31" s="4" t="str">
        <f aca="false">B31&amp;C31&amp;D31&amp;E31&amp;S31</f>
        <v>tebturtlebot3_burgermap210embr</v>
      </c>
      <c r="U31" s="4" t="n">
        <f aca="false">COUNTIF($T$2:T31,T31)</f>
        <v>10</v>
      </c>
      <c r="V31" s="4" t="s">
        <v>18</v>
      </c>
      <c r="W31" s="4" t="s">
        <v>29</v>
      </c>
      <c r="X31" s="4" t="n">
        <v>2</v>
      </c>
      <c r="Y31" s="4" t="str">
        <f aca="false">V31&amp;W31&amp;X31&amp;S31</f>
        <v>tb2embr</v>
      </c>
      <c r="Z31" s="4" t="n">
        <f aca="false">G31&gt;0</f>
        <v>1</v>
      </c>
      <c r="AA31" s="4" t="n">
        <f aca="false">IF(NOT(Z31),Y31,0)</f>
        <v>0</v>
      </c>
    </row>
    <row r="32" customFormat="false" ht="15.75" hidden="false" customHeight="true" outlineLevel="0" collapsed="false">
      <c r="A32" s="1" t="n">
        <v>40</v>
      </c>
      <c r="B32" s="4" t="s">
        <v>21</v>
      </c>
      <c r="C32" s="4" t="s">
        <v>28</v>
      </c>
      <c r="D32" s="4" t="s">
        <v>23</v>
      </c>
      <c r="E32" s="4" t="n">
        <v>10</v>
      </c>
      <c r="F32" s="4" t="n">
        <v>177.7</v>
      </c>
      <c r="G32" s="4" t="n">
        <v>2</v>
      </c>
      <c r="H32" s="4" t="n">
        <v>2.33132394133332</v>
      </c>
      <c r="I32" s="4" t="n">
        <v>0.175022798137327</v>
      </c>
      <c r="J32" s="4" t="n">
        <v>0.0329099021469944</v>
      </c>
      <c r="K32" s="4" t="n">
        <v>0.0188346203505198</v>
      </c>
      <c r="L32" s="4" t="n">
        <v>-0.000128559904831433</v>
      </c>
      <c r="M32" s="4" t="n">
        <v>0.190687861499627</v>
      </c>
      <c r="N32" s="4" t="n">
        <v>33.990605244381</v>
      </c>
      <c r="O32" s="4" t="n">
        <f aca="false">FALSE()</f>
        <v>0</v>
      </c>
      <c r="P32" s="4" t="s">
        <v>27</v>
      </c>
      <c r="Q32" s="4" t="n">
        <v>282.842712474609</v>
      </c>
      <c r="R32" s="4" t="n">
        <v>0.738880635382385</v>
      </c>
      <c r="S32" s="4" t="s">
        <v>25</v>
      </c>
      <c r="T32" s="4" t="str">
        <f aca="false">B32&amp;C32&amp;D32&amp;E32&amp;S32</f>
        <v>tebturtlebot3_burgermap210embr</v>
      </c>
      <c r="U32" s="4" t="n">
        <f aca="false">COUNTIF($T$2:T32,T32)</f>
        <v>11</v>
      </c>
      <c r="V32" s="4" t="s">
        <v>18</v>
      </c>
      <c r="W32" s="4" t="s">
        <v>29</v>
      </c>
      <c r="X32" s="4" t="n">
        <v>2</v>
      </c>
      <c r="Y32" s="4" t="str">
        <f aca="false">V32&amp;W32&amp;X32&amp;S32</f>
        <v>tb2embr</v>
      </c>
      <c r="Z32" s="4" t="n">
        <f aca="false">G32&gt;0</f>
        <v>1</v>
      </c>
      <c r="AA32" s="4" t="n">
        <f aca="false">IF(NOT(Z32),Y32,0)</f>
        <v>0</v>
      </c>
    </row>
    <row r="33" customFormat="false" ht="15.75" hidden="false" customHeight="true" outlineLevel="0" collapsed="false">
      <c r="A33" s="1" t="n">
        <v>41</v>
      </c>
      <c r="B33" s="4" t="s">
        <v>21</v>
      </c>
      <c r="C33" s="4" t="s">
        <v>28</v>
      </c>
      <c r="D33" s="4" t="s">
        <v>23</v>
      </c>
      <c r="E33" s="4" t="n">
        <v>10</v>
      </c>
      <c r="F33" s="4" t="n">
        <v>180.098</v>
      </c>
      <c r="G33" s="4" t="n">
        <v>0</v>
      </c>
      <c r="H33" s="4" t="n">
        <v>5.20425600414793</v>
      </c>
      <c r="I33" s="4" t="n">
        <v>0.142632971317629</v>
      </c>
      <c r="J33" s="4" t="n">
        <v>0.0188731472110302</v>
      </c>
      <c r="K33" s="4" t="n">
        <v>0.0138618090452261</v>
      </c>
      <c r="L33" s="4" t="n">
        <v>0.000545226130653266</v>
      </c>
      <c r="M33" s="4" t="n">
        <v>0.16913</v>
      </c>
      <c r="N33" s="4" t="n">
        <v>30.3969445414683</v>
      </c>
      <c r="O33" s="4" t="n">
        <f aca="false">FALSE()</f>
        <v>0</v>
      </c>
      <c r="P33" s="4" t="s">
        <v>27</v>
      </c>
      <c r="Q33" s="4" t="n">
        <v>433.860915637373</v>
      </c>
      <c r="R33" s="4" t="n">
        <v>1.1190269454088</v>
      </c>
      <c r="S33" s="4" t="s">
        <v>25</v>
      </c>
      <c r="T33" s="4" t="str">
        <f aca="false">B33&amp;C33&amp;D33&amp;E33&amp;S33</f>
        <v>tebturtlebot3_burgermap210embr</v>
      </c>
      <c r="U33" s="4" t="n">
        <f aca="false">COUNTIF($T$2:T33,T33)</f>
        <v>12</v>
      </c>
      <c r="V33" s="4" t="s">
        <v>18</v>
      </c>
      <c r="W33" s="4" t="s">
        <v>29</v>
      </c>
      <c r="X33" s="4" t="n">
        <v>2</v>
      </c>
      <c r="Y33" s="4" t="str">
        <f aca="false">V33&amp;W33&amp;X33&amp;S33</f>
        <v>tb2embr</v>
      </c>
      <c r="Z33" s="4" t="n">
        <f aca="false">G33&gt;0</f>
        <v>0</v>
      </c>
      <c r="AA33" s="4" t="str">
        <f aca="false">IF(NOT(Z33),Y33,0)</f>
        <v>tb2embr</v>
      </c>
    </row>
    <row r="34" customFormat="false" ht="15.75" hidden="false" customHeight="true" outlineLevel="0" collapsed="false">
      <c r="A34" s="1" t="n">
        <v>42</v>
      </c>
      <c r="B34" s="4" t="s">
        <v>21</v>
      </c>
      <c r="C34" s="4" t="s">
        <v>28</v>
      </c>
      <c r="D34" s="4" t="s">
        <v>23</v>
      </c>
      <c r="E34" s="4" t="n">
        <v>10</v>
      </c>
      <c r="F34" s="4" t="n">
        <v>180</v>
      </c>
      <c r="G34" s="4" t="n">
        <v>0</v>
      </c>
      <c r="H34" s="4" t="n">
        <v>2.64380851563891</v>
      </c>
      <c r="I34" s="4" t="n">
        <v>0.186530046236064</v>
      </c>
      <c r="J34" s="4" t="n">
        <v>0.0396068528369261</v>
      </c>
      <c r="K34" s="4" t="n">
        <v>0.0363333709220771</v>
      </c>
      <c r="L34" s="4" t="n">
        <v>0.000302128778156518</v>
      </c>
      <c r="M34" s="4" t="n">
        <v>0.178766325272921</v>
      </c>
      <c r="N34" s="4" t="n">
        <v>30.7961463911123</v>
      </c>
      <c r="O34" s="4" t="n">
        <f aca="false">FALSE()</f>
        <v>0</v>
      </c>
      <c r="P34" s="4" t="s">
        <v>27</v>
      </c>
      <c r="Q34" s="4" t="n">
        <v>199.999999999724</v>
      </c>
      <c r="R34" s="4" t="n">
        <v>1.94777616777764</v>
      </c>
      <c r="S34" s="4" t="s">
        <v>25</v>
      </c>
      <c r="T34" s="4" t="str">
        <f aca="false">B34&amp;C34&amp;D34&amp;E34&amp;S34</f>
        <v>tebturtlebot3_burgermap210embr</v>
      </c>
      <c r="U34" s="4" t="n">
        <f aca="false">COUNTIF($T$2:T34,T34)</f>
        <v>13</v>
      </c>
      <c r="V34" s="4" t="s">
        <v>18</v>
      </c>
      <c r="W34" s="4" t="s">
        <v>29</v>
      </c>
      <c r="X34" s="4" t="n">
        <v>2</v>
      </c>
      <c r="Y34" s="4" t="str">
        <f aca="false">V34&amp;W34&amp;X34&amp;S34</f>
        <v>tb2embr</v>
      </c>
      <c r="Z34" s="4" t="n">
        <f aca="false">G34&gt;0</f>
        <v>0</v>
      </c>
      <c r="AA34" s="4" t="str">
        <f aca="false">IF(NOT(Z34),Y34,0)</f>
        <v>tb2embr</v>
      </c>
    </row>
    <row r="35" customFormat="false" ht="15.75" hidden="false" customHeight="true" outlineLevel="0" collapsed="false">
      <c r="A35" s="1" t="n">
        <v>43</v>
      </c>
      <c r="B35" s="4" t="s">
        <v>21</v>
      </c>
      <c r="C35" s="4" t="s">
        <v>28</v>
      </c>
      <c r="D35" s="4" t="s">
        <v>23</v>
      </c>
      <c r="E35" s="4" t="n">
        <v>10</v>
      </c>
      <c r="F35" s="4" t="n">
        <v>139.699</v>
      </c>
      <c r="G35" s="4" t="n">
        <v>0</v>
      </c>
      <c r="H35" s="4" t="n">
        <v>9.03972101410941</v>
      </c>
      <c r="I35" s="4" t="n">
        <v>0.168874250162549</v>
      </c>
      <c r="J35" s="4" t="n">
        <v>0.0286918479923838</v>
      </c>
      <c r="K35" s="4" t="n">
        <v>0.0130538461538462</v>
      </c>
      <c r="L35" s="4" t="n">
        <v>-0.000711538461538461</v>
      </c>
      <c r="M35" s="4" t="n">
        <v>0.139835877862595</v>
      </c>
      <c r="N35" s="4" t="n">
        <v>16.2710870740496</v>
      </c>
      <c r="O35" s="4" t="n">
        <f aca="false">TRUE()</f>
        <v>1</v>
      </c>
      <c r="P35" s="4" t="s">
        <v>24</v>
      </c>
      <c r="Q35" s="4" t="n">
        <v>632.45553203387</v>
      </c>
      <c r="R35" s="4" t="n">
        <v>0.712367892031396</v>
      </c>
      <c r="S35" s="4" t="s">
        <v>25</v>
      </c>
      <c r="T35" s="4" t="str">
        <f aca="false">B35&amp;C35&amp;D35&amp;E35&amp;S35</f>
        <v>tebturtlebot3_burgermap210embr</v>
      </c>
      <c r="U35" s="4" t="n">
        <f aca="false">COUNTIF($T$2:T35,T35)</f>
        <v>14</v>
      </c>
      <c r="V35" s="4" t="s">
        <v>18</v>
      </c>
      <c r="W35" s="4" t="s">
        <v>29</v>
      </c>
      <c r="X35" s="4" t="n">
        <v>2</v>
      </c>
      <c r="Y35" s="4" t="str">
        <f aca="false">V35&amp;W35&amp;X35&amp;S35</f>
        <v>tb2embr</v>
      </c>
      <c r="Z35" s="4" t="n">
        <f aca="false">G35&gt;0</f>
        <v>0</v>
      </c>
      <c r="AA35" s="4" t="str">
        <f aca="false">IF(NOT(Z35),Y35,0)</f>
        <v>tb2embr</v>
      </c>
    </row>
    <row r="36" customFormat="false" ht="15.75" hidden="false" customHeight="true" outlineLevel="0" collapsed="false">
      <c r="A36" s="1" t="n">
        <v>44</v>
      </c>
      <c r="B36" s="4" t="s">
        <v>21</v>
      </c>
      <c r="C36" s="4" t="s">
        <v>28</v>
      </c>
      <c r="D36" s="4" t="s">
        <v>23</v>
      </c>
      <c r="E36" s="4" t="n">
        <v>10</v>
      </c>
      <c r="F36" s="4" t="n">
        <v>177.598</v>
      </c>
      <c r="G36" s="4" t="n">
        <v>0</v>
      </c>
      <c r="H36" s="4" t="n">
        <v>2.38104524166163</v>
      </c>
      <c r="I36" s="4" t="n">
        <v>0.105431249194708</v>
      </c>
      <c r="J36" s="4" t="n">
        <v>0.0238014079554308</v>
      </c>
      <c r="K36" s="4" t="n">
        <v>0.0123198992443325</v>
      </c>
      <c r="L36" s="4" t="n">
        <v>0.000397984886649874</v>
      </c>
      <c r="M36" s="4" t="n">
        <v>0.193348370927318</v>
      </c>
      <c r="N36" s="4" t="n">
        <v>34.2309443125027</v>
      </c>
      <c r="O36" s="4" t="n">
        <f aca="false">FALSE()</f>
        <v>0</v>
      </c>
      <c r="P36" s="4" t="s">
        <v>27</v>
      </c>
      <c r="Q36" s="4" t="n">
        <v>95.539463294755</v>
      </c>
      <c r="R36" s="4" t="n">
        <v>0.635828208573564</v>
      </c>
      <c r="S36" s="4" t="s">
        <v>25</v>
      </c>
      <c r="T36" s="4" t="str">
        <f aca="false">B36&amp;C36&amp;D36&amp;E36&amp;S36</f>
        <v>tebturtlebot3_burgermap210embr</v>
      </c>
      <c r="U36" s="4" t="n">
        <f aca="false">COUNTIF($T$2:T36,T36)</f>
        <v>15</v>
      </c>
      <c r="V36" s="4" t="s">
        <v>18</v>
      </c>
      <c r="W36" s="4" t="s">
        <v>29</v>
      </c>
      <c r="X36" s="4" t="n">
        <v>2</v>
      </c>
      <c r="Y36" s="4" t="str">
        <f aca="false">V36&amp;W36&amp;X36&amp;S36</f>
        <v>tb2embr</v>
      </c>
      <c r="Z36" s="4" t="n">
        <f aca="false">G36&gt;0</f>
        <v>0</v>
      </c>
      <c r="AA36" s="4" t="str">
        <f aca="false">IF(NOT(Z36),Y36,0)</f>
        <v>tb2embr</v>
      </c>
    </row>
    <row r="37" customFormat="false" ht="15.75" hidden="false" customHeight="true" outlineLevel="0" collapsed="false">
      <c r="A37" s="1" t="n">
        <v>45</v>
      </c>
      <c r="B37" s="4" t="s">
        <v>21</v>
      </c>
      <c r="C37" s="4" t="s">
        <v>28</v>
      </c>
      <c r="D37" s="4" t="s">
        <v>23</v>
      </c>
      <c r="E37" s="4" t="n">
        <v>10</v>
      </c>
      <c r="F37" s="4" t="n">
        <v>179.78</v>
      </c>
      <c r="G37" s="4" t="n">
        <v>2</v>
      </c>
      <c r="H37" s="4" t="n">
        <v>3.16476294194875</v>
      </c>
      <c r="I37" s="4" t="n">
        <v>0.268050745817623</v>
      </c>
      <c r="J37" s="4" t="n">
        <v>0.0542411267543769</v>
      </c>
      <c r="K37" s="4" t="n">
        <v>0.0479944099965775</v>
      </c>
      <c r="L37" s="4" t="n">
        <v>0.000110374350746583</v>
      </c>
      <c r="M37" s="4" t="n">
        <v>0.179765289817599</v>
      </c>
      <c r="N37" s="4" t="n">
        <v>31.8264415018071</v>
      </c>
      <c r="O37" s="4" t="n">
        <f aca="false">FALSE()</f>
        <v>0</v>
      </c>
      <c r="P37" s="4" t="s">
        <v>27</v>
      </c>
      <c r="Q37" s="4" t="n">
        <v>110.940039245045</v>
      </c>
      <c r="R37" s="4" t="n">
        <v>1.07281864980291</v>
      </c>
      <c r="S37" s="4" t="s">
        <v>25</v>
      </c>
      <c r="T37" s="4" t="str">
        <f aca="false">B37&amp;C37&amp;D37&amp;E37&amp;S37</f>
        <v>tebturtlebot3_burgermap210embr</v>
      </c>
      <c r="U37" s="4" t="n">
        <f aca="false">COUNTIF($T$2:T37,T37)</f>
        <v>16</v>
      </c>
      <c r="V37" s="4" t="s">
        <v>18</v>
      </c>
      <c r="W37" s="4" t="s">
        <v>29</v>
      </c>
      <c r="X37" s="4" t="n">
        <v>2</v>
      </c>
      <c r="Y37" s="4" t="str">
        <f aca="false">V37&amp;W37&amp;X37&amp;S37</f>
        <v>tb2embr</v>
      </c>
      <c r="Z37" s="4" t="n">
        <f aca="false">G37&gt;0</f>
        <v>1</v>
      </c>
      <c r="AA37" s="4" t="n">
        <f aca="false">IF(NOT(Z37),Y37,0)</f>
        <v>0</v>
      </c>
    </row>
    <row r="38" customFormat="false" ht="15.75" hidden="false" customHeight="true" outlineLevel="0" collapsed="false">
      <c r="A38" s="1" t="n">
        <v>46</v>
      </c>
      <c r="B38" s="4" t="s">
        <v>21</v>
      </c>
      <c r="C38" s="4" t="s">
        <v>28</v>
      </c>
      <c r="D38" s="4" t="s">
        <v>23</v>
      </c>
      <c r="E38" s="4" t="n">
        <v>10</v>
      </c>
      <c r="F38" s="4" t="n">
        <v>179.496</v>
      </c>
      <c r="G38" s="4" t="n">
        <v>0</v>
      </c>
      <c r="H38" s="4" t="n">
        <v>1.26415818894389</v>
      </c>
      <c r="I38" s="4" t="n">
        <v>0.134864837109197</v>
      </c>
      <c r="J38" s="4" t="n">
        <v>0.0195728106378788</v>
      </c>
      <c r="K38" s="4" t="n">
        <v>0.0174748858442171</v>
      </c>
      <c r="L38" s="4" t="n">
        <v>0.000552763819095477</v>
      </c>
      <c r="M38" s="4" t="n">
        <v>0.205537511337868</v>
      </c>
      <c r="N38" s="4" t="n">
        <v>36.6343364410959</v>
      </c>
      <c r="O38" s="4" t="n">
        <f aca="false">FALSE()</f>
        <v>0</v>
      </c>
      <c r="P38" s="4" t="s">
        <v>27</v>
      </c>
      <c r="Q38" s="4" t="n">
        <v>44.9945676786776</v>
      </c>
      <c r="R38" s="4" t="n">
        <v>1.11654813417378</v>
      </c>
      <c r="S38" s="4" t="s">
        <v>25</v>
      </c>
      <c r="T38" s="4" t="str">
        <f aca="false">B38&amp;C38&amp;D38&amp;E38&amp;S38</f>
        <v>tebturtlebot3_burgermap210embr</v>
      </c>
      <c r="U38" s="4" t="n">
        <f aca="false">COUNTIF($T$2:T38,T38)</f>
        <v>17</v>
      </c>
      <c r="V38" s="4" t="s">
        <v>18</v>
      </c>
      <c r="W38" s="4" t="s">
        <v>29</v>
      </c>
      <c r="X38" s="4" t="n">
        <v>2</v>
      </c>
      <c r="Y38" s="4" t="str">
        <f aca="false">V38&amp;W38&amp;X38&amp;S38</f>
        <v>tb2embr</v>
      </c>
      <c r="Z38" s="4" t="n">
        <f aca="false">G38&gt;0</f>
        <v>0</v>
      </c>
      <c r="AA38" s="4" t="str">
        <f aca="false">IF(NOT(Z38),Y38,0)</f>
        <v>tb2embr</v>
      </c>
    </row>
    <row r="39" customFormat="false" ht="15.75" hidden="false" customHeight="true" outlineLevel="0" collapsed="false">
      <c r="A39" s="1" t="n">
        <v>47</v>
      </c>
      <c r="B39" s="4" t="s">
        <v>21</v>
      </c>
      <c r="C39" s="4" t="s">
        <v>28</v>
      </c>
      <c r="D39" s="4" t="s">
        <v>23</v>
      </c>
      <c r="E39" s="4" t="n">
        <v>10</v>
      </c>
      <c r="F39" s="4" t="n">
        <v>179.899</v>
      </c>
      <c r="G39" s="4" t="n">
        <v>0</v>
      </c>
      <c r="H39" s="4" t="n">
        <v>7.86458888111087</v>
      </c>
      <c r="I39" s="4" t="n">
        <v>0.196823048600505</v>
      </c>
      <c r="J39" s="4" t="n">
        <v>0.0627077509446676</v>
      </c>
      <c r="K39" s="4" t="n">
        <v>0.018561638348986</v>
      </c>
      <c r="L39" s="4" t="n">
        <v>-0.000233595800524934</v>
      </c>
      <c r="M39" s="4" t="n">
        <v>0.17883291191387</v>
      </c>
      <c r="N39" s="4" t="n">
        <v>30.5809426818048</v>
      </c>
      <c r="O39" s="4" t="n">
        <f aca="false">FALSE()</f>
        <v>0</v>
      </c>
      <c r="P39" s="4" t="s">
        <v>27</v>
      </c>
      <c r="Q39" s="4" t="n">
        <v>632.455532033665</v>
      </c>
      <c r="R39" s="4" t="n">
        <v>1.24610285551051</v>
      </c>
      <c r="S39" s="4" t="s">
        <v>25</v>
      </c>
      <c r="T39" s="4" t="str">
        <f aca="false">B39&amp;C39&amp;D39&amp;E39&amp;S39</f>
        <v>tebturtlebot3_burgermap210embr</v>
      </c>
      <c r="U39" s="4" t="n">
        <f aca="false">COUNTIF($T$2:T39,T39)</f>
        <v>18</v>
      </c>
      <c r="V39" s="4" t="s">
        <v>18</v>
      </c>
      <c r="W39" s="4" t="s">
        <v>29</v>
      </c>
      <c r="X39" s="4" t="n">
        <v>2</v>
      </c>
      <c r="Y39" s="4" t="str">
        <f aca="false">V39&amp;W39&amp;X39&amp;S39</f>
        <v>tb2embr</v>
      </c>
      <c r="Z39" s="4" t="n">
        <f aca="false">G39&gt;0</f>
        <v>0</v>
      </c>
      <c r="AA39" s="4" t="str">
        <f aca="false">IF(NOT(Z39),Y39,0)</f>
        <v>tb2embr</v>
      </c>
    </row>
    <row r="40" customFormat="false" ht="15.75" hidden="false" customHeight="true" outlineLevel="0" collapsed="false">
      <c r="A40" s="1" t="n">
        <v>48</v>
      </c>
      <c r="B40" s="4" t="s">
        <v>21</v>
      </c>
      <c r="C40" s="4" t="s">
        <v>28</v>
      </c>
      <c r="D40" s="4" t="s">
        <v>23</v>
      </c>
      <c r="E40" s="4" t="n">
        <v>10</v>
      </c>
      <c r="F40" s="4" t="n">
        <v>179.303</v>
      </c>
      <c r="G40" s="4" t="n">
        <v>0</v>
      </c>
      <c r="H40" s="4" t="n">
        <v>7.61116383613604</v>
      </c>
      <c r="I40" s="4" t="n">
        <v>0.234696194886183</v>
      </c>
      <c r="J40" s="4" t="n">
        <v>0.0359255424516502</v>
      </c>
      <c r="K40" s="4" t="n">
        <v>0.0266992363131525</v>
      </c>
      <c r="L40" s="4" t="n">
        <v>4.98753117206983E-006</v>
      </c>
      <c r="M40" s="4" t="n">
        <v>0.165362689550245</v>
      </c>
      <c r="N40" s="4" t="n">
        <v>29.4032319428063</v>
      </c>
      <c r="O40" s="4" t="n">
        <f aca="false">FALSE()</f>
        <v>0</v>
      </c>
      <c r="P40" s="4" t="s">
        <v>27</v>
      </c>
      <c r="Q40" s="4" t="n">
        <v>496.138938356754</v>
      </c>
      <c r="R40" s="4" t="n">
        <v>1.31686204004091</v>
      </c>
      <c r="S40" s="4" t="s">
        <v>25</v>
      </c>
      <c r="T40" s="4" t="str">
        <f aca="false">B40&amp;C40&amp;D40&amp;E40&amp;S40</f>
        <v>tebturtlebot3_burgermap210embr</v>
      </c>
      <c r="U40" s="4" t="n">
        <f aca="false">COUNTIF($T$2:T40,T40)</f>
        <v>19</v>
      </c>
      <c r="V40" s="4" t="s">
        <v>18</v>
      </c>
      <c r="W40" s="4" t="s">
        <v>29</v>
      </c>
      <c r="X40" s="4" t="n">
        <v>2</v>
      </c>
      <c r="Y40" s="4" t="str">
        <f aca="false">V40&amp;W40&amp;X40&amp;S40</f>
        <v>tb2embr</v>
      </c>
      <c r="Z40" s="4" t="n">
        <f aca="false">G40&gt;0</f>
        <v>0</v>
      </c>
      <c r="AA40" s="4" t="str">
        <f aca="false">IF(NOT(Z40),Y40,0)</f>
        <v>tb2embr</v>
      </c>
    </row>
    <row r="41" customFormat="false" ht="15.75" hidden="false" customHeight="true" outlineLevel="0" collapsed="false">
      <c r="A41" s="1" t="n">
        <v>49</v>
      </c>
      <c r="B41" s="4" t="s">
        <v>21</v>
      </c>
      <c r="C41" s="4" t="s">
        <v>28</v>
      </c>
      <c r="D41" s="4" t="s">
        <v>23</v>
      </c>
      <c r="E41" s="4" t="n">
        <v>10</v>
      </c>
      <c r="F41" s="4" t="n">
        <v>180.2</v>
      </c>
      <c r="G41" s="4" t="n">
        <v>0</v>
      </c>
      <c r="H41" s="4" t="n">
        <v>0.329609472601403</v>
      </c>
      <c r="I41" s="4" t="n">
        <v>0.0584758690405606</v>
      </c>
      <c r="J41" s="4" t="n">
        <v>0.00723586681120334</v>
      </c>
      <c r="K41" s="4" t="n">
        <v>0.00586358679075303</v>
      </c>
      <c r="L41" s="4" t="n">
        <v>0.000464019851116625</v>
      </c>
      <c r="M41" s="4" t="n">
        <v>0.20865682157614</v>
      </c>
      <c r="N41" s="4" t="n">
        <v>37.6917960885188</v>
      </c>
      <c r="O41" s="4" t="n">
        <f aca="false">FALSE()</f>
        <v>0</v>
      </c>
      <c r="P41" s="4" t="s">
        <v>27</v>
      </c>
      <c r="Q41" s="4" t="n">
        <v>3.68762159093113</v>
      </c>
      <c r="R41" s="4" t="n">
        <v>0.314126712672272</v>
      </c>
      <c r="S41" s="4" t="s">
        <v>25</v>
      </c>
      <c r="T41" s="4" t="str">
        <f aca="false">B41&amp;C41&amp;D41&amp;E41&amp;S41</f>
        <v>tebturtlebot3_burgermap210embr</v>
      </c>
      <c r="U41" s="4" t="n">
        <f aca="false">COUNTIF($T$2:T41,T41)</f>
        <v>20</v>
      </c>
      <c r="V41" s="4" t="s">
        <v>18</v>
      </c>
      <c r="W41" s="4" t="s">
        <v>29</v>
      </c>
      <c r="X41" s="4" t="n">
        <v>2</v>
      </c>
      <c r="Y41" s="4" t="str">
        <f aca="false">V41&amp;W41&amp;X41&amp;S41</f>
        <v>tb2embr</v>
      </c>
      <c r="Z41" s="4" t="n">
        <f aca="false">G41&gt;0</f>
        <v>0</v>
      </c>
      <c r="AA41" s="4" t="str">
        <f aca="false">IF(NOT(Z41),Y41,0)</f>
        <v>tb2embr</v>
      </c>
    </row>
    <row r="42" customFormat="false" ht="15.75" hidden="false" customHeight="true" outlineLevel="0" collapsed="false">
      <c r="A42" s="1" t="n">
        <v>59</v>
      </c>
      <c r="B42" s="4" t="s">
        <v>21</v>
      </c>
      <c r="C42" s="4" t="s">
        <v>30</v>
      </c>
      <c r="D42" s="4" t="s">
        <v>31</v>
      </c>
      <c r="E42" s="4" t="n">
        <v>10</v>
      </c>
      <c r="F42" s="4" t="n">
        <v>179.074</v>
      </c>
      <c r="G42" s="4" t="n">
        <v>2</v>
      </c>
      <c r="H42" s="4" t="n">
        <v>10.8918064256251</v>
      </c>
      <c r="I42" s="4" t="n">
        <v>0.599693628877877</v>
      </c>
      <c r="J42" s="4" t="n">
        <v>0.378441904074177</v>
      </c>
      <c r="K42" s="4" t="n">
        <v>0.206851854962678</v>
      </c>
      <c r="L42" s="4" t="n">
        <v>0.00017002532974462</v>
      </c>
      <c r="M42" s="4" t="n">
        <v>0.250902626573047</v>
      </c>
      <c r="N42" s="4" t="n">
        <v>42.4478234121824</v>
      </c>
      <c r="O42" s="4" t="n">
        <f aca="false">FALSE()</f>
        <v>0</v>
      </c>
      <c r="P42" s="4" t="s">
        <v>27</v>
      </c>
      <c r="Q42" s="4" t="n">
        <v>632.455532033697</v>
      </c>
      <c r="R42" s="4" t="n">
        <v>1.85354615797378</v>
      </c>
      <c r="S42" s="4" t="s">
        <v>25</v>
      </c>
      <c r="T42" s="4" t="str">
        <f aca="false">B42&amp;C42&amp;D42&amp;E42&amp;S42</f>
        <v>tebyoubotmap510embr</v>
      </c>
      <c r="U42" s="4" t="n">
        <f aca="false">COUNTIF($T$2:T42,T42)</f>
        <v>1</v>
      </c>
      <c r="V42" s="4" t="s">
        <v>18</v>
      </c>
      <c r="W42" s="4" t="s">
        <v>32</v>
      </c>
      <c r="X42" s="4" t="n">
        <v>5</v>
      </c>
      <c r="Y42" s="4" t="str">
        <f aca="false">V42&amp;W42&amp;X42&amp;S42</f>
        <v>ty5embr</v>
      </c>
      <c r="Z42" s="4" t="n">
        <f aca="false">G42&gt;0</f>
        <v>1</v>
      </c>
      <c r="AA42" s="4" t="n">
        <f aca="false">IF(NOT(Z42),Y42,0)</f>
        <v>0</v>
      </c>
    </row>
    <row r="43" customFormat="false" ht="15.75" hidden="false" customHeight="true" outlineLevel="0" collapsed="false">
      <c r="A43" s="1" t="n">
        <v>60</v>
      </c>
      <c r="B43" s="4" t="s">
        <v>21</v>
      </c>
      <c r="C43" s="4" t="s">
        <v>30</v>
      </c>
      <c r="D43" s="4" t="s">
        <v>31</v>
      </c>
      <c r="E43" s="4" t="n">
        <v>10</v>
      </c>
      <c r="F43" s="4" t="n">
        <v>145.686</v>
      </c>
      <c r="G43" s="4" t="n">
        <v>3</v>
      </c>
      <c r="H43" s="4" t="n">
        <v>10.1146166792736</v>
      </c>
      <c r="I43" s="4" t="n">
        <v>0.450383532539993</v>
      </c>
      <c r="J43" s="4" t="n">
        <v>0.204399972863748</v>
      </c>
      <c r="K43" s="4" t="n">
        <v>0.15700621323455</v>
      </c>
      <c r="L43" s="4" t="n">
        <v>0.00059220715911984</v>
      </c>
      <c r="M43" s="4" t="n">
        <v>0.331043103503307</v>
      </c>
      <c r="N43" s="4" t="n">
        <v>46.4977415062488</v>
      </c>
      <c r="O43" s="4" t="n">
        <f aca="false">FALSE()</f>
        <v>0</v>
      </c>
      <c r="P43" s="4" t="s">
        <v>5</v>
      </c>
      <c r="Q43" s="4" t="n">
        <v>894.427190999869</v>
      </c>
      <c r="R43" s="4" t="n">
        <v>0.636934161544597</v>
      </c>
      <c r="S43" s="4" t="s">
        <v>25</v>
      </c>
      <c r="T43" s="4" t="str">
        <f aca="false">B43&amp;C43&amp;D43&amp;E43&amp;S43</f>
        <v>tebyoubotmap510embr</v>
      </c>
      <c r="U43" s="4" t="n">
        <f aca="false">COUNTIF($T$2:T43,T43)</f>
        <v>2</v>
      </c>
      <c r="V43" s="4" t="s">
        <v>18</v>
      </c>
      <c r="W43" s="4" t="s">
        <v>32</v>
      </c>
      <c r="X43" s="4" t="n">
        <v>5</v>
      </c>
      <c r="Y43" s="4" t="str">
        <f aca="false">V43&amp;W43&amp;X43&amp;S43</f>
        <v>ty5embr</v>
      </c>
      <c r="Z43" s="4" t="n">
        <f aca="false">G43&gt;0</f>
        <v>1</v>
      </c>
      <c r="AA43" s="4" t="n">
        <f aca="false">IF(NOT(Z43),Y43,0)</f>
        <v>0</v>
      </c>
    </row>
    <row r="44" customFormat="false" ht="15.75" hidden="false" customHeight="true" outlineLevel="0" collapsed="false">
      <c r="A44" s="1" t="n">
        <v>61</v>
      </c>
      <c r="B44" s="4" t="s">
        <v>21</v>
      </c>
      <c r="C44" s="4" t="s">
        <v>30</v>
      </c>
      <c r="D44" s="4" t="s">
        <v>31</v>
      </c>
      <c r="E44" s="4" t="n">
        <v>10</v>
      </c>
      <c r="F44" s="4" t="n">
        <v>180.03</v>
      </c>
      <c r="G44" s="4" t="n">
        <v>3</v>
      </c>
      <c r="H44" s="4" t="n">
        <v>6.64539739196184</v>
      </c>
      <c r="I44" s="4" t="n">
        <v>0.564192492478189</v>
      </c>
      <c r="J44" s="4" t="n">
        <v>0.265112399412074</v>
      </c>
      <c r="K44" s="4" t="n">
        <v>0.166119085316278</v>
      </c>
      <c r="L44" s="4" t="n">
        <v>1.74936002231122E-006</v>
      </c>
      <c r="M44" s="4" t="n">
        <v>0.296277997540588</v>
      </c>
      <c r="N44" s="4" t="n">
        <v>51.015322291423</v>
      </c>
      <c r="O44" s="4" t="n">
        <f aca="false">FALSE()</f>
        <v>0</v>
      </c>
      <c r="P44" s="4" t="s">
        <v>27</v>
      </c>
      <c r="Q44" s="4" t="n">
        <v>267.835792002666</v>
      </c>
      <c r="R44" s="4" t="n">
        <v>1.54002751469844</v>
      </c>
      <c r="S44" s="4" t="s">
        <v>25</v>
      </c>
      <c r="T44" s="4" t="str">
        <f aca="false">B44&amp;C44&amp;D44&amp;E44&amp;S44</f>
        <v>tebyoubotmap510embr</v>
      </c>
      <c r="U44" s="4" t="n">
        <f aca="false">COUNTIF($T$2:T44,T44)</f>
        <v>3</v>
      </c>
      <c r="V44" s="4" t="s">
        <v>18</v>
      </c>
      <c r="W44" s="4" t="s">
        <v>32</v>
      </c>
      <c r="X44" s="4" t="n">
        <v>5</v>
      </c>
      <c r="Y44" s="4" t="str">
        <f aca="false">V44&amp;W44&amp;X44&amp;S44</f>
        <v>ty5embr</v>
      </c>
      <c r="Z44" s="4" t="n">
        <f aca="false">G44&gt;0</f>
        <v>1</v>
      </c>
      <c r="AA44" s="4" t="n">
        <f aca="false">IF(NOT(Z44),Y44,0)</f>
        <v>0</v>
      </c>
    </row>
    <row r="45" customFormat="false" ht="15.75" hidden="false" customHeight="true" outlineLevel="0" collapsed="false">
      <c r="A45" s="1" t="n">
        <v>62</v>
      </c>
      <c r="B45" s="4" t="s">
        <v>21</v>
      </c>
      <c r="C45" s="4" t="s">
        <v>30</v>
      </c>
      <c r="D45" s="4" t="s">
        <v>31</v>
      </c>
      <c r="E45" s="4" t="n">
        <v>10</v>
      </c>
      <c r="F45" s="4" t="n">
        <v>132.699</v>
      </c>
      <c r="G45" s="4" t="n">
        <v>0</v>
      </c>
      <c r="H45" s="4" t="n">
        <v>6.78569237493205</v>
      </c>
      <c r="I45" s="4" t="n">
        <v>0.447678857770763</v>
      </c>
      <c r="J45" s="4" t="n">
        <v>0.173152617493552</v>
      </c>
      <c r="K45" s="4" t="n">
        <v>0.191789949130018</v>
      </c>
      <c r="L45" s="4" t="n">
        <v>0.00139060771038207</v>
      </c>
      <c r="M45" s="4" t="n">
        <v>0.337479580660945</v>
      </c>
      <c r="N45" s="4" t="n">
        <v>43.245333202482</v>
      </c>
      <c r="O45" s="4" t="n">
        <f aca="false">TRUE()</f>
        <v>1</v>
      </c>
      <c r="P45" s="4" t="s">
        <v>24</v>
      </c>
      <c r="Q45" s="4" t="n">
        <v>342.997170284865</v>
      </c>
      <c r="R45" s="4" t="n">
        <v>0.609614912123904</v>
      </c>
      <c r="S45" s="4" t="s">
        <v>25</v>
      </c>
      <c r="T45" s="4" t="str">
        <f aca="false">B45&amp;C45&amp;D45&amp;E45&amp;S45</f>
        <v>tebyoubotmap510embr</v>
      </c>
      <c r="U45" s="4" t="n">
        <f aca="false">COUNTIF($T$2:T45,T45)</f>
        <v>4</v>
      </c>
      <c r="V45" s="4" t="s">
        <v>18</v>
      </c>
      <c r="W45" s="4" t="s">
        <v>32</v>
      </c>
      <c r="X45" s="4" t="n">
        <v>5</v>
      </c>
      <c r="Y45" s="4" t="str">
        <f aca="false">V45&amp;W45&amp;X45&amp;S45</f>
        <v>ty5embr</v>
      </c>
      <c r="Z45" s="4" t="n">
        <f aca="false">G45&gt;0</f>
        <v>0</v>
      </c>
      <c r="AA45" s="4" t="str">
        <f aca="false">IF(NOT(Z45),Y45,0)</f>
        <v>ty5embr</v>
      </c>
    </row>
    <row r="46" customFormat="false" ht="15.75" hidden="false" customHeight="true" outlineLevel="0" collapsed="false">
      <c r="A46" s="1" t="n">
        <v>63</v>
      </c>
      <c r="B46" s="4" t="s">
        <v>21</v>
      </c>
      <c r="C46" s="4" t="s">
        <v>30</v>
      </c>
      <c r="D46" s="4" t="s">
        <v>31</v>
      </c>
      <c r="E46" s="4" t="n">
        <v>10</v>
      </c>
      <c r="F46" s="4" t="n">
        <v>179.583</v>
      </c>
      <c r="G46" s="4" t="n">
        <v>1</v>
      </c>
      <c r="H46" s="4" t="n">
        <v>16.390715856036</v>
      </c>
      <c r="I46" s="4" t="n">
        <v>0.791713165670683</v>
      </c>
      <c r="J46" s="4" t="n">
        <v>0.221505739776761</v>
      </c>
      <c r="K46" s="4" t="n">
        <v>0.158671623173833</v>
      </c>
      <c r="L46" s="4" t="n">
        <v>-0.000521033856213579</v>
      </c>
      <c r="M46" s="4" t="n">
        <v>0.252879696916493</v>
      </c>
      <c r="N46" s="4" t="n">
        <v>43.4316237847357</v>
      </c>
      <c r="O46" s="4" t="n">
        <f aca="false">FALSE()</f>
        <v>0</v>
      </c>
      <c r="P46" s="4" t="s">
        <v>27</v>
      </c>
      <c r="Q46" s="4" t="n">
        <v>632.455532033491</v>
      </c>
      <c r="R46" s="4" t="n">
        <v>2.09506327580549</v>
      </c>
      <c r="S46" s="4" t="s">
        <v>25</v>
      </c>
      <c r="T46" s="4" t="str">
        <f aca="false">B46&amp;C46&amp;D46&amp;E46&amp;S46</f>
        <v>tebyoubotmap510embr</v>
      </c>
      <c r="U46" s="4" t="n">
        <f aca="false">COUNTIF($T$2:T46,T46)</f>
        <v>5</v>
      </c>
      <c r="V46" s="4" t="s">
        <v>18</v>
      </c>
      <c r="W46" s="4" t="s">
        <v>32</v>
      </c>
      <c r="X46" s="4" t="n">
        <v>5</v>
      </c>
      <c r="Y46" s="4" t="str">
        <f aca="false">V46&amp;W46&amp;X46&amp;S46</f>
        <v>ty5embr</v>
      </c>
      <c r="Z46" s="4" t="n">
        <f aca="false">G46&gt;0</f>
        <v>1</v>
      </c>
      <c r="AA46" s="4" t="n">
        <f aca="false">IF(NOT(Z46),Y46,0)</f>
        <v>0</v>
      </c>
    </row>
    <row r="47" customFormat="false" ht="15.75" hidden="false" customHeight="true" outlineLevel="0" collapsed="false">
      <c r="A47" s="1" t="n">
        <v>64</v>
      </c>
      <c r="B47" s="4" t="s">
        <v>21</v>
      </c>
      <c r="C47" s="4" t="s">
        <v>30</v>
      </c>
      <c r="D47" s="4" t="s">
        <v>31</v>
      </c>
      <c r="E47" s="4" t="n">
        <v>10</v>
      </c>
      <c r="F47" s="4" t="n">
        <v>99.891</v>
      </c>
      <c r="G47" s="4" t="n">
        <v>3</v>
      </c>
      <c r="H47" s="4" t="n">
        <v>9.60523802116161</v>
      </c>
      <c r="I47" s="4" t="n">
        <v>0.42746759851255</v>
      </c>
      <c r="J47" s="4" t="n">
        <v>0.0641214600091357</v>
      </c>
      <c r="K47" s="4" t="n">
        <v>0.0880310621843219</v>
      </c>
      <c r="L47" s="4" t="n">
        <v>0.00208044170042076</v>
      </c>
      <c r="M47" s="4" t="n">
        <v>0.383356801619981</v>
      </c>
      <c r="N47" s="4" t="n">
        <v>37.4663291111207</v>
      </c>
      <c r="O47" s="4" t="n">
        <f aca="false">FALSE()</f>
        <v>0</v>
      </c>
      <c r="P47" s="4" t="s">
        <v>5</v>
      </c>
      <c r="Q47" s="4" t="n">
        <v>707.106781186563</v>
      </c>
      <c r="R47" s="4" t="n">
        <v>2.23365891416248</v>
      </c>
      <c r="S47" s="4" t="s">
        <v>25</v>
      </c>
      <c r="T47" s="4" t="str">
        <f aca="false">B47&amp;C47&amp;D47&amp;E47&amp;S47</f>
        <v>tebyoubotmap510embr</v>
      </c>
      <c r="U47" s="4" t="n">
        <f aca="false">COUNTIF($T$2:T47,T47)</f>
        <v>6</v>
      </c>
      <c r="V47" s="4" t="s">
        <v>18</v>
      </c>
      <c r="W47" s="4" t="s">
        <v>32</v>
      </c>
      <c r="X47" s="4" t="n">
        <v>5</v>
      </c>
      <c r="Y47" s="4" t="str">
        <f aca="false">V47&amp;W47&amp;X47&amp;S47</f>
        <v>ty5embr</v>
      </c>
      <c r="Z47" s="4" t="n">
        <f aca="false">G47&gt;0</f>
        <v>1</v>
      </c>
      <c r="AA47" s="4" t="n">
        <f aca="false">IF(NOT(Z47),Y47,0)</f>
        <v>0</v>
      </c>
    </row>
    <row r="48" customFormat="false" ht="15.75" hidden="false" customHeight="true" outlineLevel="0" collapsed="false">
      <c r="A48" s="1" t="n">
        <v>65</v>
      </c>
      <c r="B48" s="4" t="s">
        <v>21</v>
      </c>
      <c r="C48" s="4" t="s">
        <v>30</v>
      </c>
      <c r="D48" s="4" t="s">
        <v>31</v>
      </c>
      <c r="E48" s="4" t="n">
        <v>10</v>
      </c>
      <c r="F48" s="4" t="n">
        <v>180.259</v>
      </c>
      <c r="G48" s="4" t="n">
        <v>0</v>
      </c>
      <c r="H48" s="4" t="n">
        <v>17.705814280578</v>
      </c>
      <c r="I48" s="4" t="n">
        <v>0.734337371976645</v>
      </c>
      <c r="J48" s="4" t="n">
        <v>0.329037152310494</v>
      </c>
      <c r="K48" s="4" t="n">
        <v>0.177767612827053</v>
      </c>
      <c r="L48" s="4" t="n">
        <v>-0.000608784895858522</v>
      </c>
      <c r="M48" s="4" t="n">
        <v>0.263658209536799</v>
      </c>
      <c r="N48" s="4" t="n">
        <v>44.5679590030583</v>
      </c>
      <c r="O48" s="4" t="n">
        <f aca="false">FALSE()</f>
        <v>0</v>
      </c>
      <c r="P48" s="4" t="s">
        <v>27</v>
      </c>
      <c r="Q48" s="4" t="n">
        <v>632.455532033892</v>
      </c>
      <c r="R48" s="4" t="n">
        <v>1.21345022769135</v>
      </c>
      <c r="S48" s="4" t="s">
        <v>25</v>
      </c>
      <c r="T48" s="4" t="str">
        <f aca="false">B48&amp;C48&amp;D48&amp;E48&amp;S48</f>
        <v>tebyoubotmap510embr</v>
      </c>
      <c r="U48" s="4" t="n">
        <f aca="false">COUNTIF($T$2:T48,T48)</f>
        <v>7</v>
      </c>
      <c r="V48" s="4" t="s">
        <v>18</v>
      </c>
      <c r="W48" s="4" t="s">
        <v>32</v>
      </c>
      <c r="X48" s="4" t="n">
        <v>5</v>
      </c>
      <c r="Y48" s="4" t="str">
        <f aca="false">V48&amp;W48&amp;X48&amp;S48</f>
        <v>ty5embr</v>
      </c>
      <c r="Z48" s="4" t="n">
        <f aca="false">G48&gt;0</f>
        <v>0</v>
      </c>
      <c r="AA48" s="4" t="str">
        <f aca="false">IF(NOT(Z48),Y48,0)</f>
        <v>ty5embr</v>
      </c>
    </row>
    <row r="49" customFormat="false" ht="15.75" hidden="false" customHeight="true" outlineLevel="0" collapsed="false">
      <c r="A49" s="1" t="n">
        <v>66</v>
      </c>
      <c r="B49" s="4" t="s">
        <v>21</v>
      </c>
      <c r="C49" s="4" t="s">
        <v>30</v>
      </c>
      <c r="D49" s="4" t="s">
        <v>31</v>
      </c>
      <c r="E49" s="4" t="n">
        <v>10</v>
      </c>
      <c r="F49" s="4" t="n">
        <v>84.2550000000001</v>
      </c>
      <c r="G49" s="4" t="n">
        <v>0</v>
      </c>
      <c r="H49" s="4" t="n">
        <v>1.46715493938517</v>
      </c>
      <c r="I49" s="4" t="n">
        <v>0.396867865601587</v>
      </c>
      <c r="J49" s="4" t="n">
        <v>0.0660587973435506</v>
      </c>
      <c r="K49" s="4" t="n">
        <v>0.0905339837688466</v>
      </c>
      <c r="L49" s="4" t="n">
        <v>-0.000561770362253445</v>
      </c>
      <c r="M49" s="4" t="n">
        <v>0.419720041070427</v>
      </c>
      <c r="N49" s="4" t="n">
        <v>34.1055677582732</v>
      </c>
      <c r="O49" s="4" t="n">
        <f aca="false">TRUE()</f>
        <v>1</v>
      </c>
      <c r="P49" s="4" t="s">
        <v>24</v>
      </c>
      <c r="Q49" s="4" t="n">
        <v>17.3698906594926</v>
      </c>
      <c r="R49" s="4" t="n">
        <v>0.538592411954324</v>
      </c>
      <c r="S49" s="4" t="s">
        <v>25</v>
      </c>
      <c r="T49" s="4" t="str">
        <f aca="false">B49&amp;C49&amp;D49&amp;E49&amp;S49</f>
        <v>tebyoubotmap510embr</v>
      </c>
      <c r="U49" s="4" t="n">
        <f aca="false">COUNTIF($T$2:T49,T49)</f>
        <v>8</v>
      </c>
      <c r="V49" s="4" t="s">
        <v>18</v>
      </c>
      <c r="W49" s="4" t="s">
        <v>32</v>
      </c>
      <c r="X49" s="4" t="n">
        <v>5</v>
      </c>
      <c r="Y49" s="4" t="str">
        <f aca="false">V49&amp;W49&amp;X49&amp;S49</f>
        <v>ty5embr</v>
      </c>
      <c r="Z49" s="4" t="n">
        <f aca="false">G49&gt;0</f>
        <v>0</v>
      </c>
      <c r="AA49" s="4" t="str">
        <f aca="false">IF(NOT(Z49),Y49,0)</f>
        <v>ty5embr</v>
      </c>
    </row>
    <row r="50" customFormat="false" ht="15.75" hidden="false" customHeight="true" outlineLevel="0" collapsed="false">
      <c r="A50" s="1" t="n">
        <v>67</v>
      </c>
      <c r="B50" s="4" t="s">
        <v>21</v>
      </c>
      <c r="C50" s="4" t="s">
        <v>30</v>
      </c>
      <c r="D50" s="4" t="s">
        <v>31</v>
      </c>
      <c r="E50" s="4" t="n">
        <v>10</v>
      </c>
      <c r="F50" s="4" t="n">
        <v>180.361</v>
      </c>
      <c r="G50" s="4" t="n">
        <v>0</v>
      </c>
      <c r="H50" s="4" t="n">
        <v>17.7183148425415</v>
      </c>
      <c r="I50" s="4" t="n">
        <v>0.889638773575379</v>
      </c>
      <c r="J50" s="4" t="n">
        <v>0.38225762760744</v>
      </c>
      <c r="K50" s="4" t="n">
        <v>0.188556921778128</v>
      </c>
      <c r="L50" s="4" t="n">
        <v>-0.000361534888215025</v>
      </c>
      <c r="M50" s="4" t="n">
        <v>0.211608967424912</v>
      </c>
      <c r="N50" s="4" t="n">
        <v>34.6549433772515</v>
      </c>
      <c r="O50" s="4" t="n">
        <f aca="false">FALSE()</f>
        <v>0</v>
      </c>
      <c r="P50" s="4" t="s">
        <v>27</v>
      </c>
      <c r="Q50" s="4" t="n">
        <v>248.069469178423</v>
      </c>
      <c r="R50" s="4" t="n">
        <v>1.11926311861936</v>
      </c>
      <c r="S50" s="4" t="s">
        <v>25</v>
      </c>
      <c r="T50" s="4" t="str">
        <f aca="false">B50&amp;C50&amp;D50&amp;E50&amp;S50</f>
        <v>tebyoubotmap510embr</v>
      </c>
      <c r="U50" s="4" t="n">
        <f aca="false">COUNTIF($T$2:T50,T50)</f>
        <v>9</v>
      </c>
      <c r="V50" s="4" t="s">
        <v>18</v>
      </c>
      <c r="W50" s="4" t="s">
        <v>32</v>
      </c>
      <c r="X50" s="4" t="n">
        <v>5</v>
      </c>
      <c r="Y50" s="4" t="str">
        <f aca="false">V50&amp;W50&amp;X50&amp;S50</f>
        <v>ty5embr</v>
      </c>
      <c r="Z50" s="4" t="n">
        <f aca="false">G50&gt;0</f>
        <v>0</v>
      </c>
      <c r="AA50" s="4" t="str">
        <f aca="false">IF(NOT(Z50),Y50,0)</f>
        <v>ty5embr</v>
      </c>
    </row>
    <row r="51" customFormat="false" ht="15.75" hidden="false" customHeight="true" outlineLevel="0" collapsed="false">
      <c r="A51" s="1" t="n">
        <v>68</v>
      </c>
      <c r="B51" s="4" t="s">
        <v>21</v>
      </c>
      <c r="C51" s="4" t="s">
        <v>30</v>
      </c>
      <c r="D51" s="4" t="s">
        <v>31</v>
      </c>
      <c r="E51" s="4" t="n">
        <v>10</v>
      </c>
      <c r="F51" s="4" t="n">
        <v>179.942</v>
      </c>
      <c r="G51" s="4" t="n">
        <v>0</v>
      </c>
      <c r="H51" s="4" t="n">
        <v>10.7284532708616</v>
      </c>
      <c r="I51" s="4" t="n">
        <v>0.785838109878894</v>
      </c>
      <c r="J51" s="4" t="n">
        <v>0.260862334495713</v>
      </c>
      <c r="K51" s="4" t="n">
        <v>0.226365951817067</v>
      </c>
      <c r="L51" s="4" t="n">
        <v>-0.000659507749662841</v>
      </c>
      <c r="M51" s="4" t="n">
        <v>0.237496545119067</v>
      </c>
      <c r="N51" s="4" t="n">
        <v>38.2661496674723</v>
      </c>
      <c r="O51" s="4" t="n">
        <f aca="false">FALSE()</f>
        <v>0</v>
      </c>
      <c r="P51" s="4" t="s">
        <v>27</v>
      </c>
      <c r="Q51" s="4" t="n">
        <v>285.390896492755</v>
      </c>
      <c r="R51" s="4" t="n">
        <v>1.40923506724899</v>
      </c>
      <c r="S51" s="4" t="s">
        <v>25</v>
      </c>
      <c r="T51" s="4" t="str">
        <f aca="false">B51&amp;C51&amp;D51&amp;E51&amp;S51</f>
        <v>tebyoubotmap510embr</v>
      </c>
      <c r="U51" s="4" t="n">
        <f aca="false">COUNTIF($T$2:T51,T51)</f>
        <v>10</v>
      </c>
      <c r="V51" s="4" t="s">
        <v>18</v>
      </c>
      <c r="W51" s="4" t="s">
        <v>32</v>
      </c>
      <c r="X51" s="4" t="n">
        <v>5</v>
      </c>
      <c r="Y51" s="4" t="str">
        <f aca="false">V51&amp;W51&amp;X51&amp;S51</f>
        <v>ty5embr</v>
      </c>
      <c r="Z51" s="4" t="n">
        <f aca="false">G51&gt;0</f>
        <v>0</v>
      </c>
      <c r="AA51" s="4" t="str">
        <f aca="false">IF(NOT(Z51),Y51,0)</f>
        <v>ty5embr</v>
      </c>
    </row>
    <row r="52" customFormat="false" ht="15.75" hidden="false" customHeight="true" outlineLevel="0" collapsed="false">
      <c r="A52" s="1" t="n">
        <v>69</v>
      </c>
      <c r="B52" s="4" t="s">
        <v>21</v>
      </c>
      <c r="C52" s="4" t="s">
        <v>30</v>
      </c>
      <c r="D52" s="4" t="s">
        <v>31</v>
      </c>
      <c r="E52" s="4" t="n">
        <v>10</v>
      </c>
      <c r="F52" s="4" t="n">
        <v>159.304</v>
      </c>
      <c r="G52" s="4" t="n">
        <v>2</v>
      </c>
      <c r="H52" s="4" t="n">
        <v>19.6096173729213</v>
      </c>
      <c r="I52" s="4" t="n">
        <v>0.943791506815213</v>
      </c>
      <c r="J52" s="4" t="n">
        <v>0.337815102147009</v>
      </c>
      <c r="K52" s="4" t="n">
        <v>0.168987500776564</v>
      </c>
      <c r="L52" s="4" t="n">
        <v>-0.000319264320958183</v>
      </c>
      <c r="M52" s="4" t="n">
        <v>0.212111939919291</v>
      </c>
      <c r="N52" s="4" t="n">
        <v>31.2520670420664</v>
      </c>
      <c r="O52" s="4" t="n">
        <f aca="false">TRUE()</f>
        <v>1</v>
      </c>
      <c r="P52" s="4" t="s">
        <v>24</v>
      </c>
      <c r="Q52" s="4" t="n">
        <v>632.455532033394</v>
      </c>
      <c r="R52" s="4" t="n">
        <v>1.32807215420768</v>
      </c>
      <c r="S52" s="4" t="s">
        <v>25</v>
      </c>
      <c r="T52" s="4" t="str">
        <f aca="false">B52&amp;C52&amp;D52&amp;E52&amp;S52</f>
        <v>tebyoubotmap510embr</v>
      </c>
      <c r="U52" s="4" t="n">
        <f aca="false">COUNTIF($T$2:T52,T52)</f>
        <v>11</v>
      </c>
      <c r="V52" s="4" t="s">
        <v>18</v>
      </c>
      <c r="W52" s="4" t="s">
        <v>32</v>
      </c>
      <c r="X52" s="4" t="n">
        <v>5</v>
      </c>
      <c r="Y52" s="4" t="str">
        <f aca="false">V52&amp;W52&amp;X52&amp;S52</f>
        <v>ty5embr</v>
      </c>
      <c r="Z52" s="4" t="n">
        <f aca="false">G52&gt;0</f>
        <v>1</v>
      </c>
      <c r="AA52" s="4" t="n">
        <f aca="false">IF(NOT(Z52),Y52,0)</f>
        <v>0</v>
      </c>
    </row>
    <row r="53" customFormat="false" ht="15.75" hidden="false" customHeight="true" outlineLevel="0" collapsed="false">
      <c r="A53" s="1" t="n">
        <v>70</v>
      </c>
      <c r="B53" s="4" t="s">
        <v>21</v>
      </c>
      <c r="C53" s="4" t="s">
        <v>30</v>
      </c>
      <c r="D53" s="4" t="s">
        <v>31</v>
      </c>
      <c r="E53" s="4" t="n">
        <v>10</v>
      </c>
      <c r="F53" s="4" t="n">
        <v>179.868</v>
      </c>
      <c r="G53" s="4" t="n">
        <v>2</v>
      </c>
      <c r="H53" s="4" t="n">
        <v>21.6680601549647</v>
      </c>
      <c r="I53" s="4" t="n">
        <v>1.00129775761567</v>
      </c>
      <c r="J53" s="4" t="n">
        <v>0.305657229137337</v>
      </c>
      <c r="K53" s="4" t="n">
        <v>0.183339878105667</v>
      </c>
      <c r="L53" s="4" t="n">
        <v>-0.000643491333575923</v>
      </c>
      <c r="M53" s="4" t="n">
        <v>0.203160275541317</v>
      </c>
      <c r="N53" s="4" t="n">
        <v>33.5963760544915</v>
      </c>
      <c r="O53" s="4" t="n">
        <f aca="false">FALSE()</f>
        <v>0</v>
      </c>
      <c r="P53" s="4" t="s">
        <v>27</v>
      </c>
      <c r="Q53" s="4" t="n">
        <v>894.427191000092</v>
      </c>
      <c r="R53" s="4" t="n">
        <v>2.57795661828297</v>
      </c>
      <c r="S53" s="4" t="s">
        <v>25</v>
      </c>
      <c r="T53" s="4" t="str">
        <f aca="false">B53&amp;C53&amp;D53&amp;E53&amp;S53</f>
        <v>tebyoubotmap510embr</v>
      </c>
      <c r="U53" s="4" t="n">
        <f aca="false">COUNTIF($T$2:T53,T53)</f>
        <v>12</v>
      </c>
      <c r="V53" s="4" t="s">
        <v>18</v>
      </c>
      <c r="W53" s="4" t="s">
        <v>32</v>
      </c>
      <c r="X53" s="4" t="n">
        <v>5</v>
      </c>
      <c r="Y53" s="4" t="str">
        <f aca="false">V53&amp;W53&amp;X53&amp;S53</f>
        <v>ty5embr</v>
      </c>
      <c r="Z53" s="4" t="n">
        <f aca="false">G53&gt;0</f>
        <v>1</v>
      </c>
      <c r="AA53" s="4" t="n">
        <f aca="false">IF(NOT(Z53),Y53,0)</f>
        <v>0</v>
      </c>
    </row>
    <row r="54" customFormat="false" ht="15.75" hidden="false" customHeight="true" outlineLevel="0" collapsed="false">
      <c r="A54" s="1" t="n">
        <v>71</v>
      </c>
      <c r="B54" s="4" t="s">
        <v>21</v>
      </c>
      <c r="C54" s="4" t="s">
        <v>30</v>
      </c>
      <c r="D54" s="4" t="s">
        <v>31</v>
      </c>
      <c r="E54" s="4" t="n">
        <v>10</v>
      </c>
      <c r="F54" s="4" t="n">
        <v>179.594</v>
      </c>
      <c r="G54" s="4" t="n">
        <v>7</v>
      </c>
      <c r="H54" s="4" t="n">
        <v>17.0083565766834</v>
      </c>
      <c r="I54" s="4" t="n">
        <v>0.831854099780163</v>
      </c>
      <c r="J54" s="4" t="n">
        <v>0.315180305883352</v>
      </c>
      <c r="K54" s="4" t="n">
        <v>0.212773207125662</v>
      </c>
      <c r="L54" s="4" t="n">
        <v>0.000923428850365212</v>
      </c>
      <c r="M54" s="4" t="n">
        <v>0.217795419506927</v>
      </c>
      <c r="N54" s="4" t="n">
        <v>35.8751633249542</v>
      </c>
      <c r="O54" s="4" t="n">
        <f aca="false">FALSE()</f>
        <v>0</v>
      </c>
      <c r="P54" s="4" t="s">
        <v>27</v>
      </c>
      <c r="Q54" s="4" t="n">
        <v>447.21359550023</v>
      </c>
      <c r="R54" s="4" t="n">
        <v>1.58098234943917</v>
      </c>
      <c r="S54" s="4" t="s">
        <v>25</v>
      </c>
      <c r="T54" s="4" t="str">
        <f aca="false">B54&amp;C54&amp;D54&amp;E54&amp;S54</f>
        <v>tebyoubotmap510embr</v>
      </c>
      <c r="U54" s="4" t="n">
        <f aca="false">COUNTIF($T$2:T54,T54)</f>
        <v>13</v>
      </c>
      <c r="V54" s="4" t="s">
        <v>18</v>
      </c>
      <c r="W54" s="4" t="s">
        <v>32</v>
      </c>
      <c r="X54" s="4" t="n">
        <v>5</v>
      </c>
      <c r="Y54" s="4" t="str">
        <f aca="false">V54&amp;W54&amp;X54&amp;S54</f>
        <v>ty5embr</v>
      </c>
      <c r="Z54" s="4" t="n">
        <f aca="false">G54&gt;0</f>
        <v>1</v>
      </c>
      <c r="AA54" s="4" t="n">
        <f aca="false">IF(NOT(Z54),Y54,0)</f>
        <v>0</v>
      </c>
    </row>
    <row r="55" customFormat="false" ht="15.75" hidden="false" customHeight="true" outlineLevel="0" collapsed="false">
      <c r="A55" s="1" t="n">
        <v>72</v>
      </c>
      <c r="B55" s="4" t="s">
        <v>21</v>
      </c>
      <c r="C55" s="4" t="s">
        <v>30</v>
      </c>
      <c r="D55" s="4" t="s">
        <v>31</v>
      </c>
      <c r="E55" s="4" t="n">
        <v>10</v>
      </c>
      <c r="F55" s="4" t="n">
        <v>180.044</v>
      </c>
      <c r="G55" s="4" t="n">
        <v>0</v>
      </c>
      <c r="H55" s="4" t="n">
        <v>40.2281059889532</v>
      </c>
      <c r="I55" s="4" t="n">
        <v>1.15163403050987</v>
      </c>
      <c r="J55" s="4" t="n">
        <v>0.483459905468279</v>
      </c>
      <c r="K55" s="4" t="n">
        <v>0.154285665490453</v>
      </c>
      <c r="L55" s="4" t="n">
        <v>0.000850658419102245</v>
      </c>
      <c r="M55" s="4" t="n">
        <v>0.167406971907499</v>
      </c>
      <c r="N55" s="4" t="n">
        <v>26.0589647034219</v>
      </c>
      <c r="O55" s="4" t="n">
        <f aca="false">FALSE()</f>
        <v>0</v>
      </c>
      <c r="P55" s="4" t="s">
        <v>27</v>
      </c>
      <c r="Q55" s="4" t="n">
        <v>447.213595499984</v>
      </c>
      <c r="R55" s="4" t="n">
        <v>1.93534165973131</v>
      </c>
      <c r="S55" s="4" t="s">
        <v>25</v>
      </c>
      <c r="T55" s="4" t="str">
        <f aca="false">B55&amp;C55&amp;D55&amp;E55&amp;S55</f>
        <v>tebyoubotmap510embr</v>
      </c>
      <c r="U55" s="4" t="n">
        <f aca="false">COUNTIF($T$2:T55,T55)</f>
        <v>14</v>
      </c>
      <c r="V55" s="4" t="s">
        <v>18</v>
      </c>
      <c r="W55" s="4" t="s">
        <v>32</v>
      </c>
      <c r="X55" s="4" t="n">
        <v>5</v>
      </c>
      <c r="Y55" s="4" t="str">
        <f aca="false">V55&amp;W55&amp;X55&amp;S55</f>
        <v>ty5embr</v>
      </c>
      <c r="Z55" s="4" t="n">
        <f aca="false">G55&gt;0</f>
        <v>0</v>
      </c>
      <c r="AA55" s="4" t="str">
        <f aca="false">IF(NOT(Z55),Y55,0)</f>
        <v>ty5embr</v>
      </c>
    </row>
    <row r="56" customFormat="false" ht="15.75" hidden="false" customHeight="true" outlineLevel="0" collapsed="false">
      <c r="A56" s="1" t="n">
        <v>73</v>
      </c>
      <c r="B56" s="4" t="s">
        <v>21</v>
      </c>
      <c r="C56" s="4" t="s">
        <v>30</v>
      </c>
      <c r="D56" s="4" t="s">
        <v>31</v>
      </c>
      <c r="E56" s="4" t="n">
        <v>10</v>
      </c>
      <c r="F56" s="4" t="n">
        <v>179.719</v>
      </c>
      <c r="G56" s="4" t="n">
        <v>0</v>
      </c>
      <c r="H56" s="4" t="n">
        <v>11.4109333504058</v>
      </c>
      <c r="I56" s="4" t="n">
        <v>0.787894544841655</v>
      </c>
      <c r="J56" s="4" t="n">
        <v>0.346386315631113</v>
      </c>
      <c r="K56" s="4" t="n">
        <v>0.189914935243346</v>
      </c>
      <c r="L56" s="4" t="n">
        <v>7.40243802305716E-005</v>
      </c>
      <c r="M56" s="4" t="n">
        <v>0.257874374194984</v>
      </c>
      <c r="N56" s="4" t="n">
        <v>42.5425137679239</v>
      </c>
      <c r="O56" s="4" t="n">
        <f aca="false">FALSE()</f>
        <v>0</v>
      </c>
      <c r="P56" s="4" t="s">
        <v>27</v>
      </c>
      <c r="Q56" s="4" t="n">
        <v>325.493388482822</v>
      </c>
      <c r="R56" s="4" t="n">
        <v>0.960474508462362</v>
      </c>
      <c r="S56" s="4" t="s">
        <v>25</v>
      </c>
      <c r="T56" s="4" t="str">
        <f aca="false">B56&amp;C56&amp;D56&amp;E56&amp;S56</f>
        <v>tebyoubotmap510embr</v>
      </c>
      <c r="U56" s="4" t="n">
        <f aca="false">COUNTIF($T$2:T56,T56)</f>
        <v>15</v>
      </c>
      <c r="V56" s="4" t="s">
        <v>18</v>
      </c>
      <c r="W56" s="4" t="s">
        <v>32</v>
      </c>
      <c r="X56" s="4" t="n">
        <v>5</v>
      </c>
      <c r="Y56" s="4" t="str">
        <f aca="false">V56&amp;W56&amp;X56&amp;S56</f>
        <v>ty5embr</v>
      </c>
      <c r="Z56" s="4" t="n">
        <f aca="false">G56&gt;0</f>
        <v>0</v>
      </c>
      <c r="AA56" s="4" t="str">
        <f aca="false">IF(NOT(Z56),Y56,0)</f>
        <v>ty5embr</v>
      </c>
    </row>
    <row r="57" customFormat="false" ht="15.75" hidden="false" customHeight="true" outlineLevel="0" collapsed="false">
      <c r="A57" s="1" t="n">
        <v>74</v>
      </c>
      <c r="B57" s="4" t="s">
        <v>21</v>
      </c>
      <c r="C57" s="4" t="s">
        <v>30</v>
      </c>
      <c r="D57" s="4" t="s">
        <v>31</v>
      </c>
      <c r="E57" s="4" t="n">
        <v>10</v>
      </c>
      <c r="F57" s="4" t="n">
        <v>128.453</v>
      </c>
      <c r="G57" s="4" t="n">
        <v>5</v>
      </c>
      <c r="H57" s="4" t="n">
        <v>5.57718318554286</v>
      </c>
      <c r="I57" s="4" t="n">
        <v>0.67478392550843</v>
      </c>
      <c r="J57" s="4" t="n">
        <v>0.181482394324283</v>
      </c>
      <c r="K57" s="4" t="n">
        <v>0.153388019357596</v>
      </c>
      <c r="L57" s="4" t="n">
        <v>-5.23229252332939E-005</v>
      </c>
      <c r="M57" s="4" t="n">
        <v>0.324715806945251</v>
      </c>
      <c r="N57" s="4" t="n">
        <v>39.0889618071367</v>
      </c>
      <c r="O57" s="4" t="n">
        <f aca="false">FALSE()</f>
        <v>0</v>
      </c>
      <c r="P57" s="4" t="s">
        <v>5</v>
      </c>
      <c r="Q57" s="4" t="n">
        <v>127.630688943444</v>
      </c>
      <c r="R57" s="4" t="n">
        <v>1.95333916456332</v>
      </c>
      <c r="S57" s="4" t="s">
        <v>25</v>
      </c>
      <c r="T57" s="4" t="str">
        <f aca="false">B57&amp;C57&amp;D57&amp;E57&amp;S57</f>
        <v>tebyoubotmap510embr</v>
      </c>
      <c r="U57" s="4" t="n">
        <f aca="false">COUNTIF($T$2:T57,T57)</f>
        <v>16</v>
      </c>
      <c r="V57" s="4" t="s">
        <v>18</v>
      </c>
      <c r="W57" s="4" t="s">
        <v>32</v>
      </c>
      <c r="X57" s="4" t="n">
        <v>5</v>
      </c>
      <c r="Y57" s="4" t="str">
        <f aca="false">V57&amp;W57&amp;X57&amp;S57</f>
        <v>ty5embr</v>
      </c>
      <c r="Z57" s="4" t="n">
        <f aca="false">G57&gt;0</f>
        <v>1</v>
      </c>
      <c r="AA57" s="4" t="n">
        <f aca="false">IF(NOT(Z57),Y57,0)</f>
        <v>0</v>
      </c>
    </row>
    <row r="58" customFormat="false" ht="15.75" hidden="false" customHeight="true" outlineLevel="0" collapsed="false">
      <c r="A58" s="1" t="n">
        <v>75</v>
      </c>
      <c r="B58" s="4" t="s">
        <v>21</v>
      </c>
      <c r="C58" s="4" t="s">
        <v>30</v>
      </c>
      <c r="D58" s="4" t="s">
        <v>31</v>
      </c>
      <c r="E58" s="4" t="n">
        <v>10</v>
      </c>
      <c r="F58" s="4" t="n">
        <v>179.925</v>
      </c>
      <c r="G58" s="4" t="n">
        <v>1</v>
      </c>
      <c r="H58" s="4" t="n">
        <v>16.806192617654</v>
      </c>
      <c r="I58" s="4" t="n">
        <v>0.815763727438677</v>
      </c>
      <c r="J58" s="4" t="n">
        <v>0.3027630320963</v>
      </c>
      <c r="K58" s="4" t="n">
        <v>0.16384959919701</v>
      </c>
      <c r="L58" s="4" t="n">
        <v>-3.73689525504636E-005</v>
      </c>
      <c r="M58" s="4" t="n">
        <v>0.257909469627515</v>
      </c>
      <c r="N58" s="4" t="n">
        <v>43.7201142627107</v>
      </c>
      <c r="O58" s="4" t="n">
        <f aca="false">FALSE()</f>
        <v>0</v>
      </c>
      <c r="P58" s="4" t="s">
        <v>27</v>
      </c>
      <c r="Q58" s="4" t="n">
        <v>526.234811584279</v>
      </c>
      <c r="R58" s="4" t="n">
        <v>1.28542664967216</v>
      </c>
      <c r="S58" s="4" t="s">
        <v>25</v>
      </c>
      <c r="T58" s="4" t="str">
        <f aca="false">B58&amp;C58&amp;D58&amp;E58&amp;S58</f>
        <v>tebyoubotmap510embr</v>
      </c>
      <c r="U58" s="4" t="n">
        <f aca="false">COUNTIF($T$2:T58,T58)</f>
        <v>17</v>
      </c>
      <c r="V58" s="4" t="s">
        <v>18</v>
      </c>
      <c r="W58" s="4" t="s">
        <v>32</v>
      </c>
      <c r="X58" s="4" t="n">
        <v>5</v>
      </c>
      <c r="Y58" s="4" t="str">
        <f aca="false">V58&amp;W58&amp;X58&amp;S58</f>
        <v>ty5embr</v>
      </c>
      <c r="Z58" s="4" t="n">
        <f aca="false">G58&gt;0</f>
        <v>1</v>
      </c>
      <c r="AA58" s="4" t="n">
        <f aca="false">IF(NOT(Z58),Y58,0)</f>
        <v>0</v>
      </c>
    </row>
    <row r="59" customFormat="false" ht="15.75" hidden="false" customHeight="true" outlineLevel="0" collapsed="false">
      <c r="A59" s="1" t="n">
        <v>76</v>
      </c>
      <c r="B59" s="4" t="s">
        <v>21</v>
      </c>
      <c r="C59" s="4" t="s">
        <v>30</v>
      </c>
      <c r="D59" s="4" t="s">
        <v>31</v>
      </c>
      <c r="E59" s="4" t="n">
        <v>10</v>
      </c>
      <c r="F59" s="4" t="n">
        <v>115.101</v>
      </c>
      <c r="G59" s="4" t="n">
        <v>2</v>
      </c>
      <c r="H59" s="4" t="n">
        <v>4.39575368547978</v>
      </c>
      <c r="I59" s="4" t="n">
        <v>0.562018231157264</v>
      </c>
      <c r="J59" s="4" t="n">
        <v>0.130224110589832</v>
      </c>
      <c r="K59" s="4" t="n">
        <v>0.187406430014075</v>
      </c>
      <c r="L59" s="4" t="n">
        <v>2.67496271090825E-005</v>
      </c>
      <c r="M59" s="4" t="n">
        <v>0.333775084198868</v>
      </c>
      <c r="N59" s="4" t="n">
        <v>36.0994802006503</v>
      </c>
      <c r="O59" s="4" t="n">
        <f aca="false">TRUE()</f>
        <v>1</v>
      </c>
      <c r="P59" s="4" t="s">
        <v>24</v>
      </c>
      <c r="Q59" s="4" t="n">
        <v>340.55297878741</v>
      </c>
      <c r="R59" s="4" t="n">
        <v>0.833003684065741</v>
      </c>
      <c r="S59" s="4" t="s">
        <v>25</v>
      </c>
      <c r="T59" s="4" t="str">
        <f aca="false">B59&amp;C59&amp;D59&amp;E59&amp;S59</f>
        <v>tebyoubotmap510embr</v>
      </c>
      <c r="U59" s="4" t="n">
        <f aca="false">COUNTIF($T$2:T59,T59)</f>
        <v>18</v>
      </c>
      <c r="V59" s="4" t="s">
        <v>18</v>
      </c>
      <c r="W59" s="4" t="s">
        <v>32</v>
      </c>
      <c r="X59" s="4" t="n">
        <v>5</v>
      </c>
      <c r="Y59" s="4" t="str">
        <f aca="false">V59&amp;W59&amp;X59&amp;S59</f>
        <v>ty5embr</v>
      </c>
      <c r="Z59" s="4" t="n">
        <f aca="false">G59&gt;0</f>
        <v>1</v>
      </c>
      <c r="AA59" s="4" t="n">
        <f aca="false">IF(NOT(Z59),Y59,0)</f>
        <v>0</v>
      </c>
    </row>
    <row r="60" customFormat="false" ht="15.75" hidden="false" customHeight="true" outlineLevel="0" collapsed="false">
      <c r="A60" s="1" t="n">
        <v>77</v>
      </c>
      <c r="B60" s="4" t="s">
        <v>21</v>
      </c>
      <c r="C60" s="4" t="s">
        <v>30</v>
      </c>
      <c r="D60" s="4" t="s">
        <v>31</v>
      </c>
      <c r="E60" s="4" t="n">
        <v>10</v>
      </c>
      <c r="F60" s="4" t="n">
        <v>180.229</v>
      </c>
      <c r="G60" s="4" t="n">
        <v>4</v>
      </c>
      <c r="H60" s="4" t="n">
        <v>16.5179658113251</v>
      </c>
      <c r="I60" s="4" t="n">
        <v>0.764510883153934</v>
      </c>
      <c r="J60" s="4" t="n">
        <v>0.217738992449633</v>
      </c>
      <c r="K60" s="4" t="n">
        <v>0.219364615570877</v>
      </c>
      <c r="L60" s="4" t="n">
        <v>-0.000182421580062688</v>
      </c>
      <c r="M60" s="4" t="n">
        <v>0.218605312414554</v>
      </c>
      <c r="N60" s="4" t="n">
        <v>34.8144899257325</v>
      </c>
      <c r="O60" s="4" t="n">
        <f aca="false">FALSE()</f>
        <v>0</v>
      </c>
      <c r="P60" s="4" t="s">
        <v>27</v>
      </c>
      <c r="Q60" s="4" t="n">
        <v>1414.21356237346</v>
      </c>
      <c r="R60" s="4" t="n">
        <v>2.43390037253913</v>
      </c>
      <c r="S60" s="4" t="s">
        <v>25</v>
      </c>
      <c r="T60" s="4" t="str">
        <f aca="false">B60&amp;C60&amp;D60&amp;E60&amp;S60</f>
        <v>tebyoubotmap510embr</v>
      </c>
      <c r="U60" s="4" t="n">
        <f aca="false">COUNTIF($T$2:T60,T60)</f>
        <v>19</v>
      </c>
      <c r="V60" s="4" t="s">
        <v>18</v>
      </c>
      <c r="W60" s="4" t="s">
        <v>32</v>
      </c>
      <c r="X60" s="4" t="n">
        <v>5</v>
      </c>
      <c r="Y60" s="4" t="str">
        <f aca="false">V60&amp;W60&amp;X60&amp;S60</f>
        <v>ty5embr</v>
      </c>
      <c r="Z60" s="4" t="n">
        <f aca="false">G60&gt;0</f>
        <v>1</v>
      </c>
      <c r="AA60" s="4" t="n">
        <f aca="false">IF(NOT(Z60),Y60,0)</f>
        <v>0</v>
      </c>
    </row>
    <row r="61" customFormat="false" ht="15.75" hidden="false" customHeight="true" outlineLevel="0" collapsed="false">
      <c r="A61" s="1" t="n">
        <v>78</v>
      </c>
      <c r="B61" s="4" t="s">
        <v>21</v>
      </c>
      <c r="C61" s="4" t="s">
        <v>30</v>
      </c>
      <c r="D61" s="4" t="s">
        <v>31</v>
      </c>
      <c r="E61" s="4" t="n">
        <v>10</v>
      </c>
      <c r="F61" s="4" t="n">
        <v>180.077</v>
      </c>
      <c r="G61" s="4" t="n">
        <v>4</v>
      </c>
      <c r="H61" s="4" t="n">
        <v>23.4160931041128</v>
      </c>
      <c r="I61" s="4" t="n">
        <v>0.811658228842397</v>
      </c>
      <c r="J61" s="4" t="n">
        <v>0.259801229234049</v>
      </c>
      <c r="K61" s="4" t="n">
        <v>0.201785448359095</v>
      </c>
      <c r="L61" s="4" t="n">
        <v>-0.000119179596379123</v>
      </c>
      <c r="M61" s="4" t="n">
        <v>0.205876620153501</v>
      </c>
      <c r="N61" s="4" t="n">
        <v>31.8406497336903</v>
      </c>
      <c r="O61" s="4" t="n">
        <f aca="false">FALSE()</f>
        <v>0</v>
      </c>
      <c r="P61" s="4" t="s">
        <v>27</v>
      </c>
      <c r="Q61" s="4" t="n">
        <v>392.232270276549</v>
      </c>
      <c r="R61" s="4" t="n">
        <v>1.57509348645404</v>
      </c>
      <c r="S61" s="4" t="s">
        <v>25</v>
      </c>
      <c r="T61" s="4" t="str">
        <f aca="false">B61&amp;C61&amp;D61&amp;E61&amp;S61</f>
        <v>tebyoubotmap510embr</v>
      </c>
      <c r="U61" s="4" t="n">
        <f aca="false">COUNTIF($T$2:T61,T61)</f>
        <v>20</v>
      </c>
      <c r="V61" s="4" t="s">
        <v>18</v>
      </c>
      <c r="W61" s="4" t="s">
        <v>32</v>
      </c>
      <c r="X61" s="4" t="n">
        <v>5</v>
      </c>
      <c r="Y61" s="4" t="str">
        <f aca="false">V61&amp;W61&amp;X61&amp;S61</f>
        <v>ty5embr</v>
      </c>
      <c r="Z61" s="4" t="n">
        <f aca="false">G61&gt;0</f>
        <v>1</v>
      </c>
      <c r="AA61" s="4" t="n">
        <f aca="false">IF(NOT(Z61),Y61,0)</f>
        <v>0</v>
      </c>
    </row>
    <row r="62" customFormat="false" ht="15.75" hidden="false" customHeight="true" outlineLevel="0" collapsed="false">
      <c r="A62" s="1" t="n">
        <v>89</v>
      </c>
      <c r="B62" s="4" t="s">
        <v>21</v>
      </c>
      <c r="C62" s="4" t="s">
        <v>28</v>
      </c>
      <c r="D62" s="4" t="s">
        <v>31</v>
      </c>
      <c r="E62" s="4" t="n">
        <v>5</v>
      </c>
      <c r="F62" s="4" t="n">
        <v>135.001</v>
      </c>
      <c r="G62" s="4" t="n">
        <v>1</v>
      </c>
      <c r="H62" s="4" t="n">
        <v>22.1369991128919</v>
      </c>
      <c r="I62" s="4" t="n">
        <v>0.271613274536627</v>
      </c>
      <c r="J62" s="4" t="n">
        <v>0.0374591940750077</v>
      </c>
      <c r="K62" s="4" t="n">
        <v>0.0201283944362865</v>
      </c>
      <c r="L62" s="4" t="n">
        <v>3.0716723549488E-005</v>
      </c>
      <c r="M62" s="4" t="n">
        <v>0.0978164652571646</v>
      </c>
      <c r="N62" s="4" t="n">
        <v>13.3540688945585</v>
      </c>
      <c r="O62" s="4" t="n">
        <f aca="false">TRUE()</f>
        <v>1</v>
      </c>
      <c r="P62" s="4" t="s">
        <v>24</v>
      </c>
      <c r="Q62" s="4" t="n">
        <v>1414.21356237281</v>
      </c>
      <c r="R62" s="4" t="n">
        <v>2.8953722124165</v>
      </c>
      <c r="S62" s="4" t="s">
        <v>25</v>
      </c>
      <c r="T62" s="4" t="str">
        <f aca="false">B62&amp;C62&amp;D62&amp;E62&amp;S62</f>
        <v>tebturtlebot3_burgermap55embr</v>
      </c>
      <c r="U62" s="4" t="n">
        <f aca="false">COUNTIF($T$2:T62,T62)</f>
        <v>1</v>
      </c>
      <c r="V62" s="4" t="s">
        <v>18</v>
      </c>
      <c r="W62" s="4" t="s">
        <v>29</v>
      </c>
      <c r="X62" s="4" t="n">
        <v>5</v>
      </c>
      <c r="Y62" s="4" t="str">
        <f aca="false">V62&amp;W62&amp;X62&amp;S62</f>
        <v>tb5embr</v>
      </c>
      <c r="Z62" s="4" t="n">
        <f aca="false">G62&gt;0</f>
        <v>1</v>
      </c>
      <c r="AA62" s="4" t="n">
        <f aca="false">IF(NOT(Z62),Y62,0)</f>
        <v>0</v>
      </c>
    </row>
    <row r="63" customFormat="false" ht="15.75" hidden="false" customHeight="true" outlineLevel="0" collapsed="false">
      <c r="A63" s="1" t="n">
        <v>90</v>
      </c>
      <c r="B63" s="4" t="s">
        <v>21</v>
      </c>
      <c r="C63" s="4" t="s">
        <v>28</v>
      </c>
      <c r="D63" s="4" t="s">
        <v>31</v>
      </c>
      <c r="E63" s="4" t="n">
        <v>5</v>
      </c>
      <c r="F63" s="4" t="n">
        <v>165.099</v>
      </c>
      <c r="G63" s="4" t="n">
        <v>0</v>
      </c>
      <c r="H63" s="4" t="n">
        <v>1.05286106613492</v>
      </c>
      <c r="I63" s="4" t="n">
        <v>0.119675028277076</v>
      </c>
      <c r="J63" s="4" t="n">
        <v>0.0502287635526136</v>
      </c>
      <c r="K63" s="4" t="n">
        <v>0.0115614525139665</v>
      </c>
      <c r="L63" s="4" t="n">
        <v>3.63128491620112E-005</v>
      </c>
      <c r="M63" s="4" t="n">
        <v>0.196069444444444</v>
      </c>
      <c r="N63" s="4" t="n">
        <v>32.3166666866958</v>
      </c>
      <c r="O63" s="4" t="n">
        <f aca="false">TRUE()</f>
        <v>1</v>
      </c>
      <c r="P63" s="4" t="s">
        <v>24</v>
      </c>
      <c r="Q63" s="4" t="n">
        <v>92.4299762916207</v>
      </c>
      <c r="R63" s="4" t="n">
        <v>0.541547188937182</v>
      </c>
      <c r="S63" s="4" t="s">
        <v>25</v>
      </c>
      <c r="T63" s="4" t="str">
        <f aca="false">B63&amp;C63&amp;D63&amp;E63&amp;S63</f>
        <v>tebturtlebot3_burgermap55embr</v>
      </c>
      <c r="U63" s="4" t="n">
        <f aca="false">COUNTIF($T$2:T63,T63)</f>
        <v>2</v>
      </c>
      <c r="V63" s="4" t="s">
        <v>18</v>
      </c>
      <c r="W63" s="4" t="s">
        <v>29</v>
      </c>
      <c r="X63" s="4" t="n">
        <v>5</v>
      </c>
      <c r="Y63" s="4" t="str">
        <f aca="false">V63&amp;W63&amp;X63&amp;S63</f>
        <v>tb5embr</v>
      </c>
      <c r="Z63" s="4" t="n">
        <f aca="false">G63&gt;0</f>
        <v>0</v>
      </c>
      <c r="AA63" s="4" t="str">
        <f aca="false">IF(NOT(Z63),Y63,0)</f>
        <v>tb5embr</v>
      </c>
    </row>
    <row r="64" customFormat="false" ht="15.75" hidden="false" customHeight="true" outlineLevel="0" collapsed="false">
      <c r="A64" s="1" t="n">
        <v>91</v>
      </c>
      <c r="B64" s="4" t="s">
        <v>21</v>
      </c>
      <c r="C64" s="4" t="s">
        <v>28</v>
      </c>
      <c r="D64" s="4" t="s">
        <v>31</v>
      </c>
      <c r="E64" s="4" t="n">
        <v>5</v>
      </c>
      <c r="F64" s="4" t="n">
        <v>131.407</v>
      </c>
      <c r="G64" s="4" t="n">
        <v>2</v>
      </c>
      <c r="H64" s="4" t="n">
        <v>18.1674169198884</v>
      </c>
      <c r="I64" s="4" t="n">
        <v>0.276821351606663</v>
      </c>
      <c r="J64" s="4" t="n">
        <v>0.0545182394203176</v>
      </c>
      <c r="K64" s="4" t="n">
        <v>0.0152026077576158</v>
      </c>
      <c r="L64" s="4" t="n">
        <v>-0.000906122448979592</v>
      </c>
      <c r="M64" s="4" t="n">
        <v>0.0981630811558604</v>
      </c>
      <c r="N64" s="4" t="n">
        <v>11.5212054098413</v>
      </c>
      <c r="O64" s="4" t="n">
        <f aca="false">TRUE()</f>
        <v>1</v>
      </c>
      <c r="P64" s="4" t="s">
        <v>24</v>
      </c>
      <c r="Q64" s="4" t="n">
        <v>632.455532033787</v>
      </c>
      <c r="R64" s="4" t="n">
        <v>1.97670288740332</v>
      </c>
      <c r="S64" s="4" t="s">
        <v>25</v>
      </c>
      <c r="T64" s="4" t="str">
        <f aca="false">B64&amp;C64&amp;D64&amp;E64&amp;S64</f>
        <v>tebturtlebot3_burgermap55embr</v>
      </c>
      <c r="U64" s="4" t="n">
        <f aca="false">COUNTIF($T$2:T64,T64)</f>
        <v>3</v>
      </c>
      <c r="V64" s="4" t="s">
        <v>18</v>
      </c>
      <c r="W64" s="4" t="s">
        <v>29</v>
      </c>
      <c r="X64" s="4" t="n">
        <v>5</v>
      </c>
      <c r="Y64" s="4" t="str">
        <f aca="false">V64&amp;W64&amp;X64&amp;S64</f>
        <v>tb5embr</v>
      </c>
      <c r="Z64" s="4" t="n">
        <f aca="false">G64&gt;0</f>
        <v>1</v>
      </c>
      <c r="AA64" s="4" t="n">
        <f aca="false">IF(NOT(Z64),Y64,0)</f>
        <v>0</v>
      </c>
    </row>
    <row r="65" customFormat="false" ht="15.75" hidden="false" customHeight="true" outlineLevel="0" collapsed="false">
      <c r="A65" s="1" t="n">
        <v>92</v>
      </c>
      <c r="B65" s="4" t="s">
        <v>21</v>
      </c>
      <c r="C65" s="4" t="s">
        <v>28</v>
      </c>
      <c r="D65" s="4" t="s">
        <v>31</v>
      </c>
      <c r="E65" s="4" t="n">
        <v>5</v>
      </c>
      <c r="F65" s="4" t="n">
        <v>179.113</v>
      </c>
      <c r="G65" s="4" t="n">
        <v>0</v>
      </c>
      <c r="H65" s="4" t="n">
        <v>13.7049635236963</v>
      </c>
      <c r="I65" s="4" t="n">
        <v>0.254876161227032</v>
      </c>
      <c r="J65" s="4" t="n">
        <v>0.0310835667539305</v>
      </c>
      <c r="K65" s="4" t="n">
        <v>0.0261701204125989</v>
      </c>
      <c r="L65" s="4" t="n">
        <v>-0.000373134328358209</v>
      </c>
      <c r="M65" s="4" t="n">
        <v>0.121498523487967</v>
      </c>
      <c r="N65" s="4" t="n">
        <v>18.8469059253116</v>
      </c>
      <c r="O65" s="4" t="n">
        <f aca="false">FALSE()</f>
        <v>0</v>
      </c>
      <c r="P65" s="4" t="s">
        <v>27</v>
      </c>
      <c r="Q65" s="4" t="n">
        <v>894.427190999793</v>
      </c>
      <c r="R65" s="4" t="n">
        <v>2.70787153086277</v>
      </c>
      <c r="S65" s="4" t="s">
        <v>25</v>
      </c>
      <c r="T65" s="4" t="str">
        <f aca="false">B65&amp;C65&amp;D65&amp;E65&amp;S65</f>
        <v>tebturtlebot3_burgermap55embr</v>
      </c>
      <c r="U65" s="4" t="n">
        <f aca="false">COUNTIF($T$2:T65,T65)</f>
        <v>4</v>
      </c>
      <c r="V65" s="4" t="s">
        <v>18</v>
      </c>
      <c r="W65" s="4" t="s">
        <v>29</v>
      </c>
      <c r="X65" s="4" t="n">
        <v>5</v>
      </c>
      <c r="Y65" s="4" t="str">
        <f aca="false">V65&amp;W65&amp;X65&amp;S65</f>
        <v>tb5embr</v>
      </c>
      <c r="Z65" s="4" t="n">
        <f aca="false">G65&gt;0</f>
        <v>0</v>
      </c>
      <c r="AA65" s="4" t="str">
        <f aca="false">IF(NOT(Z65),Y65,0)</f>
        <v>tb5embr</v>
      </c>
    </row>
    <row r="66" customFormat="false" ht="15.75" hidden="false" customHeight="true" outlineLevel="0" collapsed="false">
      <c r="A66" s="1" t="n">
        <v>93</v>
      </c>
      <c r="B66" s="4" t="s">
        <v>21</v>
      </c>
      <c r="C66" s="4" t="s">
        <v>28</v>
      </c>
      <c r="D66" s="4" t="s">
        <v>31</v>
      </c>
      <c r="E66" s="4" t="n">
        <v>5</v>
      </c>
      <c r="F66" s="4" t="n">
        <v>123.895</v>
      </c>
      <c r="G66" s="4" t="n">
        <v>0</v>
      </c>
      <c r="H66" s="4" t="n">
        <v>50.6099371776827</v>
      </c>
      <c r="I66" s="4" t="n">
        <v>0.420752367059873</v>
      </c>
      <c r="J66" s="4" t="n">
        <v>0.0566288951123017</v>
      </c>
      <c r="K66" s="4" t="n">
        <v>0.014251497005988</v>
      </c>
      <c r="L66" s="4" t="n">
        <v>-0.000305389221556886</v>
      </c>
      <c r="M66" s="4" t="n">
        <v>0.103301775147929</v>
      </c>
      <c r="N66" s="4" t="n">
        <v>8.18257164785033</v>
      </c>
      <c r="O66" s="4" t="n">
        <f aca="false">TRUE()</f>
        <v>1</v>
      </c>
      <c r="P66" s="4" t="s">
        <v>24</v>
      </c>
      <c r="Q66" s="4" t="n">
        <v>1414.21356237347</v>
      </c>
      <c r="R66" s="4" t="n">
        <v>5.9084114482152</v>
      </c>
      <c r="S66" s="4" t="s">
        <v>25</v>
      </c>
      <c r="T66" s="4" t="str">
        <f aca="false">B66&amp;C66&amp;D66&amp;E66&amp;S66</f>
        <v>tebturtlebot3_burgermap55embr</v>
      </c>
      <c r="U66" s="4" t="n">
        <f aca="false">COUNTIF($T$2:T66,T66)</f>
        <v>5</v>
      </c>
      <c r="V66" s="4" t="s">
        <v>18</v>
      </c>
      <c r="W66" s="4" t="s">
        <v>29</v>
      </c>
      <c r="X66" s="4" t="n">
        <v>5</v>
      </c>
      <c r="Y66" s="4" t="str">
        <f aca="false">V66&amp;W66&amp;X66&amp;S66</f>
        <v>tb5embr</v>
      </c>
      <c r="Z66" s="4" t="n">
        <f aca="false">G66&gt;0</f>
        <v>0</v>
      </c>
      <c r="AA66" s="4" t="str">
        <f aca="false">IF(NOT(Z66),Y66,0)</f>
        <v>tb5embr</v>
      </c>
    </row>
    <row r="67" customFormat="false" ht="15.75" hidden="false" customHeight="true" outlineLevel="0" collapsed="false">
      <c r="A67" s="1" t="n">
        <v>94</v>
      </c>
      <c r="B67" s="4" t="s">
        <v>21</v>
      </c>
      <c r="C67" s="4" t="s">
        <v>28</v>
      </c>
      <c r="D67" s="4" t="s">
        <v>31</v>
      </c>
      <c r="E67" s="4" t="n">
        <v>5</v>
      </c>
      <c r="F67" s="4" t="n">
        <v>109.423</v>
      </c>
      <c r="G67" s="4" t="n">
        <v>2</v>
      </c>
      <c r="H67" s="4" t="n">
        <v>23.0319550224669</v>
      </c>
      <c r="I67" s="4" t="n">
        <v>0.212732014220362</v>
      </c>
      <c r="J67" s="4" t="n">
        <v>0.0320950343920399</v>
      </c>
      <c r="K67" s="4" t="n">
        <v>0.0174071938408383</v>
      </c>
      <c r="L67" s="4" t="n">
        <v>-0.000487068965517241</v>
      </c>
      <c r="M67" s="4" t="n">
        <v>0.102440671977644</v>
      </c>
      <c r="N67" s="4" t="n">
        <v>11.231072789717</v>
      </c>
      <c r="O67" s="4" t="n">
        <f aca="false">TRUE()</f>
        <v>1</v>
      </c>
      <c r="P67" s="4" t="s">
        <v>24</v>
      </c>
      <c r="Q67" s="4" t="n">
        <v>1414.21356237346</v>
      </c>
      <c r="R67" s="4" t="n">
        <v>0.911934255236719</v>
      </c>
      <c r="S67" s="4" t="s">
        <v>25</v>
      </c>
      <c r="T67" s="4" t="str">
        <f aca="false">B67&amp;C67&amp;D67&amp;E67&amp;S67</f>
        <v>tebturtlebot3_burgermap55embr</v>
      </c>
      <c r="U67" s="4" t="n">
        <f aca="false">COUNTIF($T$2:T67,T67)</f>
        <v>6</v>
      </c>
      <c r="V67" s="4" t="s">
        <v>18</v>
      </c>
      <c r="W67" s="4" t="s">
        <v>29</v>
      </c>
      <c r="X67" s="4" t="n">
        <v>5</v>
      </c>
      <c r="Y67" s="4" t="str">
        <f aca="false">V67&amp;W67&amp;X67&amp;S67</f>
        <v>tb5embr</v>
      </c>
      <c r="Z67" s="4" t="n">
        <f aca="false">G67&gt;0</f>
        <v>1</v>
      </c>
      <c r="AA67" s="4" t="n">
        <f aca="false">IF(NOT(Z67),Y67,0)</f>
        <v>0</v>
      </c>
    </row>
    <row r="68" customFormat="false" ht="15.75" hidden="false" customHeight="true" outlineLevel="0" collapsed="false">
      <c r="A68" s="1" t="n">
        <v>95</v>
      </c>
      <c r="B68" s="4" t="s">
        <v>21</v>
      </c>
      <c r="C68" s="4" t="s">
        <v>28</v>
      </c>
      <c r="D68" s="4" t="s">
        <v>31</v>
      </c>
      <c r="E68" s="4" t="n">
        <v>5</v>
      </c>
      <c r="F68" s="4" t="n">
        <v>120.288</v>
      </c>
      <c r="G68" s="4" t="n">
        <v>1</v>
      </c>
      <c r="H68" s="4" t="n">
        <v>0.678279393962555</v>
      </c>
      <c r="I68" s="4" t="n">
        <v>0.0798198235627025</v>
      </c>
      <c r="J68" s="4" t="n">
        <v>0.0101953157419242</v>
      </c>
      <c r="K68" s="4" t="n">
        <v>0.0071992337164751</v>
      </c>
      <c r="L68" s="4" t="n">
        <v>0.000229885057471264</v>
      </c>
      <c r="M68" s="4" t="n">
        <v>0.203456273764259</v>
      </c>
      <c r="N68" s="4" t="n">
        <v>24.5129834510331</v>
      </c>
      <c r="O68" s="4" t="n">
        <f aca="false">TRUE()</f>
        <v>1</v>
      </c>
      <c r="P68" s="4" t="s">
        <v>24</v>
      </c>
      <c r="Q68" s="4" t="n">
        <v>40.0088918529548</v>
      </c>
      <c r="R68" s="4" t="n">
        <v>0.333292763662175</v>
      </c>
      <c r="S68" s="4" t="s">
        <v>25</v>
      </c>
      <c r="T68" s="4" t="str">
        <f aca="false">B68&amp;C68&amp;D68&amp;E68&amp;S68</f>
        <v>tebturtlebot3_burgermap55embr</v>
      </c>
      <c r="U68" s="4" t="n">
        <f aca="false">COUNTIF($T$2:T68,T68)</f>
        <v>7</v>
      </c>
      <c r="V68" s="4" t="s">
        <v>18</v>
      </c>
      <c r="W68" s="4" t="s">
        <v>29</v>
      </c>
      <c r="X68" s="4" t="n">
        <v>5</v>
      </c>
      <c r="Y68" s="4" t="str">
        <f aca="false">V68&amp;W68&amp;X68&amp;S68</f>
        <v>tb5embr</v>
      </c>
      <c r="Z68" s="4" t="n">
        <f aca="false">G68&gt;0</f>
        <v>1</v>
      </c>
      <c r="AA68" s="4" t="n">
        <f aca="false">IF(NOT(Z68),Y68,0)</f>
        <v>0</v>
      </c>
    </row>
    <row r="69" customFormat="false" ht="15.75" hidden="false" customHeight="true" outlineLevel="0" collapsed="false">
      <c r="A69" s="1" t="n">
        <v>96</v>
      </c>
      <c r="B69" s="4" t="s">
        <v>21</v>
      </c>
      <c r="C69" s="4" t="s">
        <v>28</v>
      </c>
      <c r="D69" s="4" t="s">
        <v>31</v>
      </c>
      <c r="E69" s="4" t="n">
        <v>5</v>
      </c>
      <c r="F69" s="4" t="n">
        <v>70.8009999999999</v>
      </c>
      <c r="G69" s="4" t="n">
        <v>0</v>
      </c>
      <c r="H69" s="4" t="n">
        <v>14.2076716632569</v>
      </c>
      <c r="I69" s="4" t="n">
        <v>0.188154669607999</v>
      </c>
      <c r="J69" s="4" t="n">
        <v>0.0347498001151315</v>
      </c>
      <c r="K69" s="4" t="n">
        <v>0.0233921568627451</v>
      </c>
      <c r="L69" s="4" t="n">
        <v>0</v>
      </c>
      <c r="M69" s="4" t="n">
        <v>0.194336538461538</v>
      </c>
      <c r="N69" s="4" t="n">
        <v>9.36733253801496</v>
      </c>
      <c r="O69" s="4" t="n">
        <f aca="false">TRUE()</f>
        <v>1</v>
      </c>
      <c r="P69" s="4" t="s">
        <v>24</v>
      </c>
      <c r="Q69" s="4" t="n">
        <v>447.213595500254</v>
      </c>
      <c r="R69" s="4" t="n">
        <v>0.646502083215606</v>
      </c>
      <c r="S69" s="4" t="s">
        <v>25</v>
      </c>
      <c r="T69" s="4" t="str">
        <f aca="false">B69&amp;C69&amp;D69&amp;E69&amp;S69</f>
        <v>tebturtlebot3_burgermap55embr</v>
      </c>
      <c r="U69" s="4" t="n">
        <f aca="false">COUNTIF($T$2:T69,T69)</f>
        <v>8</v>
      </c>
      <c r="V69" s="4" t="s">
        <v>18</v>
      </c>
      <c r="W69" s="4" t="s">
        <v>29</v>
      </c>
      <c r="X69" s="4" t="n">
        <v>5</v>
      </c>
      <c r="Y69" s="4" t="str">
        <f aca="false">V69&amp;W69&amp;X69&amp;S69</f>
        <v>tb5embr</v>
      </c>
      <c r="Z69" s="4" t="n">
        <f aca="false">G69&gt;0</f>
        <v>0</v>
      </c>
      <c r="AA69" s="4" t="str">
        <f aca="false">IF(NOT(Z69),Y69,0)</f>
        <v>tb5embr</v>
      </c>
    </row>
    <row r="70" customFormat="false" ht="15.75" hidden="false" customHeight="true" outlineLevel="0" collapsed="false">
      <c r="A70" s="1" t="n">
        <v>97</v>
      </c>
      <c r="B70" s="4" t="s">
        <v>21</v>
      </c>
      <c r="C70" s="4" t="s">
        <v>28</v>
      </c>
      <c r="D70" s="4" t="s">
        <v>31</v>
      </c>
      <c r="E70" s="4" t="n">
        <v>5</v>
      </c>
      <c r="F70" s="4" t="n">
        <v>176.814</v>
      </c>
      <c r="G70" s="4" t="n">
        <v>0</v>
      </c>
      <c r="H70" s="4" t="n">
        <v>34.248542257466</v>
      </c>
      <c r="I70" s="4" t="n">
        <v>0.321025009505547</v>
      </c>
      <c r="J70" s="4" t="n">
        <v>0.0591914954742359</v>
      </c>
      <c r="K70" s="4" t="n">
        <v>0.0202218312069573</v>
      </c>
      <c r="L70" s="4" t="n">
        <v>-0.00036094674556213</v>
      </c>
      <c r="M70" s="4" t="n">
        <v>0.0910470743029768</v>
      </c>
      <c r="N70" s="4" t="n">
        <v>14.0164245270884</v>
      </c>
      <c r="O70" s="4" t="n">
        <f aca="false">TRUE()</f>
        <v>1</v>
      </c>
      <c r="P70" s="4" t="s">
        <v>24</v>
      </c>
      <c r="Q70" s="4" t="n">
        <v>1414.21356237347</v>
      </c>
      <c r="R70" s="4" t="n">
        <v>4.70647845122764</v>
      </c>
      <c r="S70" s="4" t="s">
        <v>25</v>
      </c>
      <c r="T70" s="4" t="str">
        <f aca="false">B70&amp;C70&amp;D70&amp;E70&amp;S70</f>
        <v>tebturtlebot3_burgermap55embr</v>
      </c>
      <c r="U70" s="4" t="n">
        <f aca="false">COUNTIF($T$2:T70,T70)</f>
        <v>9</v>
      </c>
      <c r="V70" s="4" t="s">
        <v>18</v>
      </c>
      <c r="W70" s="4" t="s">
        <v>29</v>
      </c>
      <c r="X70" s="4" t="n">
        <v>5</v>
      </c>
      <c r="Y70" s="4" t="str">
        <f aca="false">V70&amp;W70&amp;X70&amp;S70</f>
        <v>tb5embr</v>
      </c>
      <c r="Z70" s="4" t="n">
        <f aca="false">G70&gt;0</f>
        <v>0</v>
      </c>
      <c r="AA70" s="4" t="str">
        <f aca="false">IF(NOT(Z70),Y70,0)</f>
        <v>tb5embr</v>
      </c>
    </row>
    <row r="71" customFormat="false" ht="15.75" hidden="false" customHeight="true" outlineLevel="0" collapsed="false">
      <c r="A71" s="1" t="n">
        <v>98</v>
      </c>
      <c r="B71" s="4" t="s">
        <v>21</v>
      </c>
      <c r="C71" s="4" t="s">
        <v>28</v>
      </c>
      <c r="D71" s="4" t="s">
        <v>31</v>
      </c>
      <c r="E71" s="4" t="n">
        <v>5</v>
      </c>
      <c r="F71" s="4" t="n">
        <v>145.452</v>
      </c>
      <c r="G71" s="4" t="n">
        <v>0</v>
      </c>
      <c r="H71" s="4" t="n">
        <v>40.8328447269544</v>
      </c>
      <c r="I71" s="4" t="n">
        <v>0.229298024367517</v>
      </c>
      <c r="J71" s="4" t="n">
        <v>0.0267161151659988</v>
      </c>
      <c r="K71" s="4" t="n">
        <v>0.00232706766917293</v>
      </c>
      <c r="L71" s="4" t="n">
        <v>-0.000639097744360902</v>
      </c>
      <c r="M71" s="4" t="n">
        <v>0.0804962686567164</v>
      </c>
      <c r="N71" s="4" t="n">
        <v>9.9151034554847</v>
      </c>
      <c r="O71" s="4" t="n">
        <f aca="false">TRUE()</f>
        <v>1</v>
      </c>
      <c r="P71" s="4" t="s">
        <v>24</v>
      </c>
      <c r="Q71" s="4" t="n">
        <v>1414.21356237288</v>
      </c>
      <c r="R71" s="4" t="n">
        <v>1.62993760706151</v>
      </c>
      <c r="S71" s="4" t="s">
        <v>25</v>
      </c>
      <c r="T71" s="4" t="str">
        <f aca="false">B71&amp;C71&amp;D71&amp;E71&amp;S71</f>
        <v>tebturtlebot3_burgermap55embr</v>
      </c>
      <c r="U71" s="4" t="n">
        <f aca="false">COUNTIF($T$2:T71,T71)</f>
        <v>10</v>
      </c>
      <c r="V71" s="4" t="s">
        <v>18</v>
      </c>
      <c r="W71" s="4" t="s">
        <v>29</v>
      </c>
      <c r="X71" s="4" t="n">
        <v>5</v>
      </c>
      <c r="Y71" s="4" t="str">
        <f aca="false">V71&amp;W71&amp;X71&amp;S71</f>
        <v>tb5embr</v>
      </c>
      <c r="Z71" s="4" t="n">
        <f aca="false">G71&gt;0</f>
        <v>0</v>
      </c>
      <c r="AA71" s="4" t="str">
        <f aca="false">IF(NOT(Z71),Y71,0)</f>
        <v>tb5embr</v>
      </c>
    </row>
    <row r="72" customFormat="false" ht="15.75" hidden="false" customHeight="true" outlineLevel="0" collapsed="false">
      <c r="A72" s="1" t="n">
        <v>99</v>
      </c>
      <c r="B72" s="4" t="s">
        <v>21</v>
      </c>
      <c r="C72" s="4" t="s">
        <v>28</v>
      </c>
      <c r="D72" s="4" t="s">
        <v>31</v>
      </c>
      <c r="E72" s="4" t="n">
        <v>5</v>
      </c>
      <c r="F72" s="4" t="n">
        <v>110.404</v>
      </c>
      <c r="G72" s="4" t="n">
        <v>0</v>
      </c>
      <c r="H72" s="4" t="n">
        <v>0.310055565947188</v>
      </c>
      <c r="I72" s="4" t="n">
        <v>0.058631824433271</v>
      </c>
      <c r="J72" s="4" t="n">
        <v>0.00726768190342586</v>
      </c>
      <c r="K72" s="4" t="n">
        <v>0.00526890756302521</v>
      </c>
      <c r="L72" s="4" t="n">
        <v>0.000142857142857143</v>
      </c>
      <c r="M72" s="4" t="n">
        <v>0.2097375</v>
      </c>
      <c r="N72" s="4" t="n">
        <v>23.1306218237273</v>
      </c>
      <c r="O72" s="4" t="n">
        <f aca="false">TRUE()</f>
        <v>1</v>
      </c>
      <c r="P72" s="4" t="s">
        <v>24</v>
      </c>
      <c r="Q72" s="4" t="n">
        <v>2.20359974323098</v>
      </c>
      <c r="R72" s="4" t="n">
        <v>0.310021929140012</v>
      </c>
      <c r="S72" s="4" t="s">
        <v>25</v>
      </c>
      <c r="T72" s="4" t="str">
        <f aca="false">B72&amp;C72&amp;D72&amp;E72&amp;S72</f>
        <v>tebturtlebot3_burgermap55embr</v>
      </c>
      <c r="U72" s="4" t="n">
        <f aca="false">COUNTIF($T$2:T72,T72)</f>
        <v>11</v>
      </c>
      <c r="V72" s="4" t="s">
        <v>18</v>
      </c>
      <c r="W72" s="4" t="s">
        <v>29</v>
      </c>
      <c r="X72" s="4" t="n">
        <v>5</v>
      </c>
      <c r="Y72" s="4" t="str">
        <f aca="false">V72&amp;W72&amp;X72&amp;S72</f>
        <v>tb5embr</v>
      </c>
      <c r="Z72" s="4" t="n">
        <f aca="false">G72&gt;0</f>
        <v>0</v>
      </c>
      <c r="AA72" s="4" t="str">
        <f aca="false">IF(NOT(Z72),Y72,0)</f>
        <v>tb5embr</v>
      </c>
    </row>
    <row r="73" customFormat="false" ht="15.75" hidden="false" customHeight="true" outlineLevel="0" collapsed="false">
      <c r="A73" s="1" t="n">
        <v>100</v>
      </c>
      <c r="B73" s="4" t="s">
        <v>21</v>
      </c>
      <c r="C73" s="4" t="s">
        <v>28</v>
      </c>
      <c r="D73" s="4" t="s">
        <v>31</v>
      </c>
      <c r="E73" s="4" t="n">
        <v>5</v>
      </c>
      <c r="F73" s="4" t="n">
        <v>121.478</v>
      </c>
      <c r="G73" s="4" t="n">
        <v>0</v>
      </c>
      <c r="H73" s="4" t="n">
        <v>1.15101878510503</v>
      </c>
      <c r="I73" s="4" t="n">
        <v>0.0967709717605616</v>
      </c>
      <c r="J73" s="4" t="n">
        <v>0.0142284593128679</v>
      </c>
      <c r="K73" s="4" t="n">
        <v>0.012003717472119</v>
      </c>
      <c r="L73" s="4" t="n">
        <v>-3.71747211895916E-006</v>
      </c>
      <c r="M73" s="4" t="n">
        <v>0.193675276752767</v>
      </c>
      <c r="N73" s="4" t="n">
        <v>23.467919452684</v>
      </c>
      <c r="O73" s="4" t="n">
        <f aca="false">TRUE()</f>
        <v>1</v>
      </c>
      <c r="P73" s="4" t="s">
        <v>24</v>
      </c>
      <c r="Q73" s="4" t="n">
        <v>88.5397902837406</v>
      </c>
      <c r="R73" s="4" t="n">
        <v>0.762615537184025</v>
      </c>
      <c r="S73" s="4" t="s">
        <v>25</v>
      </c>
      <c r="T73" s="4" t="str">
        <f aca="false">B73&amp;C73&amp;D73&amp;E73&amp;S73</f>
        <v>tebturtlebot3_burgermap55embr</v>
      </c>
      <c r="U73" s="4" t="n">
        <f aca="false">COUNTIF($T$2:T73,T73)</f>
        <v>12</v>
      </c>
      <c r="V73" s="4" t="s">
        <v>18</v>
      </c>
      <c r="W73" s="4" t="s">
        <v>29</v>
      </c>
      <c r="X73" s="4" t="n">
        <v>5</v>
      </c>
      <c r="Y73" s="4" t="str">
        <f aca="false">V73&amp;W73&amp;X73&amp;S73</f>
        <v>tb5embr</v>
      </c>
      <c r="Z73" s="4" t="n">
        <f aca="false">G73&gt;0</f>
        <v>0</v>
      </c>
      <c r="AA73" s="4" t="str">
        <f aca="false">IF(NOT(Z73),Y73,0)</f>
        <v>tb5embr</v>
      </c>
    </row>
    <row r="74" customFormat="false" ht="15.75" hidden="false" customHeight="true" outlineLevel="0" collapsed="false">
      <c r="A74" s="1" t="n">
        <v>101</v>
      </c>
      <c r="B74" s="4" t="s">
        <v>21</v>
      </c>
      <c r="C74" s="4" t="s">
        <v>28</v>
      </c>
      <c r="D74" s="4" t="s">
        <v>31</v>
      </c>
      <c r="E74" s="4" t="n">
        <v>5</v>
      </c>
      <c r="F74" s="4" t="n">
        <v>124.496</v>
      </c>
      <c r="G74" s="4" t="n">
        <v>0</v>
      </c>
      <c r="H74" s="4" t="n">
        <v>25.9896102329135</v>
      </c>
      <c r="I74" s="4" t="n">
        <v>0.333699175760526</v>
      </c>
      <c r="J74" s="4" t="n">
        <v>0.0444956000375639</v>
      </c>
      <c r="K74" s="4" t="n">
        <v>0.0241379310344828</v>
      </c>
      <c r="L74" s="4" t="n">
        <v>-0.00101477832512315</v>
      </c>
      <c r="M74" s="4" t="n">
        <v>0.146014634146341</v>
      </c>
      <c r="N74" s="4" t="n">
        <v>13.4973963877696</v>
      </c>
      <c r="O74" s="4" t="n">
        <f aca="false">TRUE()</f>
        <v>1</v>
      </c>
      <c r="P74" s="4" t="s">
        <v>24</v>
      </c>
      <c r="Q74" s="4" t="n">
        <v>316.227766016837</v>
      </c>
      <c r="R74" s="4" t="n">
        <v>3.06799910222115</v>
      </c>
      <c r="S74" s="4" t="s">
        <v>25</v>
      </c>
      <c r="T74" s="4" t="str">
        <f aca="false">B74&amp;C74&amp;D74&amp;E74&amp;S74</f>
        <v>tebturtlebot3_burgermap55embr</v>
      </c>
      <c r="U74" s="4" t="n">
        <f aca="false">COUNTIF($T$2:T74,T74)</f>
        <v>13</v>
      </c>
      <c r="V74" s="4" t="s">
        <v>18</v>
      </c>
      <c r="W74" s="4" t="s">
        <v>29</v>
      </c>
      <c r="X74" s="4" t="n">
        <v>5</v>
      </c>
      <c r="Y74" s="4" t="str">
        <f aca="false">V74&amp;W74&amp;X74&amp;S74</f>
        <v>tb5embr</v>
      </c>
      <c r="Z74" s="4" t="n">
        <f aca="false">G74&gt;0</f>
        <v>0</v>
      </c>
      <c r="AA74" s="4" t="str">
        <f aca="false">IF(NOT(Z74),Y74,0)</f>
        <v>tb5embr</v>
      </c>
    </row>
    <row r="75" customFormat="false" ht="15.75" hidden="false" customHeight="true" outlineLevel="0" collapsed="false">
      <c r="A75" s="1" t="n">
        <v>102</v>
      </c>
      <c r="B75" s="4" t="s">
        <v>21</v>
      </c>
      <c r="C75" s="4" t="s">
        <v>28</v>
      </c>
      <c r="D75" s="4" t="s">
        <v>31</v>
      </c>
      <c r="E75" s="4" t="n">
        <v>5</v>
      </c>
      <c r="F75" s="4" t="n">
        <v>71.4940000000001</v>
      </c>
      <c r="G75" s="4" t="n">
        <v>6</v>
      </c>
      <c r="H75" s="4" t="n">
        <v>89.1596084303592</v>
      </c>
      <c r="I75" s="4" t="n">
        <v>0.543757911043157</v>
      </c>
      <c r="J75" s="4" t="n">
        <v>0.0666843293999085</v>
      </c>
      <c r="K75" s="4" t="n">
        <v>0.0105562880734502</v>
      </c>
      <c r="L75" s="4" t="n">
        <v>-0.000660550458715596</v>
      </c>
      <c r="M75" s="4" t="n">
        <v>0.0815229600452802</v>
      </c>
      <c r="N75" s="4" t="n">
        <v>4.42827541220409</v>
      </c>
      <c r="O75" s="4" t="n">
        <f aca="false">FALSE()</f>
        <v>0</v>
      </c>
      <c r="P75" s="4" t="s">
        <v>5</v>
      </c>
      <c r="Q75" s="4" t="n">
        <v>1414.21356237375</v>
      </c>
      <c r="R75" s="4" t="n">
        <v>4.40035864668616</v>
      </c>
      <c r="S75" s="4" t="s">
        <v>25</v>
      </c>
      <c r="T75" s="4" t="str">
        <f aca="false">B75&amp;C75&amp;D75&amp;E75&amp;S75</f>
        <v>tebturtlebot3_burgermap55embr</v>
      </c>
      <c r="U75" s="4" t="n">
        <f aca="false">COUNTIF($T$2:T75,T75)</f>
        <v>14</v>
      </c>
      <c r="V75" s="4" t="s">
        <v>18</v>
      </c>
      <c r="W75" s="4" t="s">
        <v>29</v>
      </c>
      <c r="X75" s="4" t="n">
        <v>5</v>
      </c>
      <c r="Y75" s="4" t="str">
        <f aca="false">V75&amp;W75&amp;X75&amp;S75</f>
        <v>tb5embr</v>
      </c>
      <c r="Z75" s="4" t="n">
        <f aca="false">G75&gt;0</f>
        <v>1</v>
      </c>
      <c r="AA75" s="4" t="n">
        <f aca="false">IF(NOT(Z75),Y75,0)</f>
        <v>0</v>
      </c>
    </row>
    <row r="76" customFormat="false" ht="15.75" hidden="false" customHeight="true" outlineLevel="0" collapsed="false">
      <c r="A76" s="1" t="n">
        <v>103</v>
      </c>
      <c r="B76" s="4" t="s">
        <v>21</v>
      </c>
      <c r="C76" s="4" t="s">
        <v>28</v>
      </c>
      <c r="D76" s="4" t="s">
        <v>31</v>
      </c>
      <c r="E76" s="4" t="n">
        <v>5</v>
      </c>
      <c r="F76" s="4" t="n">
        <v>109.245</v>
      </c>
      <c r="G76" s="4" t="n">
        <v>0</v>
      </c>
      <c r="H76" s="4" t="n">
        <v>19.1662656236972</v>
      </c>
      <c r="I76" s="4" t="n">
        <v>0.237214967430031</v>
      </c>
      <c r="J76" s="4" t="n">
        <v>0.0294890873344575</v>
      </c>
      <c r="K76" s="4" t="n">
        <v>0.00840625</v>
      </c>
      <c r="L76" s="4" t="n">
        <v>-0.000859375</v>
      </c>
      <c r="M76" s="4" t="n">
        <v>0.168072164948454</v>
      </c>
      <c r="N76" s="4" t="n">
        <v>14.5800910697747</v>
      </c>
      <c r="O76" s="4" t="n">
        <f aca="false">TRUE()</f>
        <v>1</v>
      </c>
      <c r="P76" s="4" t="s">
        <v>24</v>
      </c>
      <c r="Q76" s="4" t="n">
        <v>216.930457818708</v>
      </c>
      <c r="R76" s="4" t="n">
        <v>3.37329854557349</v>
      </c>
      <c r="S76" s="4" t="s">
        <v>25</v>
      </c>
      <c r="T76" s="4" t="str">
        <f aca="false">B76&amp;C76&amp;D76&amp;E76&amp;S76</f>
        <v>tebturtlebot3_burgermap55embr</v>
      </c>
      <c r="U76" s="4" t="n">
        <f aca="false">COUNTIF($T$2:T76,T76)</f>
        <v>15</v>
      </c>
      <c r="V76" s="4" t="s">
        <v>18</v>
      </c>
      <c r="W76" s="4" t="s">
        <v>29</v>
      </c>
      <c r="X76" s="4" t="n">
        <v>5</v>
      </c>
      <c r="Y76" s="4" t="str">
        <f aca="false">V76&amp;W76&amp;X76&amp;S76</f>
        <v>tb5embr</v>
      </c>
      <c r="Z76" s="4" t="n">
        <f aca="false">G76&gt;0</f>
        <v>0</v>
      </c>
      <c r="AA76" s="4" t="str">
        <f aca="false">IF(NOT(Z76),Y76,0)</f>
        <v>tb5embr</v>
      </c>
    </row>
    <row r="77" customFormat="false" ht="15.75" hidden="false" customHeight="true" outlineLevel="0" collapsed="false">
      <c r="A77" s="1" t="n">
        <v>104</v>
      </c>
      <c r="B77" s="4" t="s">
        <v>21</v>
      </c>
      <c r="C77" s="4" t="s">
        <v>28</v>
      </c>
      <c r="D77" s="4" t="s">
        <v>31</v>
      </c>
      <c r="E77" s="4" t="n">
        <v>5</v>
      </c>
      <c r="F77" s="4" t="n">
        <v>93.9449999999997</v>
      </c>
      <c r="G77" s="4" t="n">
        <v>0</v>
      </c>
      <c r="H77" s="4" t="n">
        <v>19.1446119315416</v>
      </c>
      <c r="I77" s="4" t="n">
        <v>0.265792572243755</v>
      </c>
      <c r="J77" s="4" t="n">
        <v>0.0243461880207557</v>
      </c>
      <c r="K77" s="4" t="n">
        <v>0.0146282051282051</v>
      </c>
      <c r="L77" s="4" t="n">
        <v>-0.000782051282051282</v>
      </c>
      <c r="M77" s="4" t="n">
        <v>0.121189873417722</v>
      </c>
      <c r="N77" s="4" t="n">
        <v>8.58461833121898</v>
      </c>
      <c r="O77" s="4" t="n">
        <f aca="false">TRUE()</f>
        <v>1</v>
      </c>
      <c r="P77" s="4" t="s">
        <v>24</v>
      </c>
      <c r="Q77" s="4" t="n">
        <v>210.818510677876</v>
      </c>
      <c r="R77" s="4" t="n">
        <v>2.52614608632469</v>
      </c>
      <c r="S77" s="4" t="s">
        <v>25</v>
      </c>
      <c r="T77" s="4" t="str">
        <f aca="false">B77&amp;C77&amp;D77&amp;E77&amp;S77</f>
        <v>tebturtlebot3_burgermap55embr</v>
      </c>
      <c r="U77" s="4" t="n">
        <f aca="false">COUNTIF($T$2:T77,T77)</f>
        <v>16</v>
      </c>
      <c r="V77" s="4" t="s">
        <v>18</v>
      </c>
      <c r="W77" s="4" t="s">
        <v>29</v>
      </c>
      <c r="X77" s="4" t="n">
        <v>5</v>
      </c>
      <c r="Y77" s="4" t="str">
        <f aca="false">V77&amp;W77&amp;X77&amp;S77</f>
        <v>tb5embr</v>
      </c>
      <c r="Z77" s="4" t="n">
        <f aca="false">G77&gt;0</f>
        <v>0</v>
      </c>
      <c r="AA77" s="4" t="str">
        <f aca="false">IF(NOT(Z77),Y77,0)</f>
        <v>tb5embr</v>
      </c>
    </row>
    <row r="78" customFormat="false" ht="15.75" hidden="false" customHeight="true" outlineLevel="0" collapsed="false">
      <c r="A78" s="1" t="n">
        <v>105</v>
      </c>
      <c r="B78" s="4" t="s">
        <v>21</v>
      </c>
      <c r="C78" s="4" t="s">
        <v>28</v>
      </c>
      <c r="D78" s="4" t="s">
        <v>31</v>
      </c>
      <c r="E78" s="4" t="n">
        <v>5</v>
      </c>
      <c r="F78" s="4" t="n">
        <v>152.394</v>
      </c>
      <c r="G78" s="4" t="n">
        <v>0</v>
      </c>
      <c r="H78" s="4" t="n">
        <v>23.7313349576371</v>
      </c>
      <c r="I78" s="4" t="n">
        <v>0.247453798212797</v>
      </c>
      <c r="J78" s="4" t="n">
        <v>0.0712917062788046</v>
      </c>
      <c r="K78" s="4" t="n">
        <v>0.0125157894736842</v>
      </c>
      <c r="L78" s="4" t="n">
        <v>-0.000305263157894737</v>
      </c>
      <c r="M78" s="4" t="n">
        <v>0.116794425087108</v>
      </c>
      <c r="N78" s="4" t="n">
        <v>15.1232278222571</v>
      </c>
      <c r="O78" s="4" t="n">
        <f aca="false">TRUE()</f>
        <v>1</v>
      </c>
      <c r="P78" s="4" t="s">
        <v>24</v>
      </c>
      <c r="Q78" s="4" t="n">
        <v>1414.21356237354</v>
      </c>
      <c r="R78" s="4" t="n">
        <v>2.66867632190285</v>
      </c>
      <c r="S78" s="4" t="s">
        <v>25</v>
      </c>
      <c r="T78" s="4" t="str">
        <f aca="false">B78&amp;C78&amp;D78&amp;E78&amp;S78</f>
        <v>tebturtlebot3_burgermap55embr</v>
      </c>
      <c r="U78" s="4" t="n">
        <f aca="false">COUNTIF($T$2:T78,T78)</f>
        <v>17</v>
      </c>
      <c r="V78" s="4" t="s">
        <v>18</v>
      </c>
      <c r="W78" s="4" t="s">
        <v>29</v>
      </c>
      <c r="X78" s="4" t="n">
        <v>5</v>
      </c>
      <c r="Y78" s="4" t="str">
        <f aca="false">V78&amp;W78&amp;X78&amp;S78</f>
        <v>tb5embr</v>
      </c>
      <c r="Z78" s="4" t="n">
        <f aca="false">G78&gt;0</f>
        <v>0</v>
      </c>
      <c r="AA78" s="4" t="str">
        <f aca="false">IF(NOT(Z78),Y78,0)</f>
        <v>tb5embr</v>
      </c>
    </row>
    <row r="79" customFormat="false" ht="15.75" hidden="false" customHeight="true" outlineLevel="0" collapsed="false">
      <c r="A79" s="1" t="n">
        <v>106</v>
      </c>
      <c r="B79" s="4" t="s">
        <v>21</v>
      </c>
      <c r="C79" s="4" t="s">
        <v>28</v>
      </c>
      <c r="D79" s="4" t="s">
        <v>31</v>
      </c>
      <c r="E79" s="4" t="n">
        <v>5</v>
      </c>
      <c r="F79" s="4" t="n">
        <v>69.7130000000002</v>
      </c>
      <c r="G79" s="4" t="n">
        <v>0</v>
      </c>
      <c r="H79" s="4" t="n">
        <v>0.464202646139876</v>
      </c>
      <c r="I79" s="4" t="n">
        <v>0.0689159688830132</v>
      </c>
      <c r="J79" s="4" t="n">
        <v>0.00822605303899889</v>
      </c>
      <c r="K79" s="4" t="n">
        <v>0.00456129032258065</v>
      </c>
      <c r="L79" s="4" t="n">
        <v>-0.00092258064516129</v>
      </c>
      <c r="M79" s="4" t="n">
        <v>0.142343949044586</v>
      </c>
      <c r="N79" s="4" t="n">
        <v>9.92128142497719</v>
      </c>
      <c r="O79" s="4" t="n">
        <f aca="false">TRUE()</f>
        <v>1</v>
      </c>
      <c r="P79" s="4" t="s">
        <v>24</v>
      </c>
      <c r="Q79" s="4" t="n">
        <v>6.99331098887667</v>
      </c>
      <c r="R79" s="4" t="n">
        <v>0.445506967363358</v>
      </c>
      <c r="S79" s="4" t="s">
        <v>25</v>
      </c>
      <c r="T79" s="4" t="str">
        <f aca="false">B79&amp;C79&amp;D79&amp;E79&amp;S79</f>
        <v>tebturtlebot3_burgermap55embr</v>
      </c>
      <c r="U79" s="4" t="n">
        <f aca="false">COUNTIF($T$2:T79,T79)</f>
        <v>18</v>
      </c>
      <c r="V79" s="4" t="s">
        <v>18</v>
      </c>
      <c r="W79" s="4" t="s">
        <v>29</v>
      </c>
      <c r="X79" s="4" t="n">
        <v>5</v>
      </c>
      <c r="Y79" s="4" t="str">
        <f aca="false">V79&amp;W79&amp;X79&amp;S79</f>
        <v>tb5embr</v>
      </c>
      <c r="Z79" s="4" t="n">
        <f aca="false">G79&gt;0</f>
        <v>0</v>
      </c>
      <c r="AA79" s="4" t="str">
        <f aca="false">IF(NOT(Z79),Y79,0)</f>
        <v>tb5embr</v>
      </c>
    </row>
    <row r="80" customFormat="false" ht="15.75" hidden="false" customHeight="true" outlineLevel="0" collapsed="false">
      <c r="A80" s="1" t="n">
        <v>107</v>
      </c>
      <c r="B80" s="4" t="s">
        <v>21</v>
      </c>
      <c r="C80" s="4" t="s">
        <v>28</v>
      </c>
      <c r="D80" s="4" t="s">
        <v>31</v>
      </c>
      <c r="E80" s="4" t="n">
        <v>5</v>
      </c>
      <c r="F80" s="4" t="n">
        <v>132.152</v>
      </c>
      <c r="G80" s="4" t="n">
        <v>5</v>
      </c>
      <c r="H80" s="4" t="n">
        <v>1.90612487301085</v>
      </c>
      <c r="I80" s="4" t="n">
        <v>0.0957924081223194</v>
      </c>
      <c r="J80" s="4" t="n">
        <v>0.00899452963095176</v>
      </c>
      <c r="K80" s="4" t="n">
        <v>0.00969094598723157</v>
      </c>
      <c r="L80" s="4" t="n">
        <v>-0.000861788617886179</v>
      </c>
      <c r="M80" s="4" t="n">
        <v>0.101876993267268</v>
      </c>
      <c r="N80" s="4" t="n">
        <v>11.5492458143383</v>
      </c>
      <c r="O80" s="4" t="n">
        <f aca="false">FALSE()</f>
        <v>0</v>
      </c>
      <c r="P80" s="4" t="s">
        <v>5</v>
      </c>
      <c r="Q80" s="4" t="n">
        <v>116.083043009208</v>
      </c>
      <c r="R80" s="4" t="n">
        <v>12.2984653962132</v>
      </c>
      <c r="S80" s="4" t="s">
        <v>25</v>
      </c>
      <c r="T80" s="4" t="str">
        <f aca="false">B80&amp;C80&amp;D80&amp;E80&amp;S80</f>
        <v>tebturtlebot3_burgermap55embr</v>
      </c>
      <c r="U80" s="4" t="n">
        <f aca="false">COUNTIF($T$2:T80,T80)</f>
        <v>19</v>
      </c>
      <c r="V80" s="4" t="s">
        <v>18</v>
      </c>
      <c r="W80" s="4" t="s">
        <v>29</v>
      </c>
      <c r="X80" s="4" t="n">
        <v>5</v>
      </c>
      <c r="Y80" s="4" t="str">
        <f aca="false">V80&amp;W80&amp;X80&amp;S80</f>
        <v>tb5embr</v>
      </c>
      <c r="Z80" s="4" t="n">
        <f aca="false">G80&gt;0</f>
        <v>1</v>
      </c>
      <c r="AA80" s="4" t="n">
        <f aca="false">IF(NOT(Z80),Y80,0)</f>
        <v>0</v>
      </c>
    </row>
    <row r="81" customFormat="false" ht="15.75" hidden="false" customHeight="true" outlineLevel="0" collapsed="false">
      <c r="A81" s="1" t="n">
        <v>108</v>
      </c>
      <c r="B81" s="4" t="s">
        <v>21</v>
      </c>
      <c r="C81" s="4" t="s">
        <v>28</v>
      </c>
      <c r="D81" s="4" t="s">
        <v>31</v>
      </c>
      <c r="E81" s="4" t="n">
        <v>5</v>
      </c>
      <c r="F81" s="4" t="n">
        <v>97.7440000000001</v>
      </c>
      <c r="G81" s="4" t="n">
        <v>0</v>
      </c>
      <c r="H81" s="4" t="n">
        <v>26.4125646904527</v>
      </c>
      <c r="I81" s="4" t="n">
        <v>0.266527888982881</v>
      </c>
      <c r="J81" s="4" t="n">
        <v>0.0321788262054265</v>
      </c>
      <c r="K81" s="4" t="n">
        <v>0.0120545454545455</v>
      </c>
      <c r="L81" s="4" t="n">
        <v>-0.000933333333333333</v>
      </c>
      <c r="M81" s="4" t="n">
        <v>0.113622754491018</v>
      </c>
      <c r="N81" s="4" t="n">
        <v>8.47376540210811</v>
      </c>
      <c r="O81" s="4" t="n">
        <f aca="false">TRUE()</f>
        <v>1</v>
      </c>
      <c r="P81" s="4" t="s">
        <v>24</v>
      </c>
      <c r="Q81" s="4" t="n">
        <v>632.45553203379</v>
      </c>
      <c r="R81" s="4" t="n">
        <v>4.16332035711341</v>
      </c>
      <c r="S81" s="4" t="s">
        <v>25</v>
      </c>
      <c r="T81" s="4" t="str">
        <f aca="false">B81&amp;C81&amp;D81&amp;E81&amp;S81</f>
        <v>tebturtlebot3_burgermap55embr</v>
      </c>
      <c r="U81" s="4" t="n">
        <f aca="false">COUNTIF($T$2:T81,T81)</f>
        <v>20</v>
      </c>
      <c r="V81" s="4" t="s">
        <v>18</v>
      </c>
      <c r="W81" s="4" t="s">
        <v>29</v>
      </c>
      <c r="X81" s="4" t="n">
        <v>5</v>
      </c>
      <c r="Y81" s="4" t="str">
        <f aca="false">V81&amp;W81&amp;X81&amp;S81</f>
        <v>tb5embr</v>
      </c>
      <c r="Z81" s="4" t="n">
        <f aca="false">G81&gt;0</f>
        <v>0</v>
      </c>
      <c r="AA81" s="4" t="str">
        <f aca="false">IF(NOT(Z81),Y81,0)</f>
        <v>tb5embr</v>
      </c>
    </row>
    <row r="82" customFormat="false" ht="15.75" hidden="false" customHeight="true" outlineLevel="0" collapsed="false">
      <c r="A82" s="1" t="n">
        <v>117</v>
      </c>
      <c r="B82" s="4" t="s">
        <v>21</v>
      </c>
      <c r="C82" s="4" t="s">
        <v>22</v>
      </c>
      <c r="D82" s="4" t="s">
        <v>33</v>
      </c>
      <c r="E82" s="4" t="n">
        <v>10</v>
      </c>
      <c r="F82" s="4" t="n">
        <v>27.4</v>
      </c>
      <c r="G82" s="4" t="n">
        <v>0</v>
      </c>
      <c r="H82" s="4" t="n">
        <v>66.2513287394038</v>
      </c>
      <c r="I82" s="4" t="n">
        <v>0.576714005987976</v>
      </c>
      <c r="J82" s="4" t="n">
        <v>0.0646661013022135</v>
      </c>
      <c r="K82" s="4" t="n">
        <v>0.633753130327634</v>
      </c>
      <c r="L82" s="4" t="n">
        <v>0</v>
      </c>
      <c r="M82" s="4" t="n">
        <v>0.280968898137367</v>
      </c>
      <c r="N82" s="4" t="n">
        <v>1.46104842307346</v>
      </c>
      <c r="O82" s="4" t="n">
        <f aca="false">TRUE()</f>
        <v>1</v>
      </c>
      <c r="P82" s="4" t="s">
        <v>24</v>
      </c>
      <c r="Q82" s="4" t="n">
        <v>282.842712474858</v>
      </c>
      <c r="R82" s="4" t="n">
        <v>0.527018809123538</v>
      </c>
      <c r="S82" s="4" t="s">
        <v>25</v>
      </c>
      <c r="T82" s="4" t="str">
        <f aca="false">B82&amp;C82&amp;D82&amp;E82&amp;S82</f>
        <v>tebjackalsmall_warehouse10embr</v>
      </c>
      <c r="U82" s="4" t="n">
        <f aca="false">COUNTIF($T$2:T82,T82)</f>
        <v>1</v>
      </c>
      <c r="V82" s="4" t="s">
        <v>18</v>
      </c>
      <c r="W82" s="4" t="s">
        <v>26</v>
      </c>
      <c r="X82" s="4" t="s">
        <v>34</v>
      </c>
      <c r="Y82" s="4" t="str">
        <f aca="false">V82&amp;W82&amp;X82&amp;S82</f>
        <v>tjsembr</v>
      </c>
      <c r="Z82" s="4" t="n">
        <f aca="false">G82&gt;0</f>
        <v>0</v>
      </c>
      <c r="AA82" s="4" t="str">
        <f aca="false">IF(NOT(Z82),Y82,0)</f>
        <v>tjsembr</v>
      </c>
    </row>
    <row r="83" customFormat="false" ht="15.75" hidden="false" customHeight="true" outlineLevel="0" collapsed="false">
      <c r="A83" s="1" t="n">
        <v>118</v>
      </c>
      <c r="B83" s="4" t="s">
        <v>21</v>
      </c>
      <c r="C83" s="4" t="s">
        <v>22</v>
      </c>
      <c r="D83" s="4" t="s">
        <v>33</v>
      </c>
      <c r="E83" s="4" t="n">
        <v>10</v>
      </c>
      <c r="F83" s="4" t="n">
        <v>69.051</v>
      </c>
      <c r="G83" s="4" t="n">
        <v>0</v>
      </c>
      <c r="H83" s="4" t="n">
        <v>6.75118417739786</v>
      </c>
      <c r="I83" s="4" t="n">
        <v>0.869271013442009</v>
      </c>
      <c r="J83" s="4" t="n">
        <v>0.142850275414909</v>
      </c>
      <c r="K83" s="4" t="n">
        <v>0.459073496752745</v>
      </c>
      <c r="L83" s="4" t="n">
        <v>-1.42336285208353E-018</v>
      </c>
      <c r="M83" s="4" t="n">
        <v>0.616699406347919</v>
      </c>
      <c r="N83" s="4" t="n">
        <v>23.3294878980139</v>
      </c>
      <c r="O83" s="4" t="n">
        <f aca="false">TRUE()</f>
        <v>1</v>
      </c>
      <c r="P83" s="4" t="s">
        <v>24</v>
      </c>
      <c r="Q83" s="4" t="n">
        <v>79.195959492893</v>
      </c>
      <c r="R83" s="4" t="n">
        <v>1.372811959697</v>
      </c>
      <c r="S83" s="4" t="s">
        <v>25</v>
      </c>
      <c r="T83" s="4" t="str">
        <f aca="false">B83&amp;C83&amp;D83&amp;E83&amp;S83</f>
        <v>tebjackalsmall_warehouse10embr</v>
      </c>
      <c r="U83" s="4" t="n">
        <f aca="false">COUNTIF($T$2:T83,T83)</f>
        <v>2</v>
      </c>
      <c r="V83" s="4" t="s">
        <v>18</v>
      </c>
      <c r="W83" s="4" t="s">
        <v>26</v>
      </c>
      <c r="X83" s="4" t="s">
        <v>34</v>
      </c>
      <c r="Y83" s="4" t="str">
        <f aca="false">V83&amp;W83&amp;X83&amp;S83</f>
        <v>tjsembr</v>
      </c>
      <c r="Z83" s="4" t="n">
        <f aca="false">G83&gt;0</f>
        <v>0</v>
      </c>
      <c r="AA83" s="4" t="str">
        <f aca="false">IF(NOT(Z83),Y83,0)</f>
        <v>tjsembr</v>
      </c>
    </row>
    <row r="84" customFormat="false" ht="15.75" hidden="false" customHeight="true" outlineLevel="0" collapsed="false">
      <c r="A84" s="1" t="n">
        <v>119</v>
      </c>
      <c r="B84" s="4" t="s">
        <v>21</v>
      </c>
      <c r="C84" s="4" t="s">
        <v>22</v>
      </c>
      <c r="D84" s="4" t="s">
        <v>33</v>
      </c>
      <c r="E84" s="4" t="n">
        <v>10</v>
      </c>
      <c r="F84" s="4" t="n">
        <v>22.596</v>
      </c>
      <c r="G84" s="4" t="n">
        <v>0</v>
      </c>
      <c r="H84" s="4" t="n">
        <v>2.99061082113391</v>
      </c>
      <c r="I84" s="4" t="n">
        <v>0.40019161380185</v>
      </c>
      <c r="J84" s="4" t="n">
        <v>0.0419715335737445</v>
      </c>
      <c r="K84" s="4" t="n">
        <v>0.57209257988642</v>
      </c>
      <c r="L84" s="4" t="n">
        <v>0.0170853272390686</v>
      </c>
      <c r="M84" s="4" t="n">
        <v>0.919592295616261</v>
      </c>
      <c r="N84" s="4" t="n">
        <v>20.8269871390765</v>
      </c>
      <c r="O84" s="4" t="n">
        <f aca="false">TRUE()</f>
        <v>1</v>
      </c>
      <c r="P84" s="4" t="s">
        <v>24</v>
      </c>
      <c r="Q84" s="4" t="n">
        <v>104.346019845767</v>
      </c>
      <c r="R84" s="4" t="n">
        <v>0.358381169112824</v>
      </c>
      <c r="S84" s="4" t="s">
        <v>25</v>
      </c>
      <c r="T84" s="4" t="str">
        <f aca="false">B84&amp;C84&amp;D84&amp;E84&amp;S84</f>
        <v>tebjackalsmall_warehouse10embr</v>
      </c>
      <c r="U84" s="4" t="n">
        <f aca="false">COUNTIF($T$2:T84,T84)</f>
        <v>3</v>
      </c>
      <c r="V84" s="4" t="s">
        <v>18</v>
      </c>
      <c r="W84" s="4" t="s">
        <v>26</v>
      </c>
      <c r="X84" s="4" t="s">
        <v>34</v>
      </c>
      <c r="Y84" s="4" t="str">
        <f aca="false">V84&amp;W84&amp;X84&amp;S84</f>
        <v>tjsembr</v>
      </c>
      <c r="Z84" s="4" t="n">
        <f aca="false">G84&gt;0</f>
        <v>0</v>
      </c>
      <c r="AA84" s="4" t="str">
        <f aca="false">IF(NOT(Z84),Y84,0)</f>
        <v>tjsembr</v>
      </c>
    </row>
    <row r="85" customFormat="false" ht="15.75" hidden="false" customHeight="true" outlineLevel="0" collapsed="false">
      <c r="A85" s="1" t="n">
        <v>120</v>
      </c>
      <c r="B85" s="4" t="s">
        <v>21</v>
      </c>
      <c r="C85" s="4" t="s">
        <v>22</v>
      </c>
      <c r="D85" s="4" t="s">
        <v>33</v>
      </c>
      <c r="E85" s="4" t="n">
        <v>10</v>
      </c>
      <c r="F85" s="4" t="n">
        <v>69.048</v>
      </c>
      <c r="G85" s="4" t="n">
        <v>2</v>
      </c>
      <c r="H85" s="4" t="n">
        <v>31.6370809742726</v>
      </c>
      <c r="I85" s="4" t="n">
        <v>0.969298508259218</v>
      </c>
      <c r="J85" s="4" t="n">
        <v>0.0861465351159354</v>
      </c>
      <c r="K85" s="4" t="n">
        <v>0.446878634652538</v>
      </c>
      <c r="L85" s="4" t="n">
        <v>0.00682242990654206</v>
      </c>
      <c r="M85" s="4" t="n">
        <v>0.500269878422932</v>
      </c>
      <c r="N85" s="4" t="n">
        <v>24.7204104795353</v>
      </c>
      <c r="O85" s="4" t="n">
        <f aca="false">TRUE()</f>
        <v>1</v>
      </c>
      <c r="P85" s="4" t="s">
        <v>24</v>
      </c>
      <c r="Q85" s="4" t="n">
        <v>1414.21356237288</v>
      </c>
      <c r="R85" s="4" t="n">
        <v>1.14795828424826</v>
      </c>
      <c r="S85" s="4" t="s">
        <v>25</v>
      </c>
      <c r="T85" s="4" t="str">
        <f aca="false">B85&amp;C85&amp;D85&amp;E85&amp;S85</f>
        <v>tebjackalsmall_warehouse10embr</v>
      </c>
      <c r="U85" s="4" t="n">
        <f aca="false">COUNTIF($T$2:T85,T85)</f>
        <v>4</v>
      </c>
      <c r="V85" s="4" t="s">
        <v>18</v>
      </c>
      <c r="W85" s="4" t="s">
        <v>26</v>
      </c>
      <c r="X85" s="4" t="s">
        <v>34</v>
      </c>
      <c r="Y85" s="4" t="str">
        <f aca="false">V85&amp;W85&amp;X85&amp;S85</f>
        <v>tjsembr</v>
      </c>
      <c r="Z85" s="4" t="n">
        <f aca="false">G85&gt;0</f>
        <v>1</v>
      </c>
      <c r="AA85" s="4" t="n">
        <f aca="false">IF(NOT(Z85),Y85,0)</f>
        <v>0</v>
      </c>
    </row>
    <row r="86" customFormat="false" ht="15.75" hidden="false" customHeight="true" outlineLevel="0" collapsed="false">
      <c r="A86" s="1" t="n">
        <v>121</v>
      </c>
      <c r="B86" s="4" t="s">
        <v>21</v>
      </c>
      <c r="C86" s="4" t="s">
        <v>22</v>
      </c>
      <c r="D86" s="4" t="s">
        <v>33</v>
      </c>
      <c r="E86" s="4" t="n">
        <v>10</v>
      </c>
      <c r="F86" s="4" t="n">
        <v>48.936</v>
      </c>
      <c r="G86" s="4" t="n">
        <v>1</v>
      </c>
      <c r="H86" s="4" t="n">
        <v>3.06917639783733</v>
      </c>
      <c r="I86" s="4" t="n">
        <v>0.680990877414861</v>
      </c>
      <c r="J86" s="4" t="n">
        <v>0.0781212463928772</v>
      </c>
      <c r="K86" s="4" t="n">
        <v>0.341731367717443</v>
      </c>
      <c r="L86" s="4" t="n">
        <v>-0.00553463572169366</v>
      </c>
      <c r="M86" s="4" t="n">
        <v>0.428300073739299</v>
      </c>
      <c r="N86" s="4" t="n">
        <v>20.3491563426843</v>
      </c>
      <c r="O86" s="4" t="n">
        <f aca="false">TRUE()</f>
        <v>1</v>
      </c>
      <c r="P86" s="4" t="s">
        <v>24</v>
      </c>
      <c r="Q86" s="4" t="n">
        <v>22.8423477096603</v>
      </c>
      <c r="R86" s="4" t="n">
        <v>0.924116935528906</v>
      </c>
      <c r="S86" s="4" t="s">
        <v>25</v>
      </c>
      <c r="T86" s="4" t="str">
        <f aca="false">B86&amp;C86&amp;D86&amp;E86&amp;S86</f>
        <v>tebjackalsmall_warehouse10embr</v>
      </c>
      <c r="U86" s="4" t="n">
        <f aca="false">COUNTIF($T$2:T86,T86)</f>
        <v>5</v>
      </c>
      <c r="V86" s="4" t="s">
        <v>18</v>
      </c>
      <c r="W86" s="4" t="s">
        <v>26</v>
      </c>
      <c r="X86" s="4" t="s">
        <v>34</v>
      </c>
      <c r="Y86" s="4" t="str">
        <f aca="false">V86&amp;W86&amp;X86&amp;S86</f>
        <v>tjsembr</v>
      </c>
      <c r="Z86" s="4" t="n">
        <f aca="false">G86&gt;0</f>
        <v>1</v>
      </c>
      <c r="AA86" s="4" t="n">
        <f aca="false">IF(NOT(Z86),Y86,0)</f>
        <v>0</v>
      </c>
    </row>
    <row r="87" customFormat="false" ht="15.75" hidden="false" customHeight="true" outlineLevel="0" collapsed="false">
      <c r="A87" s="1" t="n">
        <v>122</v>
      </c>
      <c r="B87" s="4" t="s">
        <v>21</v>
      </c>
      <c r="C87" s="4" t="s">
        <v>22</v>
      </c>
      <c r="D87" s="4" t="s">
        <v>33</v>
      </c>
      <c r="E87" s="4" t="n">
        <v>10</v>
      </c>
      <c r="F87" s="4" t="n">
        <v>67.8309999999999</v>
      </c>
      <c r="G87" s="4" t="n">
        <v>2</v>
      </c>
      <c r="H87" s="4" t="n">
        <v>12.7041564293276</v>
      </c>
      <c r="I87" s="4" t="n">
        <v>0.910473648738102</v>
      </c>
      <c r="J87" s="4" t="n">
        <v>0.107230318969671</v>
      </c>
      <c r="K87" s="4" t="n">
        <v>0.341806167609463</v>
      </c>
      <c r="L87" s="4" t="n">
        <v>-0.00197863791533469</v>
      </c>
      <c r="M87" s="4" t="n">
        <v>0.403153548319407</v>
      </c>
      <c r="N87" s="4" t="n">
        <v>23.3143741392898</v>
      </c>
      <c r="O87" s="4" t="n">
        <f aca="false">TRUE()</f>
        <v>1</v>
      </c>
      <c r="P87" s="4" t="s">
        <v>24</v>
      </c>
      <c r="Q87" s="4" t="n">
        <v>400.000000000002</v>
      </c>
      <c r="R87" s="4" t="n">
        <v>1.03699974340107</v>
      </c>
      <c r="S87" s="4" t="s">
        <v>25</v>
      </c>
      <c r="T87" s="4" t="str">
        <f aca="false">B87&amp;C87&amp;D87&amp;E87&amp;S87</f>
        <v>tebjackalsmall_warehouse10embr</v>
      </c>
      <c r="U87" s="4" t="n">
        <f aca="false">COUNTIF($T$2:T87,T87)</f>
        <v>6</v>
      </c>
      <c r="V87" s="4" t="s">
        <v>18</v>
      </c>
      <c r="W87" s="4" t="s">
        <v>26</v>
      </c>
      <c r="X87" s="4" t="s">
        <v>34</v>
      </c>
      <c r="Y87" s="4" t="str">
        <f aca="false">V87&amp;W87&amp;X87&amp;S87</f>
        <v>tjsembr</v>
      </c>
      <c r="Z87" s="4" t="n">
        <f aca="false">G87&gt;0</f>
        <v>1</v>
      </c>
      <c r="AA87" s="4" t="n">
        <f aca="false">IF(NOT(Z87),Y87,0)</f>
        <v>0</v>
      </c>
    </row>
    <row r="88" customFormat="false" ht="15.75" hidden="false" customHeight="true" outlineLevel="0" collapsed="false">
      <c r="A88" s="1" t="n">
        <v>123</v>
      </c>
      <c r="B88" s="4" t="s">
        <v>21</v>
      </c>
      <c r="C88" s="4" t="s">
        <v>22</v>
      </c>
      <c r="D88" s="4" t="s">
        <v>33</v>
      </c>
      <c r="E88" s="4" t="n">
        <v>10</v>
      </c>
      <c r="F88" s="4" t="n">
        <v>21.4350000000001</v>
      </c>
      <c r="G88" s="4" t="n">
        <v>0</v>
      </c>
      <c r="H88" s="4" t="n">
        <v>6.92387601712265</v>
      </c>
      <c r="I88" s="4" t="n">
        <v>0.72078244505983</v>
      </c>
      <c r="J88" s="4" t="n">
        <v>0.0315634711955175</v>
      </c>
      <c r="K88" s="4" t="n">
        <v>0.190170624942235</v>
      </c>
      <c r="L88" s="4" t="n">
        <v>-0.00108707331632311</v>
      </c>
      <c r="M88" s="4" t="n">
        <v>0.0778646810947593</v>
      </c>
      <c r="N88" s="4" t="n">
        <v>1.84368736830447</v>
      </c>
      <c r="O88" s="4" t="n">
        <f aca="false">TRUE()</f>
        <v>1</v>
      </c>
      <c r="P88" s="4" t="s">
        <v>24</v>
      </c>
      <c r="Q88" s="4" t="n">
        <v>23.3589975058183</v>
      </c>
      <c r="R88" s="4" t="n">
        <v>0.958947829439177</v>
      </c>
      <c r="S88" s="4" t="s">
        <v>25</v>
      </c>
      <c r="T88" s="4" t="str">
        <f aca="false">B88&amp;C88&amp;D88&amp;E88&amp;S88</f>
        <v>tebjackalsmall_warehouse10embr</v>
      </c>
      <c r="U88" s="4" t="n">
        <f aca="false">COUNTIF($T$2:T88,T88)</f>
        <v>7</v>
      </c>
      <c r="V88" s="4" t="s">
        <v>18</v>
      </c>
      <c r="W88" s="4" t="s">
        <v>26</v>
      </c>
      <c r="X88" s="4" t="s">
        <v>34</v>
      </c>
      <c r="Y88" s="4" t="str">
        <f aca="false">V88&amp;W88&amp;X88&amp;S88</f>
        <v>tjsembr</v>
      </c>
      <c r="Z88" s="4" t="n">
        <f aca="false">G88&gt;0</f>
        <v>0</v>
      </c>
      <c r="AA88" s="4" t="str">
        <f aca="false">IF(NOT(Z88),Y88,0)</f>
        <v>tjsembr</v>
      </c>
    </row>
    <row r="89" customFormat="false" ht="15.75" hidden="false" customHeight="true" outlineLevel="0" collapsed="false">
      <c r="A89" s="1" t="n">
        <v>124</v>
      </c>
      <c r="B89" s="4" t="s">
        <v>21</v>
      </c>
      <c r="C89" s="4" t="s">
        <v>22</v>
      </c>
      <c r="D89" s="4" t="s">
        <v>33</v>
      </c>
      <c r="E89" s="4" t="n">
        <v>10</v>
      </c>
      <c r="F89" s="4" t="n">
        <v>29.133</v>
      </c>
      <c r="G89" s="4" t="n">
        <v>0</v>
      </c>
      <c r="H89" s="4" t="n">
        <v>96.1385532188943</v>
      </c>
      <c r="I89" s="4" t="n">
        <v>1.26965352480831</v>
      </c>
      <c r="J89" s="4" t="n">
        <v>0.061685632112496</v>
      </c>
      <c r="K89" s="4" t="n">
        <v>0.414276456472401</v>
      </c>
      <c r="L89" s="4" t="n">
        <v>-2.77555756156289E-018</v>
      </c>
      <c r="M89" s="4" t="n">
        <v>0.229277819340175</v>
      </c>
      <c r="N89" s="4" t="n">
        <v>1.83694131755918</v>
      </c>
      <c r="O89" s="4" t="n">
        <f aca="false">TRUE()</f>
        <v>1</v>
      </c>
      <c r="P89" s="4" t="s">
        <v>24</v>
      </c>
      <c r="Q89" s="4" t="n">
        <v>632.455532034066</v>
      </c>
      <c r="R89" s="4" t="n">
        <v>1.17641210382889</v>
      </c>
      <c r="S89" s="4" t="s">
        <v>25</v>
      </c>
      <c r="T89" s="4" t="str">
        <f aca="false">B89&amp;C89&amp;D89&amp;E89&amp;S89</f>
        <v>tebjackalsmall_warehouse10embr</v>
      </c>
      <c r="U89" s="4" t="n">
        <f aca="false">COUNTIF($T$2:T89,T89)</f>
        <v>8</v>
      </c>
      <c r="V89" s="4" t="s">
        <v>18</v>
      </c>
      <c r="W89" s="4" t="s">
        <v>26</v>
      </c>
      <c r="X89" s="4" t="s">
        <v>34</v>
      </c>
      <c r="Y89" s="4" t="str">
        <f aca="false">V89&amp;W89&amp;X89&amp;S89</f>
        <v>tjsembr</v>
      </c>
      <c r="Z89" s="4" t="n">
        <f aca="false">G89&gt;0</f>
        <v>0</v>
      </c>
      <c r="AA89" s="4" t="str">
        <f aca="false">IF(NOT(Z89),Y89,0)</f>
        <v>tjsembr</v>
      </c>
    </row>
    <row r="90" customFormat="false" ht="15.75" hidden="false" customHeight="true" outlineLevel="0" collapsed="false">
      <c r="A90" s="1" t="n">
        <v>125</v>
      </c>
      <c r="B90" s="4" t="s">
        <v>21</v>
      </c>
      <c r="C90" s="4" t="s">
        <v>22</v>
      </c>
      <c r="D90" s="4" t="s">
        <v>33</v>
      </c>
      <c r="E90" s="4" t="n">
        <v>10</v>
      </c>
      <c r="F90" s="4" t="n">
        <v>73.809</v>
      </c>
      <c r="G90" s="4" t="n">
        <v>0</v>
      </c>
      <c r="H90" s="4" t="n">
        <v>8.32273136599856</v>
      </c>
      <c r="I90" s="4" t="n">
        <v>0.920706554345915</v>
      </c>
      <c r="J90" s="4" t="n">
        <v>0.100285310271862</v>
      </c>
      <c r="K90" s="4" t="n">
        <v>0.525073434118435</v>
      </c>
      <c r="L90" s="4" t="n">
        <v>0.0016674802701648</v>
      </c>
      <c r="M90" s="4" t="n">
        <v>0.535234918537476</v>
      </c>
      <c r="N90" s="4" t="n">
        <v>25.9009690250321</v>
      </c>
      <c r="O90" s="4" t="n">
        <f aca="false">TRUE()</f>
        <v>1</v>
      </c>
      <c r="P90" s="4" t="s">
        <v>24</v>
      </c>
      <c r="Q90" s="4" t="n">
        <v>175.411603861296</v>
      </c>
      <c r="R90" s="4" t="n">
        <v>1.65171426438347</v>
      </c>
      <c r="S90" s="4" t="s">
        <v>25</v>
      </c>
      <c r="T90" s="4" t="str">
        <f aca="false">B90&amp;C90&amp;D90&amp;E90&amp;S90</f>
        <v>tebjackalsmall_warehouse10embr</v>
      </c>
      <c r="U90" s="4" t="n">
        <f aca="false">COUNTIF($T$2:T90,T90)</f>
        <v>9</v>
      </c>
      <c r="V90" s="4" t="s">
        <v>18</v>
      </c>
      <c r="W90" s="4" t="s">
        <v>26</v>
      </c>
      <c r="X90" s="4" t="s">
        <v>34</v>
      </c>
      <c r="Y90" s="4" t="str">
        <f aca="false">V90&amp;W90&amp;X90&amp;S90</f>
        <v>tjsembr</v>
      </c>
      <c r="Z90" s="4" t="n">
        <f aca="false">G90&gt;0</f>
        <v>0</v>
      </c>
      <c r="AA90" s="4" t="str">
        <f aca="false">IF(NOT(Z90),Y90,0)</f>
        <v>tjsembr</v>
      </c>
    </row>
    <row r="91" customFormat="false" ht="15.75" hidden="false" customHeight="true" outlineLevel="0" collapsed="false">
      <c r="A91" s="1" t="n">
        <v>126</v>
      </c>
      <c r="B91" s="4" t="s">
        <v>21</v>
      </c>
      <c r="C91" s="4" t="s">
        <v>22</v>
      </c>
      <c r="D91" s="4" t="s">
        <v>33</v>
      </c>
      <c r="E91" s="4" t="n">
        <v>10</v>
      </c>
      <c r="F91" s="4" t="n">
        <v>95.8789999999999</v>
      </c>
      <c r="G91" s="4" t="n">
        <v>2</v>
      </c>
      <c r="H91" s="4" t="n">
        <v>19.1636943884521</v>
      </c>
      <c r="I91" s="4" t="n">
        <v>0.88032339984875</v>
      </c>
      <c r="J91" s="4" t="n">
        <v>0.0867244743011653</v>
      </c>
      <c r="K91" s="4" t="n">
        <v>0.414998245236874</v>
      </c>
      <c r="L91" s="4" t="n">
        <v>0</v>
      </c>
      <c r="M91" s="4" t="n">
        <v>0.342888878864112</v>
      </c>
      <c r="N91" s="4" t="n">
        <v>21.9030353831646</v>
      </c>
      <c r="O91" s="4" t="n">
        <f aca="false">TRUE()</f>
        <v>1</v>
      </c>
      <c r="P91" s="4" t="s">
        <v>24</v>
      </c>
      <c r="Q91" s="4" t="n">
        <v>447.213595500021</v>
      </c>
      <c r="R91" s="4" t="n">
        <v>1.34620610724411</v>
      </c>
      <c r="S91" s="4" t="s">
        <v>25</v>
      </c>
      <c r="T91" s="4" t="str">
        <f aca="false">B91&amp;C91&amp;D91&amp;E91&amp;S91</f>
        <v>tebjackalsmall_warehouse10embr</v>
      </c>
      <c r="U91" s="4" t="n">
        <f aca="false">COUNTIF($T$2:T91,T91)</f>
        <v>10</v>
      </c>
      <c r="V91" s="4" t="s">
        <v>18</v>
      </c>
      <c r="W91" s="4" t="s">
        <v>26</v>
      </c>
      <c r="X91" s="4" t="s">
        <v>34</v>
      </c>
      <c r="Y91" s="4" t="str">
        <f aca="false">V91&amp;W91&amp;X91&amp;S91</f>
        <v>tjsembr</v>
      </c>
      <c r="Z91" s="4" t="n">
        <f aca="false">G91&gt;0</f>
        <v>1</v>
      </c>
      <c r="AA91" s="4" t="n">
        <f aca="false">IF(NOT(Z91),Y91,0)</f>
        <v>0</v>
      </c>
    </row>
    <row r="92" customFormat="false" ht="15.75" hidden="false" customHeight="true" outlineLevel="0" collapsed="false">
      <c r="A92" s="1" t="n">
        <v>127</v>
      </c>
      <c r="B92" s="4" t="s">
        <v>21</v>
      </c>
      <c r="C92" s="4" t="s">
        <v>22</v>
      </c>
      <c r="D92" s="4" t="s">
        <v>33</v>
      </c>
      <c r="E92" s="4" t="n">
        <v>10</v>
      </c>
      <c r="F92" s="4" t="n">
        <v>42.585</v>
      </c>
      <c r="G92" s="4" t="n">
        <v>0</v>
      </c>
      <c r="H92" s="4" t="n">
        <v>7.24455952931653</v>
      </c>
      <c r="I92" s="4" t="n">
        <v>0.573872244099392</v>
      </c>
      <c r="J92" s="4" t="n">
        <v>0.0578690603264567</v>
      </c>
      <c r="K92" s="4" t="n">
        <v>0.477579587633337</v>
      </c>
      <c r="L92" s="4" t="n">
        <v>-0.00354782787496098</v>
      </c>
      <c r="M92" s="4" t="n">
        <v>1.04524978758293</v>
      </c>
      <c r="N92" s="4" t="n">
        <v>19.9573453141737</v>
      </c>
      <c r="O92" s="4" t="n">
        <f aca="false">TRUE()</f>
        <v>1</v>
      </c>
      <c r="P92" s="4" t="s">
        <v>24</v>
      </c>
      <c r="Q92" s="4" t="n">
        <v>92.0357986616399</v>
      </c>
      <c r="R92" s="4" t="n">
        <v>0.333461184102158</v>
      </c>
      <c r="S92" s="4" t="s">
        <v>25</v>
      </c>
      <c r="T92" s="4" t="str">
        <f aca="false">B92&amp;C92&amp;D92&amp;E92&amp;S92</f>
        <v>tebjackalsmall_warehouse10embr</v>
      </c>
      <c r="U92" s="4" t="n">
        <f aca="false">COUNTIF($T$2:T92,T92)</f>
        <v>11</v>
      </c>
      <c r="V92" s="4" t="s">
        <v>18</v>
      </c>
      <c r="W92" s="4" t="s">
        <v>26</v>
      </c>
      <c r="X92" s="4" t="s">
        <v>34</v>
      </c>
      <c r="Y92" s="4" t="str">
        <f aca="false">V92&amp;W92&amp;X92&amp;S92</f>
        <v>tjsembr</v>
      </c>
      <c r="Z92" s="4" t="n">
        <f aca="false">G92&gt;0</f>
        <v>0</v>
      </c>
      <c r="AA92" s="4" t="str">
        <f aca="false">IF(NOT(Z92),Y92,0)</f>
        <v>tjsembr</v>
      </c>
    </row>
    <row r="93" customFormat="false" ht="15.75" hidden="false" customHeight="true" outlineLevel="0" collapsed="false">
      <c r="A93" s="1" t="n">
        <v>128</v>
      </c>
      <c r="B93" s="4" t="s">
        <v>21</v>
      </c>
      <c r="C93" s="4" t="s">
        <v>22</v>
      </c>
      <c r="D93" s="4" t="s">
        <v>33</v>
      </c>
      <c r="E93" s="4" t="n">
        <v>10</v>
      </c>
      <c r="F93" s="4" t="n">
        <v>54.355</v>
      </c>
      <c r="G93" s="4" t="n">
        <v>1</v>
      </c>
      <c r="H93" s="4" t="n">
        <v>2.6128606741336</v>
      </c>
      <c r="I93" s="4" t="n">
        <v>0.470919760339172</v>
      </c>
      <c r="J93" s="4" t="n">
        <v>0.0461010128836459</v>
      </c>
      <c r="K93" s="4" t="n">
        <v>0.296157536023443</v>
      </c>
      <c r="L93" s="4" t="n">
        <v>-0.00887065565499517</v>
      </c>
      <c r="M93" s="4" t="n">
        <v>0.451721069252149</v>
      </c>
      <c r="N93" s="4" t="n">
        <v>22.1404924938144</v>
      </c>
      <c r="O93" s="4" t="n">
        <f aca="false">TRUE()</f>
        <v>1</v>
      </c>
      <c r="P93" s="4" t="s">
        <v>24</v>
      </c>
      <c r="Q93" s="4" t="n">
        <v>90.3930318217847</v>
      </c>
      <c r="R93" s="4" t="n">
        <v>0.737788466293767</v>
      </c>
      <c r="S93" s="4" t="s">
        <v>25</v>
      </c>
      <c r="T93" s="4" t="str">
        <f aca="false">B93&amp;C93&amp;D93&amp;E93&amp;S93</f>
        <v>tebjackalsmall_warehouse10embr</v>
      </c>
      <c r="U93" s="4" t="n">
        <f aca="false">COUNTIF($T$2:T93,T93)</f>
        <v>12</v>
      </c>
      <c r="V93" s="4" t="s">
        <v>18</v>
      </c>
      <c r="W93" s="4" t="s">
        <v>26</v>
      </c>
      <c r="X93" s="4" t="s">
        <v>34</v>
      </c>
      <c r="Y93" s="4" t="str">
        <f aca="false">V93&amp;W93&amp;X93&amp;S93</f>
        <v>tjsembr</v>
      </c>
      <c r="Z93" s="4" t="n">
        <f aca="false">G93&gt;0</f>
        <v>1</v>
      </c>
      <c r="AA93" s="4" t="n">
        <f aca="false">IF(NOT(Z93),Y93,0)</f>
        <v>0</v>
      </c>
    </row>
    <row r="94" customFormat="false" ht="15.75" hidden="false" customHeight="true" outlineLevel="0" collapsed="false">
      <c r="A94" s="1" t="n">
        <v>129</v>
      </c>
      <c r="B94" s="4" t="s">
        <v>21</v>
      </c>
      <c r="C94" s="4" t="s">
        <v>22</v>
      </c>
      <c r="D94" s="4" t="s">
        <v>33</v>
      </c>
      <c r="E94" s="4" t="n">
        <v>10</v>
      </c>
      <c r="F94" s="4" t="n">
        <v>19.317</v>
      </c>
      <c r="G94" s="4" t="n">
        <v>0</v>
      </c>
      <c r="H94" s="4" t="n">
        <v>13.480265415532</v>
      </c>
      <c r="I94" s="4" t="n">
        <v>1.56284931621352</v>
      </c>
      <c r="J94" s="4" t="n">
        <v>0.102100545393145</v>
      </c>
      <c r="K94" s="4" t="n">
        <v>0.0991948083060133</v>
      </c>
      <c r="L94" s="4" t="n">
        <v>-0.0153157894736842</v>
      </c>
      <c r="M94" s="4" t="n">
        <v>0.0452712669726782</v>
      </c>
      <c r="N94" s="4" t="n">
        <v>0.689264365440429</v>
      </c>
      <c r="O94" s="4" t="n">
        <f aca="false">TRUE()</f>
        <v>1</v>
      </c>
      <c r="P94" s="4" t="s">
        <v>24</v>
      </c>
      <c r="Q94" s="4" t="n">
        <v>33.5083544121337</v>
      </c>
      <c r="R94" s="4" t="n">
        <v>1.72357669940022</v>
      </c>
      <c r="S94" s="4" t="s">
        <v>25</v>
      </c>
      <c r="T94" s="4" t="str">
        <f aca="false">B94&amp;C94&amp;D94&amp;E94&amp;S94</f>
        <v>tebjackalsmall_warehouse10embr</v>
      </c>
      <c r="U94" s="4" t="n">
        <f aca="false">COUNTIF($T$2:T94,T94)</f>
        <v>13</v>
      </c>
      <c r="V94" s="4" t="s">
        <v>18</v>
      </c>
      <c r="W94" s="4" t="s">
        <v>26</v>
      </c>
      <c r="X94" s="4" t="s">
        <v>34</v>
      </c>
      <c r="Y94" s="4" t="str">
        <f aca="false">V94&amp;W94&amp;X94&amp;S94</f>
        <v>tjsembr</v>
      </c>
      <c r="Z94" s="4" t="n">
        <f aca="false">G94&gt;0</f>
        <v>0</v>
      </c>
      <c r="AA94" s="4" t="str">
        <f aca="false">IF(NOT(Z94),Y94,0)</f>
        <v>tjsembr</v>
      </c>
    </row>
    <row r="95" customFormat="false" ht="15.75" hidden="false" customHeight="true" outlineLevel="0" collapsed="false">
      <c r="A95" s="1" t="n">
        <v>130</v>
      </c>
      <c r="B95" s="4" t="s">
        <v>21</v>
      </c>
      <c r="C95" s="4" t="s">
        <v>22</v>
      </c>
      <c r="D95" s="4" t="s">
        <v>33</v>
      </c>
      <c r="E95" s="4" t="n">
        <v>10</v>
      </c>
      <c r="F95" s="4" t="n">
        <v>30.433</v>
      </c>
      <c r="G95" s="4" t="n">
        <v>0</v>
      </c>
      <c r="H95" s="4" t="n">
        <v>3.9720972025582</v>
      </c>
      <c r="I95" s="4" t="n">
        <v>0.711569084875775</v>
      </c>
      <c r="J95" s="4" t="n">
        <v>0.100314905830418</v>
      </c>
      <c r="K95" s="4" t="n">
        <v>0.4369407528367</v>
      </c>
      <c r="L95" s="4" t="n">
        <v>0</v>
      </c>
      <c r="M95" s="4" t="n">
        <v>0.225339471742274</v>
      </c>
      <c r="N95" s="4" t="n">
        <v>2.2919761779486</v>
      </c>
      <c r="O95" s="4" t="n">
        <f aca="false">TRUE()</f>
        <v>1</v>
      </c>
      <c r="P95" s="4" t="s">
        <v>24</v>
      </c>
      <c r="Q95" s="4" t="n">
        <v>34.3423632891209</v>
      </c>
      <c r="R95" s="4" t="n">
        <v>1.27662757935768</v>
      </c>
      <c r="S95" s="4" t="s">
        <v>25</v>
      </c>
      <c r="T95" s="4" t="str">
        <f aca="false">B95&amp;C95&amp;D95&amp;E95&amp;S95</f>
        <v>tebjackalsmall_warehouse10embr</v>
      </c>
      <c r="U95" s="4" t="n">
        <f aca="false">COUNTIF($T$2:T95,T95)</f>
        <v>14</v>
      </c>
      <c r="V95" s="4" t="s">
        <v>18</v>
      </c>
      <c r="W95" s="4" t="s">
        <v>26</v>
      </c>
      <c r="X95" s="4" t="s">
        <v>34</v>
      </c>
      <c r="Y95" s="4" t="str">
        <f aca="false">V95&amp;W95&amp;X95&amp;S95</f>
        <v>tjsembr</v>
      </c>
      <c r="Z95" s="4" t="n">
        <f aca="false">G95&gt;0</f>
        <v>0</v>
      </c>
      <c r="AA95" s="4" t="str">
        <f aca="false">IF(NOT(Z95),Y95,0)</f>
        <v>tjsembr</v>
      </c>
    </row>
    <row r="96" customFormat="false" ht="15.75" hidden="false" customHeight="true" outlineLevel="0" collapsed="false">
      <c r="A96" s="1" t="n">
        <v>131</v>
      </c>
      <c r="B96" s="4" t="s">
        <v>21</v>
      </c>
      <c r="C96" s="4" t="s">
        <v>22</v>
      </c>
      <c r="D96" s="4" t="s">
        <v>33</v>
      </c>
      <c r="E96" s="4" t="n">
        <v>10</v>
      </c>
      <c r="F96" s="4" t="n">
        <v>57.9559999999997</v>
      </c>
      <c r="G96" s="4" t="n">
        <v>2</v>
      </c>
      <c r="H96" s="4" t="n">
        <v>33.3578298076455</v>
      </c>
      <c r="I96" s="4" t="n">
        <v>0.882633271329012</v>
      </c>
      <c r="J96" s="4" t="n">
        <v>0.434525512554731</v>
      </c>
      <c r="K96" s="4" t="n">
        <v>0.3413184464055</v>
      </c>
      <c r="L96" s="4" t="n">
        <v>0.00183033744020247</v>
      </c>
      <c r="M96" s="4" t="n">
        <v>0.384534550733592</v>
      </c>
      <c r="N96" s="4" t="n">
        <v>22.0378500599917</v>
      </c>
      <c r="O96" s="4" t="n">
        <f aca="false">TRUE()</f>
        <v>1</v>
      </c>
      <c r="P96" s="4" t="s">
        <v>24</v>
      </c>
      <c r="Q96" s="4" t="n">
        <v>1414.21356237222</v>
      </c>
      <c r="R96" s="4" t="n">
        <v>0.641714140059147</v>
      </c>
      <c r="S96" s="4" t="s">
        <v>25</v>
      </c>
      <c r="T96" s="4" t="str">
        <f aca="false">B96&amp;C96&amp;D96&amp;E96&amp;S96</f>
        <v>tebjackalsmall_warehouse10embr</v>
      </c>
      <c r="U96" s="4" t="n">
        <f aca="false">COUNTIF($T$2:T96,T96)</f>
        <v>15</v>
      </c>
      <c r="V96" s="4" t="s">
        <v>18</v>
      </c>
      <c r="W96" s="4" t="s">
        <v>26</v>
      </c>
      <c r="X96" s="4" t="s">
        <v>34</v>
      </c>
      <c r="Y96" s="4" t="str">
        <f aca="false">V96&amp;W96&amp;X96&amp;S96</f>
        <v>tjsembr</v>
      </c>
      <c r="Z96" s="4" t="n">
        <f aca="false">G96&gt;0</f>
        <v>1</v>
      </c>
      <c r="AA96" s="4" t="n">
        <f aca="false">IF(NOT(Z96),Y96,0)</f>
        <v>0</v>
      </c>
    </row>
    <row r="97" customFormat="false" ht="15.75" hidden="false" customHeight="true" outlineLevel="0" collapsed="false">
      <c r="A97" s="1" t="n">
        <v>132</v>
      </c>
      <c r="B97" s="4" t="s">
        <v>21</v>
      </c>
      <c r="C97" s="4" t="s">
        <v>22</v>
      </c>
      <c r="D97" s="4" t="s">
        <v>33</v>
      </c>
      <c r="E97" s="4" t="n">
        <v>10</v>
      </c>
      <c r="F97" s="4" t="n">
        <v>30.6800000000003</v>
      </c>
      <c r="G97" s="4" t="n">
        <v>0</v>
      </c>
      <c r="H97" s="4" t="n">
        <v>7.21714143110901</v>
      </c>
      <c r="I97" s="4" t="n">
        <v>0.974833459182444</v>
      </c>
      <c r="J97" s="4" t="n">
        <v>0.116708100683787</v>
      </c>
      <c r="K97" s="4" t="n">
        <v>0.539683501314828</v>
      </c>
      <c r="L97" s="4" t="n">
        <v>-0.0149838348269877</v>
      </c>
      <c r="M97" s="4" t="n">
        <v>0.234315744081052</v>
      </c>
      <c r="N97" s="4" t="n">
        <v>1.72268605875289</v>
      </c>
      <c r="O97" s="4" t="n">
        <f aca="false">TRUE()</f>
        <v>1</v>
      </c>
      <c r="P97" s="4" t="s">
        <v>24</v>
      </c>
      <c r="Q97" s="4" t="n">
        <v>21.6590829313485</v>
      </c>
      <c r="R97" s="4" t="n">
        <v>1.09015800671165</v>
      </c>
      <c r="S97" s="4" t="s">
        <v>25</v>
      </c>
      <c r="T97" s="4" t="str">
        <f aca="false">B97&amp;C97&amp;D97&amp;E97&amp;S97</f>
        <v>tebjackalsmall_warehouse10embr</v>
      </c>
      <c r="U97" s="4" t="n">
        <f aca="false">COUNTIF($T$2:T97,T97)</f>
        <v>16</v>
      </c>
      <c r="V97" s="4" t="s">
        <v>18</v>
      </c>
      <c r="W97" s="4" t="s">
        <v>26</v>
      </c>
      <c r="X97" s="4" t="s">
        <v>34</v>
      </c>
      <c r="Y97" s="4" t="str">
        <f aca="false">V97&amp;W97&amp;X97&amp;S97</f>
        <v>tjsembr</v>
      </c>
      <c r="Z97" s="4" t="n">
        <f aca="false">G97&gt;0</f>
        <v>0</v>
      </c>
      <c r="AA97" s="4" t="str">
        <f aca="false">IF(NOT(Z97),Y97,0)</f>
        <v>tjsembr</v>
      </c>
    </row>
    <row r="98" customFormat="false" ht="15.75" hidden="false" customHeight="true" outlineLevel="0" collapsed="false">
      <c r="A98" s="1" t="n">
        <v>133</v>
      </c>
      <c r="B98" s="4" t="s">
        <v>21</v>
      </c>
      <c r="C98" s="4" t="s">
        <v>22</v>
      </c>
      <c r="D98" s="4" t="s">
        <v>33</v>
      </c>
      <c r="E98" s="4" t="n">
        <v>10</v>
      </c>
      <c r="F98" s="4" t="n">
        <v>88.1330000000003</v>
      </c>
      <c r="G98" s="4" t="n">
        <v>1</v>
      </c>
      <c r="H98" s="4" t="n">
        <v>41.8777529140575</v>
      </c>
      <c r="I98" s="4" t="n">
        <v>0.8256067633901</v>
      </c>
      <c r="J98" s="4" t="n">
        <v>0.0944559479683953</v>
      </c>
      <c r="K98" s="4" t="n">
        <v>0.264366298232426</v>
      </c>
      <c r="L98" s="4" t="n">
        <v>0.00227877141625346</v>
      </c>
      <c r="M98" s="4" t="n">
        <v>0.376401937960482</v>
      </c>
      <c r="N98" s="4" t="n">
        <v>26.818166615822</v>
      </c>
      <c r="O98" s="4" t="n">
        <f aca="false">TRUE()</f>
        <v>1</v>
      </c>
      <c r="P98" s="4" t="s">
        <v>24</v>
      </c>
      <c r="Q98" s="4" t="n">
        <v>1414.21356237309</v>
      </c>
      <c r="R98" s="4" t="n">
        <v>1.11674300592684</v>
      </c>
      <c r="S98" s="4" t="s">
        <v>25</v>
      </c>
      <c r="T98" s="4" t="str">
        <f aca="false">B98&amp;C98&amp;D98&amp;E98&amp;S98</f>
        <v>tebjackalsmall_warehouse10embr</v>
      </c>
      <c r="U98" s="4" t="n">
        <f aca="false">COUNTIF($T$2:T98,T98)</f>
        <v>17</v>
      </c>
      <c r="V98" s="4" t="s">
        <v>18</v>
      </c>
      <c r="W98" s="4" t="s">
        <v>26</v>
      </c>
      <c r="X98" s="4" t="s">
        <v>34</v>
      </c>
      <c r="Y98" s="4" t="str">
        <f aca="false">V98&amp;W98&amp;X98&amp;S98</f>
        <v>tjsembr</v>
      </c>
      <c r="Z98" s="4" t="n">
        <f aca="false">G98&gt;0</f>
        <v>1</v>
      </c>
      <c r="AA98" s="4" t="n">
        <f aca="false">IF(NOT(Z98),Y98,0)</f>
        <v>0</v>
      </c>
    </row>
    <row r="99" customFormat="false" ht="15.75" hidden="false" customHeight="true" outlineLevel="0" collapsed="false">
      <c r="A99" s="1" t="n">
        <v>134</v>
      </c>
      <c r="B99" s="4" t="s">
        <v>21</v>
      </c>
      <c r="C99" s="4" t="s">
        <v>22</v>
      </c>
      <c r="D99" s="4" t="s">
        <v>33</v>
      </c>
      <c r="E99" s="4" t="n">
        <v>10</v>
      </c>
      <c r="F99" s="4" t="n">
        <v>27.6309999999999</v>
      </c>
      <c r="G99" s="4" t="n">
        <v>0</v>
      </c>
      <c r="H99" s="4" t="n">
        <v>181.804540398904</v>
      </c>
      <c r="I99" s="4" t="n">
        <v>0.767386415419944</v>
      </c>
      <c r="J99" s="4" t="n">
        <v>0.0810843646035785</v>
      </c>
      <c r="K99" s="4" t="n">
        <v>0.61378675557741</v>
      </c>
      <c r="L99" s="4" t="n">
        <v>0</v>
      </c>
      <c r="M99" s="4" t="n">
        <v>0.259310377519303</v>
      </c>
      <c r="N99" s="4" t="n">
        <v>1.19353572620878</v>
      </c>
      <c r="O99" s="4" t="n">
        <f aca="false">TRUE()</f>
        <v>1</v>
      </c>
      <c r="P99" s="4" t="s">
        <v>24</v>
      </c>
      <c r="Q99" s="4" t="n">
        <v>632.455532033891</v>
      </c>
      <c r="R99" s="4" t="n">
        <v>0.754899899697175</v>
      </c>
      <c r="S99" s="4" t="s">
        <v>25</v>
      </c>
      <c r="T99" s="4" t="str">
        <f aca="false">B99&amp;C99&amp;D99&amp;E99&amp;S99</f>
        <v>tebjackalsmall_warehouse10embr</v>
      </c>
      <c r="U99" s="4" t="n">
        <f aca="false">COUNTIF($T$2:T99,T99)</f>
        <v>18</v>
      </c>
      <c r="V99" s="4" t="s">
        <v>18</v>
      </c>
      <c r="W99" s="4" t="s">
        <v>26</v>
      </c>
      <c r="X99" s="4" t="s">
        <v>34</v>
      </c>
      <c r="Y99" s="4" t="str">
        <f aca="false">V99&amp;W99&amp;X99&amp;S99</f>
        <v>tjsembr</v>
      </c>
      <c r="Z99" s="4" t="n">
        <f aca="false">G99&gt;0</f>
        <v>0</v>
      </c>
      <c r="AA99" s="4" t="str">
        <f aca="false">IF(NOT(Z99),Y99,0)</f>
        <v>tjsembr</v>
      </c>
    </row>
    <row r="100" customFormat="false" ht="15.75" hidden="false" customHeight="true" outlineLevel="0" collapsed="false">
      <c r="A100" s="1" t="n">
        <v>135</v>
      </c>
      <c r="B100" s="4" t="s">
        <v>21</v>
      </c>
      <c r="C100" s="4" t="s">
        <v>22</v>
      </c>
      <c r="D100" s="4" t="s">
        <v>33</v>
      </c>
      <c r="E100" s="4" t="n">
        <v>10</v>
      </c>
      <c r="F100" s="4" t="n">
        <v>180.431</v>
      </c>
      <c r="G100" s="4" t="n">
        <v>1</v>
      </c>
      <c r="H100" s="4" t="n">
        <v>0.864716549344701</v>
      </c>
      <c r="I100" s="4" t="n">
        <v>0.404067185720053</v>
      </c>
      <c r="J100" s="4" t="n">
        <v>0.0223991071333094</v>
      </c>
      <c r="K100" s="4" t="n">
        <v>0.00920986918390602</v>
      </c>
      <c r="L100" s="4" t="n">
        <v>0</v>
      </c>
      <c r="M100" s="4" t="n">
        <v>0.00876591965056723</v>
      </c>
      <c r="N100" s="4" t="n">
        <v>3.22947224629939</v>
      </c>
      <c r="O100" s="4" t="n">
        <f aca="false">FALSE()</f>
        <v>0</v>
      </c>
      <c r="P100" s="4" t="s">
        <v>27</v>
      </c>
      <c r="Q100" s="4" t="n">
        <v>3.15574608872171</v>
      </c>
      <c r="R100" s="4" t="n">
        <v>0.679677616835142</v>
      </c>
      <c r="S100" s="4" t="s">
        <v>25</v>
      </c>
      <c r="T100" s="4" t="str">
        <f aca="false">B100&amp;C100&amp;D100&amp;E100&amp;S100</f>
        <v>tebjackalsmall_warehouse10embr</v>
      </c>
      <c r="U100" s="4" t="n">
        <f aca="false">COUNTIF($T$2:T100,T100)</f>
        <v>19</v>
      </c>
      <c r="V100" s="4" t="s">
        <v>18</v>
      </c>
      <c r="W100" s="4" t="s">
        <v>26</v>
      </c>
      <c r="X100" s="4" t="s">
        <v>34</v>
      </c>
      <c r="Y100" s="4" t="str">
        <f aca="false">V100&amp;W100&amp;X100&amp;S100</f>
        <v>tjsembr</v>
      </c>
      <c r="Z100" s="4" t="n">
        <f aca="false">G100&gt;0</f>
        <v>1</v>
      </c>
      <c r="AA100" s="4" t="n">
        <f aca="false">IF(NOT(Z100),Y100,0)</f>
        <v>0</v>
      </c>
    </row>
    <row r="101" customFormat="false" ht="15.75" hidden="false" customHeight="true" outlineLevel="0" collapsed="false">
      <c r="A101" s="1" t="n">
        <v>136</v>
      </c>
      <c r="B101" s="4" t="s">
        <v>21</v>
      </c>
      <c r="C101" s="4" t="s">
        <v>22</v>
      </c>
      <c r="D101" s="4" t="s">
        <v>33</v>
      </c>
      <c r="E101" s="4" t="n">
        <v>10</v>
      </c>
      <c r="F101" s="4" t="n">
        <v>23.3180000000002</v>
      </c>
      <c r="G101" s="4" t="n">
        <v>0</v>
      </c>
      <c r="H101" s="4" t="n">
        <v>4.03683067731058</v>
      </c>
      <c r="I101" s="4" t="n">
        <v>1.0914756183831</v>
      </c>
      <c r="J101" s="4" t="n">
        <v>0.130711166828236</v>
      </c>
      <c r="K101" s="4" t="n">
        <v>0.162227964248738</v>
      </c>
      <c r="L101" s="4" t="n">
        <v>-0.00145027249015836</v>
      </c>
      <c r="M101" s="4" t="n">
        <v>0.0981860030944386</v>
      </c>
      <c r="N101" s="4" t="n">
        <v>2.32137354389496</v>
      </c>
      <c r="O101" s="4" t="n">
        <f aca="false">TRUE()</f>
        <v>1</v>
      </c>
      <c r="P101" s="4" t="s">
        <v>24</v>
      </c>
      <c r="Q101" s="4" t="n">
        <v>8.77948848469933</v>
      </c>
      <c r="R101" s="4" t="n">
        <v>5.00565711647734</v>
      </c>
      <c r="S101" s="4" t="s">
        <v>25</v>
      </c>
      <c r="T101" s="4" t="str">
        <f aca="false">B101&amp;C101&amp;D101&amp;E101&amp;S101</f>
        <v>tebjackalsmall_warehouse10embr</v>
      </c>
      <c r="U101" s="4" t="n">
        <f aca="false">COUNTIF($T$2:T101,T101)</f>
        <v>20</v>
      </c>
      <c r="V101" s="4" t="s">
        <v>18</v>
      </c>
      <c r="W101" s="4" t="s">
        <v>26</v>
      </c>
      <c r="X101" s="4" t="s">
        <v>34</v>
      </c>
      <c r="Y101" s="4" t="str">
        <f aca="false">V101&amp;W101&amp;X101&amp;S101</f>
        <v>tjsembr</v>
      </c>
      <c r="Z101" s="4" t="n">
        <f aca="false">G101&gt;0</f>
        <v>0</v>
      </c>
      <c r="AA101" s="4" t="str">
        <f aca="false">IF(NOT(Z101),Y101,0)</f>
        <v>tjsembr</v>
      </c>
    </row>
    <row r="102" customFormat="false" ht="15.75" hidden="false" customHeight="true" outlineLevel="0" collapsed="false">
      <c r="A102" s="1" t="n">
        <v>147</v>
      </c>
      <c r="B102" s="4" t="s">
        <v>35</v>
      </c>
      <c r="C102" s="4" t="s">
        <v>22</v>
      </c>
      <c r="D102" s="4" t="s">
        <v>23</v>
      </c>
      <c r="E102" s="4" t="n">
        <v>10</v>
      </c>
      <c r="F102" s="4" t="n">
        <v>39.784</v>
      </c>
      <c r="G102" s="4" t="n">
        <v>0</v>
      </c>
      <c r="H102" s="4" t="n">
        <v>11.5496671038853</v>
      </c>
      <c r="I102" s="4" t="n">
        <v>0.686224805351544</v>
      </c>
      <c r="J102" s="4" t="n">
        <v>0.0943849433619139</v>
      </c>
      <c r="K102" s="4" t="n">
        <v>0.311226378115276</v>
      </c>
      <c r="L102" s="4" t="n">
        <v>0.0144673913043478</v>
      </c>
      <c r="M102" s="4" t="n">
        <v>0.796123350131243</v>
      </c>
      <c r="N102" s="4" t="n">
        <v>32.174327402872</v>
      </c>
      <c r="O102" s="4" t="n">
        <f aca="false">TRUE()</f>
        <v>1</v>
      </c>
      <c r="P102" s="4" t="s">
        <v>24</v>
      </c>
      <c r="Q102" s="4" t="n">
        <v>267.835792002767</v>
      </c>
      <c r="R102" s="4" t="n">
        <v>0.493654453164489</v>
      </c>
      <c r="S102" s="4" t="s">
        <v>25</v>
      </c>
      <c r="T102" s="4" t="str">
        <f aca="false">B102&amp;C102&amp;D102&amp;E102&amp;S102</f>
        <v>dwajackalmap210embr</v>
      </c>
      <c r="U102" s="4" t="n">
        <f aca="false">COUNTIF($T$2:T102,T102)</f>
        <v>1</v>
      </c>
      <c r="V102" s="4" t="s">
        <v>36</v>
      </c>
      <c r="W102" s="4" t="s">
        <v>26</v>
      </c>
      <c r="X102" s="4" t="n">
        <v>2</v>
      </c>
      <c r="Y102" s="4" t="str">
        <f aca="false">V102&amp;W102&amp;X102&amp;S102</f>
        <v>dj2embr</v>
      </c>
      <c r="Z102" s="4" t="n">
        <f aca="false">G102&gt;0</f>
        <v>0</v>
      </c>
      <c r="AA102" s="4" t="str">
        <f aca="false">IF(NOT(Z102),Y102,0)</f>
        <v>dj2embr</v>
      </c>
    </row>
    <row r="103" customFormat="false" ht="15.75" hidden="false" customHeight="true" outlineLevel="0" collapsed="false">
      <c r="A103" s="1" t="n">
        <v>148</v>
      </c>
      <c r="B103" s="4" t="s">
        <v>35</v>
      </c>
      <c r="C103" s="4" t="s">
        <v>22</v>
      </c>
      <c r="D103" s="4" t="s">
        <v>23</v>
      </c>
      <c r="E103" s="4" t="n">
        <v>10</v>
      </c>
      <c r="F103" s="4" t="n">
        <v>19.447</v>
      </c>
      <c r="G103" s="4" t="n">
        <v>0</v>
      </c>
      <c r="H103" s="4" t="n">
        <v>0.117113244512801</v>
      </c>
      <c r="I103" s="4" t="n">
        <v>0.130503118246422</v>
      </c>
      <c r="J103" s="4" t="n">
        <v>0.0157372001237864</v>
      </c>
      <c r="K103" s="4" t="n">
        <v>0.390351331176491</v>
      </c>
      <c r="L103" s="4" t="n">
        <v>0.027613778076606</v>
      </c>
      <c r="M103" s="4" t="n">
        <v>1.52678664188971</v>
      </c>
      <c r="N103" s="4" t="n">
        <v>30.1680126212581</v>
      </c>
      <c r="O103" s="4" t="n">
        <f aca="false">TRUE()</f>
        <v>1</v>
      </c>
      <c r="P103" s="4" t="s">
        <v>24</v>
      </c>
      <c r="Q103" s="4" t="n">
        <v>0.724560822132792</v>
      </c>
      <c r="R103" s="4" t="n">
        <v>0.0962277507784646</v>
      </c>
      <c r="S103" s="4" t="s">
        <v>25</v>
      </c>
      <c r="T103" s="4" t="str">
        <f aca="false">B103&amp;C103&amp;D103&amp;E103&amp;S103</f>
        <v>dwajackalmap210embr</v>
      </c>
      <c r="U103" s="4" t="n">
        <f aca="false">COUNTIF($T$2:T103,T103)</f>
        <v>2</v>
      </c>
      <c r="V103" s="4" t="s">
        <v>36</v>
      </c>
      <c r="W103" s="4" t="s">
        <v>26</v>
      </c>
      <c r="X103" s="4" t="n">
        <v>2</v>
      </c>
      <c r="Y103" s="4" t="str">
        <f aca="false">V103&amp;W103&amp;X103&amp;S103</f>
        <v>dj2embr</v>
      </c>
      <c r="Z103" s="4" t="n">
        <f aca="false">G103&gt;0</f>
        <v>0</v>
      </c>
      <c r="AA103" s="4" t="str">
        <f aca="false">IF(NOT(Z103),Y103,0)</f>
        <v>dj2embr</v>
      </c>
    </row>
    <row r="104" customFormat="false" ht="15.75" hidden="false" customHeight="true" outlineLevel="0" collapsed="false">
      <c r="A104" s="1" t="n">
        <v>149</v>
      </c>
      <c r="B104" s="4" t="s">
        <v>35</v>
      </c>
      <c r="C104" s="4" t="s">
        <v>22</v>
      </c>
      <c r="D104" s="4" t="s">
        <v>23</v>
      </c>
      <c r="E104" s="4" t="n">
        <v>10</v>
      </c>
      <c r="F104" s="4" t="n">
        <v>22.541</v>
      </c>
      <c r="G104" s="4" t="n">
        <v>0</v>
      </c>
      <c r="H104" s="4" t="n">
        <v>1.31901720813636</v>
      </c>
      <c r="I104" s="4" t="n">
        <v>0.408586635955317</v>
      </c>
      <c r="J104" s="4" t="n">
        <v>0.0538514456315466</v>
      </c>
      <c r="K104" s="4" t="n">
        <v>0.356028897027909</v>
      </c>
      <c r="L104" s="4" t="n">
        <v>0.0258658420720334</v>
      </c>
      <c r="M104" s="4" t="n">
        <v>1.41359920765722</v>
      </c>
      <c r="N104" s="4" t="n">
        <v>31.8484876076448</v>
      </c>
      <c r="O104" s="4" t="n">
        <f aca="false">TRUE()</f>
        <v>1</v>
      </c>
      <c r="P104" s="4" t="s">
        <v>24</v>
      </c>
      <c r="Q104" s="4" t="n">
        <v>19.5865057844974</v>
      </c>
      <c r="R104" s="4" t="n">
        <v>0.460587020040439</v>
      </c>
      <c r="S104" s="4" t="s">
        <v>25</v>
      </c>
      <c r="T104" s="4" t="str">
        <f aca="false">B104&amp;C104&amp;D104&amp;E104&amp;S104</f>
        <v>dwajackalmap210embr</v>
      </c>
      <c r="U104" s="4" t="n">
        <f aca="false">COUNTIF($T$2:T104,T104)</f>
        <v>3</v>
      </c>
      <c r="V104" s="4" t="s">
        <v>36</v>
      </c>
      <c r="W104" s="4" t="s">
        <v>26</v>
      </c>
      <c r="X104" s="4" t="n">
        <v>2</v>
      </c>
      <c r="Y104" s="4" t="str">
        <f aca="false">V104&amp;W104&amp;X104&amp;S104</f>
        <v>dj2embr</v>
      </c>
      <c r="Z104" s="4" t="n">
        <f aca="false">G104&gt;0</f>
        <v>0</v>
      </c>
      <c r="AA104" s="4" t="str">
        <f aca="false">IF(NOT(Z104),Y104,0)</f>
        <v>dj2embr</v>
      </c>
    </row>
    <row r="105" customFormat="false" ht="15.75" hidden="false" customHeight="true" outlineLevel="0" collapsed="false">
      <c r="A105" s="1" t="n">
        <v>150</v>
      </c>
      <c r="B105" s="4" t="s">
        <v>35</v>
      </c>
      <c r="C105" s="4" t="s">
        <v>22</v>
      </c>
      <c r="D105" s="4" t="s">
        <v>23</v>
      </c>
      <c r="E105" s="4" t="n">
        <v>10</v>
      </c>
      <c r="F105" s="4" t="n">
        <v>18.292</v>
      </c>
      <c r="G105" s="4" t="n">
        <v>0</v>
      </c>
      <c r="H105" s="4" t="n">
        <v>0.0936735593637346</v>
      </c>
      <c r="I105" s="4" t="n">
        <v>0.119980284031949</v>
      </c>
      <c r="J105" s="4" t="n">
        <v>0.0149107074525084</v>
      </c>
      <c r="K105" s="4" t="n">
        <v>0.25616541469391</v>
      </c>
      <c r="L105" s="4" t="n">
        <v>0.0249503773451135</v>
      </c>
      <c r="M105" s="4" t="n">
        <v>1.6279151122223</v>
      </c>
      <c r="N105" s="4" t="n">
        <v>30.2572228541909</v>
      </c>
      <c r="O105" s="4" t="n">
        <f aca="false">TRUE()</f>
        <v>1</v>
      </c>
      <c r="P105" s="4" t="s">
        <v>24</v>
      </c>
      <c r="Q105" s="4" t="n">
        <v>0.703512758389596</v>
      </c>
      <c r="R105" s="4" t="n">
        <v>0.0852358464102329</v>
      </c>
      <c r="S105" s="4" t="s">
        <v>25</v>
      </c>
      <c r="T105" s="4" t="str">
        <f aca="false">B105&amp;C105&amp;D105&amp;E105&amp;S105</f>
        <v>dwajackalmap210embr</v>
      </c>
      <c r="U105" s="4" t="n">
        <f aca="false">COUNTIF($T$2:T105,T105)</f>
        <v>4</v>
      </c>
      <c r="V105" s="4" t="s">
        <v>36</v>
      </c>
      <c r="W105" s="4" t="s">
        <v>26</v>
      </c>
      <c r="X105" s="4" t="n">
        <v>2</v>
      </c>
      <c r="Y105" s="4" t="str">
        <f aca="false">V105&amp;W105&amp;X105&amp;S105</f>
        <v>dj2embr</v>
      </c>
      <c r="Z105" s="4" t="n">
        <f aca="false">G105&gt;0</f>
        <v>0</v>
      </c>
      <c r="AA105" s="4" t="str">
        <f aca="false">IF(NOT(Z105),Y105,0)</f>
        <v>dj2embr</v>
      </c>
    </row>
    <row r="106" customFormat="false" ht="15.75" hidden="false" customHeight="true" outlineLevel="0" collapsed="false">
      <c r="A106" s="1" t="n">
        <v>151</v>
      </c>
      <c r="B106" s="4" t="s">
        <v>35</v>
      </c>
      <c r="C106" s="4" t="s">
        <v>22</v>
      </c>
      <c r="D106" s="4" t="s">
        <v>23</v>
      </c>
      <c r="E106" s="4" t="n">
        <v>10</v>
      </c>
      <c r="F106" s="4" t="n">
        <v>44.11</v>
      </c>
      <c r="G106" s="4" t="n">
        <v>0</v>
      </c>
      <c r="H106" s="4" t="n">
        <v>13.1181346957346</v>
      </c>
      <c r="I106" s="4" t="n">
        <v>0.779776577974702</v>
      </c>
      <c r="J106" s="4" t="n">
        <v>0.147663796753194</v>
      </c>
      <c r="K106" s="4" t="n">
        <v>0.316705835935106</v>
      </c>
      <c r="L106" s="4" t="n">
        <v>0.00646683266044784</v>
      </c>
      <c r="M106" s="4" t="n">
        <v>0.756325463963917</v>
      </c>
      <c r="N106" s="4" t="n">
        <v>33.1051560244446</v>
      </c>
      <c r="O106" s="4" t="n">
        <f aca="false">TRUE()</f>
        <v>1</v>
      </c>
      <c r="P106" s="4" t="s">
        <v>24</v>
      </c>
      <c r="Q106" s="4" t="n">
        <v>114.390046372037</v>
      </c>
      <c r="R106" s="4" t="n">
        <v>0.575680718312511</v>
      </c>
      <c r="S106" s="4" t="s">
        <v>25</v>
      </c>
      <c r="T106" s="4" t="str">
        <f aca="false">B106&amp;C106&amp;D106&amp;E106&amp;S106</f>
        <v>dwajackalmap210embr</v>
      </c>
      <c r="U106" s="4" t="n">
        <f aca="false">COUNTIF($T$2:T106,T106)</f>
        <v>5</v>
      </c>
      <c r="V106" s="4" t="s">
        <v>36</v>
      </c>
      <c r="W106" s="4" t="s">
        <v>26</v>
      </c>
      <c r="X106" s="4" t="n">
        <v>2</v>
      </c>
      <c r="Y106" s="4" t="str">
        <f aca="false">V106&amp;W106&amp;X106&amp;S106</f>
        <v>dj2embr</v>
      </c>
      <c r="Z106" s="4" t="n">
        <f aca="false">G106&gt;0</f>
        <v>0</v>
      </c>
      <c r="AA106" s="4" t="str">
        <f aca="false">IF(NOT(Z106),Y106,0)</f>
        <v>dj2embr</v>
      </c>
    </row>
    <row r="107" customFormat="false" ht="15.75" hidden="false" customHeight="true" outlineLevel="0" collapsed="false">
      <c r="A107" s="1" t="n">
        <v>152</v>
      </c>
      <c r="B107" s="4" t="s">
        <v>35</v>
      </c>
      <c r="C107" s="4" t="s">
        <v>22</v>
      </c>
      <c r="D107" s="4" t="s">
        <v>23</v>
      </c>
      <c r="E107" s="4" t="n">
        <v>10</v>
      </c>
      <c r="F107" s="4" t="n">
        <v>30.598</v>
      </c>
      <c r="G107" s="4" t="n">
        <v>0</v>
      </c>
      <c r="H107" s="4" t="n">
        <v>4.03294818462815</v>
      </c>
      <c r="I107" s="4" t="n">
        <v>0.476806451288691</v>
      </c>
      <c r="J107" s="4" t="n">
        <v>0.0787760492644037</v>
      </c>
      <c r="K107" s="4" t="n">
        <v>0.383336815828768</v>
      </c>
      <c r="L107" s="4" t="n">
        <v>0.0113138944464066</v>
      </c>
      <c r="M107" s="4" t="n">
        <v>1.05000918154606</v>
      </c>
      <c r="N107" s="4" t="n">
        <v>32.0712672159161</v>
      </c>
      <c r="O107" s="4" t="n">
        <f aca="false">TRUE()</f>
        <v>1</v>
      </c>
      <c r="P107" s="4" t="s">
        <v>24</v>
      </c>
      <c r="Q107" s="4" t="n">
        <v>76.5979089165474</v>
      </c>
      <c r="R107" s="4" t="n">
        <v>0.316451480749826</v>
      </c>
      <c r="S107" s="4" t="s">
        <v>25</v>
      </c>
      <c r="T107" s="4" t="str">
        <f aca="false">B107&amp;C107&amp;D107&amp;E107&amp;S107</f>
        <v>dwajackalmap210embr</v>
      </c>
      <c r="U107" s="4" t="n">
        <f aca="false">COUNTIF($T$2:T107,T107)</f>
        <v>6</v>
      </c>
      <c r="V107" s="4" t="s">
        <v>36</v>
      </c>
      <c r="W107" s="4" t="s">
        <v>26</v>
      </c>
      <c r="X107" s="4" t="n">
        <v>2</v>
      </c>
      <c r="Y107" s="4" t="str">
        <f aca="false">V107&amp;W107&amp;X107&amp;S107</f>
        <v>dj2embr</v>
      </c>
      <c r="Z107" s="4" t="n">
        <f aca="false">G107&gt;0</f>
        <v>0</v>
      </c>
      <c r="AA107" s="4" t="str">
        <f aca="false">IF(NOT(Z107),Y107,0)</f>
        <v>dj2embr</v>
      </c>
    </row>
    <row r="108" customFormat="false" ht="15.75" hidden="false" customHeight="true" outlineLevel="0" collapsed="false">
      <c r="A108" s="1" t="n">
        <v>153</v>
      </c>
      <c r="B108" s="4" t="s">
        <v>35</v>
      </c>
      <c r="C108" s="4" t="s">
        <v>22</v>
      </c>
      <c r="D108" s="4" t="s">
        <v>23</v>
      </c>
      <c r="E108" s="4" t="n">
        <v>10</v>
      </c>
      <c r="F108" s="4" t="n">
        <v>17.889</v>
      </c>
      <c r="G108" s="4" t="n">
        <v>0</v>
      </c>
      <c r="H108" s="4" t="n">
        <v>0.101921565670458</v>
      </c>
      <c r="I108" s="4" t="n">
        <v>0.127118645825211</v>
      </c>
      <c r="J108" s="4" t="n">
        <v>0.0157068722188396</v>
      </c>
      <c r="K108" s="4" t="n">
        <v>0.23063900451062</v>
      </c>
      <c r="L108" s="4" t="n">
        <v>0.026995143931202</v>
      </c>
      <c r="M108" s="4" t="n">
        <v>1.66205955115946</v>
      </c>
      <c r="N108" s="4" t="n">
        <v>30.2467738485677</v>
      </c>
      <c r="O108" s="4" t="n">
        <f aca="false">TRUE()</f>
        <v>1</v>
      </c>
      <c r="P108" s="4" t="s">
        <v>24</v>
      </c>
      <c r="Q108" s="4" t="n">
        <v>0.765231913044858</v>
      </c>
      <c r="R108" s="4" t="n">
        <v>0.0861248876670977</v>
      </c>
      <c r="S108" s="4" t="s">
        <v>25</v>
      </c>
      <c r="T108" s="4" t="str">
        <f aca="false">B108&amp;C108&amp;D108&amp;E108&amp;S108</f>
        <v>dwajackalmap210embr</v>
      </c>
      <c r="U108" s="4" t="n">
        <f aca="false">COUNTIF($T$2:T108,T108)</f>
        <v>7</v>
      </c>
      <c r="V108" s="4" t="s">
        <v>36</v>
      </c>
      <c r="W108" s="4" t="s">
        <v>26</v>
      </c>
      <c r="X108" s="4" t="n">
        <v>2</v>
      </c>
      <c r="Y108" s="4" t="str">
        <f aca="false">V108&amp;W108&amp;X108&amp;S108</f>
        <v>dj2embr</v>
      </c>
      <c r="Z108" s="4" t="n">
        <f aca="false">G108&gt;0</f>
        <v>0</v>
      </c>
      <c r="AA108" s="4" t="str">
        <f aca="false">IF(NOT(Z108),Y108,0)</f>
        <v>dj2embr</v>
      </c>
    </row>
    <row r="109" customFormat="false" ht="15.75" hidden="false" customHeight="true" outlineLevel="0" collapsed="false">
      <c r="A109" s="1" t="n">
        <v>154</v>
      </c>
      <c r="B109" s="4" t="s">
        <v>35</v>
      </c>
      <c r="C109" s="4" t="s">
        <v>22</v>
      </c>
      <c r="D109" s="4" t="s">
        <v>23</v>
      </c>
      <c r="E109" s="4" t="n">
        <v>10</v>
      </c>
      <c r="F109" s="4" t="n">
        <v>18.222</v>
      </c>
      <c r="G109" s="4" t="n">
        <v>0</v>
      </c>
      <c r="H109" s="4" t="n">
        <v>0.0868640764686148</v>
      </c>
      <c r="I109" s="4" t="n">
        <v>0.108372131999786</v>
      </c>
      <c r="J109" s="4" t="n">
        <v>0.0133463893239197</v>
      </c>
      <c r="K109" s="4" t="n">
        <v>0.247373288126873</v>
      </c>
      <c r="L109" s="4" t="n">
        <v>0.0245718834146466</v>
      </c>
      <c r="M109" s="4" t="n">
        <v>1.63334372613775</v>
      </c>
      <c r="N109" s="4" t="n">
        <v>30.2062585898332</v>
      </c>
      <c r="O109" s="4" t="n">
        <f aca="false">TRUE()</f>
        <v>1</v>
      </c>
      <c r="P109" s="4" t="s">
        <v>24</v>
      </c>
      <c r="Q109" s="4" t="n">
        <v>0.722419508760678</v>
      </c>
      <c r="R109" s="4" t="n">
        <v>0.0796854728910434</v>
      </c>
      <c r="S109" s="4" t="s">
        <v>25</v>
      </c>
      <c r="T109" s="4" t="str">
        <f aca="false">B109&amp;C109&amp;D109&amp;E109&amp;S109</f>
        <v>dwajackalmap210embr</v>
      </c>
      <c r="U109" s="4" t="n">
        <f aca="false">COUNTIF($T$2:T109,T109)</f>
        <v>8</v>
      </c>
      <c r="V109" s="4" t="s">
        <v>36</v>
      </c>
      <c r="W109" s="4" t="s">
        <v>26</v>
      </c>
      <c r="X109" s="4" t="n">
        <v>2</v>
      </c>
      <c r="Y109" s="4" t="str">
        <f aca="false">V109&amp;W109&amp;X109&amp;S109</f>
        <v>dj2embr</v>
      </c>
      <c r="Z109" s="4" t="n">
        <f aca="false">G109&gt;0</f>
        <v>0</v>
      </c>
      <c r="AA109" s="4" t="str">
        <f aca="false">IF(NOT(Z109),Y109,0)</f>
        <v>dj2embr</v>
      </c>
    </row>
    <row r="110" customFormat="false" ht="15.75" hidden="false" customHeight="true" outlineLevel="0" collapsed="false">
      <c r="A110" s="1" t="n">
        <v>155</v>
      </c>
      <c r="B110" s="4" t="s">
        <v>35</v>
      </c>
      <c r="C110" s="4" t="s">
        <v>22</v>
      </c>
      <c r="D110" s="4" t="s">
        <v>23</v>
      </c>
      <c r="E110" s="4" t="n">
        <v>10</v>
      </c>
      <c r="F110" s="4" t="n">
        <v>18.804</v>
      </c>
      <c r="G110" s="4" t="n">
        <v>0</v>
      </c>
      <c r="H110" s="4" t="n">
        <v>0.151202804219909</v>
      </c>
      <c r="I110" s="4" t="n">
        <v>0.189987336744997</v>
      </c>
      <c r="J110" s="4" t="n">
        <v>0.0233883391435038</v>
      </c>
      <c r="K110" s="4" t="n">
        <v>0.311330030871242</v>
      </c>
      <c r="L110" s="4" t="n">
        <v>0.0297504413043703</v>
      </c>
      <c r="M110" s="4" t="n">
        <v>1.60546136316584</v>
      </c>
      <c r="N110" s="4" t="n">
        <v>30.5437724781491</v>
      </c>
      <c r="O110" s="4" t="n">
        <f aca="false">TRUE()</f>
        <v>1</v>
      </c>
      <c r="P110" s="4" t="s">
        <v>24</v>
      </c>
      <c r="Q110" s="4" t="n">
        <v>1.06134627424007</v>
      </c>
      <c r="R110" s="4" t="n">
        <v>0.140552382750729</v>
      </c>
      <c r="S110" s="4" t="s">
        <v>25</v>
      </c>
      <c r="T110" s="4" t="str">
        <f aca="false">B110&amp;C110&amp;D110&amp;E110&amp;S110</f>
        <v>dwajackalmap210embr</v>
      </c>
      <c r="U110" s="4" t="n">
        <f aca="false">COUNTIF($T$2:T110,T110)</f>
        <v>9</v>
      </c>
      <c r="V110" s="4" t="s">
        <v>36</v>
      </c>
      <c r="W110" s="4" t="s">
        <v>26</v>
      </c>
      <c r="X110" s="4" t="n">
        <v>2</v>
      </c>
      <c r="Y110" s="4" t="str">
        <f aca="false">V110&amp;W110&amp;X110&amp;S110</f>
        <v>dj2embr</v>
      </c>
      <c r="Z110" s="4" t="n">
        <f aca="false">G110&gt;0</f>
        <v>0</v>
      </c>
      <c r="AA110" s="4" t="str">
        <f aca="false">IF(NOT(Z110),Y110,0)</f>
        <v>dj2embr</v>
      </c>
    </row>
    <row r="111" customFormat="false" ht="15.75" hidden="false" customHeight="true" outlineLevel="0" collapsed="false">
      <c r="A111" s="1" t="n">
        <v>156</v>
      </c>
      <c r="B111" s="4" t="s">
        <v>35</v>
      </c>
      <c r="C111" s="4" t="s">
        <v>22</v>
      </c>
      <c r="D111" s="4" t="s">
        <v>23</v>
      </c>
      <c r="E111" s="4" t="n">
        <v>10</v>
      </c>
      <c r="F111" s="4" t="n">
        <v>20.352</v>
      </c>
      <c r="G111" s="4" t="n">
        <v>0</v>
      </c>
      <c r="H111" s="4" t="n">
        <v>0.177025979489843</v>
      </c>
      <c r="I111" s="4" t="n">
        <v>0.168167762090572</v>
      </c>
      <c r="J111" s="4" t="n">
        <v>0.0195907135846807</v>
      </c>
      <c r="K111" s="4" t="n">
        <v>0.498713981070412</v>
      </c>
      <c r="L111" s="4" t="n">
        <v>0.0283974714340063</v>
      </c>
      <c r="M111" s="4" t="n">
        <v>1.46157912626523</v>
      </c>
      <c r="N111" s="4" t="n">
        <v>30.2577249875459</v>
      </c>
      <c r="O111" s="4" t="n">
        <f aca="false">TRUE()</f>
        <v>1</v>
      </c>
      <c r="P111" s="4" t="s">
        <v>24</v>
      </c>
      <c r="Q111" s="4" t="n">
        <v>2.30311932744626</v>
      </c>
      <c r="R111" s="4" t="n">
        <v>0.123869193785808</v>
      </c>
      <c r="S111" s="4" t="s">
        <v>25</v>
      </c>
      <c r="T111" s="4" t="str">
        <f aca="false">B111&amp;C111&amp;D111&amp;E111&amp;S111</f>
        <v>dwajackalmap210embr</v>
      </c>
      <c r="U111" s="4" t="n">
        <f aca="false">COUNTIF($T$2:T111,T111)</f>
        <v>10</v>
      </c>
      <c r="V111" s="4" t="s">
        <v>36</v>
      </c>
      <c r="W111" s="4" t="s">
        <v>26</v>
      </c>
      <c r="X111" s="4" t="n">
        <v>2</v>
      </c>
      <c r="Y111" s="4" t="str">
        <f aca="false">V111&amp;W111&amp;X111&amp;S111</f>
        <v>dj2embr</v>
      </c>
      <c r="Z111" s="4" t="n">
        <f aca="false">G111&gt;0</f>
        <v>0</v>
      </c>
      <c r="AA111" s="4" t="str">
        <f aca="false">IF(NOT(Z111),Y111,0)</f>
        <v>dj2embr</v>
      </c>
    </row>
    <row r="112" customFormat="false" ht="15.75" hidden="false" customHeight="true" outlineLevel="0" collapsed="false">
      <c r="A112" s="1" t="n">
        <v>157</v>
      </c>
      <c r="B112" s="4" t="s">
        <v>35</v>
      </c>
      <c r="C112" s="4" t="s">
        <v>22</v>
      </c>
      <c r="D112" s="4" t="s">
        <v>23</v>
      </c>
      <c r="E112" s="4" t="n">
        <v>10</v>
      </c>
      <c r="F112" s="4" t="n">
        <v>42.636</v>
      </c>
      <c r="G112" s="4" t="n">
        <v>0</v>
      </c>
      <c r="H112" s="4" t="n">
        <v>8.81089324183236</v>
      </c>
      <c r="I112" s="4" t="n">
        <v>0.585113638092008</v>
      </c>
      <c r="J112" s="4" t="n">
        <v>0.0719112804015956</v>
      </c>
      <c r="K112" s="4" t="n">
        <v>0.32682615502763</v>
      </c>
      <c r="L112" s="4" t="n">
        <v>0.0131249691708956</v>
      </c>
      <c r="M112" s="4" t="n">
        <v>0.790720044005834</v>
      </c>
      <c r="N112" s="4" t="n">
        <v>33.2881704425865</v>
      </c>
      <c r="O112" s="4" t="n">
        <f aca="false">TRUE()</f>
        <v>1</v>
      </c>
      <c r="P112" s="4" t="s">
        <v>24</v>
      </c>
      <c r="Q112" s="4" t="n">
        <v>97.7193512977706</v>
      </c>
      <c r="R112" s="4" t="n">
        <v>0.372775067990064</v>
      </c>
      <c r="S112" s="4" t="s">
        <v>25</v>
      </c>
      <c r="T112" s="4" t="str">
        <f aca="false">B112&amp;C112&amp;D112&amp;E112&amp;S112</f>
        <v>dwajackalmap210embr</v>
      </c>
      <c r="U112" s="4" t="n">
        <f aca="false">COUNTIF($T$2:T112,T112)</f>
        <v>11</v>
      </c>
      <c r="V112" s="4" t="s">
        <v>36</v>
      </c>
      <c r="W112" s="4" t="s">
        <v>26</v>
      </c>
      <c r="X112" s="4" t="n">
        <v>2</v>
      </c>
      <c r="Y112" s="4" t="str">
        <f aca="false">V112&amp;W112&amp;X112&amp;S112</f>
        <v>dj2embr</v>
      </c>
      <c r="Z112" s="4" t="n">
        <f aca="false">G112&gt;0</f>
        <v>0</v>
      </c>
      <c r="AA112" s="4" t="str">
        <f aca="false">IF(NOT(Z112),Y112,0)</f>
        <v>dj2embr</v>
      </c>
    </row>
    <row r="113" customFormat="false" ht="15.75" hidden="false" customHeight="true" outlineLevel="0" collapsed="false">
      <c r="A113" s="1" t="n">
        <v>158</v>
      </c>
      <c r="B113" s="4" t="s">
        <v>35</v>
      </c>
      <c r="C113" s="4" t="s">
        <v>22</v>
      </c>
      <c r="D113" s="4" t="s">
        <v>23</v>
      </c>
      <c r="E113" s="4" t="n">
        <v>10</v>
      </c>
      <c r="F113" s="4" t="n">
        <v>28.096</v>
      </c>
      <c r="G113" s="4" t="n">
        <v>1</v>
      </c>
      <c r="H113" s="4" t="n">
        <v>14.5432904682426</v>
      </c>
      <c r="I113" s="4" t="n">
        <v>0.367436729959806</v>
      </c>
      <c r="J113" s="4" t="n">
        <v>0.0639359770741167</v>
      </c>
      <c r="K113" s="4" t="n">
        <v>0.274620487368102</v>
      </c>
      <c r="L113" s="4" t="n">
        <v>0.0145558432820645</v>
      </c>
      <c r="M113" s="4" t="n">
        <v>1.06838724107074</v>
      </c>
      <c r="N113" s="4" t="n">
        <v>30.4845657110075</v>
      </c>
      <c r="O113" s="4" t="n">
        <f aca="false">TRUE()</f>
        <v>1</v>
      </c>
      <c r="P113" s="4" t="s">
        <v>24</v>
      </c>
      <c r="Q113" s="4" t="n">
        <v>362.546772529784</v>
      </c>
      <c r="R113" s="4" t="n">
        <v>0.124653243743862</v>
      </c>
      <c r="S113" s="4" t="s">
        <v>25</v>
      </c>
      <c r="T113" s="4" t="str">
        <f aca="false">B113&amp;C113&amp;D113&amp;E113&amp;S113</f>
        <v>dwajackalmap210embr</v>
      </c>
      <c r="U113" s="4" t="n">
        <f aca="false">COUNTIF($T$2:T113,T113)</f>
        <v>12</v>
      </c>
      <c r="V113" s="4" t="s">
        <v>36</v>
      </c>
      <c r="W113" s="4" t="s">
        <v>26</v>
      </c>
      <c r="X113" s="4" t="n">
        <v>2</v>
      </c>
      <c r="Y113" s="4" t="str">
        <f aca="false">V113&amp;W113&amp;X113&amp;S113</f>
        <v>dj2embr</v>
      </c>
      <c r="Z113" s="4" t="n">
        <f aca="false">G113&gt;0</f>
        <v>1</v>
      </c>
      <c r="AA113" s="4" t="n">
        <f aca="false">IF(NOT(Z113),Y113,0)</f>
        <v>0</v>
      </c>
    </row>
    <row r="114" customFormat="false" ht="15.75" hidden="false" customHeight="true" outlineLevel="0" collapsed="false">
      <c r="A114" s="1" t="n">
        <v>159</v>
      </c>
      <c r="B114" s="4" t="s">
        <v>35</v>
      </c>
      <c r="C114" s="4" t="s">
        <v>22</v>
      </c>
      <c r="D114" s="4" t="s">
        <v>23</v>
      </c>
      <c r="E114" s="4" t="n">
        <v>10</v>
      </c>
      <c r="F114" s="4" t="n">
        <v>31.187</v>
      </c>
      <c r="G114" s="4" t="n">
        <v>0</v>
      </c>
      <c r="H114" s="4" t="n">
        <v>4.89829515853589</v>
      </c>
      <c r="I114" s="4" t="n">
        <v>0.375915947654073</v>
      </c>
      <c r="J114" s="4" t="n">
        <v>0.0332093122350369</v>
      </c>
      <c r="K114" s="4" t="n">
        <v>0.487011943486036</v>
      </c>
      <c r="L114" s="4" t="n">
        <v>0.0149193235085432</v>
      </c>
      <c r="M114" s="4" t="n">
        <v>0.987009890844015</v>
      </c>
      <c r="N114" s="4" t="n">
        <v>30.6949128160644</v>
      </c>
      <c r="O114" s="4" t="n">
        <f aca="false">TRUE()</f>
        <v>1</v>
      </c>
      <c r="P114" s="4" t="s">
        <v>24</v>
      </c>
      <c r="Q114" s="4" t="n">
        <v>157.567719431649</v>
      </c>
      <c r="R114" s="4" t="n">
        <v>0.231308687616932</v>
      </c>
      <c r="S114" s="4" t="s">
        <v>25</v>
      </c>
      <c r="T114" s="4" t="str">
        <f aca="false">B114&amp;C114&amp;D114&amp;E114&amp;S114</f>
        <v>dwajackalmap210embr</v>
      </c>
      <c r="U114" s="4" t="n">
        <f aca="false">COUNTIF($T$2:T114,T114)</f>
        <v>13</v>
      </c>
      <c r="V114" s="4" t="s">
        <v>36</v>
      </c>
      <c r="W114" s="4" t="s">
        <v>26</v>
      </c>
      <c r="X114" s="4" t="n">
        <v>2</v>
      </c>
      <c r="Y114" s="4" t="str">
        <f aca="false">V114&amp;W114&amp;X114&amp;S114</f>
        <v>dj2embr</v>
      </c>
      <c r="Z114" s="4" t="n">
        <f aca="false">G114&gt;0</f>
        <v>0</v>
      </c>
      <c r="AA114" s="4" t="str">
        <f aca="false">IF(NOT(Z114),Y114,0)</f>
        <v>dj2embr</v>
      </c>
    </row>
    <row r="115" customFormat="false" ht="15.75" hidden="false" customHeight="true" outlineLevel="0" collapsed="false">
      <c r="A115" s="1" t="n">
        <v>160</v>
      </c>
      <c r="B115" s="4" t="s">
        <v>35</v>
      </c>
      <c r="C115" s="4" t="s">
        <v>22</v>
      </c>
      <c r="D115" s="4" t="s">
        <v>23</v>
      </c>
      <c r="E115" s="4" t="n">
        <v>10</v>
      </c>
      <c r="F115" s="4" t="n">
        <v>18.134</v>
      </c>
      <c r="G115" s="4" t="n">
        <v>0</v>
      </c>
      <c r="H115" s="4" t="n">
        <v>0.0995863571181672</v>
      </c>
      <c r="I115" s="4" t="n">
        <v>0.114017216602301</v>
      </c>
      <c r="J115" s="4" t="n">
        <v>0.0139974247427803</v>
      </c>
      <c r="K115" s="4" t="n">
        <v>0.258316335239935</v>
      </c>
      <c r="L115" s="4" t="n">
        <v>0.0254376652958193</v>
      </c>
      <c r="M115" s="4" t="n">
        <v>1.64461978500847</v>
      </c>
      <c r="N115" s="4" t="n">
        <v>30.2060632782811</v>
      </c>
      <c r="O115" s="4" t="n">
        <f aca="false">TRUE()</f>
        <v>1</v>
      </c>
      <c r="P115" s="4" t="s">
        <v>24</v>
      </c>
      <c r="Q115" s="4" t="n">
        <v>0.636470874777215</v>
      </c>
      <c r="R115" s="4" t="n">
        <v>0.0802487890483536</v>
      </c>
      <c r="S115" s="4" t="s">
        <v>25</v>
      </c>
      <c r="T115" s="4" t="str">
        <f aca="false">B115&amp;C115&amp;D115&amp;E115&amp;S115</f>
        <v>dwajackalmap210embr</v>
      </c>
      <c r="U115" s="4" t="n">
        <f aca="false">COUNTIF($T$2:T115,T115)</f>
        <v>14</v>
      </c>
      <c r="V115" s="4" t="s">
        <v>36</v>
      </c>
      <c r="W115" s="4" t="s">
        <v>26</v>
      </c>
      <c r="X115" s="4" t="n">
        <v>2</v>
      </c>
      <c r="Y115" s="4" t="str">
        <f aca="false">V115&amp;W115&amp;X115&amp;S115</f>
        <v>dj2embr</v>
      </c>
      <c r="Z115" s="4" t="n">
        <f aca="false">G115&gt;0</f>
        <v>0</v>
      </c>
      <c r="AA115" s="4" t="str">
        <f aca="false">IF(NOT(Z115),Y115,0)</f>
        <v>dj2embr</v>
      </c>
    </row>
    <row r="116" customFormat="false" ht="15.75" hidden="false" customHeight="true" outlineLevel="0" collapsed="false">
      <c r="A116" s="1" t="n">
        <v>161</v>
      </c>
      <c r="B116" s="4" t="s">
        <v>35</v>
      </c>
      <c r="C116" s="4" t="s">
        <v>22</v>
      </c>
      <c r="D116" s="4" t="s">
        <v>23</v>
      </c>
      <c r="E116" s="4" t="n">
        <v>10</v>
      </c>
      <c r="F116" s="4" t="n">
        <v>18.153</v>
      </c>
      <c r="G116" s="4" t="n">
        <v>0</v>
      </c>
      <c r="H116" s="4" t="n">
        <v>0.100135446877534</v>
      </c>
      <c r="I116" s="4" t="n">
        <v>0.124826031599914</v>
      </c>
      <c r="J116" s="4" t="n">
        <v>0.0154557897946864</v>
      </c>
      <c r="K116" s="4" t="n">
        <v>0.282040792309348</v>
      </c>
      <c r="L116" s="4" t="n">
        <v>0.0246341463414634</v>
      </c>
      <c r="M116" s="4" t="n">
        <v>1.64054725211406</v>
      </c>
      <c r="N116" s="4" t="n">
        <v>30.1881398763887</v>
      </c>
      <c r="O116" s="4" t="n">
        <f aca="false">TRUE()</f>
        <v>1</v>
      </c>
      <c r="P116" s="4" t="s">
        <v>24</v>
      </c>
      <c r="Q116" s="4" t="n">
        <v>0.645778315358762</v>
      </c>
      <c r="R116" s="4" t="n">
        <v>0.085563403726649</v>
      </c>
      <c r="S116" s="4" t="s">
        <v>25</v>
      </c>
      <c r="T116" s="4" t="str">
        <f aca="false">B116&amp;C116&amp;D116&amp;E116&amp;S116</f>
        <v>dwajackalmap210embr</v>
      </c>
      <c r="U116" s="4" t="n">
        <f aca="false">COUNTIF($T$2:T116,T116)</f>
        <v>15</v>
      </c>
      <c r="V116" s="4" t="s">
        <v>36</v>
      </c>
      <c r="W116" s="4" t="s">
        <v>26</v>
      </c>
      <c r="X116" s="4" t="n">
        <v>2</v>
      </c>
      <c r="Y116" s="4" t="str">
        <f aca="false">V116&amp;W116&amp;X116&amp;S116</f>
        <v>dj2embr</v>
      </c>
      <c r="Z116" s="4" t="n">
        <f aca="false">G116&gt;0</f>
        <v>0</v>
      </c>
      <c r="AA116" s="4" t="str">
        <f aca="false">IF(NOT(Z116),Y116,0)</f>
        <v>dj2embr</v>
      </c>
    </row>
    <row r="117" customFormat="false" ht="15.75" hidden="false" customHeight="true" outlineLevel="0" collapsed="false">
      <c r="A117" s="1" t="n">
        <v>162</v>
      </c>
      <c r="B117" s="4" t="s">
        <v>35</v>
      </c>
      <c r="C117" s="4" t="s">
        <v>22</v>
      </c>
      <c r="D117" s="4" t="s">
        <v>23</v>
      </c>
      <c r="E117" s="4" t="n">
        <v>10</v>
      </c>
      <c r="F117" s="4" t="n">
        <v>22.934</v>
      </c>
      <c r="G117" s="4" t="n">
        <v>1</v>
      </c>
      <c r="H117" s="4" t="n">
        <v>20.072188322268</v>
      </c>
      <c r="I117" s="4" t="n">
        <v>0.334320405145294</v>
      </c>
      <c r="J117" s="4" t="n">
        <v>0.0260778349107649</v>
      </c>
      <c r="K117" s="4" t="n">
        <v>0.281271722931246</v>
      </c>
      <c r="L117" s="4" t="n">
        <v>0.0164725141846419</v>
      </c>
      <c r="M117" s="4" t="n">
        <v>1.29104918330273</v>
      </c>
      <c r="N117" s="4" t="n">
        <v>30.2479132623894</v>
      </c>
      <c r="O117" s="4" t="n">
        <f aca="false">TRUE()</f>
        <v>1</v>
      </c>
      <c r="P117" s="4" t="s">
        <v>24</v>
      </c>
      <c r="Q117" s="4" t="n">
        <v>632.45553203418</v>
      </c>
      <c r="R117" s="4" t="n">
        <v>0.0992795758818168</v>
      </c>
      <c r="S117" s="4" t="s">
        <v>25</v>
      </c>
      <c r="T117" s="4" t="str">
        <f aca="false">B117&amp;C117&amp;D117&amp;E117&amp;S117</f>
        <v>dwajackalmap210embr</v>
      </c>
      <c r="U117" s="4" t="n">
        <f aca="false">COUNTIF($T$2:T117,T117)</f>
        <v>16</v>
      </c>
      <c r="V117" s="4" t="s">
        <v>36</v>
      </c>
      <c r="W117" s="4" t="s">
        <v>26</v>
      </c>
      <c r="X117" s="4" t="n">
        <v>2</v>
      </c>
      <c r="Y117" s="4" t="str">
        <f aca="false">V117&amp;W117&amp;X117&amp;S117</f>
        <v>dj2embr</v>
      </c>
      <c r="Z117" s="4" t="n">
        <f aca="false">G117&gt;0</f>
        <v>1</v>
      </c>
      <c r="AA117" s="4" t="n">
        <f aca="false">IF(NOT(Z117),Y117,0)</f>
        <v>0</v>
      </c>
    </row>
    <row r="118" customFormat="false" ht="15.75" hidden="false" customHeight="true" outlineLevel="0" collapsed="false">
      <c r="A118" s="1" t="n">
        <v>163</v>
      </c>
      <c r="B118" s="4" t="s">
        <v>35</v>
      </c>
      <c r="C118" s="4" t="s">
        <v>22</v>
      </c>
      <c r="D118" s="4" t="s">
        <v>23</v>
      </c>
      <c r="E118" s="4" t="n">
        <v>10</v>
      </c>
      <c r="F118" s="4" t="n">
        <v>31.404</v>
      </c>
      <c r="G118" s="4" t="n">
        <v>0</v>
      </c>
      <c r="H118" s="4" t="n">
        <v>6.93374606502863</v>
      </c>
      <c r="I118" s="4" t="n">
        <v>0.331377520029126</v>
      </c>
      <c r="J118" s="4" t="n">
        <v>0.027689745619699</v>
      </c>
      <c r="K118" s="4" t="n">
        <v>0.255780139978023</v>
      </c>
      <c r="L118" s="4" t="n">
        <v>0.0119821928748182</v>
      </c>
      <c r="M118" s="4" t="n">
        <v>0.965637688613985</v>
      </c>
      <c r="N118" s="4" t="n">
        <v>30.6061336582668</v>
      </c>
      <c r="O118" s="4" t="n">
        <f aca="false">TRUE()</f>
        <v>1</v>
      </c>
      <c r="P118" s="4" t="s">
        <v>24</v>
      </c>
      <c r="Q118" s="4" t="n">
        <v>134.663033657941</v>
      </c>
      <c r="R118" s="4" t="n">
        <v>0.143762033098602</v>
      </c>
      <c r="S118" s="4" t="s">
        <v>25</v>
      </c>
      <c r="T118" s="4" t="str">
        <f aca="false">B118&amp;C118&amp;D118&amp;E118&amp;S118</f>
        <v>dwajackalmap210embr</v>
      </c>
      <c r="U118" s="4" t="n">
        <f aca="false">COUNTIF($T$2:T118,T118)</f>
        <v>17</v>
      </c>
      <c r="V118" s="4" t="s">
        <v>36</v>
      </c>
      <c r="W118" s="4" t="s">
        <v>26</v>
      </c>
      <c r="X118" s="4" t="n">
        <v>2</v>
      </c>
      <c r="Y118" s="4" t="str">
        <f aca="false">V118&amp;W118&amp;X118&amp;S118</f>
        <v>dj2embr</v>
      </c>
      <c r="Z118" s="4" t="n">
        <f aca="false">G118&gt;0</f>
        <v>0</v>
      </c>
      <c r="AA118" s="4" t="str">
        <f aca="false">IF(NOT(Z118),Y118,0)</f>
        <v>dj2embr</v>
      </c>
    </row>
    <row r="119" customFormat="false" ht="15.75" hidden="false" customHeight="true" outlineLevel="0" collapsed="false">
      <c r="A119" s="1" t="n">
        <v>164</v>
      </c>
      <c r="B119" s="4" t="s">
        <v>35</v>
      </c>
      <c r="C119" s="4" t="s">
        <v>22</v>
      </c>
      <c r="D119" s="4" t="s">
        <v>23</v>
      </c>
      <c r="E119" s="4" t="n">
        <v>10</v>
      </c>
      <c r="F119" s="4" t="n">
        <v>33.308</v>
      </c>
      <c r="G119" s="4" t="n">
        <v>0</v>
      </c>
      <c r="H119" s="4" t="n">
        <v>32.16486427364</v>
      </c>
      <c r="I119" s="4" t="n">
        <v>0.500810467113293</v>
      </c>
      <c r="J119" s="4" t="n">
        <v>0.0455181967432491</v>
      </c>
      <c r="K119" s="4" t="n">
        <v>0.318892930123706</v>
      </c>
      <c r="L119" s="4" t="n">
        <v>-0.0212397277067728</v>
      </c>
      <c r="M119" s="4" t="n">
        <v>1.31380533577426</v>
      </c>
      <c r="N119" s="4" t="n">
        <v>13.2798878549786</v>
      </c>
      <c r="O119" s="4" t="n">
        <f aca="false">TRUE()</f>
        <v>1</v>
      </c>
      <c r="P119" s="4" t="s">
        <v>24</v>
      </c>
      <c r="Q119" s="4" t="n">
        <v>632.45553203347</v>
      </c>
      <c r="R119" s="4" t="n">
        <v>0.352487916397962</v>
      </c>
      <c r="S119" s="4" t="s">
        <v>25</v>
      </c>
      <c r="T119" s="4" t="str">
        <f aca="false">B119&amp;C119&amp;D119&amp;E119&amp;S119</f>
        <v>dwajackalmap210embr</v>
      </c>
      <c r="U119" s="4" t="n">
        <f aca="false">COUNTIF($T$2:T119,T119)</f>
        <v>18</v>
      </c>
      <c r="V119" s="4" t="s">
        <v>36</v>
      </c>
      <c r="W119" s="4" t="s">
        <v>26</v>
      </c>
      <c r="X119" s="4" t="n">
        <v>2</v>
      </c>
      <c r="Y119" s="4" t="str">
        <f aca="false">V119&amp;W119&amp;X119&amp;S119</f>
        <v>dj2embr</v>
      </c>
      <c r="Z119" s="4" t="n">
        <f aca="false">G119&gt;0</f>
        <v>0</v>
      </c>
      <c r="AA119" s="4" t="str">
        <f aca="false">IF(NOT(Z119),Y119,0)</f>
        <v>dj2embr</v>
      </c>
    </row>
    <row r="120" customFormat="false" ht="15.75" hidden="false" customHeight="true" outlineLevel="0" collapsed="false">
      <c r="A120" s="1" t="n">
        <v>165</v>
      </c>
      <c r="B120" s="4" t="s">
        <v>35</v>
      </c>
      <c r="C120" s="4" t="s">
        <v>22</v>
      </c>
      <c r="D120" s="4" t="s">
        <v>23</v>
      </c>
      <c r="E120" s="4" t="n">
        <v>10</v>
      </c>
      <c r="F120" s="4" t="n">
        <v>19.631</v>
      </c>
      <c r="G120" s="4" t="n">
        <v>0</v>
      </c>
      <c r="H120" s="4" t="n">
        <v>0.189651751016684</v>
      </c>
      <c r="I120" s="4" t="n">
        <v>0.228157943447545</v>
      </c>
      <c r="J120" s="4" t="n">
        <v>0.0283512042372863</v>
      </c>
      <c r="K120" s="4" t="n">
        <v>0.525534053623822</v>
      </c>
      <c r="L120" s="4" t="n">
        <v>0.0123664911248105</v>
      </c>
      <c r="M120" s="4" t="n">
        <v>1.52773973875397</v>
      </c>
      <c r="N120" s="4" t="n">
        <v>30.4386799379288</v>
      </c>
      <c r="O120" s="4" t="n">
        <f aca="false">TRUE()</f>
        <v>1</v>
      </c>
      <c r="P120" s="4" t="s">
        <v>24</v>
      </c>
      <c r="Q120" s="4" t="n">
        <v>1.1507787108768</v>
      </c>
      <c r="R120" s="4" t="n">
        <v>0.172773589745819</v>
      </c>
      <c r="S120" s="4" t="s">
        <v>25</v>
      </c>
      <c r="T120" s="4" t="str">
        <f aca="false">B120&amp;C120&amp;D120&amp;E120&amp;S120</f>
        <v>dwajackalmap210embr</v>
      </c>
      <c r="U120" s="4" t="n">
        <f aca="false">COUNTIF($T$2:T120,T120)</f>
        <v>19</v>
      </c>
      <c r="V120" s="4" t="s">
        <v>36</v>
      </c>
      <c r="W120" s="4" t="s">
        <v>26</v>
      </c>
      <c r="X120" s="4" t="n">
        <v>2</v>
      </c>
      <c r="Y120" s="4" t="str">
        <f aca="false">V120&amp;W120&amp;X120&amp;S120</f>
        <v>dj2embr</v>
      </c>
      <c r="Z120" s="4" t="n">
        <f aca="false">G120&gt;0</f>
        <v>0</v>
      </c>
      <c r="AA120" s="4" t="str">
        <f aca="false">IF(NOT(Z120),Y120,0)</f>
        <v>dj2embr</v>
      </c>
    </row>
    <row r="121" customFormat="false" ht="15.75" hidden="false" customHeight="true" outlineLevel="0" collapsed="false">
      <c r="A121" s="1" t="n">
        <v>166</v>
      </c>
      <c r="B121" s="4" t="s">
        <v>35</v>
      </c>
      <c r="C121" s="4" t="s">
        <v>22</v>
      </c>
      <c r="D121" s="4" t="s">
        <v>23</v>
      </c>
      <c r="E121" s="4" t="n">
        <v>10</v>
      </c>
      <c r="F121" s="4" t="n">
        <v>20.0619999999999</v>
      </c>
      <c r="G121" s="4" t="n">
        <v>0</v>
      </c>
      <c r="H121" s="4" t="n">
        <v>0.204998759126187</v>
      </c>
      <c r="I121" s="4" t="n">
        <v>0.25577381462112</v>
      </c>
      <c r="J121" s="4" t="n">
        <v>0.031389911174523</v>
      </c>
      <c r="K121" s="4" t="n">
        <v>0.501941074127212</v>
      </c>
      <c r="L121" s="4" t="n">
        <v>0.00984016062543506</v>
      </c>
      <c r="M121" s="4" t="n">
        <v>1.53166710034681</v>
      </c>
      <c r="N121" s="4" t="n">
        <v>31.1372102696887</v>
      </c>
      <c r="O121" s="4" t="n">
        <f aca="false">TRUE()</f>
        <v>1</v>
      </c>
      <c r="P121" s="4" t="s">
        <v>24</v>
      </c>
      <c r="Q121" s="4" t="n">
        <v>1.0297268899623</v>
      </c>
      <c r="R121" s="4" t="n">
        <v>0.193434156362532</v>
      </c>
      <c r="S121" s="4" t="s">
        <v>25</v>
      </c>
      <c r="T121" s="4" t="str">
        <f aca="false">B121&amp;C121&amp;D121&amp;E121&amp;S121</f>
        <v>dwajackalmap210embr</v>
      </c>
      <c r="U121" s="4" t="n">
        <f aca="false">COUNTIF($T$2:T121,T121)</f>
        <v>20</v>
      </c>
      <c r="V121" s="4" t="s">
        <v>36</v>
      </c>
      <c r="W121" s="4" t="s">
        <v>26</v>
      </c>
      <c r="X121" s="4" t="n">
        <v>2</v>
      </c>
      <c r="Y121" s="4" t="str">
        <f aca="false">V121&amp;W121&amp;X121&amp;S121</f>
        <v>dj2embr</v>
      </c>
      <c r="Z121" s="4" t="n">
        <f aca="false">G121&gt;0</f>
        <v>0</v>
      </c>
      <c r="AA121" s="4" t="str">
        <f aca="false">IF(NOT(Z121),Y121,0)</f>
        <v>dj2embr</v>
      </c>
    </row>
    <row r="122" customFormat="false" ht="15.75" hidden="false" customHeight="true" outlineLevel="0" collapsed="false">
      <c r="A122" s="1" t="n">
        <v>177</v>
      </c>
      <c r="B122" s="4" t="s">
        <v>21</v>
      </c>
      <c r="C122" s="4" t="s">
        <v>30</v>
      </c>
      <c r="D122" s="4" t="s">
        <v>31</v>
      </c>
      <c r="E122" s="4" t="n">
        <v>5</v>
      </c>
      <c r="F122" s="4" t="n">
        <v>179.204</v>
      </c>
      <c r="G122" s="4" t="n">
        <v>0</v>
      </c>
      <c r="H122" s="4" t="n">
        <v>23.2271758221734</v>
      </c>
      <c r="I122" s="4" t="n">
        <v>0.779693320024186</v>
      </c>
      <c r="J122" s="4" t="n">
        <v>0.44108968071503</v>
      </c>
      <c r="K122" s="4" t="n">
        <v>0.218583584670968</v>
      </c>
      <c r="L122" s="4" t="n">
        <v>0.00118223988565754</v>
      </c>
      <c r="M122" s="4" t="n">
        <v>0.186465814587437</v>
      </c>
      <c r="N122" s="4" t="n">
        <v>30.0133791205071</v>
      </c>
      <c r="O122" s="4" t="n">
        <f aca="false">FALSE()</f>
        <v>0</v>
      </c>
      <c r="P122" s="4" t="s">
        <v>27</v>
      </c>
      <c r="Q122" s="4" t="n">
        <v>999.999999999998</v>
      </c>
      <c r="R122" s="4" t="n">
        <v>1.18743710452946</v>
      </c>
      <c r="S122" s="4" t="s">
        <v>25</v>
      </c>
      <c r="T122" s="4" t="str">
        <f aca="false">B122&amp;C122&amp;D122&amp;E122&amp;S122</f>
        <v>tebyoubotmap55embr</v>
      </c>
      <c r="U122" s="4" t="n">
        <f aca="false">COUNTIF($T$2:T122,T122)</f>
        <v>1</v>
      </c>
      <c r="V122" s="4" t="s">
        <v>18</v>
      </c>
      <c r="W122" s="4" t="s">
        <v>32</v>
      </c>
      <c r="X122" s="4" t="n">
        <v>5</v>
      </c>
      <c r="Y122" s="4" t="str">
        <f aca="false">V122&amp;W122&amp;X122&amp;S122</f>
        <v>ty5embr</v>
      </c>
      <c r="Z122" s="4" t="n">
        <f aca="false">G122&gt;0</f>
        <v>0</v>
      </c>
      <c r="AA122" s="4" t="str">
        <f aca="false">IF(NOT(Z122),Y122,0)</f>
        <v>ty5embr</v>
      </c>
    </row>
    <row r="123" customFormat="false" ht="15.75" hidden="false" customHeight="true" outlineLevel="0" collapsed="false">
      <c r="A123" s="1" t="n">
        <v>178</v>
      </c>
      <c r="B123" s="4" t="s">
        <v>21</v>
      </c>
      <c r="C123" s="4" t="s">
        <v>30</v>
      </c>
      <c r="D123" s="4" t="s">
        <v>31</v>
      </c>
      <c r="E123" s="4" t="n">
        <v>5</v>
      </c>
      <c r="F123" s="4" t="n">
        <v>56.521</v>
      </c>
      <c r="G123" s="4" t="n">
        <v>0</v>
      </c>
      <c r="H123" s="4" t="n">
        <v>0.77756054543876</v>
      </c>
      <c r="I123" s="4" t="n">
        <v>0.284108711349136</v>
      </c>
      <c r="J123" s="4" t="n">
        <v>0.109963650854484</v>
      </c>
      <c r="K123" s="4" t="n">
        <v>0.0656040130848233</v>
      </c>
      <c r="L123" s="4" t="n">
        <v>-0.00145872402508058</v>
      </c>
      <c r="M123" s="4" t="n">
        <v>0.442117512946566</v>
      </c>
      <c r="N123" s="4" t="n">
        <v>24.9617133216278</v>
      </c>
      <c r="O123" s="4" t="n">
        <f aca="false">TRUE()</f>
        <v>1</v>
      </c>
      <c r="P123" s="4" t="s">
        <v>24</v>
      </c>
      <c r="Q123" s="4" t="n">
        <v>11.2586968349122</v>
      </c>
      <c r="R123" s="4" t="n">
        <v>0.43506628972421</v>
      </c>
      <c r="S123" s="4" t="s">
        <v>25</v>
      </c>
      <c r="T123" s="4" t="str">
        <f aca="false">B123&amp;C123&amp;D123&amp;E123&amp;S123</f>
        <v>tebyoubotmap55embr</v>
      </c>
      <c r="U123" s="4" t="n">
        <f aca="false">COUNTIF($T$2:T123,T123)</f>
        <v>2</v>
      </c>
      <c r="V123" s="4" t="s">
        <v>18</v>
      </c>
      <c r="W123" s="4" t="s">
        <v>32</v>
      </c>
      <c r="X123" s="4" t="n">
        <v>5</v>
      </c>
      <c r="Y123" s="4" t="str">
        <f aca="false">V123&amp;W123&amp;X123&amp;S123</f>
        <v>ty5embr</v>
      </c>
      <c r="Z123" s="4" t="n">
        <f aca="false">G123&gt;0</f>
        <v>0</v>
      </c>
      <c r="AA123" s="4" t="str">
        <f aca="false">IF(NOT(Z123),Y123,0)</f>
        <v>ty5embr</v>
      </c>
    </row>
    <row r="124" customFormat="false" ht="15.75" hidden="false" customHeight="true" outlineLevel="0" collapsed="false">
      <c r="A124" s="1" t="n">
        <v>179</v>
      </c>
      <c r="B124" s="4" t="s">
        <v>21</v>
      </c>
      <c r="C124" s="4" t="s">
        <v>30</v>
      </c>
      <c r="D124" s="4" t="s">
        <v>31</v>
      </c>
      <c r="E124" s="4" t="n">
        <v>5</v>
      </c>
      <c r="F124" s="4" t="n">
        <v>180.143</v>
      </c>
      <c r="G124" s="4" t="n">
        <v>2</v>
      </c>
      <c r="H124" s="4" t="n">
        <v>15.4375249043726</v>
      </c>
      <c r="I124" s="4" t="n">
        <v>0.787406470380306</v>
      </c>
      <c r="J124" s="4" t="n">
        <v>0.417597273643771</v>
      </c>
      <c r="K124" s="4" t="n">
        <v>0.206948476709786</v>
      </c>
      <c r="L124" s="4" t="n">
        <v>-0.000589997682183149</v>
      </c>
      <c r="M124" s="4" t="n">
        <v>0.208544411020736</v>
      </c>
      <c r="N124" s="4" t="n">
        <v>35.0799830814742</v>
      </c>
      <c r="O124" s="4" t="n">
        <f aca="false">FALSE()</f>
        <v>0</v>
      </c>
      <c r="P124" s="4" t="s">
        <v>27</v>
      </c>
      <c r="Q124" s="4" t="n">
        <v>496.13893835681</v>
      </c>
      <c r="R124" s="4" t="n">
        <v>1.89715028782743</v>
      </c>
      <c r="S124" s="4" t="s">
        <v>25</v>
      </c>
      <c r="T124" s="4" t="str">
        <f aca="false">B124&amp;C124&amp;D124&amp;E124&amp;S124</f>
        <v>tebyoubotmap55embr</v>
      </c>
      <c r="U124" s="4" t="n">
        <f aca="false">COUNTIF($T$2:T124,T124)</f>
        <v>3</v>
      </c>
      <c r="V124" s="4" t="s">
        <v>18</v>
      </c>
      <c r="W124" s="4" t="s">
        <v>32</v>
      </c>
      <c r="X124" s="4" t="n">
        <v>5</v>
      </c>
      <c r="Y124" s="4" t="str">
        <f aca="false">V124&amp;W124&amp;X124&amp;S124</f>
        <v>ty5embr</v>
      </c>
      <c r="Z124" s="4" t="n">
        <f aca="false">G124&gt;0</f>
        <v>1</v>
      </c>
      <c r="AA124" s="4" t="n">
        <f aca="false">IF(NOT(Z124),Y124,0)</f>
        <v>0</v>
      </c>
    </row>
    <row r="125" customFormat="false" ht="15.75" hidden="false" customHeight="true" outlineLevel="0" collapsed="false">
      <c r="A125" s="1" t="n">
        <v>180</v>
      </c>
      <c r="B125" s="4" t="s">
        <v>21</v>
      </c>
      <c r="C125" s="4" t="s">
        <v>30</v>
      </c>
      <c r="D125" s="4" t="s">
        <v>31</v>
      </c>
      <c r="E125" s="4" t="n">
        <v>5</v>
      </c>
      <c r="F125" s="4" t="n">
        <v>54.972</v>
      </c>
      <c r="G125" s="4" t="n">
        <v>0</v>
      </c>
      <c r="H125" s="4" t="n">
        <v>0.311255623547714</v>
      </c>
      <c r="I125" s="4" t="n">
        <v>0.119380703290926</v>
      </c>
      <c r="J125" s="4" t="n">
        <v>0.0138415758210696</v>
      </c>
      <c r="K125" s="4" t="n">
        <v>0.0187134557857502</v>
      </c>
      <c r="L125" s="4" t="n">
        <v>0.00281356192350128</v>
      </c>
      <c r="M125" s="4" t="n">
        <v>0.457765958144407</v>
      </c>
      <c r="N125" s="4" t="n">
        <v>25.1379711018872</v>
      </c>
      <c r="O125" s="4" t="n">
        <f aca="false">TRUE()</f>
        <v>1</v>
      </c>
      <c r="P125" s="4" t="s">
        <v>24</v>
      </c>
      <c r="Q125" s="4" t="n">
        <v>4.41744280749599</v>
      </c>
      <c r="R125" s="4" t="n">
        <v>0.254793832566668</v>
      </c>
      <c r="S125" s="4" t="s">
        <v>25</v>
      </c>
      <c r="T125" s="4" t="str">
        <f aca="false">B125&amp;C125&amp;D125&amp;E125&amp;S125</f>
        <v>tebyoubotmap55embr</v>
      </c>
      <c r="U125" s="4" t="n">
        <f aca="false">COUNTIF($T$2:T125,T125)</f>
        <v>4</v>
      </c>
      <c r="V125" s="4" t="s">
        <v>18</v>
      </c>
      <c r="W125" s="4" t="s">
        <v>32</v>
      </c>
      <c r="X125" s="4" t="n">
        <v>5</v>
      </c>
      <c r="Y125" s="4" t="str">
        <f aca="false">V125&amp;W125&amp;X125&amp;S125</f>
        <v>ty5embr</v>
      </c>
      <c r="Z125" s="4" t="n">
        <f aca="false">G125&gt;0</f>
        <v>0</v>
      </c>
      <c r="AA125" s="4" t="str">
        <f aca="false">IF(NOT(Z125),Y125,0)</f>
        <v>ty5embr</v>
      </c>
    </row>
    <row r="126" customFormat="false" ht="15.75" hidden="false" customHeight="true" outlineLevel="0" collapsed="false">
      <c r="A126" s="1" t="n">
        <v>181</v>
      </c>
      <c r="B126" s="4" t="s">
        <v>21</v>
      </c>
      <c r="C126" s="4" t="s">
        <v>30</v>
      </c>
      <c r="D126" s="4" t="s">
        <v>31</v>
      </c>
      <c r="E126" s="4" t="n">
        <v>5</v>
      </c>
      <c r="F126" s="4" t="n">
        <v>56.069</v>
      </c>
      <c r="G126" s="4" t="n">
        <v>0</v>
      </c>
      <c r="H126" s="4" t="n">
        <v>0.310341983621365</v>
      </c>
      <c r="I126" s="4" t="n">
        <v>0.122150514362901</v>
      </c>
      <c r="J126" s="4" t="n">
        <v>0.0178133788666372</v>
      </c>
      <c r="K126" s="4" t="n">
        <v>0.0238388207014521</v>
      </c>
      <c r="L126" s="4" t="n">
        <v>4.93669835351998E-005</v>
      </c>
      <c r="M126" s="4" t="n">
        <v>0.459621562538232</v>
      </c>
      <c r="N126" s="4" t="n">
        <v>25.7314305809911</v>
      </c>
      <c r="O126" s="4" t="n">
        <f aca="false">TRUE()</f>
        <v>1</v>
      </c>
      <c r="P126" s="4" t="s">
        <v>24</v>
      </c>
      <c r="Q126" s="4" t="n">
        <v>3.45066451447361</v>
      </c>
      <c r="R126" s="4" t="n">
        <v>0.282767022109337</v>
      </c>
      <c r="S126" s="4" t="s">
        <v>25</v>
      </c>
      <c r="T126" s="4" t="str">
        <f aca="false">B126&amp;C126&amp;D126&amp;E126&amp;S126</f>
        <v>tebyoubotmap55embr</v>
      </c>
      <c r="U126" s="4" t="n">
        <f aca="false">COUNTIF($T$2:T126,T126)</f>
        <v>5</v>
      </c>
      <c r="V126" s="4" t="s">
        <v>18</v>
      </c>
      <c r="W126" s="4" t="s">
        <v>32</v>
      </c>
      <c r="X126" s="4" t="n">
        <v>5</v>
      </c>
      <c r="Y126" s="4" t="str">
        <f aca="false">V126&amp;W126&amp;X126&amp;S126</f>
        <v>ty5embr</v>
      </c>
      <c r="Z126" s="4" t="n">
        <f aca="false">G126&gt;0</f>
        <v>0</v>
      </c>
      <c r="AA126" s="4" t="str">
        <f aca="false">IF(NOT(Z126),Y126,0)</f>
        <v>ty5embr</v>
      </c>
    </row>
    <row r="127" customFormat="false" ht="15.75" hidden="false" customHeight="true" outlineLevel="0" collapsed="false">
      <c r="A127" s="1" t="n">
        <v>182</v>
      </c>
      <c r="B127" s="4" t="s">
        <v>21</v>
      </c>
      <c r="C127" s="4" t="s">
        <v>30</v>
      </c>
      <c r="D127" s="4" t="s">
        <v>31</v>
      </c>
      <c r="E127" s="4" t="n">
        <v>5</v>
      </c>
      <c r="F127" s="4" t="n">
        <v>64.4010000000001</v>
      </c>
      <c r="G127" s="4" t="n">
        <v>0</v>
      </c>
      <c r="H127" s="4" t="n">
        <v>1.68415947329693</v>
      </c>
      <c r="I127" s="4" t="n">
        <v>0.272660920658781</v>
      </c>
      <c r="J127" s="4" t="n">
        <v>0.103265351376094</v>
      </c>
      <c r="K127" s="4" t="n">
        <v>0.0748080209755771</v>
      </c>
      <c r="L127" s="4" t="n">
        <v>3.99360800224877E-019</v>
      </c>
      <c r="M127" s="4" t="n">
        <v>0.410295499289344</v>
      </c>
      <c r="N127" s="4" t="n">
        <v>26.4390933850122</v>
      </c>
      <c r="O127" s="4" t="n">
        <f aca="false">TRUE()</f>
        <v>1</v>
      </c>
      <c r="P127" s="4" t="s">
        <v>24</v>
      </c>
      <c r="Q127" s="4" t="n">
        <v>26.4978795184106</v>
      </c>
      <c r="R127" s="4" t="n">
        <v>0.429477661531197</v>
      </c>
      <c r="S127" s="4" t="s">
        <v>25</v>
      </c>
      <c r="T127" s="4" t="str">
        <f aca="false">B127&amp;C127&amp;D127&amp;E127&amp;S127</f>
        <v>tebyoubotmap55embr</v>
      </c>
      <c r="U127" s="4" t="n">
        <f aca="false">COUNTIF($T$2:T127,T127)</f>
        <v>6</v>
      </c>
      <c r="V127" s="4" t="s">
        <v>18</v>
      </c>
      <c r="W127" s="4" t="s">
        <v>32</v>
      </c>
      <c r="X127" s="4" t="n">
        <v>5</v>
      </c>
      <c r="Y127" s="4" t="str">
        <f aca="false">V127&amp;W127&amp;X127&amp;S127</f>
        <v>ty5embr</v>
      </c>
      <c r="Z127" s="4" t="n">
        <f aca="false">G127&gt;0</f>
        <v>0</v>
      </c>
      <c r="AA127" s="4" t="str">
        <f aca="false">IF(NOT(Z127),Y127,0)</f>
        <v>ty5embr</v>
      </c>
    </row>
    <row r="128" customFormat="false" ht="15.75" hidden="false" customHeight="true" outlineLevel="0" collapsed="false">
      <c r="A128" s="1" t="n">
        <v>183</v>
      </c>
      <c r="B128" s="4" t="s">
        <v>21</v>
      </c>
      <c r="C128" s="4" t="s">
        <v>30</v>
      </c>
      <c r="D128" s="4" t="s">
        <v>31</v>
      </c>
      <c r="E128" s="4" t="n">
        <v>5</v>
      </c>
      <c r="F128" s="4" t="n">
        <v>180.041</v>
      </c>
      <c r="G128" s="4" t="n">
        <v>0</v>
      </c>
      <c r="H128" s="4" t="n">
        <v>11.6761399684943</v>
      </c>
      <c r="I128" s="4" t="n">
        <v>0.529126198710751</v>
      </c>
      <c r="J128" s="4" t="n">
        <v>0.416539041562168</v>
      </c>
      <c r="K128" s="4" t="n">
        <v>0.187968943832356</v>
      </c>
      <c r="L128" s="4" t="n">
        <v>4.04175483250336E-005</v>
      </c>
      <c r="M128" s="4" t="n">
        <v>0.210587767705334</v>
      </c>
      <c r="N128" s="4" t="n">
        <v>33.9543652009454</v>
      </c>
      <c r="O128" s="4" t="n">
        <f aca="false">FALSE()</f>
        <v>0</v>
      </c>
      <c r="P128" s="4" t="s">
        <v>27</v>
      </c>
      <c r="Q128" s="4" t="n">
        <v>496.13893835685</v>
      </c>
      <c r="R128" s="4" t="n">
        <v>1.20915233599646</v>
      </c>
      <c r="S128" s="4" t="s">
        <v>25</v>
      </c>
      <c r="T128" s="4" t="str">
        <f aca="false">B128&amp;C128&amp;D128&amp;E128&amp;S128</f>
        <v>tebyoubotmap55embr</v>
      </c>
      <c r="U128" s="4" t="n">
        <f aca="false">COUNTIF($T$2:T128,T128)</f>
        <v>7</v>
      </c>
      <c r="V128" s="4" t="s">
        <v>18</v>
      </c>
      <c r="W128" s="4" t="s">
        <v>32</v>
      </c>
      <c r="X128" s="4" t="n">
        <v>5</v>
      </c>
      <c r="Y128" s="4" t="str">
        <f aca="false">V128&amp;W128&amp;X128&amp;S128</f>
        <v>ty5embr</v>
      </c>
      <c r="Z128" s="4" t="n">
        <f aca="false">G128&gt;0</f>
        <v>0</v>
      </c>
      <c r="AA128" s="4" t="str">
        <f aca="false">IF(NOT(Z128),Y128,0)</f>
        <v>ty5embr</v>
      </c>
    </row>
    <row r="129" customFormat="false" ht="15.75" hidden="false" customHeight="true" outlineLevel="0" collapsed="false">
      <c r="A129" s="1" t="n">
        <v>184</v>
      </c>
      <c r="B129" s="4" t="s">
        <v>21</v>
      </c>
      <c r="C129" s="4" t="s">
        <v>30</v>
      </c>
      <c r="D129" s="4" t="s">
        <v>31</v>
      </c>
      <c r="E129" s="4" t="n">
        <v>5</v>
      </c>
      <c r="F129" s="4" t="n">
        <v>81.966</v>
      </c>
      <c r="G129" s="4" t="n">
        <v>0</v>
      </c>
      <c r="H129" s="4" t="n">
        <v>2.60169352909014</v>
      </c>
      <c r="I129" s="4" t="n">
        <v>0.293977783710947</v>
      </c>
      <c r="J129" s="4" t="n">
        <v>0.107158482067841</v>
      </c>
      <c r="K129" s="4" t="n">
        <v>0.111037087684006</v>
      </c>
      <c r="L129" s="4" t="n">
        <v>7.68991550018591E-005</v>
      </c>
      <c r="M129" s="4" t="n">
        <v>0.392410985065503</v>
      </c>
      <c r="N129" s="4" t="n">
        <v>31.2732536869195</v>
      </c>
      <c r="O129" s="4" t="n">
        <f aca="false">TRUE()</f>
        <v>1</v>
      </c>
      <c r="P129" s="4" t="s">
        <v>24</v>
      </c>
      <c r="Q129" s="4" t="n">
        <v>96.8639426282901</v>
      </c>
      <c r="R129" s="4" t="n">
        <v>0.371947227379965</v>
      </c>
      <c r="S129" s="4" t="s">
        <v>25</v>
      </c>
      <c r="T129" s="4" t="str">
        <f aca="false">B129&amp;C129&amp;D129&amp;E129&amp;S129</f>
        <v>tebyoubotmap55embr</v>
      </c>
      <c r="U129" s="4" t="n">
        <f aca="false">COUNTIF($T$2:T129,T129)</f>
        <v>8</v>
      </c>
      <c r="V129" s="4" t="s">
        <v>18</v>
      </c>
      <c r="W129" s="4" t="s">
        <v>32</v>
      </c>
      <c r="X129" s="4" t="n">
        <v>5</v>
      </c>
      <c r="Y129" s="4" t="str">
        <f aca="false">V129&amp;W129&amp;X129&amp;S129</f>
        <v>ty5embr</v>
      </c>
      <c r="Z129" s="4" t="n">
        <f aca="false">G129&gt;0</f>
        <v>0</v>
      </c>
      <c r="AA129" s="4" t="str">
        <f aca="false">IF(NOT(Z129),Y129,0)</f>
        <v>ty5embr</v>
      </c>
    </row>
    <row r="130" customFormat="false" ht="15.75" hidden="false" customHeight="true" outlineLevel="0" collapsed="false">
      <c r="A130" s="1" t="n">
        <v>185</v>
      </c>
      <c r="B130" s="4" t="s">
        <v>21</v>
      </c>
      <c r="C130" s="4" t="s">
        <v>30</v>
      </c>
      <c r="D130" s="4" t="s">
        <v>31</v>
      </c>
      <c r="E130" s="4" t="n">
        <v>5</v>
      </c>
      <c r="F130" s="4" t="n">
        <v>179.76</v>
      </c>
      <c r="G130" s="4" t="n">
        <v>2</v>
      </c>
      <c r="H130" s="4" t="n">
        <v>5.51325000412536</v>
      </c>
      <c r="I130" s="4" t="n">
        <v>0.370159088643702</v>
      </c>
      <c r="J130" s="4" t="n">
        <v>0.161520411736448</v>
      </c>
      <c r="K130" s="4" t="n">
        <v>0.15690828326272</v>
      </c>
      <c r="L130" s="4" t="n">
        <v>-7.67663710789861E-005</v>
      </c>
      <c r="M130" s="4" t="n">
        <v>0.310716133268358</v>
      </c>
      <c r="N130" s="4" t="n">
        <v>52.4178648547347</v>
      </c>
      <c r="O130" s="4" t="n">
        <f aca="false">FALSE()</f>
        <v>0</v>
      </c>
      <c r="P130" s="4" t="s">
        <v>27</v>
      </c>
      <c r="Q130" s="4" t="n">
        <v>447.213595499865</v>
      </c>
      <c r="R130" s="4" t="n">
        <v>1.48972111352503</v>
      </c>
      <c r="S130" s="4" t="s">
        <v>25</v>
      </c>
      <c r="T130" s="4" t="str">
        <f aca="false">B130&amp;C130&amp;D130&amp;E130&amp;S130</f>
        <v>tebyoubotmap55embr</v>
      </c>
      <c r="U130" s="4" t="n">
        <f aca="false">COUNTIF($T$2:T130,T130)</f>
        <v>9</v>
      </c>
      <c r="V130" s="4" t="s">
        <v>18</v>
      </c>
      <c r="W130" s="4" t="s">
        <v>32</v>
      </c>
      <c r="X130" s="4" t="n">
        <v>5</v>
      </c>
      <c r="Y130" s="4" t="str">
        <f aca="false">V130&amp;W130&amp;X130&amp;S130</f>
        <v>ty5embr</v>
      </c>
      <c r="Z130" s="4" t="n">
        <f aca="false">G130&gt;0</f>
        <v>1</v>
      </c>
      <c r="AA130" s="4" t="n">
        <f aca="false">IF(NOT(Z130),Y130,0)</f>
        <v>0</v>
      </c>
    </row>
    <row r="131" customFormat="false" ht="15.75" hidden="false" customHeight="true" outlineLevel="0" collapsed="false">
      <c r="A131" s="1" t="n">
        <v>186</v>
      </c>
      <c r="B131" s="4" t="s">
        <v>21</v>
      </c>
      <c r="C131" s="4" t="s">
        <v>30</v>
      </c>
      <c r="D131" s="4" t="s">
        <v>31</v>
      </c>
      <c r="E131" s="4" t="n">
        <v>5</v>
      </c>
      <c r="F131" s="4" t="n">
        <v>100.465</v>
      </c>
      <c r="G131" s="4" t="n">
        <v>0</v>
      </c>
      <c r="H131" s="4" t="n">
        <v>9.08878831162683</v>
      </c>
      <c r="I131" s="4" t="n">
        <v>0.491814617860631</v>
      </c>
      <c r="J131" s="4" t="n">
        <v>0.150878174315897</v>
      </c>
      <c r="K131" s="4" t="n">
        <v>0.116294090588823</v>
      </c>
      <c r="L131" s="4" t="n">
        <v>0.00132835915714594</v>
      </c>
      <c r="M131" s="4" t="n">
        <v>0.335760214868463</v>
      </c>
      <c r="N131" s="4" t="n">
        <v>32.9204811303764</v>
      </c>
      <c r="O131" s="4" t="n">
        <f aca="false">TRUE()</f>
        <v>1</v>
      </c>
      <c r="P131" s="4" t="s">
        <v>24</v>
      </c>
      <c r="Q131" s="4" t="n">
        <v>207.337577935535</v>
      </c>
      <c r="R131" s="4" t="n">
        <v>0.867727293743638</v>
      </c>
      <c r="S131" s="4" t="s">
        <v>25</v>
      </c>
      <c r="T131" s="4" t="str">
        <f aca="false">B131&amp;C131&amp;D131&amp;E131&amp;S131</f>
        <v>tebyoubotmap55embr</v>
      </c>
      <c r="U131" s="4" t="n">
        <f aca="false">COUNTIF($T$2:T131,T131)</f>
        <v>10</v>
      </c>
      <c r="V131" s="4" t="s">
        <v>18</v>
      </c>
      <c r="W131" s="4" t="s">
        <v>32</v>
      </c>
      <c r="X131" s="4" t="n">
        <v>5</v>
      </c>
      <c r="Y131" s="4" t="str">
        <f aca="false">V131&amp;W131&amp;X131&amp;S131</f>
        <v>ty5embr</v>
      </c>
      <c r="Z131" s="4" t="n">
        <f aca="false">G131&gt;0</f>
        <v>0</v>
      </c>
      <c r="AA131" s="4" t="str">
        <f aca="false">IF(NOT(Z131),Y131,0)</f>
        <v>ty5embr</v>
      </c>
    </row>
    <row r="132" customFormat="false" ht="15.75" hidden="false" customHeight="true" outlineLevel="0" collapsed="false">
      <c r="A132" s="1" t="n">
        <v>187</v>
      </c>
      <c r="B132" s="4" t="s">
        <v>21</v>
      </c>
      <c r="C132" s="4" t="s">
        <v>30</v>
      </c>
      <c r="D132" s="4" t="s">
        <v>31</v>
      </c>
      <c r="E132" s="4" t="n">
        <v>5</v>
      </c>
      <c r="F132" s="4" t="n">
        <v>65.3019999999999</v>
      </c>
      <c r="G132" s="4" t="n">
        <v>0</v>
      </c>
      <c r="H132" s="4" t="n">
        <v>4.65266663726874</v>
      </c>
      <c r="I132" s="4" t="n">
        <v>0.315434993377032</v>
      </c>
      <c r="J132" s="4" t="n">
        <v>0.131333059060076</v>
      </c>
      <c r="K132" s="4" t="n">
        <v>0.0627714545331382</v>
      </c>
      <c r="L132" s="4" t="n">
        <v>0.00013569268879896</v>
      </c>
      <c r="M132" s="4" t="n">
        <v>0.4261117383551</v>
      </c>
      <c r="N132" s="4" t="n">
        <v>27.414281253527</v>
      </c>
      <c r="O132" s="4" t="n">
        <f aca="false">TRUE()</f>
        <v>1</v>
      </c>
      <c r="P132" s="4" t="s">
        <v>24</v>
      </c>
      <c r="Q132" s="4" t="n">
        <v>197.486216738703</v>
      </c>
      <c r="R132" s="4" t="n">
        <v>0.836352402894029</v>
      </c>
      <c r="S132" s="4" t="s">
        <v>25</v>
      </c>
      <c r="T132" s="4" t="str">
        <f aca="false">B132&amp;C132&amp;D132&amp;E132&amp;S132</f>
        <v>tebyoubotmap55embr</v>
      </c>
      <c r="U132" s="4" t="n">
        <f aca="false">COUNTIF($T$2:T132,T132)</f>
        <v>11</v>
      </c>
      <c r="V132" s="4" t="s">
        <v>18</v>
      </c>
      <c r="W132" s="4" t="s">
        <v>32</v>
      </c>
      <c r="X132" s="4" t="n">
        <v>5</v>
      </c>
      <c r="Y132" s="4" t="str">
        <f aca="false">V132&amp;W132&amp;X132&amp;S132</f>
        <v>ty5embr</v>
      </c>
      <c r="Z132" s="4" t="n">
        <f aca="false">G132&gt;0</f>
        <v>0</v>
      </c>
      <c r="AA132" s="4" t="str">
        <f aca="false">IF(NOT(Z132),Y132,0)</f>
        <v>ty5embr</v>
      </c>
    </row>
    <row r="133" customFormat="false" ht="15.75" hidden="false" customHeight="true" outlineLevel="0" collapsed="false">
      <c r="A133" s="1" t="n">
        <v>188</v>
      </c>
      <c r="B133" s="4" t="s">
        <v>21</v>
      </c>
      <c r="C133" s="4" t="s">
        <v>30</v>
      </c>
      <c r="D133" s="4" t="s">
        <v>31</v>
      </c>
      <c r="E133" s="4" t="n">
        <v>5</v>
      </c>
      <c r="F133" s="4" t="n">
        <v>136.608</v>
      </c>
      <c r="G133" s="4" t="n">
        <v>1</v>
      </c>
      <c r="H133" s="4" t="n">
        <v>11.7554642126124</v>
      </c>
      <c r="I133" s="4" t="n">
        <v>0.383912375759371</v>
      </c>
      <c r="J133" s="4" t="n">
        <v>0.172818340212886</v>
      </c>
      <c r="K133" s="4" t="n">
        <v>0.13333938706273</v>
      </c>
      <c r="L133" s="4" t="n">
        <v>8.00947911492248E-005</v>
      </c>
      <c r="M133" s="4" t="n">
        <v>0.294612939249644</v>
      </c>
      <c r="N133" s="4" t="n">
        <v>39.1305666417346</v>
      </c>
      <c r="O133" s="4" t="n">
        <f aca="false">TRUE()</f>
        <v>1</v>
      </c>
      <c r="P133" s="4" t="s">
        <v>24</v>
      </c>
      <c r="Q133" s="4" t="n">
        <v>1414.21356237284</v>
      </c>
      <c r="R133" s="4" t="n">
        <v>0.776170717845083</v>
      </c>
      <c r="S133" s="4" t="s">
        <v>25</v>
      </c>
      <c r="T133" s="4" t="str">
        <f aca="false">B133&amp;C133&amp;D133&amp;E133&amp;S133</f>
        <v>tebyoubotmap55embr</v>
      </c>
      <c r="U133" s="4" t="n">
        <f aca="false">COUNTIF($T$2:T133,T133)</f>
        <v>12</v>
      </c>
      <c r="V133" s="4" t="s">
        <v>18</v>
      </c>
      <c r="W133" s="4" t="s">
        <v>32</v>
      </c>
      <c r="X133" s="4" t="n">
        <v>5</v>
      </c>
      <c r="Y133" s="4" t="str">
        <f aca="false">V133&amp;W133&amp;X133&amp;S133</f>
        <v>ty5embr</v>
      </c>
      <c r="Z133" s="4" t="n">
        <f aca="false">G133&gt;0</f>
        <v>1</v>
      </c>
      <c r="AA133" s="4" t="n">
        <f aca="false">IF(NOT(Z133),Y133,0)</f>
        <v>0</v>
      </c>
    </row>
    <row r="134" customFormat="false" ht="15.75" hidden="false" customHeight="true" outlineLevel="0" collapsed="false">
      <c r="A134" s="1" t="n">
        <v>189</v>
      </c>
      <c r="B134" s="4" t="s">
        <v>21</v>
      </c>
      <c r="C134" s="4" t="s">
        <v>30</v>
      </c>
      <c r="D134" s="4" t="s">
        <v>31</v>
      </c>
      <c r="E134" s="4" t="n">
        <v>5</v>
      </c>
      <c r="F134" s="4" t="n">
        <v>114.588</v>
      </c>
      <c r="G134" s="4" t="n">
        <v>0</v>
      </c>
      <c r="H134" s="4" t="n">
        <v>21.6652851621428</v>
      </c>
      <c r="I134" s="4" t="n">
        <v>0.49352157873631</v>
      </c>
      <c r="J134" s="4" t="n">
        <v>0.16759640114558</v>
      </c>
      <c r="K134" s="4" t="n">
        <v>0.122637351516179</v>
      </c>
      <c r="L134" s="4" t="n">
        <v>6.65462753186594E-005</v>
      </c>
      <c r="M134" s="4" t="n">
        <v>0.339237778052637</v>
      </c>
      <c r="N134" s="4" t="n">
        <v>37.4223788078038</v>
      </c>
      <c r="O134" s="4" t="n">
        <f aca="false">TRUE()</f>
        <v>1</v>
      </c>
      <c r="P134" s="4" t="s">
        <v>24</v>
      </c>
      <c r="Q134" s="4" t="n">
        <v>999.999999999792</v>
      </c>
      <c r="R134" s="4" t="n">
        <v>0.53117948760261</v>
      </c>
      <c r="S134" s="4" t="s">
        <v>25</v>
      </c>
      <c r="T134" s="4" t="str">
        <f aca="false">B134&amp;C134&amp;D134&amp;E134&amp;S134</f>
        <v>tebyoubotmap55embr</v>
      </c>
      <c r="U134" s="4" t="n">
        <f aca="false">COUNTIF($T$2:T134,T134)</f>
        <v>13</v>
      </c>
      <c r="V134" s="4" t="s">
        <v>18</v>
      </c>
      <c r="W134" s="4" t="s">
        <v>32</v>
      </c>
      <c r="X134" s="4" t="n">
        <v>5</v>
      </c>
      <c r="Y134" s="4" t="str">
        <f aca="false">V134&amp;W134&amp;X134&amp;S134</f>
        <v>ty5embr</v>
      </c>
      <c r="Z134" s="4" t="n">
        <f aca="false">G134&gt;0</f>
        <v>0</v>
      </c>
      <c r="AA134" s="4" t="str">
        <f aca="false">IF(NOT(Z134),Y134,0)</f>
        <v>ty5embr</v>
      </c>
    </row>
    <row r="135" customFormat="false" ht="15.75" hidden="false" customHeight="true" outlineLevel="0" collapsed="false">
      <c r="A135" s="1" t="n">
        <v>190</v>
      </c>
      <c r="B135" s="4" t="s">
        <v>21</v>
      </c>
      <c r="C135" s="4" t="s">
        <v>30</v>
      </c>
      <c r="D135" s="4" t="s">
        <v>31</v>
      </c>
      <c r="E135" s="4" t="n">
        <v>5</v>
      </c>
      <c r="F135" s="4" t="n">
        <v>63.3880000000002</v>
      </c>
      <c r="G135" s="4" t="n">
        <v>0</v>
      </c>
      <c r="H135" s="4" t="n">
        <v>0.789697995470489</v>
      </c>
      <c r="I135" s="4" t="n">
        <v>0.205128495626272</v>
      </c>
      <c r="J135" s="4" t="n">
        <v>0.178823229540324</v>
      </c>
      <c r="K135" s="4" t="n">
        <v>0.0696555797885183</v>
      </c>
      <c r="L135" s="4" t="n">
        <v>0.000179480864959407</v>
      </c>
      <c r="M135" s="4" t="n">
        <v>0.43703893786525</v>
      </c>
      <c r="N135" s="4" t="n">
        <v>27.5816911210192</v>
      </c>
      <c r="O135" s="4" t="n">
        <f aca="false">TRUE()</f>
        <v>1</v>
      </c>
      <c r="P135" s="4" t="s">
        <v>24</v>
      </c>
      <c r="Q135" s="4" t="n">
        <v>12.0712682920288</v>
      </c>
      <c r="R135" s="4" t="n">
        <v>0.340515741358681</v>
      </c>
      <c r="S135" s="4" t="s">
        <v>25</v>
      </c>
      <c r="T135" s="4" t="str">
        <f aca="false">B135&amp;C135&amp;D135&amp;E135&amp;S135</f>
        <v>tebyoubotmap55embr</v>
      </c>
      <c r="U135" s="4" t="n">
        <f aca="false">COUNTIF($T$2:T135,T135)</f>
        <v>14</v>
      </c>
      <c r="V135" s="4" t="s">
        <v>18</v>
      </c>
      <c r="W135" s="4" t="s">
        <v>32</v>
      </c>
      <c r="X135" s="4" t="n">
        <v>5</v>
      </c>
      <c r="Y135" s="4" t="str">
        <f aca="false">V135&amp;W135&amp;X135&amp;S135</f>
        <v>ty5embr</v>
      </c>
      <c r="Z135" s="4" t="n">
        <f aca="false">G135&gt;0</f>
        <v>0</v>
      </c>
      <c r="AA135" s="4" t="str">
        <f aca="false">IF(NOT(Z135),Y135,0)</f>
        <v>ty5embr</v>
      </c>
    </row>
    <row r="136" customFormat="false" ht="15.75" hidden="false" customHeight="true" outlineLevel="0" collapsed="false">
      <c r="A136" s="1" t="n">
        <v>191</v>
      </c>
      <c r="B136" s="4" t="s">
        <v>21</v>
      </c>
      <c r="C136" s="4" t="s">
        <v>30</v>
      </c>
      <c r="D136" s="4" t="s">
        <v>31</v>
      </c>
      <c r="E136" s="4" t="n">
        <v>5</v>
      </c>
      <c r="F136" s="4" t="n">
        <v>55.008</v>
      </c>
      <c r="G136" s="4" t="n">
        <v>0</v>
      </c>
      <c r="H136" s="4" t="n">
        <v>1.11557744282747</v>
      </c>
      <c r="I136" s="4" t="n">
        <v>0.223349501860714</v>
      </c>
      <c r="J136" s="4" t="n">
        <v>0.0658796146922067</v>
      </c>
      <c r="K136" s="4" t="n">
        <v>0.0621491399452485</v>
      </c>
      <c r="L136" s="4" t="n">
        <v>-3.61762728839701E-005</v>
      </c>
      <c r="M136" s="4" t="n">
        <v>0.427197785785536</v>
      </c>
      <c r="N136" s="4" t="n">
        <v>23.2141350055406</v>
      </c>
      <c r="O136" s="4" t="n">
        <f aca="false">TRUE()</f>
        <v>1</v>
      </c>
      <c r="P136" s="4" t="s">
        <v>24</v>
      </c>
      <c r="Q136" s="4" t="n">
        <v>24.926973731433</v>
      </c>
      <c r="R136" s="4" t="n">
        <v>0.369990094308922</v>
      </c>
      <c r="S136" s="4" t="s">
        <v>25</v>
      </c>
      <c r="T136" s="4" t="str">
        <f aca="false">B136&amp;C136&amp;D136&amp;E136&amp;S136</f>
        <v>tebyoubotmap55embr</v>
      </c>
      <c r="U136" s="4" t="n">
        <f aca="false">COUNTIF($T$2:T136,T136)</f>
        <v>15</v>
      </c>
      <c r="V136" s="4" t="s">
        <v>18</v>
      </c>
      <c r="W136" s="4" t="s">
        <v>32</v>
      </c>
      <c r="X136" s="4" t="n">
        <v>5</v>
      </c>
      <c r="Y136" s="4" t="str">
        <f aca="false">V136&amp;W136&amp;X136&amp;S136</f>
        <v>ty5embr</v>
      </c>
      <c r="Z136" s="4" t="n">
        <f aca="false">G136&gt;0</f>
        <v>0</v>
      </c>
      <c r="AA136" s="4" t="str">
        <f aca="false">IF(NOT(Z136),Y136,0)</f>
        <v>ty5embr</v>
      </c>
    </row>
    <row r="137" customFormat="false" ht="15.75" hidden="false" customHeight="true" outlineLevel="0" collapsed="false">
      <c r="A137" s="1" t="n">
        <v>192</v>
      </c>
      <c r="B137" s="4" t="s">
        <v>21</v>
      </c>
      <c r="C137" s="4" t="s">
        <v>30</v>
      </c>
      <c r="D137" s="4" t="s">
        <v>31</v>
      </c>
      <c r="E137" s="4" t="n">
        <v>5</v>
      </c>
      <c r="F137" s="4" t="n">
        <v>91.837</v>
      </c>
      <c r="G137" s="4" t="n">
        <v>0</v>
      </c>
      <c r="H137" s="4" t="n">
        <v>3.77166161658153</v>
      </c>
      <c r="I137" s="4" t="n">
        <v>0.402307437430469</v>
      </c>
      <c r="J137" s="4" t="n">
        <v>0.110548662284383</v>
      </c>
      <c r="K137" s="4" t="n">
        <v>0.141832000642393</v>
      </c>
      <c r="L137" s="4" t="n">
        <v>-0.00108731340148455</v>
      </c>
      <c r="M137" s="4" t="n">
        <v>0.322090272868795</v>
      </c>
      <c r="N137" s="4" t="n">
        <v>28.171226802685</v>
      </c>
      <c r="O137" s="4" t="n">
        <f aca="false">TRUE()</f>
        <v>1</v>
      </c>
      <c r="P137" s="4" t="s">
        <v>24</v>
      </c>
      <c r="Q137" s="4" t="n">
        <v>94.1741911594968</v>
      </c>
      <c r="R137" s="4" t="n">
        <v>0.52195099996847</v>
      </c>
      <c r="S137" s="4" t="s">
        <v>25</v>
      </c>
      <c r="T137" s="4" t="str">
        <f aca="false">B137&amp;C137&amp;D137&amp;E137&amp;S137</f>
        <v>tebyoubotmap55embr</v>
      </c>
      <c r="U137" s="4" t="n">
        <f aca="false">COUNTIF($T$2:T137,T137)</f>
        <v>16</v>
      </c>
      <c r="V137" s="4" t="s">
        <v>18</v>
      </c>
      <c r="W137" s="4" t="s">
        <v>32</v>
      </c>
      <c r="X137" s="4" t="n">
        <v>5</v>
      </c>
      <c r="Y137" s="4" t="str">
        <f aca="false">V137&amp;W137&amp;X137&amp;S137</f>
        <v>ty5embr</v>
      </c>
      <c r="Z137" s="4" t="n">
        <f aca="false">G137&gt;0</f>
        <v>0</v>
      </c>
      <c r="AA137" s="4" t="str">
        <f aca="false">IF(NOT(Z137),Y137,0)</f>
        <v>ty5embr</v>
      </c>
    </row>
    <row r="138" customFormat="false" ht="15.75" hidden="false" customHeight="true" outlineLevel="0" collapsed="false">
      <c r="A138" s="1" t="n">
        <v>193</v>
      </c>
      <c r="B138" s="4" t="s">
        <v>21</v>
      </c>
      <c r="C138" s="4" t="s">
        <v>30</v>
      </c>
      <c r="D138" s="4" t="s">
        <v>31</v>
      </c>
      <c r="E138" s="4" t="n">
        <v>5</v>
      </c>
      <c r="F138" s="4" t="n">
        <v>155.499</v>
      </c>
      <c r="G138" s="4" t="n">
        <v>1</v>
      </c>
      <c r="H138" s="4" t="n">
        <v>7.88954012745374</v>
      </c>
      <c r="I138" s="4" t="n">
        <v>0.581282760102653</v>
      </c>
      <c r="J138" s="4" t="n">
        <v>0.148231152671807</v>
      </c>
      <c r="K138" s="4" t="n">
        <v>0.183935004468021</v>
      </c>
      <c r="L138" s="4" t="n">
        <v>0.000483191444675172</v>
      </c>
      <c r="M138" s="4" t="n">
        <v>0.288471414138083</v>
      </c>
      <c r="N138" s="4" t="n">
        <v>41.8840576004905</v>
      </c>
      <c r="O138" s="4" t="n">
        <f aca="false">TRUE()</f>
        <v>1</v>
      </c>
      <c r="P138" s="4" t="s">
        <v>24</v>
      </c>
      <c r="Q138" s="4" t="n">
        <v>124.821016533735</v>
      </c>
      <c r="R138" s="4" t="n">
        <v>1.82733011997156</v>
      </c>
      <c r="S138" s="4" t="s">
        <v>25</v>
      </c>
      <c r="T138" s="4" t="str">
        <f aca="false">B138&amp;C138&amp;D138&amp;E138&amp;S138</f>
        <v>tebyoubotmap55embr</v>
      </c>
      <c r="U138" s="4" t="n">
        <f aca="false">COUNTIF($T$2:T138,T138)</f>
        <v>17</v>
      </c>
      <c r="V138" s="4" t="s">
        <v>18</v>
      </c>
      <c r="W138" s="4" t="s">
        <v>32</v>
      </c>
      <c r="X138" s="4" t="n">
        <v>5</v>
      </c>
      <c r="Y138" s="4" t="str">
        <f aca="false">V138&amp;W138&amp;X138&amp;S138</f>
        <v>ty5embr</v>
      </c>
      <c r="Z138" s="4" t="n">
        <f aca="false">G138&gt;0</f>
        <v>1</v>
      </c>
      <c r="AA138" s="4" t="n">
        <f aca="false">IF(NOT(Z138),Y138,0)</f>
        <v>0</v>
      </c>
    </row>
    <row r="139" customFormat="false" ht="15.75" hidden="false" customHeight="true" outlineLevel="0" collapsed="false">
      <c r="A139" s="1" t="n">
        <v>194</v>
      </c>
      <c r="B139" s="4" t="s">
        <v>21</v>
      </c>
      <c r="C139" s="4" t="s">
        <v>30</v>
      </c>
      <c r="D139" s="4" t="s">
        <v>31</v>
      </c>
      <c r="E139" s="4" t="n">
        <v>5</v>
      </c>
      <c r="F139" s="4" t="n">
        <v>130.759</v>
      </c>
      <c r="G139" s="4" t="n">
        <v>0</v>
      </c>
      <c r="H139" s="4" t="n">
        <v>12.7367792251592</v>
      </c>
      <c r="I139" s="4" t="n">
        <v>0.610652095737376</v>
      </c>
      <c r="J139" s="4" t="n">
        <v>0.409510726337871</v>
      </c>
      <c r="K139" s="4" t="n">
        <v>0.133877737257497</v>
      </c>
      <c r="L139" s="4" t="n">
        <v>-6.36983849988548E-005</v>
      </c>
      <c r="M139" s="4" t="n">
        <v>0.271780485635835</v>
      </c>
      <c r="N139" s="4" t="n">
        <v>33.8311268563585</v>
      </c>
      <c r="O139" s="4" t="n">
        <f aca="false">TRUE()</f>
        <v>1</v>
      </c>
      <c r="P139" s="4" t="s">
        <v>24</v>
      </c>
      <c r="Q139" s="4" t="n">
        <v>632.455532033765</v>
      </c>
      <c r="R139" s="4" t="n">
        <v>0.47157755246339</v>
      </c>
      <c r="S139" s="4" t="s">
        <v>25</v>
      </c>
      <c r="T139" s="4" t="str">
        <f aca="false">B139&amp;C139&amp;D139&amp;E139&amp;S139</f>
        <v>tebyoubotmap55embr</v>
      </c>
      <c r="U139" s="4" t="n">
        <f aca="false">COUNTIF($T$2:T139,T139)</f>
        <v>18</v>
      </c>
      <c r="V139" s="4" t="s">
        <v>18</v>
      </c>
      <c r="W139" s="4" t="s">
        <v>32</v>
      </c>
      <c r="X139" s="4" t="n">
        <v>5</v>
      </c>
      <c r="Y139" s="4" t="str">
        <f aca="false">V139&amp;W139&amp;X139&amp;S139</f>
        <v>ty5embr</v>
      </c>
      <c r="Z139" s="4" t="n">
        <f aca="false">G139&gt;0</f>
        <v>0</v>
      </c>
      <c r="AA139" s="4" t="str">
        <f aca="false">IF(NOT(Z139),Y139,0)</f>
        <v>ty5embr</v>
      </c>
    </row>
    <row r="140" customFormat="false" ht="15.75" hidden="false" customHeight="true" outlineLevel="0" collapsed="false">
      <c r="A140" s="1" t="n">
        <v>195</v>
      </c>
      <c r="B140" s="4" t="s">
        <v>21</v>
      </c>
      <c r="C140" s="4" t="s">
        <v>30</v>
      </c>
      <c r="D140" s="4" t="s">
        <v>31</v>
      </c>
      <c r="E140" s="4" t="n">
        <v>5</v>
      </c>
      <c r="F140" s="4" t="n">
        <v>179.761</v>
      </c>
      <c r="G140" s="4" t="n">
        <v>0</v>
      </c>
      <c r="H140" s="4" t="n">
        <v>12.8814536858265</v>
      </c>
      <c r="I140" s="4" t="n">
        <v>0.711660926252079</v>
      </c>
      <c r="J140" s="4" t="n">
        <v>0.371862203234072</v>
      </c>
      <c r="K140" s="4" t="n">
        <v>0.219542845560088</v>
      </c>
      <c r="L140" s="4" t="n">
        <v>-1.75336386562402E-005</v>
      </c>
      <c r="M140" s="4" t="n">
        <v>0.192496449323878</v>
      </c>
      <c r="N140" s="4" t="n">
        <v>29.4648180944758</v>
      </c>
      <c r="O140" s="4" t="n">
        <f aca="false">FALSE()</f>
        <v>0</v>
      </c>
      <c r="P140" s="4" t="s">
        <v>27</v>
      </c>
      <c r="Q140" s="4" t="n">
        <v>268.328157299963</v>
      </c>
      <c r="R140" s="4" t="n">
        <v>1.15269674807081</v>
      </c>
      <c r="S140" s="4" t="s">
        <v>25</v>
      </c>
      <c r="T140" s="4" t="str">
        <f aca="false">B140&amp;C140&amp;D140&amp;E140&amp;S140</f>
        <v>tebyoubotmap55embr</v>
      </c>
      <c r="U140" s="4" t="n">
        <f aca="false">COUNTIF($T$2:T140,T140)</f>
        <v>19</v>
      </c>
      <c r="V140" s="4" t="s">
        <v>18</v>
      </c>
      <c r="W140" s="4" t="s">
        <v>32</v>
      </c>
      <c r="X140" s="4" t="n">
        <v>5</v>
      </c>
      <c r="Y140" s="4" t="str">
        <f aca="false">V140&amp;W140&amp;X140&amp;S140</f>
        <v>ty5embr</v>
      </c>
      <c r="Z140" s="4" t="n">
        <f aca="false">G140&gt;0</f>
        <v>0</v>
      </c>
      <c r="AA140" s="4" t="str">
        <f aca="false">IF(NOT(Z140),Y140,0)</f>
        <v>ty5embr</v>
      </c>
    </row>
    <row r="141" customFormat="false" ht="15.75" hidden="false" customHeight="true" outlineLevel="0" collapsed="false">
      <c r="A141" s="1" t="n">
        <v>196</v>
      </c>
      <c r="B141" s="4" t="s">
        <v>21</v>
      </c>
      <c r="C141" s="4" t="s">
        <v>30</v>
      </c>
      <c r="D141" s="4" t="s">
        <v>31</v>
      </c>
      <c r="E141" s="4" t="n">
        <v>5</v>
      </c>
      <c r="F141" s="4" t="n">
        <v>180.122</v>
      </c>
      <c r="G141" s="4" t="n">
        <v>0</v>
      </c>
      <c r="H141" s="4" t="n">
        <v>22.8843845624778</v>
      </c>
      <c r="I141" s="4" t="n">
        <v>0.717031906640528</v>
      </c>
      <c r="J141" s="4" t="n">
        <v>0.391776725107697</v>
      </c>
      <c r="K141" s="4" t="n">
        <v>0.163098679675044</v>
      </c>
      <c r="L141" s="4" t="n">
        <v>-0.00115163897608226</v>
      </c>
      <c r="M141" s="4" t="n">
        <v>0.183936016814622</v>
      </c>
      <c r="N141" s="4" t="n">
        <v>29.2456554569844</v>
      </c>
      <c r="O141" s="4" t="n">
        <f aca="false">FALSE()</f>
        <v>0</v>
      </c>
      <c r="P141" s="4" t="s">
        <v>27</v>
      </c>
      <c r="Q141" s="4" t="n">
        <v>632.455532033711</v>
      </c>
      <c r="R141" s="4" t="n">
        <v>1.80385767306854</v>
      </c>
      <c r="S141" s="4" t="s">
        <v>25</v>
      </c>
      <c r="T141" s="4" t="str">
        <f aca="false">B141&amp;C141&amp;D141&amp;E141&amp;S141</f>
        <v>tebyoubotmap55embr</v>
      </c>
      <c r="U141" s="4" t="n">
        <f aca="false">COUNTIF($T$2:T141,T141)</f>
        <v>20</v>
      </c>
      <c r="V141" s="4" t="s">
        <v>18</v>
      </c>
      <c r="W141" s="4" t="s">
        <v>32</v>
      </c>
      <c r="X141" s="4" t="n">
        <v>5</v>
      </c>
      <c r="Y141" s="4" t="str">
        <f aca="false">V141&amp;W141&amp;X141&amp;S141</f>
        <v>ty5embr</v>
      </c>
      <c r="Z141" s="4" t="n">
        <f aca="false">G141&gt;0</f>
        <v>0</v>
      </c>
      <c r="AA141" s="4" t="str">
        <f aca="false">IF(NOT(Z141),Y141,0)</f>
        <v>ty5embr</v>
      </c>
    </row>
    <row r="142" customFormat="false" ht="15.75" hidden="false" customHeight="true" outlineLevel="0" collapsed="false">
      <c r="A142" s="1" t="n">
        <v>207</v>
      </c>
      <c r="B142" s="4" t="s">
        <v>37</v>
      </c>
      <c r="C142" s="4" t="s">
        <v>28</v>
      </c>
      <c r="D142" s="4" t="s">
        <v>33</v>
      </c>
      <c r="E142" s="4" t="n">
        <v>5</v>
      </c>
      <c r="F142" s="4" t="n">
        <v>96.205</v>
      </c>
      <c r="G142" s="4" t="n">
        <v>0</v>
      </c>
      <c r="H142" s="4" t="n">
        <v>1.34483493895265</v>
      </c>
      <c r="I142" s="4" t="n">
        <v>0.171101212567235</v>
      </c>
      <c r="J142" s="4" t="n">
        <v>0.0739777855068974</v>
      </c>
      <c r="K142" s="4" t="n">
        <v>0.0136006222339142</v>
      </c>
      <c r="L142" s="4" t="n">
        <v>0.00105288461538462</v>
      </c>
      <c r="M142" s="4" t="n">
        <v>0.211598183881542</v>
      </c>
      <c r="N142" s="4" t="n">
        <v>20.3232081114846</v>
      </c>
      <c r="O142" s="4" t="n">
        <f aca="false">TRUE()</f>
        <v>1</v>
      </c>
      <c r="P142" s="4" t="s">
        <v>24</v>
      </c>
      <c r="Q142" s="4" t="n">
        <v>80.1276404682515</v>
      </c>
      <c r="R142" s="4" t="n">
        <v>1.00682923127855</v>
      </c>
      <c r="S142" s="4" t="s">
        <v>25</v>
      </c>
      <c r="T142" s="4" t="str">
        <f aca="false">B142&amp;C142&amp;D142&amp;E142&amp;S142</f>
        <v>rosnavturtlebot3_burgersmall_warehouse5embr</v>
      </c>
      <c r="U142" s="4" t="n">
        <f aca="false">COUNTIF($T$2:T142,T142)</f>
        <v>1</v>
      </c>
      <c r="V142" s="4" t="s">
        <v>38</v>
      </c>
      <c r="W142" s="4" t="s">
        <v>29</v>
      </c>
      <c r="X142" s="4" t="s">
        <v>34</v>
      </c>
      <c r="Y142" s="4" t="str">
        <f aca="false">V142&amp;W142&amp;X142&amp;S142</f>
        <v>rbsembr</v>
      </c>
      <c r="Z142" s="4" t="n">
        <f aca="false">G142&gt;0</f>
        <v>0</v>
      </c>
      <c r="AA142" s="4" t="str">
        <f aca="false">IF(NOT(Z142),Y142,0)</f>
        <v>rbsembr</v>
      </c>
    </row>
    <row r="143" customFormat="false" ht="15.75" hidden="false" customHeight="true" outlineLevel="0" collapsed="false">
      <c r="A143" s="1" t="n">
        <v>208</v>
      </c>
      <c r="B143" s="4" t="s">
        <v>37</v>
      </c>
      <c r="C143" s="4" t="s">
        <v>28</v>
      </c>
      <c r="D143" s="4" t="s">
        <v>33</v>
      </c>
      <c r="E143" s="4" t="n">
        <v>5</v>
      </c>
      <c r="F143" s="4" t="n">
        <v>105</v>
      </c>
      <c r="G143" s="4" t="n">
        <v>0</v>
      </c>
      <c r="H143" s="4" t="n">
        <v>0.943006884108425</v>
      </c>
      <c r="I143" s="4" t="n">
        <v>0.153949246520236</v>
      </c>
      <c r="J143" s="4" t="n">
        <v>0.0256085070588455</v>
      </c>
      <c r="K143" s="4" t="n">
        <v>0.00940769678213168</v>
      </c>
      <c r="L143" s="4" t="n">
        <v>0.00089157852373512</v>
      </c>
      <c r="M143" s="4" t="n">
        <v>0.215904488728635</v>
      </c>
      <c r="N143" s="4" t="n">
        <v>22.7882867727149</v>
      </c>
      <c r="O143" s="4" t="n">
        <f aca="false">TRUE()</f>
        <v>1</v>
      </c>
      <c r="P143" s="4" t="s">
        <v>24</v>
      </c>
      <c r="Q143" s="4" t="n">
        <v>42.3977410237737</v>
      </c>
      <c r="R143" s="4" t="n">
        <v>0.760390641596951</v>
      </c>
      <c r="S143" s="4" t="s">
        <v>25</v>
      </c>
      <c r="T143" s="4" t="str">
        <f aca="false">B143&amp;C143&amp;D143&amp;E143&amp;S143</f>
        <v>rosnavturtlebot3_burgersmall_warehouse5embr</v>
      </c>
      <c r="U143" s="4" t="n">
        <f aca="false">COUNTIF($T$2:T143,T143)</f>
        <v>2</v>
      </c>
      <c r="V143" s="4" t="s">
        <v>38</v>
      </c>
      <c r="W143" s="4" t="s">
        <v>29</v>
      </c>
      <c r="X143" s="4" t="s">
        <v>34</v>
      </c>
      <c r="Y143" s="4" t="str">
        <f aca="false">V143&amp;W143&amp;X143&amp;S143</f>
        <v>rbsembr</v>
      </c>
      <c r="Z143" s="4" t="n">
        <f aca="false">G143&gt;0</f>
        <v>0</v>
      </c>
      <c r="AA143" s="4" t="str">
        <f aca="false">IF(NOT(Z143),Y143,0)</f>
        <v>rbsembr</v>
      </c>
    </row>
    <row r="144" customFormat="false" ht="15.75" hidden="false" customHeight="true" outlineLevel="0" collapsed="false">
      <c r="A144" s="1" t="n">
        <v>209</v>
      </c>
      <c r="B144" s="4" t="s">
        <v>37</v>
      </c>
      <c r="C144" s="4" t="s">
        <v>28</v>
      </c>
      <c r="D144" s="4" t="s">
        <v>33</v>
      </c>
      <c r="E144" s="4" t="n">
        <v>5</v>
      </c>
      <c r="F144" s="4" t="n">
        <v>138.795</v>
      </c>
      <c r="G144" s="4" t="n">
        <v>0</v>
      </c>
      <c r="H144" s="4" t="n">
        <v>2.15743954708416</v>
      </c>
      <c r="I144" s="4" t="n">
        <v>0.299066473793221</v>
      </c>
      <c r="J144" s="4" t="n">
        <v>0.0665715359164673</v>
      </c>
      <c r="K144" s="4" t="n">
        <v>0.0247373220858622</v>
      </c>
      <c r="L144" s="4" t="n">
        <v>0.000717607973421927</v>
      </c>
      <c r="M144" s="4" t="n">
        <v>0.208191673101419</v>
      </c>
      <c r="N144" s="4" t="n">
        <v>28.9310368524642</v>
      </c>
      <c r="O144" s="4" t="n">
        <f aca="false">TRUE()</f>
        <v>1</v>
      </c>
      <c r="P144" s="4" t="s">
        <v>24</v>
      </c>
      <c r="Q144" s="4" t="n">
        <v>44.3430835101017</v>
      </c>
      <c r="R144" s="4" t="n">
        <v>2.5592238666584</v>
      </c>
      <c r="S144" s="4" t="s">
        <v>25</v>
      </c>
      <c r="T144" s="4" t="str">
        <f aca="false">B144&amp;C144&amp;D144&amp;E144&amp;S144</f>
        <v>rosnavturtlebot3_burgersmall_warehouse5embr</v>
      </c>
      <c r="U144" s="4" t="n">
        <f aca="false">COUNTIF($T$2:T144,T144)</f>
        <v>3</v>
      </c>
      <c r="V144" s="4" t="s">
        <v>38</v>
      </c>
      <c r="W144" s="4" t="s">
        <v>29</v>
      </c>
      <c r="X144" s="4" t="s">
        <v>34</v>
      </c>
      <c r="Y144" s="4" t="str">
        <f aca="false">V144&amp;W144&amp;X144&amp;S144</f>
        <v>rbsembr</v>
      </c>
      <c r="Z144" s="4" t="n">
        <f aca="false">G144&gt;0</f>
        <v>0</v>
      </c>
      <c r="AA144" s="4" t="str">
        <f aca="false">IF(NOT(Z144),Y144,0)</f>
        <v>rbsembr</v>
      </c>
    </row>
    <row r="145" customFormat="false" ht="15.75" hidden="false" customHeight="true" outlineLevel="0" collapsed="false">
      <c r="A145" s="1" t="n">
        <v>210</v>
      </c>
      <c r="B145" s="4" t="s">
        <v>37</v>
      </c>
      <c r="C145" s="4" t="s">
        <v>28</v>
      </c>
      <c r="D145" s="4" t="s">
        <v>33</v>
      </c>
      <c r="E145" s="4" t="n">
        <v>5</v>
      </c>
      <c r="F145" s="4" t="n">
        <v>91.4</v>
      </c>
      <c r="G145" s="4" t="n">
        <v>0</v>
      </c>
      <c r="H145" s="4" t="n">
        <v>0.612605099448346</v>
      </c>
      <c r="I145" s="4" t="n">
        <v>0.113281791075314</v>
      </c>
      <c r="J145" s="4" t="n">
        <v>0.0138427881102788</v>
      </c>
      <c r="K145" s="4" t="n">
        <v>0.00841984078201929</v>
      </c>
      <c r="L145" s="4" t="n">
        <v>0.00074486253005317</v>
      </c>
      <c r="M145" s="4" t="n">
        <v>0.217723006723904</v>
      </c>
      <c r="N145" s="4" t="n">
        <v>19.8698447883454</v>
      </c>
      <c r="O145" s="4" t="n">
        <f aca="false">TRUE()</f>
        <v>1</v>
      </c>
      <c r="P145" s="4" t="s">
        <v>24</v>
      </c>
      <c r="Q145" s="4" t="n">
        <v>16.3426889095707</v>
      </c>
      <c r="R145" s="4" t="n">
        <v>0.632717574491275</v>
      </c>
      <c r="S145" s="4" t="s">
        <v>25</v>
      </c>
      <c r="T145" s="4" t="str">
        <f aca="false">B145&amp;C145&amp;D145&amp;E145&amp;S145</f>
        <v>rosnavturtlebot3_burgersmall_warehouse5embr</v>
      </c>
      <c r="U145" s="4" t="n">
        <f aca="false">COUNTIF($T$2:T145,T145)</f>
        <v>4</v>
      </c>
      <c r="V145" s="4" t="s">
        <v>38</v>
      </c>
      <c r="W145" s="4" t="s">
        <v>29</v>
      </c>
      <c r="X145" s="4" t="s">
        <v>34</v>
      </c>
      <c r="Y145" s="4" t="str">
        <f aca="false">V145&amp;W145&amp;X145&amp;S145</f>
        <v>rbsembr</v>
      </c>
      <c r="Z145" s="4" t="n">
        <f aca="false">G145&gt;0</f>
        <v>0</v>
      </c>
      <c r="AA145" s="4" t="str">
        <f aca="false">IF(NOT(Z145),Y145,0)</f>
        <v>rbsembr</v>
      </c>
    </row>
    <row r="146" customFormat="false" ht="15.75" hidden="false" customHeight="true" outlineLevel="0" collapsed="false">
      <c r="A146" s="1" t="n">
        <v>211</v>
      </c>
      <c r="B146" s="4" t="s">
        <v>37</v>
      </c>
      <c r="C146" s="4" t="s">
        <v>28</v>
      </c>
      <c r="D146" s="4" t="s">
        <v>33</v>
      </c>
      <c r="E146" s="4" t="n">
        <v>5</v>
      </c>
      <c r="F146" s="4" t="n">
        <v>95.6</v>
      </c>
      <c r="G146" s="4" t="n">
        <v>0</v>
      </c>
      <c r="H146" s="4" t="n">
        <v>0.809568758069572</v>
      </c>
      <c r="I146" s="4" t="n">
        <v>0.158804316742325</v>
      </c>
      <c r="J146" s="4" t="n">
        <v>0.0198662396456224</v>
      </c>
      <c r="K146" s="4" t="n">
        <v>0.00810501636027951</v>
      </c>
      <c r="L146" s="4" t="n">
        <v>0.00101409293463624</v>
      </c>
      <c r="M146" s="4" t="n">
        <v>0.216917509126739</v>
      </c>
      <c r="N146" s="4" t="n">
        <v>20.8033093651652</v>
      </c>
      <c r="O146" s="4" t="n">
        <f aca="false">TRUE()</f>
        <v>1</v>
      </c>
      <c r="P146" s="4" t="s">
        <v>24</v>
      </c>
      <c r="Q146" s="4" t="n">
        <v>6.70817414574073</v>
      </c>
      <c r="R146" s="4" t="n">
        <v>0.856882897191796</v>
      </c>
      <c r="S146" s="4" t="s">
        <v>25</v>
      </c>
      <c r="T146" s="4" t="str">
        <f aca="false">B146&amp;C146&amp;D146&amp;E146&amp;S146</f>
        <v>rosnavturtlebot3_burgersmall_warehouse5embr</v>
      </c>
      <c r="U146" s="4" t="n">
        <f aca="false">COUNTIF($T$2:T146,T146)</f>
        <v>5</v>
      </c>
      <c r="V146" s="4" t="s">
        <v>38</v>
      </c>
      <c r="W146" s="4" t="s">
        <v>29</v>
      </c>
      <c r="X146" s="4" t="s">
        <v>34</v>
      </c>
      <c r="Y146" s="4" t="str">
        <f aca="false">V146&amp;W146&amp;X146&amp;S146</f>
        <v>rbsembr</v>
      </c>
      <c r="Z146" s="4" t="n">
        <f aca="false">G146&gt;0</f>
        <v>0</v>
      </c>
      <c r="AA146" s="4" t="str">
        <f aca="false">IF(NOT(Z146),Y146,0)</f>
        <v>rbsembr</v>
      </c>
    </row>
    <row r="147" customFormat="false" ht="15.75" hidden="false" customHeight="true" outlineLevel="0" collapsed="false">
      <c r="A147" s="1" t="n">
        <v>212</v>
      </c>
      <c r="B147" s="4" t="s">
        <v>37</v>
      </c>
      <c r="C147" s="4" t="s">
        <v>28</v>
      </c>
      <c r="D147" s="4" t="s">
        <v>33</v>
      </c>
      <c r="E147" s="4" t="n">
        <v>5</v>
      </c>
      <c r="F147" s="4" t="n">
        <v>94.101</v>
      </c>
      <c r="G147" s="4" t="n">
        <v>0</v>
      </c>
      <c r="H147" s="4" t="n">
        <v>0.837708756662737</v>
      </c>
      <c r="I147" s="4" t="n">
        <v>0.145824232404056</v>
      </c>
      <c r="J147" s="4" t="n">
        <v>0.0174892586659549</v>
      </c>
      <c r="K147" s="4" t="n">
        <v>0.0114403177431816</v>
      </c>
      <c r="L147" s="4" t="n">
        <v>0.000945452910038552</v>
      </c>
      <c r="M147" s="4" t="n">
        <v>0.215289520302373</v>
      </c>
      <c r="N147" s="4" t="n">
        <v>20.256857180966</v>
      </c>
      <c r="O147" s="4" t="n">
        <f aca="false">TRUE()</f>
        <v>1</v>
      </c>
      <c r="P147" s="4" t="s">
        <v>24</v>
      </c>
      <c r="Q147" s="4" t="n">
        <v>20.3144309268307</v>
      </c>
      <c r="R147" s="4" t="n">
        <v>0.780822012945927</v>
      </c>
      <c r="S147" s="4" t="s">
        <v>25</v>
      </c>
      <c r="T147" s="4" t="str">
        <f aca="false">B147&amp;C147&amp;D147&amp;E147&amp;S147</f>
        <v>rosnavturtlebot3_burgersmall_warehouse5embr</v>
      </c>
      <c r="U147" s="4" t="n">
        <f aca="false">COUNTIF($T$2:T147,T147)</f>
        <v>6</v>
      </c>
      <c r="V147" s="4" t="s">
        <v>38</v>
      </c>
      <c r="W147" s="4" t="s">
        <v>29</v>
      </c>
      <c r="X147" s="4" t="s">
        <v>34</v>
      </c>
      <c r="Y147" s="4" t="str">
        <f aca="false">V147&amp;W147&amp;X147&amp;S147</f>
        <v>rbsembr</v>
      </c>
      <c r="Z147" s="4" t="n">
        <f aca="false">G147&gt;0</f>
        <v>0</v>
      </c>
      <c r="AA147" s="4" t="str">
        <f aca="false">IF(NOT(Z147),Y147,0)</f>
        <v>rbsembr</v>
      </c>
    </row>
    <row r="148" customFormat="false" ht="15.75" hidden="false" customHeight="true" outlineLevel="0" collapsed="false">
      <c r="A148" s="1" t="n">
        <v>213</v>
      </c>
      <c r="B148" s="4" t="s">
        <v>37</v>
      </c>
      <c r="C148" s="4" t="s">
        <v>28</v>
      </c>
      <c r="D148" s="4" t="s">
        <v>33</v>
      </c>
      <c r="E148" s="4" t="n">
        <v>5</v>
      </c>
      <c r="F148" s="4" t="n">
        <v>105.602</v>
      </c>
      <c r="G148" s="4" t="n">
        <v>1</v>
      </c>
      <c r="H148" s="4" t="n">
        <v>1.04047632082328</v>
      </c>
      <c r="I148" s="4" t="n">
        <v>0.173819832121033</v>
      </c>
      <c r="J148" s="4" t="n">
        <v>0.0275144161526126</v>
      </c>
      <c r="K148" s="4" t="n">
        <v>0.0178627992297983</v>
      </c>
      <c r="L148" s="4" t="n">
        <v>0.00052212389380531</v>
      </c>
      <c r="M148" s="4" t="n">
        <v>0.213197431490288</v>
      </c>
      <c r="N148" s="4" t="n">
        <v>22.4721064259616</v>
      </c>
      <c r="O148" s="4" t="n">
        <f aca="false">TRUE()</f>
        <v>1</v>
      </c>
      <c r="P148" s="4" t="s">
        <v>24</v>
      </c>
      <c r="Q148" s="4" t="n">
        <v>28.9145234639666</v>
      </c>
      <c r="R148" s="4" t="n">
        <v>0.85332454539492</v>
      </c>
      <c r="S148" s="4" t="s">
        <v>25</v>
      </c>
      <c r="T148" s="4" t="str">
        <f aca="false">B148&amp;C148&amp;D148&amp;E148&amp;S148</f>
        <v>rosnavturtlebot3_burgersmall_warehouse5embr</v>
      </c>
      <c r="U148" s="4" t="n">
        <f aca="false">COUNTIF($T$2:T148,T148)</f>
        <v>7</v>
      </c>
      <c r="V148" s="4" t="s">
        <v>38</v>
      </c>
      <c r="W148" s="4" t="s">
        <v>29</v>
      </c>
      <c r="X148" s="4" t="s">
        <v>34</v>
      </c>
      <c r="Y148" s="4" t="str">
        <f aca="false">V148&amp;W148&amp;X148&amp;S148</f>
        <v>rbsembr</v>
      </c>
      <c r="Z148" s="4" t="n">
        <f aca="false">G148&gt;0</f>
        <v>1</v>
      </c>
      <c r="AA148" s="4" t="n">
        <f aca="false">IF(NOT(Z148),Y148,0)</f>
        <v>0</v>
      </c>
    </row>
    <row r="149" customFormat="false" ht="15.75" hidden="false" customHeight="true" outlineLevel="0" collapsed="false">
      <c r="A149" s="1" t="n">
        <v>214</v>
      </c>
      <c r="B149" s="4" t="s">
        <v>37</v>
      </c>
      <c r="C149" s="4" t="s">
        <v>28</v>
      </c>
      <c r="D149" s="4" t="s">
        <v>33</v>
      </c>
      <c r="E149" s="4" t="n">
        <v>5</v>
      </c>
      <c r="F149" s="4" t="n">
        <v>114.597</v>
      </c>
      <c r="G149" s="4" t="n">
        <v>0</v>
      </c>
      <c r="H149" s="4" t="n">
        <v>0.92551602063436</v>
      </c>
      <c r="I149" s="4" t="n">
        <v>0.184607204829583</v>
      </c>
      <c r="J149" s="4" t="n">
        <v>0.0231965027049958</v>
      </c>
      <c r="K149" s="4" t="n">
        <v>0.00850820119075336</v>
      </c>
      <c r="L149" s="4" t="n">
        <v>0.000438450080672949</v>
      </c>
      <c r="M149" s="4" t="n">
        <v>0.217707425764896</v>
      </c>
      <c r="N149" s="4" t="n">
        <v>24.9755530639654</v>
      </c>
      <c r="O149" s="4" t="n">
        <f aca="false">TRUE()</f>
        <v>1</v>
      </c>
      <c r="P149" s="4" t="s">
        <v>24</v>
      </c>
      <c r="Q149" s="4" t="n">
        <v>7.60009704103698</v>
      </c>
      <c r="R149" s="4" t="n">
        <v>0.969788334134868</v>
      </c>
      <c r="S149" s="4" t="s">
        <v>25</v>
      </c>
      <c r="T149" s="4" t="str">
        <f aca="false">B149&amp;C149&amp;D149&amp;E149&amp;S149</f>
        <v>rosnavturtlebot3_burgersmall_warehouse5embr</v>
      </c>
      <c r="U149" s="4" t="n">
        <f aca="false">COUNTIF($T$2:T149,T149)</f>
        <v>8</v>
      </c>
      <c r="V149" s="4" t="s">
        <v>38</v>
      </c>
      <c r="W149" s="4" t="s">
        <v>29</v>
      </c>
      <c r="X149" s="4" t="s">
        <v>34</v>
      </c>
      <c r="Y149" s="4" t="str">
        <f aca="false">V149&amp;W149&amp;X149&amp;S149</f>
        <v>rbsembr</v>
      </c>
      <c r="Z149" s="4" t="n">
        <f aca="false">G149&gt;0</f>
        <v>0</v>
      </c>
      <c r="AA149" s="4" t="str">
        <f aca="false">IF(NOT(Z149),Y149,0)</f>
        <v>rbsembr</v>
      </c>
    </row>
    <row r="150" customFormat="false" ht="15.75" hidden="false" customHeight="true" outlineLevel="0" collapsed="false">
      <c r="A150" s="1" t="n">
        <v>215</v>
      </c>
      <c r="B150" s="4" t="s">
        <v>37</v>
      </c>
      <c r="C150" s="4" t="s">
        <v>28</v>
      </c>
      <c r="D150" s="4" t="s">
        <v>33</v>
      </c>
      <c r="E150" s="4" t="n">
        <v>5</v>
      </c>
      <c r="F150" s="4" t="n">
        <v>94.5</v>
      </c>
      <c r="G150" s="4" t="n">
        <v>0</v>
      </c>
      <c r="H150" s="4" t="n">
        <v>0.987003933920662</v>
      </c>
      <c r="I150" s="4" t="n">
        <v>0.151239726918388</v>
      </c>
      <c r="J150" s="4" t="n">
        <v>0.0190822901477516</v>
      </c>
      <c r="K150" s="4" t="n">
        <v>0.0158945115976228</v>
      </c>
      <c r="L150" s="4" t="n">
        <v>0.00106324001152626</v>
      </c>
      <c r="M150" s="4" t="n">
        <v>0.212608908559345</v>
      </c>
      <c r="N150" s="4" t="n">
        <v>20.1766674123227</v>
      </c>
      <c r="O150" s="4" t="n">
        <f aca="false">TRUE()</f>
        <v>1</v>
      </c>
      <c r="P150" s="4" t="s">
        <v>24</v>
      </c>
      <c r="Q150" s="4" t="n">
        <v>34.1387469034635</v>
      </c>
      <c r="R150" s="4" t="n">
        <v>0.818420587629594</v>
      </c>
      <c r="S150" s="4" t="s">
        <v>25</v>
      </c>
      <c r="T150" s="4" t="str">
        <f aca="false">B150&amp;C150&amp;D150&amp;E150&amp;S150</f>
        <v>rosnavturtlebot3_burgersmall_warehouse5embr</v>
      </c>
      <c r="U150" s="4" t="n">
        <f aca="false">COUNTIF($T$2:T150,T150)</f>
        <v>9</v>
      </c>
      <c r="V150" s="4" t="s">
        <v>38</v>
      </c>
      <c r="W150" s="4" t="s">
        <v>29</v>
      </c>
      <c r="X150" s="4" t="s">
        <v>34</v>
      </c>
      <c r="Y150" s="4" t="str">
        <f aca="false">V150&amp;W150&amp;X150&amp;S150</f>
        <v>rbsembr</v>
      </c>
      <c r="Z150" s="4" t="n">
        <f aca="false">G150&gt;0</f>
        <v>0</v>
      </c>
      <c r="AA150" s="4" t="str">
        <f aca="false">IF(NOT(Z150),Y150,0)</f>
        <v>rbsembr</v>
      </c>
    </row>
    <row r="151" customFormat="false" ht="15.75" hidden="false" customHeight="true" outlineLevel="0" collapsed="false">
      <c r="A151" s="1" t="n">
        <v>216</v>
      </c>
      <c r="B151" s="4" t="s">
        <v>37</v>
      </c>
      <c r="C151" s="4" t="s">
        <v>28</v>
      </c>
      <c r="D151" s="4" t="s">
        <v>33</v>
      </c>
      <c r="E151" s="4" t="n">
        <v>5</v>
      </c>
      <c r="F151" s="4" t="n">
        <v>99.0020000000001</v>
      </c>
      <c r="G151" s="4" t="n">
        <v>1</v>
      </c>
      <c r="H151" s="4" t="n">
        <v>1.43398743248632</v>
      </c>
      <c r="I151" s="4" t="n">
        <v>0.206987689446661</v>
      </c>
      <c r="J151" s="4" t="n">
        <v>0.0651564777806054</v>
      </c>
      <c r="K151" s="4" t="n">
        <v>0.0168980148549475</v>
      </c>
      <c r="L151" s="4" t="n">
        <v>0.000327086578596444</v>
      </c>
      <c r="M151" s="4" t="n">
        <v>0.213094814198637</v>
      </c>
      <c r="N151" s="4" t="n">
        <v>21.1118050602585</v>
      </c>
      <c r="O151" s="4" t="n">
        <f aca="false">TRUE()</f>
        <v>1</v>
      </c>
      <c r="P151" s="4" t="s">
        <v>24</v>
      </c>
      <c r="Q151" s="4" t="n">
        <v>48.9678621652359</v>
      </c>
      <c r="R151" s="4" t="n">
        <v>0.911954233427552</v>
      </c>
      <c r="S151" s="4" t="s">
        <v>25</v>
      </c>
      <c r="T151" s="4" t="str">
        <f aca="false">B151&amp;C151&amp;D151&amp;E151&amp;S151</f>
        <v>rosnavturtlebot3_burgersmall_warehouse5embr</v>
      </c>
      <c r="U151" s="4" t="n">
        <f aca="false">COUNTIF($T$2:T151,T151)</f>
        <v>10</v>
      </c>
      <c r="V151" s="4" t="s">
        <v>38</v>
      </c>
      <c r="W151" s="4" t="s">
        <v>29</v>
      </c>
      <c r="X151" s="4" t="s">
        <v>34</v>
      </c>
      <c r="Y151" s="4" t="str">
        <f aca="false">V151&amp;W151&amp;X151&amp;S151</f>
        <v>rbsembr</v>
      </c>
      <c r="Z151" s="4" t="n">
        <f aca="false">G151&gt;0</f>
        <v>1</v>
      </c>
      <c r="AA151" s="4" t="n">
        <f aca="false">IF(NOT(Z151),Y151,0)</f>
        <v>0</v>
      </c>
    </row>
    <row r="152" customFormat="false" ht="15.75" hidden="false" customHeight="true" outlineLevel="0" collapsed="false">
      <c r="A152" s="1" t="n">
        <v>217</v>
      </c>
      <c r="B152" s="4" t="s">
        <v>37</v>
      </c>
      <c r="C152" s="4" t="s">
        <v>28</v>
      </c>
      <c r="D152" s="4" t="s">
        <v>33</v>
      </c>
      <c r="E152" s="4" t="n">
        <v>5</v>
      </c>
      <c r="F152" s="4" t="n">
        <v>93.0020000000002</v>
      </c>
      <c r="G152" s="4" t="n">
        <v>0</v>
      </c>
      <c r="H152" s="4" t="n">
        <v>0.432314077198705</v>
      </c>
      <c r="I152" s="4" t="n">
        <v>0.0855946320752345</v>
      </c>
      <c r="J152" s="4" t="n">
        <v>0.0106542535036359</v>
      </c>
      <c r="K152" s="4" t="n">
        <v>0.00579209040807851</v>
      </c>
      <c r="L152" s="4" t="n">
        <v>0.000693069306930693</v>
      </c>
      <c r="M152" s="4" t="n">
        <v>0.219123644084248</v>
      </c>
      <c r="N152" s="4" t="n">
        <v>20.3580864612093</v>
      </c>
      <c r="O152" s="4" t="n">
        <f aca="false">TRUE()</f>
        <v>1</v>
      </c>
      <c r="P152" s="4" t="s">
        <v>24</v>
      </c>
      <c r="Q152" s="4" t="n">
        <v>5.92858723680365</v>
      </c>
      <c r="R152" s="4" t="n">
        <v>0.512081526908926</v>
      </c>
      <c r="S152" s="4" t="s">
        <v>25</v>
      </c>
      <c r="T152" s="4" t="str">
        <f aca="false">B152&amp;C152&amp;D152&amp;E152&amp;S152</f>
        <v>rosnavturtlebot3_burgersmall_warehouse5embr</v>
      </c>
      <c r="U152" s="4" t="n">
        <f aca="false">COUNTIF($T$2:T152,T152)</f>
        <v>11</v>
      </c>
      <c r="V152" s="4" t="s">
        <v>38</v>
      </c>
      <c r="W152" s="4" t="s">
        <v>29</v>
      </c>
      <c r="X152" s="4" t="s">
        <v>34</v>
      </c>
      <c r="Y152" s="4" t="str">
        <f aca="false">V152&amp;W152&amp;X152&amp;S152</f>
        <v>rbsembr</v>
      </c>
      <c r="Z152" s="4" t="n">
        <f aca="false">G152&gt;0</f>
        <v>0</v>
      </c>
      <c r="AA152" s="4" t="str">
        <f aca="false">IF(NOT(Z152),Y152,0)</f>
        <v>rbsembr</v>
      </c>
    </row>
    <row r="153" customFormat="false" ht="15.75" hidden="false" customHeight="true" outlineLevel="0" collapsed="false">
      <c r="A153" s="1" t="n">
        <v>218</v>
      </c>
      <c r="B153" s="4" t="s">
        <v>37</v>
      </c>
      <c r="C153" s="4" t="s">
        <v>28</v>
      </c>
      <c r="D153" s="4" t="s">
        <v>33</v>
      </c>
      <c r="E153" s="4" t="n">
        <v>5</v>
      </c>
      <c r="F153" s="4" t="n">
        <v>99.6009999999999</v>
      </c>
      <c r="G153" s="4" t="n">
        <v>0</v>
      </c>
      <c r="H153" s="4" t="n">
        <v>0.709869806135078</v>
      </c>
      <c r="I153" s="4" t="n">
        <v>0.141243867030617</v>
      </c>
      <c r="J153" s="4" t="n">
        <v>0.0178958258093631</v>
      </c>
      <c r="K153" s="4" t="n">
        <v>0.0080624537507333</v>
      </c>
      <c r="L153" s="4" t="n">
        <v>0.000759259259259259</v>
      </c>
      <c r="M153" s="4" t="n">
        <v>0.217809618745087</v>
      </c>
      <c r="N153" s="4" t="n">
        <v>21.7612079332081</v>
      </c>
      <c r="O153" s="4" t="n">
        <f aca="false">TRUE()</f>
        <v>1</v>
      </c>
      <c r="P153" s="4" t="s">
        <v>24</v>
      </c>
      <c r="Q153" s="4" t="n">
        <v>9.5213117018637</v>
      </c>
      <c r="R153" s="4" t="n">
        <v>1.22364530874066</v>
      </c>
      <c r="S153" s="4" t="s">
        <v>25</v>
      </c>
      <c r="T153" s="4" t="str">
        <f aca="false">B153&amp;C153&amp;D153&amp;E153&amp;S153</f>
        <v>rosnavturtlebot3_burgersmall_warehouse5embr</v>
      </c>
      <c r="U153" s="4" t="n">
        <f aca="false">COUNTIF($T$2:T153,T153)</f>
        <v>12</v>
      </c>
      <c r="V153" s="4" t="s">
        <v>38</v>
      </c>
      <c r="W153" s="4" t="s">
        <v>29</v>
      </c>
      <c r="X153" s="4" t="s">
        <v>34</v>
      </c>
      <c r="Y153" s="4" t="str">
        <f aca="false">V153&amp;W153&amp;X153&amp;S153</f>
        <v>rbsembr</v>
      </c>
      <c r="Z153" s="4" t="n">
        <f aca="false">G153&gt;0</f>
        <v>0</v>
      </c>
      <c r="AA153" s="4" t="str">
        <f aca="false">IF(NOT(Z153),Y153,0)</f>
        <v>rbsembr</v>
      </c>
    </row>
    <row r="154" customFormat="false" ht="15.75" hidden="false" customHeight="true" outlineLevel="0" collapsed="false">
      <c r="A154" s="1" t="n">
        <v>219</v>
      </c>
      <c r="B154" s="4" t="s">
        <v>37</v>
      </c>
      <c r="C154" s="4" t="s">
        <v>28</v>
      </c>
      <c r="D154" s="4" t="s">
        <v>33</v>
      </c>
      <c r="E154" s="4" t="n">
        <v>5</v>
      </c>
      <c r="F154" s="4" t="n">
        <v>103.898</v>
      </c>
      <c r="G154" s="4" t="n">
        <v>0</v>
      </c>
      <c r="H154" s="4" t="n">
        <v>0.710008317734456</v>
      </c>
      <c r="I154" s="4" t="n">
        <v>0.11201541604532</v>
      </c>
      <c r="J154" s="4" t="n">
        <v>0.0133886179603334</v>
      </c>
      <c r="K154" s="4" t="n">
        <v>0.0116080321556107</v>
      </c>
      <c r="L154" s="4" t="n">
        <v>0.000384890203530886</v>
      </c>
      <c r="M154" s="4" t="n">
        <v>0.215880118128288</v>
      </c>
      <c r="N154" s="4" t="n">
        <v>22.4370877771606</v>
      </c>
      <c r="O154" s="4" t="n">
        <f aca="false">TRUE()</f>
        <v>1</v>
      </c>
      <c r="P154" s="4" t="s">
        <v>24</v>
      </c>
      <c r="Q154" s="4" t="n">
        <v>18.1299663976387</v>
      </c>
      <c r="R154" s="4" t="n">
        <v>0.612245231486026</v>
      </c>
      <c r="S154" s="4" t="s">
        <v>25</v>
      </c>
      <c r="T154" s="4" t="str">
        <f aca="false">B154&amp;C154&amp;D154&amp;E154&amp;S154</f>
        <v>rosnavturtlebot3_burgersmall_warehouse5embr</v>
      </c>
      <c r="U154" s="4" t="n">
        <f aca="false">COUNTIF($T$2:T154,T154)</f>
        <v>13</v>
      </c>
      <c r="V154" s="4" t="s">
        <v>38</v>
      </c>
      <c r="W154" s="4" t="s">
        <v>29</v>
      </c>
      <c r="X154" s="4" t="s">
        <v>34</v>
      </c>
      <c r="Y154" s="4" t="str">
        <f aca="false">V154&amp;W154&amp;X154&amp;S154</f>
        <v>rbsembr</v>
      </c>
      <c r="Z154" s="4" t="n">
        <f aca="false">G154&gt;0</f>
        <v>0</v>
      </c>
      <c r="AA154" s="4" t="str">
        <f aca="false">IF(NOT(Z154),Y154,0)</f>
        <v>rbsembr</v>
      </c>
    </row>
    <row r="155" customFormat="false" ht="15.75" hidden="false" customHeight="true" outlineLevel="0" collapsed="false">
      <c r="A155" s="1" t="n">
        <v>220</v>
      </c>
      <c r="B155" s="4" t="s">
        <v>37</v>
      </c>
      <c r="C155" s="4" t="s">
        <v>28</v>
      </c>
      <c r="D155" s="4" t="s">
        <v>33</v>
      </c>
      <c r="E155" s="4" t="n">
        <v>5</v>
      </c>
      <c r="F155" s="4" t="n">
        <v>98.7959999999998</v>
      </c>
      <c r="G155" s="4" t="n">
        <v>0</v>
      </c>
      <c r="H155" s="4" t="n">
        <v>1.22160757028744</v>
      </c>
      <c r="I155" s="4" t="n">
        <v>0.181430886720085</v>
      </c>
      <c r="J155" s="4" t="n">
        <v>0.0268620519866111</v>
      </c>
      <c r="K155" s="4" t="n">
        <v>0.0123884295236272</v>
      </c>
      <c r="L155" s="4" t="n">
        <v>0.000860402274201658</v>
      </c>
      <c r="M155" s="4" t="n">
        <v>0.214653748257946</v>
      </c>
      <c r="N155" s="4" t="n">
        <v>21.1684991887805</v>
      </c>
      <c r="O155" s="4" t="n">
        <f aca="false">TRUE()</f>
        <v>1</v>
      </c>
      <c r="P155" s="4" t="s">
        <v>24</v>
      </c>
      <c r="Q155" s="4" t="n">
        <v>34.1624747701446</v>
      </c>
      <c r="R155" s="4" t="n">
        <v>1.37969157565405</v>
      </c>
      <c r="S155" s="4" t="s">
        <v>25</v>
      </c>
      <c r="T155" s="4" t="str">
        <f aca="false">B155&amp;C155&amp;D155&amp;E155&amp;S155</f>
        <v>rosnavturtlebot3_burgersmall_warehouse5embr</v>
      </c>
      <c r="U155" s="4" t="n">
        <f aca="false">COUNTIF($T$2:T155,T155)</f>
        <v>14</v>
      </c>
      <c r="V155" s="4" t="s">
        <v>38</v>
      </c>
      <c r="W155" s="4" t="s">
        <v>29</v>
      </c>
      <c r="X155" s="4" t="s">
        <v>34</v>
      </c>
      <c r="Y155" s="4" t="str">
        <f aca="false">V155&amp;W155&amp;X155&amp;S155</f>
        <v>rbsembr</v>
      </c>
      <c r="Z155" s="4" t="n">
        <f aca="false">G155&gt;0</f>
        <v>0</v>
      </c>
      <c r="AA155" s="4" t="str">
        <f aca="false">IF(NOT(Z155),Y155,0)</f>
        <v>rbsembr</v>
      </c>
    </row>
    <row r="156" customFormat="false" ht="15.75" hidden="false" customHeight="true" outlineLevel="0" collapsed="false">
      <c r="A156" s="1" t="n">
        <v>221</v>
      </c>
      <c r="B156" s="4" t="s">
        <v>37</v>
      </c>
      <c r="C156" s="4" t="s">
        <v>28</v>
      </c>
      <c r="D156" s="4" t="s">
        <v>33</v>
      </c>
      <c r="E156" s="4" t="n">
        <v>5</v>
      </c>
      <c r="F156" s="4" t="n">
        <v>110.601</v>
      </c>
      <c r="G156" s="4" t="n">
        <v>1</v>
      </c>
      <c r="H156" s="4" t="n">
        <v>1.44161608014427</v>
      </c>
      <c r="I156" s="4" t="n">
        <v>0.222748762198142</v>
      </c>
      <c r="J156" s="4" t="n">
        <v>0.0256578571289172</v>
      </c>
      <c r="K156" s="4" t="n">
        <v>0.0188891097437648</v>
      </c>
      <c r="L156" s="4" t="n">
        <v>0.000265504095864618</v>
      </c>
      <c r="M156" s="4" t="n">
        <v>0.213045085459981</v>
      </c>
      <c r="N156" s="4" t="n">
        <v>23.696247434766</v>
      </c>
      <c r="O156" s="4" t="n">
        <f aca="false">TRUE()</f>
        <v>1</v>
      </c>
      <c r="P156" s="4" t="s">
        <v>24</v>
      </c>
      <c r="Q156" s="4" t="n">
        <v>28.4843645947942</v>
      </c>
      <c r="R156" s="4" t="n">
        <v>1.59590669805873</v>
      </c>
      <c r="S156" s="4" t="s">
        <v>25</v>
      </c>
      <c r="T156" s="4" t="str">
        <f aca="false">B156&amp;C156&amp;D156&amp;E156&amp;S156</f>
        <v>rosnavturtlebot3_burgersmall_warehouse5embr</v>
      </c>
      <c r="U156" s="4" t="n">
        <f aca="false">COUNTIF($T$2:T156,T156)</f>
        <v>15</v>
      </c>
      <c r="V156" s="4" t="s">
        <v>38</v>
      </c>
      <c r="W156" s="4" t="s">
        <v>29</v>
      </c>
      <c r="X156" s="4" t="s">
        <v>34</v>
      </c>
      <c r="Y156" s="4" t="str">
        <f aca="false">V156&amp;W156&amp;X156&amp;S156</f>
        <v>rbsembr</v>
      </c>
      <c r="Z156" s="4" t="n">
        <f aca="false">G156&gt;0</f>
        <v>1</v>
      </c>
      <c r="AA156" s="4" t="n">
        <f aca="false">IF(NOT(Z156),Y156,0)</f>
        <v>0</v>
      </c>
    </row>
    <row r="157" customFormat="false" ht="15.75" hidden="false" customHeight="true" outlineLevel="0" collapsed="false">
      <c r="A157" s="1" t="n">
        <v>222</v>
      </c>
      <c r="B157" s="4" t="s">
        <v>37</v>
      </c>
      <c r="C157" s="4" t="s">
        <v>28</v>
      </c>
      <c r="D157" s="4" t="s">
        <v>33</v>
      </c>
      <c r="E157" s="4" t="n">
        <v>5</v>
      </c>
      <c r="F157" s="4" t="n">
        <v>104.801</v>
      </c>
      <c r="G157" s="4" t="n">
        <v>0</v>
      </c>
      <c r="H157" s="4" t="n">
        <v>1.42350730602672</v>
      </c>
      <c r="I157" s="4" t="n">
        <v>0.188284784503922</v>
      </c>
      <c r="J157" s="4" t="n">
        <v>0.0442373289048139</v>
      </c>
      <c r="K157" s="4" t="n">
        <v>0.0120661576166486</v>
      </c>
      <c r="L157" s="4" t="n">
        <v>-3.09102100441295E-005</v>
      </c>
      <c r="M157" s="4" t="n">
        <v>0.215048047343682</v>
      </c>
      <c r="N157" s="4" t="n">
        <v>22.4501888703333</v>
      </c>
      <c r="O157" s="4" t="n">
        <f aca="false">TRUE()</f>
        <v>1</v>
      </c>
      <c r="P157" s="4" t="s">
        <v>24</v>
      </c>
      <c r="Q157" s="4" t="n">
        <v>68.5994340570031</v>
      </c>
      <c r="R157" s="4" t="n">
        <v>1.63223571131836</v>
      </c>
      <c r="S157" s="4" t="s">
        <v>25</v>
      </c>
      <c r="T157" s="4" t="str">
        <f aca="false">B157&amp;C157&amp;D157&amp;E157&amp;S157</f>
        <v>rosnavturtlebot3_burgersmall_warehouse5embr</v>
      </c>
      <c r="U157" s="4" t="n">
        <f aca="false">COUNTIF($T$2:T157,T157)</f>
        <v>16</v>
      </c>
      <c r="V157" s="4" t="s">
        <v>38</v>
      </c>
      <c r="W157" s="4" t="s">
        <v>29</v>
      </c>
      <c r="X157" s="4" t="s">
        <v>34</v>
      </c>
      <c r="Y157" s="4" t="str">
        <f aca="false">V157&amp;W157&amp;X157&amp;S157</f>
        <v>rbsembr</v>
      </c>
      <c r="Z157" s="4" t="n">
        <f aca="false">G157&gt;0</f>
        <v>0</v>
      </c>
      <c r="AA157" s="4" t="str">
        <f aca="false">IF(NOT(Z157),Y157,0)</f>
        <v>rbsembr</v>
      </c>
    </row>
    <row r="158" customFormat="false" ht="15.75" hidden="false" customHeight="true" outlineLevel="0" collapsed="false">
      <c r="A158" s="1" t="n">
        <v>223</v>
      </c>
      <c r="B158" s="4" t="s">
        <v>37</v>
      </c>
      <c r="C158" s="4" t="s">
        <v>28</v>
      </c>
      <c r="D158" s="4" t="s">
        <v>33</v>
      </c>
      <c r="E158" s="4" t="n">
        <v>5</v>
      </c>
      <c r="F158" s="4" t="n">
        <v>96.6010000000001</v>
      </c>
      <c r="G158" s="4" t="n">
        <v>0</v>
      </c>
      <c r="H158" s="4" t="n">
        <v>0.821558837645773</v>
      </c>
      <c r="I158" s="4" t="n">
        <v>0.138238188667004</v>
      </c>
      <c r="J158" s="4" t="n">
        <v>0.0186903349007502</v>
      </c>
      <c r="K158" s="4" t="n">
        <v>0.00943314149340651</v>
      </c>
      <c r="L158" s="4" t="n">
        <v>0.001</v>
      </c>
      <c r="M158" s="4" t="n">
        <v>0.215948224424989</v>
      </c>
      <c r="N158" s="4" t="n">
        <v>20.8133700351366</v>
      </c>
      <c r="O158" s="4" t="n">
        <f aca="false">TRUE()</f>
        <v>1</v>
      </c>
      <c r="P158" s="4" t="s">
        <v>24</v>
      </c>
      <c r="Q158" s="4" t="n">
        <v>30.3001740095685</v>
      </c>
      <c r="R158" s="4" t="n">
        <v>0.71771173888621</v>
      </c>
      <c r="S158" s="4" t="s">
        <v>25</v>
      </c>
      <c r="T158" s="4" t="str">
        <f aca="false">B158&amp;C158&amp;D158&amp;E158&amp;S158</f>
        <v>rosnavturtlebot3_burgersmall_warehouse5embr</v>
      </c>
      <c r="U158" s="4" t="n">
        <f aca="false">COUNTIF($T$2:T158,T158)</f>
        <v>17</v>
      </c>
      <c r="V158" s="4" t="s">
        <v>38</v>
      </c>
      <c r="W158" s="4" t="s">
        <v>29</v>
      </c>
      <c r="X158" s="4" t="s">
        <v>34</v>
      </c>
      <c r="Y158" s="4" t="str">
        <f aca="false">V158&amp;W158&amp;X158&amp;S158</f>
        <v>rbsembr</v>
      </c>
      <c r="Z158" s="4" t="n">
        <f aca="false">G158&gt;0</f>
        <v>0</v>
      </c>
      <c r="AA158" s="4" t="str">
        <f aca="false">IF(NOT(Z158),Y158,0)</f>
        <v>rbsembr</v>
      </c>
    </row>
    <row r="159" customFormat="false" ht="15.75" hidden="false" customHeight="true" outlineLevel="0" collapsed="false">
      <c r="A159" s="1" t="n">
        <v>224</v>
      </c>
      <c r="B159" s="4" t="s">
        <v>37</v>
      </c>
      <c r="C159" s="4" t="s">
        <v>28</v>
      </c>
      <c r="D159" s="4" t="s">
        <v>33</v>
      </c>
      <c r="E159" s="4" t="n">
        <v>5</v>
      </c>
      <c r="F159" s="4" t="n">
        <v>99.3010000000002</v>
      </c>
      <c r="G159" s="4" t="n">
        <v>1</v>
      </c>
      <c r="H159" s="4" t="n">
        <v>1.26355949948114</v>
      </c>
      <c r="I159" s="4" t="n">
        <v>0.209573155942017</v>
      </c>
      <c r="J159" s="4" t="n">
        <v>0.0299555750731722</v>
      </c>
      <c r="K159" s="4" t="n">
        <v>0.0149580906390581</v>
      </c>
      <c r="L159" s="4" t="n">
        <v>0.00081856077617305</v>
      </c>
      <c r="M159" s="4" t="n">
        <v>0.214994538421382</v>
      </c>
      <c r="N159" s="4" t="n">
        <v>21.3941754551479</v>
      </c>
      <c r="O159" s="4" t="n">
        <f aca="false">TRUE()</f>
        <v>1</v>
      </c>
      <c r="P159" s="4" t="s">
        <v>24</v>
      </c>
      <c r="Q159" s="4" t="n">
        <v>35.4095278081838</v>
      </c>
      <c r="R159" s="4" t="n">
        <v>0.996065496643028</v>
      </c>
      <c r="S159" s="4" t="s">
        <v>25</v>
      </c>
      <c r="T159" s="4" t="str">
        <f aca="false">B159&amp;C159&amp;D159&amp;E159&amp;S159</f>
        <v>rosnavturtlebot3_burgersmall_warehouse5embr</v>
      </c>
      <c r="U159" s="4" t="n">
        <f aca="false">COUNTIF($T$2:T159,T159)</f>
        <v>18</v>
      </c>
      <c r="V159" s="4" t="s">
        <v>38</v>
      </c>
      <c r="W159" s="4" t="s">
        <v>29</v>
      </c>
      <c r="X159" s="4" t="s">
        <v>34</v>
      </c>
      <c r="Y159" s="4" t="str">
        <f aca="false">V159&amp;W159&amp;X159&amp;S159</f>
        <v>rbsembr</v>
      </c>
      <c r="Z159" s="4" t="n">
        <f aca="false">G159&gt;0</f>
        <v>1</v>
      </c>
      <c r="AA159" s="4" t="n">
        <f aca="false">IF(NOT(Z159),Y159,0)</f>
        <v>0</v>
      </c>
    </row>
    <row r="160" customFormat="false" ht="15.75" hidden="false" customHeight="true" outlineLevel="0" collapsed="false">
      <c r="A160" s="1" t="n">
        <v>225</v>
      </c>
      <c r="B160" s="4" t="s">
        <v>37</v>
      </c>
      <c r="C160" s="4" t="s">
        <v>28</v>
      </c>
      <c r="D160" s="4" t="s">
        <v>33</v>
      </c>
      <c r="E160" s="4" t="n">
        <v>5</v>
      </c>
      <c r="F160" s="4" t="n">
        <v>99.8999999999999</v>
      </c>
      <c r="G160" s="4" t="n">
        <v>0</v>
      </c>
      <c r="H160" s="4" t="n">
        <v>0.723567506270314</v>
      </c>
      <c r="I160" s="4" t="n">
        <v>0.144354427573239</v>
      </c>
      <c r="J160" s="4" t="n">
        <v>0.0182069991157345</v>
      </c>
      <c r="K160" s="4" t="n">
        <v>0.0057073065385459</v>
      </c>
      <c r="L160" s="4" t="n">
        <v>0.00101388888888889</v>
      </c>
      <c r="M160" s="4" t="n">
        <v>0.218812230259389</v>
      </c>
      <c r="N160" s="4" t="n">
        <v>21.9101929506825</v>
      </c>
      <c r="O160" s="4" t="n">
        <f aca="false">TRUE()</f>
        <v>1</v>
      </c>
      <c r="P160" s="4" t="s">
        <v>24</v>
      </c>
      <c r="Q160" s="4" t="n">
        <v>8.4879583489597</v>
      </c>
      <c r="R160" s="4" t="n">
        <v>1.05987199894909</v>
      </c>
      <c r="S160" s="4" t="s">
        <v>25</v>
      </c>
      <c r="T160" s="4" t="str">
        <f aca="false">B160&amp;C160&amp;D160&amp;E160&amp;S160</f>
        <v>rosnavturtlebot3_burgersmall_warehouse5embr</v>
      </c>
      <c r="U160" s="4" t="n">
        <f aca="false">COUNTIF($T$2:T160,T160)</f>
        <v>19</v>
      </c>
      <c r="V160" s="4" t="s">
        <v>38</v>
      </c>
      <c r="W160" s="4" t="s">
        <v>29</v>
      </c>
      <c r="X160" s="4" t="s">
        <v>34</v>
      </c>
      <c r="Y160" s="4" t="str">
        <f aca="false">V160&amp;W160&amp;X160&amp;S160</f>
        <v>rbsembr</v>
      </c>
      <c r="Z160" s="4" t="n">
        <f aca="false">G160&gt;0</f>
        <v>0</v>
      </c>
      <c r="AA160" s="4" t="str">
        <f aca="false">IF(NOT(Z160),Y160,0)</f>
        <v>rbsembr</v>
      </c>
    </row>
    <row r="161" customFormat="false" ht="15.75" hidden="false" customHeight="true" outlineLevel="0" collapsed="false">
      <c r="A161" s="1" t="n">
        <v>226</v>
      </c>
      <c r="B161" s="4" t="s">
        <v>37</v>
      </c>
      <c r="C161" s="4" t="s">
        <v>28</v>
      </c>
      <c r="D161" s="4" t="s">
        <v>33</v>
      </c>
      <c r="E161" s="4" t="n">
        <v>5</v>
      </c>
      <c r="F161" s="4" t="n">
        <v>135.805</v>
      </c>
      <c r="G161" s="4" t="n">
        <v>0</v>
      </c>
      <c r="H161" s="4" t="n">
        <v>1.85612237120758</v>
      </c>
      <c r="I161" s="4" t="n">
        <v>0.262110041704383</v>
      </c>
      <c r="J161" s="4" t="n">
        <v>0.0505367526049062</v>
      </c>
      <c r="K161" s="4" t="n">
        <v>0.0234022578220279</v>
      </c>
      <c r="L161" s="4" t="n">
        <v>0.000677747585429928</v>
      </c>
      <c r="M161" s="4" t="n">
        <v>0.206230756867358</v>
      </c>
      <c r="N161" s="4" t="n">
        <v>27.869762609608</v>
      </c>
      <c r="O161" s="4" t="n">
        <f aca="false">TRUE()</f>
        <v>1</v>
      </c>
      <c r="P161" s="4" t="s">
        <v>24</v>
      </c>
      <c r="Q161" s="4" t="n">
        <v>30.5208149919591</v>
      </c>
      <c r="R161" s="4" t="n">
        <v>2.68423527849533</v>
      </c>
      <c r="S161" s="4" t="s">
        <v>25</v>
      </c>
      <c r="T161" s="4" t="str">
        <f aca="false">B161&amp;C161&amp;D161&amp;E161&amp;S161</f>
        <v>rosnavturtlebot3_burgersmall_warehouse5embr</v>
      </c>
      <c r="U161" s="4" t="n">
        <f aca="false">COUNTIF($T$2:T161,T161)</f>
        <v>20</v>
      </c>
      <c r="V161" s="4" t="s">
        <v>38</v>
      </c>
      <c r="W161" s="4" t="s">
        <v>29</v>
      </c>
      <c r="X161" s="4" t="s">
        <v>34</v>
      </c>
      <c r="Y161" s="4" t="str">
        <f aca="false">V161&amp;W161&amp;X161&amp;S161</f>
        <v>rbsembr</v>
      </c>
      <c r="Z161" s="4" t="n">
        <f aca="false">G161&gt;0</f>
        <v>0</v>
      </c>
      <c r="AA161" s="4" t="str">
        <f aca="false">IF(NOT(Z161),Y161,0)</f>
        <v>rbsembr</v>
      </c>
    </row>
    <row r="162" customFormat="false" ht="15.75" hidden="false" customHeight="true" outlineLevel="0" collapsed="false">
      <c r="A162" s="1" t="n">
        <v>237</v>
      </c>
      <c r="B162" s="4" t="s">
        <v>35</v>
      </c>
      <c r="C162" s="4" t="s">
        <v>30</v>
      </c>
      <c r="D162" s="4" t="s">
        <v>31</v>
      </c>
      <c r="E162" s="4" t="n">
        <v>10</v>
      </c>
      <c r="F162" s="4" t="n">
        <v>179.479</v>
      </c>
      <c r="G162" s="4" t="n">
        <v>6</v>
      </c>
      <c r="H162" s="4" t="n">
        <v>111.423539719415</v>
      </c>
      <c r="I162" s="4" t="n">
        <v>0.553614325908207</v>
      </c>
      <c r="J162" s="4" t="n">
        <v>0.0915572956811004</v>
      </c>
      <c r="K162" s="4" t="n">
        <v>0.0109551224069537</v>
      </c>
      <c r="L162" s="4" t="n">
        <v>3.36717514850742E-006</v>
      </c>
      <c r="M162" s="4" t="n">
        <v>0.0450314740819673</v>
      </c>
      <c r="N162" s="4" t="n">
        <v>7.86427646827884</v>
      </c>
      <c r="O162" s="4" t="n">
        <f aca="false">FALSE()</f>
        <v>0</v>
      </c>
      <c r="P162" s="4" t="s">
        <v>27</v>
      </c>
      <c r="Q162" s="4" t="n">
        <v>1414.21356237347</v>
      </c>
      <c r="R162" s="4" t="n">
        <v>0.951263607043214</v>
      </c>
      <c r="S162" s="4" t="s">
        <v>25</v>
      </c>
      <c r="T162" s="4" t="str">
        <f aca="false">B162&amp;C162&amp;D162&amp;E162&amp;S162</f>
        <v>dwayoubotmap510embr</v>
      </c>
      <c r="U162" s="4" t="n">
        <f aca="false">COUNTIF($T$2:T162,T162)</f>
        <v>1</v>
      </c>
      <c r="V162" s="4" t="s">
        <v>36</v>
      </c>
      <c r="W162" s="4" t="s">
        <v>32</v>
      </c>
      <c r="X162" s="4" t="n">
        <v>5</v>
      </c>
      <c r="Y162" s="4" t="str">
        <f aca="false">V162&amp;W162&amp;X162&amp;S162</f>
        <v>dy5embr</v>
      </c>
      <c r="Z162" s="4" t="n">
        <f aca="false">G162&gt;0</f>
        <v>1</v>
      </c>
      <c r="AA162" s="4" t="n">
        <f aca="false">IF(NOT(Z162),Y162,0)</f>
        <v>0</v>
      </c>
    </row>
    <row r="163" customFormat="false" ht="15.75" hidden="false" customHeight="true" outlineLevel="0" collapsed="false">
      <c r="A163" s="1" t="n">
        <v>238</v>
      </c>
      <c r="B163" s="4" t="s">
        <v>35</v>
      </c>
      <c r="C163" s="4" t="s">
        <v>30</v>
      </c>
      <c r="D163" s="4" t="s">
        <v>31</v>
      </c>
      <c r="E163" s="4" t="n">
        <v>10</v>
      </c>
      <c r="F163" s="4" t="n">
        <v>180.013</v>
      </c>
      <c r="G163" s="4" t="n">
        <v>2</v>
      </c>
      <c r="H163" s="4" t="n">
        <v>52.8106852295329</v>
      </c>
      <c r="I163" s="4" t="n">
        <v>0.253917918046941</v>
      </c>
      <c r="J163" s="4" t="n">
        <v>0.0410733114706066</v>
      </c>
      <c r="K163" s="4" t="n">
        <v>0.012273360090816</v>
      </c>
      <c r="L163" s="4" t="n">
        <v>-0.00103138423008453</v>
      </c>
      <c r="M163" s="4" t="n">
        <v>0.0474752763178458</v>
      </c>
      <c r="N163" s="4" t="n">
        <v>8.18873616202757</v>
      </c>
      <c r="O163" s="4" t="n">
        <f aca="false">FALSE()</f>
        <v>0</v>
      </c>
      <c r="P163" s="4" t="s">
        <v>27</v>
      </c>
      <c r="Q163" s="4" t="n">
        <v>1414.21356237361</v>
      </c>
      <c r="R163" s="4" t="n">
        <v>0.796582020831023</v>
      </c>
      <c r="S163" s="4" t="s">
        <v>25</v>
      </c>
      <c r="T163" s="4" t="str">
        <f aca="false">B163&amp;C163&amp;D163&amp;E163&amp;S163</f>
        <v>dwayoubotmap510embr</v>
      </c>
      <c r="U163" s="4" t="n">
        <f aca="false">COUNTIF($T$2:T163,T163)</f>
        <v>2</v>
      </c>
      <c r="V163" s="4" t="s">
        <v>36</v>
      </c>
      <c r="W163" s="4" t="s">
        <v>32</v>
      </c>
      <c r="X163" s="4" t="n">
        <v>5</v>
      </c>
      <c r="Y163" s="4" t="str">
        <f aca="false">V163&amp;W163&amp;X163&amp;S163</f>
        <v>dy5embr</v>
      </c>
      <c r="Z163" s="4" t="n">
        <f aca="false">G163&gt;0</f>
        <v>1</v>
      </c>
      <c r="AA163" s="4" t="n">
        <f aca="false">IF(NOT(Z163),Y163,0)</f>
        <v>0</v>
      </c>
    </row>
    <row r="164" customFormat="false" ht="15.75" hidden="false" customHeight="true" outlineLevel="0" collapsed="false">
      <c r="A164" s="1" t="n">
        <v>239</v>
      </c>
      <c r="B164" s="4" t="s">
        <v>35</v>
      </c>
      <c r="C164" s="4" t="s">
        <v>30</v>
      </c>
      <c r="D164" s="4" t="s">
        <v>31</v>
      </c>
      <c r="E164" s="4" t="n">
        <v>10</v>
      </c>
      <c r="F164" s="4" t="n">
        <v>179.904</v>
      </c>
      <c r="G164" s="4" t="n">
        <v>1</v>
      </c>
      <c r="H164" s="4" t="n">
        <v>17.5538719173156</v>
      </c>
      <c r="I164" s="4" t="n">
        <v>0.124434162748126</v>
      </c>
      <c r="J164" s="4" t="n">
        <v>0.020857372221844</v>
      </c>
      <c r="K164" s="4" t="n">
        <v>0.0120175171156706</v>
      </c>
      <c r="L164" s="4" t="n">
        <v>-0.000499354186901509</v>
      </c>
      <c r="M164" s="4" t="n">
        <v>0.0486370503245877</v>
      </c>
      <c r="N164" s="4" t="n">
        <v>8.63649180116665</v>
      </c>
      <c r="O164" s="4" t="n">
        <f aca="false">FALSE()</f>
        <v>0</v>
      </c>
      <c r="P164" s="4" t="s">
        <v>27</v>
      </c>
      <c r="Q164" s="4" t="n">
        <v>1414.21356237375</v>
      </c>
      <c r="R164" s="4" t="n">
        <v>0.620159217806065</v>
      </c>
      <c r="S164" s="4" t="s">
        <v>25</v>
      </c>
      <c r="T164" s="4" t="str">
        <f aca="false">B164&amp;C164&amp;D164&amp;E164&amp;S164</f>
        <v>dwayoubotmap510embr</v>
      </c>
      <c r="U164" s="4" t="n">
        <f aca="false">COUNTIF($T$2:T164,T164)</f>
        <v>3</v>
      </c>
      <c r="V164" s="4" t="s">
        <v>36</v>
      </c>
      <c r="W164" s="4" t="s">
        <v>32</v>
      </c>
      <c r="X164" s="4" t="n">
        <v>5</v>
      </c>
      <c r="Y164" s="4" t="str">
        <f aca="false">V164&amp;W164&amp;X164&amp;S164</f>
        <v>dy5embr</v>
      </c>
      <c r="Z164" s="4" t="n">
        <f aca="false">G164&gt;0</f>
        <v>1</v>
      </c>
      <c r="AA164" s="4" t="n">
        <f aca="false">IF(NOT(Z164),Y164,0)</f>
        <v>0</v>
      </c>
    </row>
    <row r="165" customFormat="false" ht="15.75" hidden="false" customHeight="true" outlineLevel="0" collapsed="false">
      <c r="A165" s="1" t="n">
        <v>240</v>
      </c>
      <c r="B165" s="4" t="s">
        <v>35</v>
      </c>
      <c r="C165" s="4" t="s">
        <v>30</v>
      </c>
      <c r="D165" s="4" t="s">
        <v>31</v>
      </c>
      <c r="E165" s="4" t="n">
        <v>10</v>
      </c>
      <c r="F165" s="4" t="n">
        <v>180.04</v>
      </c>
      <c r="G165" s="4" t="n">
        <v>4</v>
      </c>
      <c r="H165" s="4" t="n">
        <v>27.4663803521172</v>
      </c>
      <c r="I165" s="4" t="n">
        <v>0.312297904095761</v>
      </c>
      <c r="J165" s="4" t="n">
        <v>0.0149962934711908</v>
      </c>
      <c r="K165" s="4" t="n">
        <v>0.011105832585947</v>
      </c>
      <c r="L165" s="4" t="n">
        <v>1.96615888786291E-006</v>
      </c>
      <c r="M165" s="4" t="n">
        <v>0.0438939040610322</v>
      </c>
      <c r="N165" s="4" t="n">
        <v>7.71822028458571</v>
      </c>
      <c r="O165" s="4" t="n">
        <f aca="false">FALSE()</f>
        <v>0</v>
      </c>
      <c r="P165" s="4" t="s">
        <v>27</v>
      </c>
      <c r="Q165" s="4" t="n">
        <v>894.427191000046</v>
      </c>
      <c r="R165" s="4" t="n">
        <v>0.753930282557664</v>
      </c>
      <c r="S165" s="4" t="s">
        <v>25</v>
      </c>
      <c r="T165" s="4" t="str">
        <f aca="false">B165&amp;C165&amp;D165&amp;E165&amp;S165</f>
        <v>dwayoubotmap510embr</v>
      </c>
      <c r="U165" s="4" t="n">
        <f aca="false">COUNTIF($T$2:T165,T165)</f>
        <v>4</v>
      </c>
      <c r="V165" s="4" t="s">
        <v>36</v>
      </c>
      <c r="W165" s="4" t="s">
        <v>32</v>
      </c>
      <c r="X165" s="4" t="n">
        <v>5</v>
      </c>
      <c r="Y165" s="4" t="str">
        <f aca="false">V165&amp;W165&amp;X165&amp;S165</f>
        <v>dy5embr</v>
      </c>
      <c r="Z165" s="4" t="n">
        <f aca="false">G165&gt;0</f>
        <v>1</v>
      </c>
      <c r="AA165" s="4" t="n">
        <f aca="false">IF(NOT(Z165),Y165,0)</f>
        <v>0</v>
      </c>
    </row>
    <row r="166" customFormat="false" ht="15.75" hidden="false" customHeight="true" outlineLevel="0" collapsed="false">
      <c r="A166" s="1" t="n">
        <v>241</v>
      </c>
      <c r="B166" s="4" t="s">
        <v>35</v>
      </c>
      <c r="C166" s="4" t="s">
        <v>30</v>
      </c>
      <c r="D166" s="4" t="s">
        <v>31</v>
      </c>
      <c r="E166" s="4" t="n">
        <v>10</v>
      </c>
      <c r="F166" s="4" t="n">
        <v>142.693</v>
      </c>
      <c r="G166" s="4" t="n">
        <v>4</v>
      </c>
      <c r="H166" s="4" t="n">
        <v>52.5889800022999</v>
      </c>
      <c r="I166" s="4" t="n">
        <v>0.398008424559772</v>
      </c>
      <c r="J166" s="4" t="n">
        <v>0.0609080425136558</v>
      </c>
      <c r="K166" s="4" t="n">
        <v>0.0515477801670528</v>
      </c>
      <c r="L166" s="4" t="n">
        <v>0.00141072431263384</v>
      </c>
      <c r="M166" s="4" t="n">
        <v>0.178431309166841</v>
      </c>
      <c r="N166" s="4" t="n">
        <v>24.8175584462573</v>
      </c>
      <c r="O166" s="4" t="n">
        <f aca="false">FALSE()</f>
        <v>0</v>
      </c>
      <c r="P166" s="4" t="s">
        <v>5</v>
      </c>
      <c r="Q166" s="4" t="n">
        <v>1000.00000000003</v>
      </c>
      <c r="R166" s="4" t="n">
        <v>0.592241981894741</v>
      </c>
      <c r="S166" s="4" t="s">
        <v>25</v>
      </c>
      <c r="T166" s="4" t="str">
        <f aca="false">B166&amp;C166&amp;D166&amp;E166&amp;S166</f>
        <v>dwayoubotmap510embr</v>
      </c>
      <c r="U166" s="4" t="n">
        <f aca="false">COUNTIF($T$2:T166,T166)</f>
        <v>5</v>
      </c>
      <c r="V166" s="4" t="s">
        <v>36</v>
      </c>
      <c r="W166" s="4" t="s">
        <v>32</v>
      </c>
      <c r="X166" s="4" t="n">
        <v>5</v>
      </c>
      <c r="Y166" s="4" t="str">
        <f aca="false">V166&amp;W166&amp;X166&amp;S166</f>
        <v>dy5embr</v>
      </c>
      <c r="Z166" s="4" t="n">
        <f aca="false">G166&gt;0</f>
        <v>1</v>
      </c>
      <c r="AA166" s="4" t="n">
        <f aca="false">IF(NOT(Z166),Y166,0)</f>
        <v>0</v>
      </c>
    </row>
    <row r="167" customFormat="false" ht="15.75" hidden="false" customHeight="true" outlineLevel="0" collapsed="false">
      <c r="A167" s="1" t="n">
        <v>242</v>
      </c>
      <c r="B167" s="4" t="s">
        <v>35</v>
      </c>
      <c r="C167" s="4" t="s">
        <v>30</v>
      </c>
      <c r="D167" s="4" t="s">
        <v>31</v>
      </c>
      <c r="E167" s="4" t="n">
        <v>10</v>
      </c>
      <c r="F167" s="4" t="n">
        <v>179.861</v>
      </c>
      <c r="G167" s="4" t="n">
        <v>2</v>
      </c>
      <c r="H167" s="4" t="n">
        <v>187.84706904345</v>
      </c>
      <c r="I167" s="4" t="n">
        <v>0.796512105245543</v>
      </c>
      <c r="J167" s="4" t="n">
        <v>0.142128799443209</v>
      </c>
      <c r="K167" s="4" t="n">
        <v>0.026532789151755</v>
      </c>
      <c r="L167" s="4" t="n">
        <v>-0.000676384789815854</v>
      </c>
      <c r="M167" s="4" t="n">
        <v>0.0550295573288252</v>
      </c>
      <c r="N167" s="4" t="n">
        <v>9.53458816176193</v>
      </c>
      <c r="O167" s="4" t="n">
        <f aca="false">FALSE()</f>
        <v>0</v>
      </c>
      <c r="P167" s="4" t="s">
        <v>27</v>
      </c>
      <c r="Q167" s="4" t="n">
        <v>1414.21356237377</v>
      </c>
      <c r="R167" s="4" t="n">
        <v>1.53504270469668</v>
      </c>
      <c r="S167" s="4" t="s">
        <v>25</v>
      </c>
      <c r="T167" s="4" t="str">
        <f aca="false">B167&amp;C167&amp;D167&amp;E167&amp;S167</f>
        <v>dwayoubotmap510embr</v>
      </c>
      <c r="U167" s="4" t="n">
        <f aca="false">COUNTIF($T$2:T167,T167)</f>
        <v>6</v>
      </c>
      <c r="V167" s="4" t="s">
        <v>36</v>
      </c>
      <c r="W167" s="4" t="s">
        <v>32</v>
      </c>
      <c r="X167" s="4" t="n">
        <v>5</v>
      </c>
      <c r="Y167" s="4" t="str">
        <f aca="false">V167&amp;W167&amp;X167&amp;S167</f>
        <v>dy5embr</v>
      </c>
      <c r="Z167" s="4" t="n">
        <f aca="false">G167&gt;0</f>
        <v>1</v>
      </c>
      <c r="AA167" s="4" t="n">
        <f aca="false">IF(NOT(Z167),Y167,0)</f>
        <v>0</v>
      </c>
    </row>
    <row r="168" customFormat="false" ht="15.75" hidden="false" customHeight="true" outlineLevel="0" collapsed="false">
      <c r="A168" s="1" t="n">
        <v>243</v>
      </c>
      <c r="B168" s="4" t="s">
        <v>35</v>
      </c>
      <c r="C168" s="4" t="s">
        <v>30</v>
      </c>
      <c r="D168" s="4" t="s">
        <v>31</v>
      </c>
      <c r="E168" s="4" t="n">
        <v>10</v>
      </c>
      <c r="F168" s="4" t="n">
        <v>137.689</v>
      </c>
      <c r="G168" s="4" t="n">
        <v>3</v>
      </c>
      <c r="H168" s="4" t="n">
        <v>62.4462840409868</v>
      </c>
      <c r="I168" s="4" t="n">
        <v>0.427365826777377</v>
      </c>
      <c r="J168" s="4" t="n">
        <v>0.0717949645707764</v>
      </c>
      <c r="K168" s="4" t="n">
        <v>0.0408515013999308</v>
      </c>
      <c r="L168" s="4" t="n">
        <v>0.00144612678869885</v>
      </c>
      <c r="M168" s="4" t="n">
        <v>0.177054358918483</v>
      </c>
      <c r="N168" s="4" t="n">
        <v>24.2172126238781</v>
      </c>
      <c r="O168" s="4" t="n">
        <f aca="false">FALSE()</f>
        <v>0</v>
      </c>
      <c r="P168" s="4" t="s">
        <v>5</v>
      </c>
      <c r="Q168" s="4" t="n">
        <v>1414.21356237375</v>
      </c>
      <c r="R168" s="4" t="n">
        <v>0.484035887286307</v>
      </c>
      <c r="S168" s="4" t="s">
        <v>25</v>
      </c>
      <c r="T168" s="4" t="str">
        <f aca="false">B168&amp;C168&amp;D168&amp;E168&amp;S168</f>
        <v>dwayoubotmap510embr</v>
      </c>
      <c r="U168" s="4" t="n">
        <f aca="false">COUNTIF($T$2:T168,T168)</f>
        <v>7</v>
      </c>
      <c r="V168" s="4" t="s">
        <v>36</v>
      </c>
      <c r="W168" s="4" t="s">
        <v>32</v>
      </c>
      <c r="X168" s="4" t="n">
        <v>5</v>
      </c>
      <c r="Y168" s="4" t="str">
        <f aca="false">V168&amp;W168&amp;X168&amp;S168</f>
        <v>dy5embr</v>
      </c>
      <c r="Z168" s="4" t="n">
        <f aca="false">G168&gt;0</f>
        <v>1</v>
      </c>
      <c r="AA168" s="4" t="n">
        <f aca="false">IF(NOT(Z168),Y168,0)</f>
        <v>0</v>
      </c>
    </row>
    <row r="169" customFormat="false" ht="15.75" hidden="false" customHeight="true" outlineLevel="0" collapsed="false">
      <c r="A169" s="1" t="n">
        <v>244</v>
      </c>
      <c r="B169" s="4" t="s">
        <v>35</v>
      </c>
      <c r="C169" s="4" t="s">
        <v>30</v>
      </c>
      <c r="D169" s="4" t="s">
        <v>31</v>
      </c>
      <c r="E169" s="4" t="n">
        <v>10</v>
      </c>
      <c r="F169" s="4" t="n">
        <v>180.034</v>
      </c>
      <c r="G169" s="4" t="n">
        <v>0</v>
      </c>
      <c r="H169" s="4" t="n">
        <v>346.737638116529</v>
      </c>
      <c r="I169" s="4" t="n">
        <v>1.21988453151994</v>
      </c>
      <c r="J169" s="4" t="n">
        <v>0.236249740095793</v>
      </c>
      <c r="K169" s="4" t="n">
        <v>0.0199627550746561</v>
      </c>
      <c r="L169" s="4" t="n">
        <v>-0.000466154851667847</v>
      </c>
      <c r="M169" s="4" t="n">
        <v>0.0489177987162244</v>
      </c>
      <c r="N169" s="4" t="n">
        <v>8.41282536300271</v>
      </c>
      <c r="O169" s="4" t="n">
        <f aca="false">FALSE()</f>
        <v>0</v>
      </c>
      <c r="P169" s="4" t="s">
        <v>27</v>
      </c>
      <c r="Q169" s="4" t="n">
        <v>1414.21356237312</v>
      </c>
      <c r="R169" s="4" t="n">
        <v>1.54632949558302</v>
      </c>
      <c r="S169" s="4" t="s">
        <v>25</v>
      </c>
      <c r="T169" s="4" t="str">
        <f aca="false">B169&amp;C169&amp;D169&amp;E169&amp;S169</f>
        <v>dwayoubotmap510embr</v>
      </c>
      <c r="U169" s="4" t="n">
        <f aca="false">COUNTIF($T$2:T169,T169)</f>
        <v>8</v>
      </c>
      <c r="V169" s="4" t="s">
        <v>36</v>
      </c>
      <c r="W169" s="4" t="s">
        <v>32</v>
      </c>
      <c r="X169" s="4" t="n">
        <v>5</v>
      </c>
      <c r="Y169" s="4" t="str">
        <f aca="false">V169&amp;W169&amp;X169&amp;S169</f>
        <v>dy5embr</v>
      </c>
      <c r="Z169" s="4" t="n">
        <f aca="false">G169&gt;0</f>
        <v>0</v>
      </c>
      <c r="AA169" s="4" t="str">
        <f aca="false">IF(NOT(Z169),Y169,0)</f>
        <v>dy5embr</v>
      </c>
    </row>
    <row r="170" customFormat="false" ht="15.75" hidden="false" customHeight="true" outlineLevel="0" collapsed="false">
      <c r="A170" s="1" t="n">
        <v>245</v>
      </c>
      <c r="B170" s="4" t="s">
        <v>35</v>
      </c>
      <c r="C170" s="4" t="s">
        <v>30</v>
      </c>
      <c r="D170" s="4" t="s">
        <v>31</v>
      </c>
      <c r="E170" s="4" t="n">
        <v>10</v>
      </c>
      <c r="F170" s="4" t="n">
        <v>179.985</v>
      </c>
      <c r="G170" s="4" t="n">
        <v>6</v>
      </c>
      <c r="H170" s="4" t="n">
        <v>164.449579953203</v>
      </c>
      <c r="I170" s="4" t="n">
        <v>0.71688455509051</v>
      </c>
      <c r="J170" s="4" t="n">
        <v>0.122354186079805</v>
      </c>
      <c r="K170" s="4" t="n">
        <v>0.0282266826056014</v>
      </c>
      <c r="L170" s="4" t="n">
        <v>-3.39248969793252E-005</v>
      </c>
      <c r="M170" s="4" t="n">
        <v>0.0574421838691562</v>
      </c>
      <c r="N170" s="4" t="n">
        <v>10.2446613888739</v>
      </c>
      <c r="O170" s="4" t="n">
        <f aca="false">FALSE()</f>
        <v>0</v>
      </c>
      <c r="P170" s="4" t="s">
        <v>27</v>
      </c>
      <c r="Q170" s="4" t="n">
        <v>1414.21356237377</v>
      </c>
      <c r="R170" s="4" t="n">
        <v>1.19291400038585</v>
      </c>
      <c r="S170" s="4" t="s">
        <v>25</v>
      </c>
      <c r="T170" s="4" t="str">
        <f aca="false">B170&amp;C170&amp;D170&amp;E170&amp;S170</f>
        <v>dwayoubotmap510embr</v>
      </c>
      <c r="U170" s="4" t="n">
        <f aca="false">COUNTIF($T$2:T170,T170)</f>
        <v>9</v>
      </c>
      <c r="V170" s="4" t="s">
        <v>36</v>
      </c>
      <c r="W170" s="4" t="s">
        <v>32</v>
      </c>
      <c r="X170" s="4" t="n">
        <v>5</v>
      </c>
      <c r="Y170" s="4" t="str">
        <f aca="false">V170&amp;W170&amp;X170&amp;S170</f>
        <v>dy5embr</v>
      </c>
      <c r="Z170" s="4" t="n">
        <f aca="false">G170&gt;0</f>
        <v>1</v>
      </c>
      <c r="AA170" s="4" t="n">
        <f aca="false">IF(NOT(Z170),Y170,0)</f>
        <v>0</v>
      </c>
    </row>
    <row r="171" customFormat="false" ht="15.75" hidden="false" customHeight="true" outlineLevel="0" collapsed="false">
      <c r="A171" s="1" t="n">
        <v>246</v>
      </c>
      <c r="B171" s="4" t="s">
        <v>35</v>
      </c>
      <c r="C171" s="4" t="s">
        <v>30</v>
      </c>
      <c r="D171" s="4" t="s">
        <v>31</v>
      </c>
      <c r="E171" s="4" t="n">
        <v>10</v>
      </c>
      <c r="F171" s="4" t="n">
        <v>180.207</v>
      </c>
      <c r="G171" s="4" t="n">
        <v>5</v>
      </c>
      <c r="H171" s="4" t="n">
        <v>138.267666790619</v>
      </c>
      <c r="I171" s="4" t="n">
        <v>0.600081805364414</v>
      </c>
      <c r="J171" s="4" t="n">
        <v>0.109015450152467</v>
      </c>
      <c r="K171" s="4" t="n">
        <v>0.0179147346855261</v>
      </c>
      <c r="L171" s="4" t="n">
        <v>-4.33080027126257E-005</v>
      </c>
      <c r="M171" s="4" t="n">
        <v>0.0450851544894409</v>
      </c>
      <c r="N171" s="4" t="n">
        <v>7.89113358691981</v>
      </c>
      <c r="O171" s="4" t="n">
        <f aca="false">FALSE()</f>
        <v>0</v>
      </c>
      <c r="P171" s="4" t="s">
        <v>27</v>
      </c>
      <c r="Q171" s="4" t="n">
        <v>1414.21356237347</v>
      </c>
      <c r="R171" s="4" t="n">
        <v>0.906840559873636</v>
      </c>
      <c r="S171" s="4" t="s">
        <v>25</v>
      </c>
      <c r="T171" s="4" t="str">
        <f aca="false">B171&amp;C171&amp;D171&amp;E171&amp;S171</f>
        <v>dwayoubotmap510embr</v>
      </c>
      <c r="U171" s="4" t="n">
        <f aca="false">COUNTIF($T$2:T171,T171)</f>
        <v>10</v>
      </c>
      <c r="V171" s="4" t="s">
        <v>36</v>
      </c>
      <c r="W171" s="4" t="s">
        <v>32</v>
      </c>
      <c r="X171" s="4" t="n">
        <v>5</v>
      </c>
      <c r="Y171" s="4" t="str">
        <f aca="false">V171&amp;W171&amp;X171&amp;S171</f>
        <v>dy5embr</v>
      </c>
      <c r="Z171" s="4" t="n">
        <f aca="false">G171&gt;0</f>
        <v>1</v>
      </c>
      <c r="AA171" s="4" t="n">
        <f aca="false">IF(NOT(Z171),Y171,0)</f>
        <v>0</v>
      </c>
    </row>
    <row r="172" customFormat="false" ht="15.75" hidden="false" customHeight="true" outlineLevel="0" collapsed="false">
      <c r="A172" s="1" t="n">
        <v>247</v>
      </c>
      <c r="B172" s="4" t="s">
        <v>35</v>
      </c>
      <c r="C172" s="4" t="s">
        <v>30</v>
      </c>
      <c r="D172" s="4" t="s">
        <v>31</v>
      </c>
      <c r="E172" s="4" t="n">
        <v>10</v>
      </c>
      <c r="F172" s="4" t="n">
        <v>158.611</v>
      </c>
      <c r="G172" s="4" t="n">
        <v>3</v>
      </c>
      <c r="H172" s="4" t="n">
        <v>64.0409103767461</v>
      </c>
      <c r="I172" s="4" t="n">
        <v>0.507795602140149</v>
      </c>
      <c r="J172" s="4" t="n">
        <v>0.0796413048145784</v>
      </c>
      <c r="K172" s="4" t="n">
        <v>0.0549093456713739</v>
      </c>
      <c r="L172" s="4" t="n">
        <v>0.00126581101839159</v>
      </c>
      <c r="M172" s="4" t="n">
        <v>0.156445226876445</v>
      </c>
      <c r="N172" s="4" t="n">
        <v>24.5224646600661</v>
      </c>
      <c r="O172" s="4" t="n">
        <f aca="false">FALSE()</f>
        <v>0</v>
      </c>
      <c r="P172" s="4" t="s">
        <v>5</v>
      </c>
      <c r="Q172" s="4" t="n">
        <v>1414.21356237361</v>
      </c>
      <c r="R172" s="4" t="n">
        <v>0.623102131527706</v>
      </c>
      <c r="S172" s="4" t="s">
        <v>25</v>
      </c>
      <c r="T172" s="4" t="str">
        <f aca="false">B172&amp;C172&amp;D172&amp;E172&amp;S172</f>
        <v>dwayoubotmap510embr</v>
      </c>
      <c r="U172" s="4" t="n">
        <f aca="false">COUNTIF($T$2:T172,T172)</f>
        <v>11</v>
      </c>
      <c r="V172" s="4" t="s">
        <v>36</v>
      </c>
      <c r="W172" s="4" t="s">
        <v>32</v>
      </c>
      <c r="X172" s="4" t="n">
        <v>5</v>
      </c>
      <c r="Y172" s="4" t="str">
        <f aca="false">V172&amp;W172&amp;X172&amp;S172</f>
        <v>dy5embr</v>
      </c>
      <c r="Z172" s="4" t="n">
        <f aca="false">G172&gt;0</f>
        <v>1</v>
      </c>
      <c r="AA172" s="4" t="n">
        <f aca="false">IF(NOT(Z172),Y172,0)</f>
        <v>0</v>
      </c>
    </row>
    <row r="173" customFormat="false" ht="15.75" hidden="false" customHeight="true" outlineLevel="0" collapsed="false">
      <c r="A173" s="1" t="n">
        <v>248</v>
      </c>
      <c r="B173" s="4" t="s">
        <v>35</v>
      </c>
      <c r="C173" s="4" t="s">
        <v>30</v>
      </c>
      <c r="D173" s="4" t="s">
        <v>31</v>
      </c>
      <c r="E173" s="4" t="n">
        <v>10</v>
      </c>
      <c r="F173" s="4" t="n">
        <v>179.622</v>
      </c>
      <c r="G173" s="4" t="n">
        <v>1</v>
      </c>
      <c r="H173" s="4" t="n">
        <v>296.239421086544</v>
      </c>
      <c r="I173" s="4" t="n">
        <v>1.01091837227579</v>
      </c>
      <c r="J173" s="4" t="n">
        <v>0.157446291345713</v>
      </c>
      <c r="K173" s="4" t="n">
        <v>0.0190273115010221</v>
      </c>
      <c r="L173" s="4" t="n">
        <v>-0.00100420104009216</v>
      </c>
      <c r="M173" s="4" t="n">
        <v>0.0463004202697272</v>
      </c>
      <c r="N173" s="4" t="n">
        <v>7.86996695182583</v>
      </c>
      <c r="O173" s="4" t="n">
        <f aca="false">FALSE()</f>
        <v>0</v>
      </c>
      <c r="P173" s="4" t="s">
        <v>27</v>
      </c>
      <c r="Q173" s="4" t="n">
        <v>1414.21356237347</v>
      </c>
      <c r="R173" s="4" t="n">
        <v>1.55184895626107</v>
      </c>
      <c r="S173" s="4" t="s">
        <v>25</v>
      </c>
      <c r="T173" s="4" t="str">
        <f aca="false">B173&amp;C173&amp;D173&amp;E173&amp;S173</f>
        <v>dwayoubotmap510embr</v>
      </c>
      <c r="U173" s="4" t="n">
        <f aca="false">COUNTIF($T$2:T173,T173)</f>
        <v>12</v>
      </c>
      <c r="V173" s="4" t="s">
        <v>36</v>
      </c>
      <c r="W173" s="4" t="s">
        <v>32</v>
      </c>
      <c r="X173" s="4" t="n">
        <v>5</v>
      </c>
      <c r="Y173" s="4" t="str">
        <f aca="false">V173&amp;W173&amp;X173&amp;S173</f>
        <v>dy5embr</v>
      </c>
      <c r="Z173" s="4" t="n">
        <f aca="false">G173&gt;0</f>
        <v>1</v>
      </c>
      <c r="AA173" s="4" t="n">
        <f aca="false">IF(NOT(Z173),Y173,0)</f>
        <v>0</v>
      </c>
    </row>
    <row r="174" customFormat="false" ht="15.75" hidden="false" customHeight="true" outlineLevel="0" collapsed="false">
      <c r="A174" s="1" t="n">
        <v>249</v>
      </c>
      <c r="B174" s="4" t="s">
        <v>35</v>
      </c>
      <c r="C174" s="4" t="s">
        <v>30</v>
      </c>
      <c r="D174" s="4" t="s">
        <v>31</v>
      </c>
      <c r="E174" s="4" t="n">
        <v>10</v>
      </c>
      <c r="F174" s="4" t="n">
        <v>99.5280000000003</v>
      </c>
      <c r="G174" s="4" t="n">
        <v>3</v>
      </c>
      <c r="H174" s="4" t="n">
        <v>112.05883916926</v>
      </c>
      <c r="I174" s="4" t="n">
        <v>0.583350269055863</v>
      </c>
      <c r="J174" s="4" t="n">
        <v>0.080991357975144</v>
      </c>
      <c r="K174" s="4" t="n">
        <v>0.0230983205916065</v>
      </c>
      <c r="L174" s="4" t="n">
        <v>-0.000138595762714997</v>
      </c>
      <c r="M174" s="4" t="n">
        <v>0.0769426777018472</v>
      </c>
      <c r="N174" s="4" t="n">
        <v>7.70816369509764</v>
      </c>
      <c r="O174" s="4" t="n">
        <f aca="false">FALSE()</f>
        <v>0</v>
      </c>
      <c r="P174" s="4" t="s">
        <v>5</v>
      </c>
      <c r="Q174" s="4" t="n">
        <v>1414.21356237375</v>
      </c>
      <c r="R174" s="4" t="n">
        <v>0.67525810373103</v>
      </c>
      <c r="S174" s="4" t="s">
        <v>25</v>
      </c>
      <c r="T174" s="4" t="str">
        <f aca="false">B174&amp;C174&amp;D174&amp;E174&amp;S174</f>
        <v>dwayoubotmap510embr</v>
      </c>
      <c r="U174" s="4" t="n">
        <f aca="false">COUNTIF($T$2:T174,T174)</f>
        <v>13</v>
      </c>
      <c r="V174" s="4" t="s">
        <v>36</v>
      </c>
      <c r="W174" s="4" t="s">
        <v>32</v>
      </c>
      <c r="X174" s="4" t="n">
        <v>5</v>
      </c>
      <c r="Y174" s="4" t="str">
        <f aca="false">V174&amp;W174&amp;X174&amp;S174</f>
        <v>dy5embr</v>
      </c>
      <c r="Z174" s="4" t="n">
        <f aca="false">G174&gt;0</f>
        <v>1</v>
      </c>
      <c r="AA174" s="4" t="n">
        <f aca="false">IF(NOT(Z174),Y174,0)</f>
        <v>0</v>
      </c>
    </row>
    <row r="175" customFormat="false" ht="15.75" hidden="false" customHeight="true" outlineLevel="0" collapsed="false">
      <c r="A175" s="1" t="n">
        <v>250</v>
      </c>
      <c r="B175" s="4" t="s">
        <v>35</v>
      </c>
      <c r="C175" s="4" t="s">
        <v>30</v>
      </c>
      <c r="D175" s="4" t="s">
        <v>31</v>
      </c>
      <c r="E175" s="4" t="n">
        <v>10</v>
      </c>
      <c r="F175" s="4" t="n">
        <v>179.224</v>
      </c>
      <c r="G175" s="4" t="n">
        <v>6</v>
      </c>
      <c r="H175" s="4" t="n">
        <v>112.786305429124</v>
      </c>
      <c r="I175" s="4" t="n">
        <v>0.44817892299603</v>
      </c>
      <c r="J175" s="4" t="n">
        <v>0.0833716507912109</v>
      </c>
      <c r="K175" s="4" t="n">
        <v>0.0181785178245032</v>
      </c>
      <c r="L175" s="4" t="n">
        <v>-0.00111351547507336</v>
      </c>
      <c r="M175" s="4" t="n">
        <v>0.0488709573874469</v>
      </c>
      <c r="N175" s="4" t="n">
        <v>8.514506309161</v>
      </c>
      <c r="O175" s="4" t="n">
        <f aca="false">FALSE()</f>
        <v>0</v>
      </c>
      <c r="P175" s="4" t="s">
        <v>27</v>
      </c>
      <c r="Q175" s="4" t="n">
        <v>1414.21356237377</v>
      </c>
      <c r="R175" s="4" t="n">
        <v>0.998296282998182</v>
      </c>
      <c r="S175" s="4" t="s">
        <v>25</v>
      </c>
      <c r="T175" s="4" t="str">
        <f aca="false">B175&amp;C175&amp;D175&amp;E175&amp;S175</f>
        <v>dwayoubotmap510embr</v>
      </c>
      <c r="U175" s="4" t="n">
        <f aca="false">COUNTIF($T$2:T175,T175)</f>
        <v>14</v>
      </c>
      <c r="V175" s="4" t="s">
        <v>36</v>
      </c>
      <c r="W175" s="4" t="s">
        <v>32</v>
      </c>
      <c r="X175" s="4" t="n">
        <v>5</v>
      </c>
      <c r="Y175" s="4" t="str">
        <f aca="false">V175&amp;W175&amp;X175&amp;S175</f>
        <v>dy5embr</v>
      </c>
      <c r="Z175" s="4" t="n">
        <f aca="false">G175&gt;0</f>
        <v>1</v>
      </c>
      <c r="AA175" s="4" t="n">
        <f aca="false">IF(NOT(Z175),Y175,0)</f>
        <v>0</v>
      </c>
    </row>
    <row r="176" customFormat="false" ht="15.75" hidden="false" customHeight="true" outlineLevel="0" collapsed="false">
      <c r="A176" s="1" t="n">
        <v>251</v>
      </c>
      <c r="B176" s="4" t="s">
        <v>35</v>
      </c>
      <c r="C176" s="4" t="s">
        <v>30</v>
      </c>
      <c r="D176" s="4" t="s">
        <v>31</v>
      </c>
      <c r="E176" s="4" t="n">
        <v>10</v>
      </c>
      <c r="F176" s="4" t="n">
        <v>180.267</v>
      </c>
      <c r="G176" s="4" t="n">
        <v>9</v>
      </c>
      <c r="H176" s="4" t="n">
        <v>133.645615180946</v>
      </c>
      <c r="I176" s="4" t="n">
        <v>0.603694532231591</v>
      </c>
      <c r="J176" s="4" t="n">
        <v>0.0909337376984274</v>
      </c>
      <c r="K176" s="4" t="n">
        <v>0.0197020619824506</v>
      </c>
      <c r="L176" s="4" t="n">
        <v>-2.1139261406223E-005</v>
      </c>
      <c r="M176" s="4" t="n">
        <v>0.0525631472373174</v>
      </c>
      <c r="N176" s="4" t="n">
        <v>9.08900281282329</v>
      </c>
      <c r="O176" s="4" t="n">
        <f aca="false">FALSE()</f>
        <v>0</v>
      </c>
      <c r="P176" s="4" t="s">
        <v>27</v>
      </c>
      <c r="Q176" s="4" t="n">
        <v>1414.21356237312</v>
      </c>
      <c r="R176" s="4" t="n">
        <v>0.910770980103659</v>
      </c>
      <c r="S176" s="4" t="s">
        <v>25</v>
      </c>
      <c r="T176" s="4" t="str">
        <f aca="false">B176&amp;C176&amp;D176&amp;E176&amp;S176</f>
        <v>dwayoubotmap510embr</v>
      </c>
      <c r="U176" s="4" t="n">
        <f aca="false">COUNTIF($T$2:T176,T176)</f>
        <v>15</v>
      </c>
      <c r="V176" s="4" t="s">
        <v>36</v>
      </c>
      <c r="W176" s="4" t="s">
        <v>32</v>
      </c>
      <c r="X176" s="4" t="n">
        <v>5</v>
      </c>
      <c r="Y176" s="4" t="str">
        <f aca="false">V176&amp;W176&amp;X176&amp;S176</f>
        <v>dy5embr</v>
      </c>
      <c r="Z176" s="4" t="n">
        <f aca="false">G176&gt;0</f>
        <v>1</v>
      </c>
      <c r="AA176" s="4" t="n">
        <f aca="false">IF(NOT(Z176),Y176,0)</f>
        <v>0</v>
      </c>
    </row>
    <row r="177" customFormat="false" ht="15.75" hidden="false" customHeight="true" outlineLevel="0" collapsed="false">
      <c r="A177" s="1" t="n">
        <v>252</v>
      </c>
      <c r="B177" s="4" t="s">
        <v>35</v>
      </c>
      <c r="C177" s="4" t="s">
        <v>30</v>
      </c>
      <c r="D177" s="4" t="s">
        <v>31</v>
      </c>
      <c r="E177" s="4" t="n">
        <v>10</v>
      </c>
      <c r="F177" s="4" t="n">
        <v>159.84</v>
      </c>
      <c r="G177" s="4" t="n">
        <v>5</v>
      </c>
      <c r="H177" s="4" t="n">
        <v>65.0803416680138</v>
      </c>
      <c r="I177" s="4" t="n">
        <v>0.469253300178169</v>
      </c>
      <c r="J177" s="4" t="n">
        <v>0.0864956570016573</v>
      </c>
      <c r="K177" s="4" t="n">
        <v>0.0514381593531666</v>
      </c>
      <c r="L177" s="4" t="n">
        <v>0.00124890613059723</v>
      </c>
      <c r="M177" s="4" t="n">
        <v>0.153122844535897</v>
      </c>
      <c r="N177" s="4" t="n">
        <v>24.2961150131932</v>
      </c>
      <c r="O177" s="4" t="n">
        <f aca="false">FALSE()</f>
        <v>0</v>
      </c>
      <c r="P177" s="4" t="s">
        <v>5</v>
      </c>
      <c r="Q177" s="4" t="n">
        <v>1414.21356237361</v>
      </c>
      <c r="R177" s="4" t="n">
        <v>0.616518319569452</v>
      </c>
      <c r="S177" s="4" t="s">
        <v>25</v>
      </c>
      <c r="T177" s="4" t="str">
        <f aca="false">B177&amp;C177&amp;D177&amp;E177&amp;S177</f>
        <v>dwayoubotmap510embr</v>
      </c>
      <c r="U177" s="4" t="n">
        <f aca="false">COUNTIF($T$2:T177,T177)</f>
        <v>16</v>
      </c>
      <c r="V177" s="4" t="s">
        <v>36</v>
      </c>
      <c r="W177" s="4" t="s">
        <v>32</v>
      </c>
      <c r="X177" s="4" t="n">
        <v>5</v>
      </c>
      <c r="Y177" s="4" t="str">
        <f aca="false">V177&amp;W177&amp;X177&amp;S177</f>
        <v>dy5embr</v>
      </c>
      <c r="Z177" s="4" t="n">
        <f aca="false">G177&gt;0</f>
        <v>1</v>
      </c>
      <c r="AA177" s="4" t="n">
        <f aca="false">IF(NOT(Z177),Y177,0)</f>
        <v>0</v>
      </c>
    </row>
    <row r="178" customFormat="false" ht="15.75" hidden="false" customHeight="true" outlineLevel="0" collapsed="false">
      <c r="A178" s="1" t="n">
        <v>253</v>
      </c>
      <c r="B178" s="4" t="s">
        <v>35</v>
      </c>
      <c r="C178" s="4" t="s">
        <v>30</v>
      </c>
      <c r="D178" s="4" t="s">
        <v>31</v>
      </c>
      <c r="E178" s="4" t="n">
        <v>10</v>
      </c>
      <c r="F178" s="4" t="n">
        <v>179.474</v>
      </c>
      <c r="G178" s="4" t="n">
        <v>2</v>
      </c>
      <c r="H178" s="4" t="n">
        <v>229.116913801671</v>
      </c>
      <c r="I178" s="4" t="n">
        <v>0.92884274927883</v>
      </c>
      <c r="J178" s="4" t="n">
        <v>0.184428820135299</v>
      </c>
      <c r="K178" s="4" t="n">
        <v>0.0213211503847623</v>
      </c>
      <c r="L178" s="4" t="n">
        <v>-0.0010915614357537</v>
      </c>
      <c r="M178" s="4" t="n">
        <v>0.0468477407293707</v>
      </c>
      <c r="N178" s="4" t="n">
        <v>8.08631874607302</v>
      </c>
      <c r="O178" s="4" t="n">
        <f aca="false">FALSE()</f>
        <v>0</v>
      </c>
      <c r="P178" s="4" t="s">
        <v>27</v>
      </c>
      <c r="Q178" s="4" t="n">
        <v>1414.21356237377</v>
      </c>
      <c r="R178" s="4" t="n">
        <v>1.32693260517474</v>
      </c>
      <c r="S178" s="4" t="s">
        <v>25</v>
      </c>
      <c r="T178" s="4" t="str">
        <f aca="false">B178&amp;C178&amp;D178&amp;E178&amp;S178</f>
        <v>dwayoubotmap510embr</v>
      </c>
      <c r="U178" s="4" t="n">
        <f aca="false">COUNTIF($T$2:T178,T178)</f>
        <v>17</v>
      </c>
      <c r="V178" s="4" t="s">
        <v>36</v>
      </c>
      <c r="W178" s="4" t="s">
        <v>32</v>
      </c>
      <c r="X178" s="4" t="n">
        <v>5</v>
      </c>
      <c r="Y178" s="4" t="str">
        <f aca="false">V178&amp;W178&amp;X178&amp;S178</f>
        <v>dy5embr</v>
      </c>
      <c r="Z178" s="4" t="n">
        <f aca="false">G178&gt;0</f>
        <v>1</v>
      </c>
      <c r="AA178" s="4" t="n">
        <f aca="false">IF(NOT(Z178),Y178,0)</f>
        <v>0</v>
      </c>
    </row>
    <row r="179" customFormat="false" ht="15.75" hidden="false" customHeight="true" outlineLevel="0" collapsed="false">
      <c r="A179" s="1" t="n">
        <v>254</v>
      </c>
      <c r="B179" s="4" t="s">
        <v>35</v>
      </c>
      <c r="C179" s="4" t="s">
        <v>30</v>
      </c>
      <c r="D179" s="4" t="s">
        <v>31</v>
      </c>
      <c r="E179" s="4" t="n">
        <v>10</v>
      </c>
      <c r="F179" s="4" t="n">
        <v>179.985</v>
      </c>
      <c r="G179" s="4" t="n">
        <v>9</v>
      </c>
      <c r="H179" s="4" t="n">
        <v>116.177878887909</v>
      </c>
      <c r="I179" s="4" t="n">
        <v>0.746147747394756</v>
      </c>
      <c r="J179" s="4" t="n">
        <v>0.128717121912761</v>
      </c>
      <c r="K179" s="4" t="n">
        <v>0.0371485981357054</v>
      </c>
      <c r="L179" s="4" t="n">
        <v>6.69541513391818E-005</v>
      </c>
      <c r="M179" s="4" t="n">
        <v>0.100824725993626</v>
      </c>
      <c r="N179" s="4" t="n">
        <v>18.0488205859434</v>
      </c>
      <c r="O179" s="4" t="n">
        <f aca="false">FALSE()</f>
        <v>0</v>
      </c>
      <c r="P179" s="4" t="s">
        <v>27</v>
      </c>
      <c r="Q179" s="4" t="n">
        <v>1414.21356237354</v>
      </c>
      <c r="R179" s="4" t="n">
        <v>0.774621252032862</v>
      </c>
      <c r="S179" s="4" t="s">
        <v>25</v>
      </c>
      <c r="T179" s="4" t="str">
        <f aca="false">B179&amp;C179&amp;D179&amp;E179&amp;S179</f>
        <v>dwayoubotmap510embr</v>
      </c>
      <c r="U179" s="4" t="n">
        <f aca="false">COUNTIF($T$2:T179,T179)</f>
        <v>18</v>
      </c>
      <c r="V179" s="4" t="s">
        <v>36</v>
      </c>
      <c r="W179" s="4" t="s">
        <v>32</v>
      </c>
      <c r="X179" s="4" t="n">
        <v>5</v>
      </c>
      <c r="Y179" s="4" t="str">
        <f aca="false">V179&amp;W179&amp;X179&amp;S179</f>
        <v>dy5embr</v>
      </c>
      <c r="Z179" s="4" t="n">
        <f aca="false">G179&gt;0</f>
        <v>1</v>
      </c>
      <c r="AA179" s="4" t="n">
        <f aca="false">IF(NOT(Z179),Y179,0)</f>
        <v>0</v>
      </c>
    </row>
    <row r="180" customFormat="false" ht="15.75" hidden="false" customHeight="true" outlineLevel="0" collapsed="false">
      <c r="A180" s="1" t="n">
        <v>255</v>
      </c>
      <c r="B180" s="4" t="s">
        <v>35</v>
      </c>
      <c r="C180" s="4" t="s">
        <v>30</v>
      </c>
      <c r="D180" s="4" t="s">
        <v>31</v>
      </c>
      <c r="E180" s="4" t="n">
        <v>10</v>
      </c>
      <c r="F180" s="4" t="n">
        <v>145.217</v>
      </c>
      <c r="G180" s="4" t="n">
        <v>3</v>
      </c>
      <c r="H180" s="4" t="n">
        <v>70.9494010929972</v>
      </c>
      <c r="I180" s="4" t="n">
        <v>0.462433650722938</v>
      </c>
      <c r="J180" s="4" t="n">
        <v>0.0749086747886021</v>
      </c>
      <c r="K180" s="4" t="n">
        <v>0.0376692973165714</v>
      </c>
      <c r="L180" s="4" t="n">
        <v>0.00138462522686948</v>
      </c>
      <c r="M180" s="4" t="n">
        <v>0.165968833336819</v>
      </c>
      <c r="N180" s="4" t="n">
        <v>23.8671780303416</v>
      </c>
      <c r="O180" s="4" t="n">
        <f aca="false">FALSE()</f>
        <v>0</v>
      </c>
      <c r="P180" s="4" t="s">
        <v>5</v>
      </c>
      <c r="Q180" s="4" t="n">
        <v>1414.21356237347</v>
      </c>
      <c r="R180" s="4" t="n">
        <v>0.695096838801373</v>
      </c>
      <c r="S180" s="4" t="s">
        <v>25</v>
      </c>
      <c r="T180" s="4" t="str">
        <f aca="false">B180&amp;C180&amp;D180&amp;E180&amp;S180</f>
        <v>dwayoubotmap510embr</v>
      </c>
      <c r="U180" s="4" t="n">
        <f aca="false">COUNTIF($T$2:T180,T180)</f>
        <v>19</v>
      </c>
      <c r="V180" s="4" t="s">
        <v>36</v>
      </c>
      <c r="W180" s="4" t="s">
        <v>32</v>
      </c>
      <c r="X180" s="4" t="n">
        <v>5</v>
      </c>
      <c r="Y180" s="4" t="str">
        <f aca="false">V180&amp;W180&amp;X180&amp;S180</f>
        <v>dy5embr</v>
      </c>
      <c r="Z180" s="4" t="n">
        <f aca="false">G180&gt;0</f>
        <v>1</v>
      </c>
      <c r="AA180" s="4" t="n">
        <f aca="false">IF(NOT(Z180),Y180,0)</f>
        <v>0</v>
      </c>
    </row>
    <row r="181" customFormat="false" ht="15.75" hidden="false" customHeight="true" outlineLevel="0" collapsed="false">
      <c r="A181" s="1" t="n">
        <v>256</v>
      </c>
      <c r="B181" s="4" t="s">
        <v>35</v>
      </c>
      <c r="C181" s="4" t="s">
        <v>30</v>
      </c>
      <c r="D181" s="4" t="s">
        <v>31</v>
      </c>
      <c r="E181" s="4" t="n">
        <v>10</v>
      </c>
      <c r="F181" s="4" t="n">
        <v>179.875</v>
      </c>
      <c r="G181" s="4" t="n">
        <v>6</v>
      </c>
      <c r="H181" s="4" t="n">
        <v>124.036917853401</v>
      </c>
      <c r="I181" s="4" t="n">
        <v>0.676929158980961</v>
      </c>
      <c r="J181" s="4" t="n">
        <v>0.143822375576949</v>
      </c>
      <c r="K181" s="4" t="n">
        <v>0.0392912017835388</v>
      </c>
      <c r="L181" s="4" t="n">
        <v>-0.00104210843076202</v>
      </c>
      <c r="M181" s="4" t="n">
        <v>0.117840840569147</v>
      </c>
      <c r="N181" s="4" t="n">
        <v>20.9737296414045</v>
      </c>
      <c r="O181" s="4" t="n">
        <f aca="false">FALSE()</f>
        <v>0</v>
      </c>
      <c r="P181" s="4" t="s">
        <v>27</v>
      </c>
      <c r="Q181" s="4" t="n">
        <v>1414.21356237377</v>
      </c>
      <c r="R181" s="4" t="n">
        <v>0.899172456326998</v>
      </c>
      <c r="S181" s="4" t="s">
        <v>25</v>
      </c>
      <c r="T181" s="4" t="str">
        <f aca="false">B181&amp;C181&amp;D181&amp;E181&amp;S181</f>
        <v>dwayoubotmap510embr</v>
      </c>
      <c r="U181" s="4" t="n">
        <f aca="false">COUNTIF($T$2:T181,T181)</f>
        <v>20</v>
      </c>
      <c r="V181" s="4" t="s">
        <v>36</v>
      </c>
      <c r="W181" s="4" t="s">
        <v>32</v>
      </c>
      <c r="X181" s="4" t="n">
        <v>5</v>
      </c>
      <c r="Y181" s="4" t="str">
        <f aca="false">V181&amp;W181&amp;X181&amp;S181</f>
        <v>dy5embr</v>
      </c>
      <c r="Z181" s="4" t="n">
        <f aca="false">G181&gt;0</f>
        <v>1</v>
      </c>
      <c r="AA181" s="4" t="n">
        <f aca="false">IF(NOT(Z181),Y181,0)</f>
        <v>0</v>
      </c>
    </row>
    <row r="182" customFormat="false" ht="15.75" hidden="false" customHeight="true" outlineLevel="0" collapsed="false">
      <c r="A182" s="1" t="n">
        <v>267</v>
      </c>
      <c r="B182" s="4" t="s">
        <v>21</v>
      </c>
      <c r="C182" s="4" t="s">
        <v>22</v>
      </c>
      <c r="D182" s="4" t="s">
        <v>31</v>
      </c>
      <c r="E182" s="4" t="n">
        <v>10</v>
      </c>
      <c r="F182" s="4" t="n">
        <v>43.622</v>
      </c>
      <c r="G182" s="4" t="n">
        <v>0</v>
      </c>
      <c r="H182" s="4" t="n">
        <v>4.705759427904</v>
      </c>
      <c r="I182" s="4" t="n">
        <v>0.693664274410424</v>
      </c>
      <c r="J182" s="4" t="n">
        <v>0.0649852203007329</v>
      </c>
      <c r="K182" s="4" t="n">
        <v>0.467188625851921</v>
      </c>
      <c r="L182" s="4" t="n">
        <v>0.0101941325448082</v>
      </c>
      <c r="M182" s="4" t="n">
        <v>0.810342272491517</v>
      </c>
      <c r="N182" s="4" t="n">
        <v>33.0617903852239</v>
      </c>
      <c r="O182" s="4" t="n">
        <f aca="false">TRUE()</f>
        <v>1</v>
      </c>
      <c r="P182" s="4" t="s">
        <v>24</v>
      </c>
      <c r="Q182" s="4" t="n">
        <v>130.387959801558</v>
      </c>
      <c r="R182" s="4" t="n">
        <v>1.09422386321124</v>
      </c>
      <c r="S182" s="4" t="s">
        <v>25</v>
      </c>
      <c r="T182" s="4" t="str">
        <f aca="false">B182&amp;C182&amp;D182&amp;E182&amp;S182</f>
        <v>tebjackalmap510embr</v>
      </c>
      <c r="U182" s="4" t="n">
        <f aca="false">COUNTIF($T$2:T182,T182)</f>
        <v>1</v>
      </c>
      <c r="V182" s="4" t="s">
        <v>18</v>
      </c>
      <c r="W182" s="4" t="s">
        <v>26</v>
      </c>
      <c r="X182" s="4" t="n">
        <v>5</v>
      </c>
      <c r="Y182" s="4" t="str">
        <f aca="false">V182&amp;W182&amp;X182&amp;S182</f>
        <v>tj5embr</v>
      </c>
      <c r="Z182" s="4" t="n">
        <f aca="false">G182&gt;0</f>
        <v>0</v>
      </c>
      <c r="AA182" s="4" t="str">
        <f aca="false">IF(NOT(Z182),Y182,0)</f>
        <v>tj5embr</v>
      </c>
    </row>
    <row r="183" customFormat="false" ht="15.75" hidden="false" customHeight="true" outlineLevel="0" collapsed="false">
      <c r="A183" s="1" t="n">
        <v>268</v>
      </c>
      <c r="B183" s="4" t="s">
        <v>21</v>
      </c>
      <c r="C183" s="4" t="s">
        <v>22</v>
      </c>
      <c r="D183" s="4" t="s">
        <v>31</v>
      </c>
      <c r="E183" s="4" t="n">
        <v>10</v>
      </c>
      <c r="F183" s="4" t="n">
        <v>45.882</v>
      </c>
      <c r="G183" s="4" t="n">
        <v>0</v>
      </c>
      <c r="H183" s="4" t="n">
        <v>3.39204595804056</v>
      </c>
      <c r="I183" s="4" t="n">
        <v>0.695782694454016</v>
      </c>
      <c r="J183" s="4" t="n">
        <v>0.0895519811155472</v>
      </c>
      <c r="K183" s="4" t="n">
        <v>0.635499041617104</v>
      </c>
      <c r="L183" s="4" t="n">
        <v>0.0132376524207428</v>
      </c>
      <c r="M183" s="4" t="n">
        <v>0.880121077369329</v>
      </c>
      <c r="N183" s="4" t="n">
        <v>32.9226312466508</v>
      </c>
      <c r="O183" s="4" t="n">
        <f aca="false">TRUE()</f>
        <v>1</v>
      </c>
      <c r="P183" s="4" t="s">
        <v>24</v>
      </c>
      <c r="Q183" s="4" t="n">
        <v>43.4796865151534</v>
      </c>
      <c r="R183" s="4" t="n">
        <v>0.883951218296397</v>
      </c>
      <c r="S183" s="4" t="s">
        <v>25</v>
      </c>
      <c r="T183" s="4" t="str">
        <f aca="false">B183&amp;C183&amp;D183&amp;E183&amp;S183</f>
        <v>tebjackalmap510embr</v>
      </c>
      <c r="U183" s="4" t="n">
        <f aca="false">COUNTIF($T$2:T183,T183)</f>
        <v>2</v>
      </c>
      <c r="V183" s="4" t="s">
        <v>18</v>
      </c>
      <c r="W183" s="4" t="s">
        <v>26</v>
      </c>
      <c r="X183" s="4" t="n">
        <v>5</v>
      </c>
      <c r="Y183" s="4" t="str">
        <f aca="false">V183&amp;W183&amp;X183&amp;S183</f>
        <v>tj5embr</v>
      </c>
      <c r="Z183" s="4" t="n">
        <f aca="false">G183&gt;0</f>
        <v>0</v>
      </c>
      <c r="AA183" s="4" t="str">
        <f aca="false">IF(NOT(Z183),Y183,0)</f>
        <v>tj5embr</v>
      </c>
    </row>
    <row r="184" customFormat="false" ht="15.75" hidden="false" customHeight="true" outlineLevel="0" collapsed="false">
      <c r="A184" s="1" t="n">
        <v>269</v>
      </c>
      <c r="B184" s="4" t="s">
        <v>21</v>
      </c>
      <c r="C184" s="4" t="s">
        <v>22</v>
      </c>
      <c r="D184" s="4" t="s">
        <v>31</v>
      </c>
      <c r="E184" s="4" t="n">
        <v>10</v>
      </c>
      <c r="F184" s="4" t="n">
        <v>56.636</v>
      </c>
      <c r="G184" s="4" t="n">
        <v>1</v>
      </c>
      <c r="H184" s="4" t="n">
        <v>30.2518549100969</v>
      </c>
      <c r="I184" s="4" t="n">
        <v>0.649170402699363</v>
      </c>
      <c r="J184" s="4" t="n">
        <v>0.0868334925180445</v>
      </c>
      <c r="K184" s="4" t="n">
        <v>0.469385439079592</v>
      </c>
      <c r="L184" s="4" t="n">
        <v>-0.00452727272727273</v>
      </c>
      <c r="M184" s="4" t="n">
        <v>0.748564836782556</v>
      </c>
      <c r="N184" s="4" t="n">
        <v>19.5560130427922</v>
      </c>
      <c r="O184" s="4" t="n">
        <f aca="false">TRUE()</f>
        <v>1</v>
      </c>
      <c r="P184" s="4" t="s">
        <v>24</v>
      </c>
      <c r="Q184" s="4" t="n">
        <v>632.455532033635</v>
      </c>
      <c r="R184" s="4" t="n">
        <v>0.365514176348668</v>
      </c>
      <c r="S184" s="4" t="s">
        <v>25</v>
      </c>
      <c r="T184" s="4" t="str">
        <f aca="false">B184&amp;C184&amp;D184&amp;E184&amp;S184</f>
        <v>tebjackalmap510embr</v>
      </c>
      <c r="U184" s="4" t="n">
        <f aca="false">COUNTIF($T$2:T184,T184)</f>
        <v>3</v>
      </c>
      <c r="V184" s="4" t="s">
        <v>18</v>
      </c>
      <c r="W184" s="4" t="s">
        <v>26</v>
      </c>
      <c r="X184" s="4" t="n">
        <v>5</v>
      </c>
      <c r="Y184" s="4" t="str">
        <f aca="false">V184&amp;W184&amp;X184&amp;S184</f>
        <v>tj5embr</v>
      </c>
      <c r="Z184" s="4" t="n">
        <f aca="false">G184&gt;0</f>
        <v>1</v>
      </c>
      <c r="AA184" s="4" t="n">
        <f aca="false">IF(NOT(Z184),Y184,0)</f>
        <v>0</v>
      </c>
    </row>
    <row r="185" customFormat="false" ht="15.75" hidden="false" customHeight="true" outlineLevel="0" collapsed="false">
      <c r="A185" s="1" t="n">
        <v>270</v>
      </c>
      <c r="B185" s="4" t="s">
        <v>21</v>
      </c>
      <c r="C185" s="4" t="s">
        <v>22</v>
      </c>
      <c r="D185" s="4" t="s">
        <v>31</v>
      </c>
      <c r="E185" s="4" t="n">
        <v>10</v>
      </c>
      <c r="F185" s="4" t="n">
        <v>18.785</v>
      </c>
      <c r="G185" s="4" t="n">
        <v>1</v>
      </c>
      <c r="H185" s="4" t="n">
        <v>10.0641889686133</v>
      </c>
      <c r="I185" s="4" t="n">
        <v>0.678965225434495</v>
      </c>
      <c r="J185" s="4" t="n">
        <v>0.0842903687945328</v>
      </c>
      <c r="K185" s="4" t="n">
        <v>0.564952230246981</v>
      </c>
      <c r="L185" s="4" t="n">
        <v>0.0326148818984909</v>
      </c>
      <c r="M185" s="4" t="n">
        <v>0.973255384515479</v>
      </c>
      <c r="N185" s="4" t="n">
        <v>18.5709437139803</v>
      </c>
      <c r="O185" s="4" t="n">
        <f aca="false">TRUE()</f>
        <v>1</v>
      </c>
      <c r="P185" s="4" t="s">
        <v>24</v>
      </c>
      <c r="Q185" s="4" t="n">
        <v>221.039695002884</v>
      </c>
      <c r="R185" s="4" t="n">
        <v>0.535460133483368</v>
      </c>
      <c r="S185" s="4" t="s">
        <v>25</v>
      </c>
      <c r="T185" s="4" t="str">
        <f aca="false">B185&amp;C185&amp;D185&amp;E185&amp;S185</f>
        <v>tebjackalmap510embr</v>
      </c>
      <c r="U185" s="4" t="n">
        <f aca="false">COUNTIF($T$2:T185,T185)</f>
        <v>4</v>
      </c>
      <c r="V185" s="4" t="s">
        <v>18</v>
      </c>
      <c r="W185" s="4" t="s">
        <v>26</v>
      </c>
      <c r="X185" s="4" t="n">
        <v>5</v>
      </c>
      <c r="Y185" s="4" t="str">
        <f aca="false">V185&amp;W185&amp;X185&amp;S185</f>
        <v>tj5embr</v>
      </c>
      <c r="Z185" s="4" t="n">
        <f aca="false">G185&gt;0</f>
        <v>1</v>
      </c>
      <c r="AA185" s="4" t="n">
        <f aca="false">IF(NOT(Z185),Y185,0)</f>
        <v>0</v>
      </c>
    </row>
    <row r="186" customFormat="false" ht="15.75" hidden="false" customHeight="true" outlineLevel="0" collapsed="false">
      <c r="A186" s="1" t="n">
        <v>271</v>
      </c>
      <c r="B186" s="4" t="s">
        <v>21</v>
      </c>
      <c r="C186" s="4" t="s">
        <v>22</v>
      </c>
      <c r="D186" s="4" t="s">
        <v>31</v>
      </c>
      <c r="E186" s="4" t="n">
        <v>10</v>
      </c>
      <c r="F186" s="4" t="n">
        <v>37.443</v>
      </c>
      <c r="G186" s="4" t="n">
        <v>0</v>
      </c>
      <c r="H186" s="4" t="n">
        <v>3.14828974703763</v>
      </c>
      <c r="I186" s="4" t="n">
        <v>0.482136225457006</v>
      </c>
      <c r="J186" s="4" t="n">
        <v>0.034426928280419</v>
      </c>
      <c r="K186" s="4" t="n">
        <v>0.703868876456926</v>
      </c>
      <c r="L186" s="4" t="n">
        <v>-0.0383184244573359</v>
      </c>
      <c r="M186" s="4" t="n">
        <v>0.999355612825576</v>
      </c>
      <c r="N186" s="4" t="n">
        <v>10.4994330243813</v>
      </c>
      <c r="O186" s="4" t="n">
        <f aca="false">TRUE()</f>
        <v>1</v>
      </c>
      <c r="P186" s="4" t="s">
        <v>24</v>
      </c>
      <c r="Q186" s="4" t="n">
        <v>50.7433950783591</v>
      </c>
      <c r="R186" s="4" t="n">
        <v>0.341923224964953</v>
      </c>
      <c r="S186" s="4" t="s">
        <v>25</v>
      </c>
      <c r="T186" s="4" t="str">
        <f aca="false">B186&amp;C186&amp;D186&amp;E186&amp;S186</f>
        <v>tebjackalmap510embr</v>
      </c>
      <c r="U186" s="4" t="n">
        <f aca="false">COUNTIF($T$2:T186,T186)</f>
        <v>5</v>
      </c>
      <c r="V186" s="4" t="s">
        <v>18</v>
      </c>
      <c r="W186" s="4" t="s">
        <v>26</v>
      </c>
      <c r="X186" s="4" t="n">
        <v>5</v>
      </c>
      <c r="Y186" s="4" t="str">
        <f aca="false">V186&amp;W186&amp;X186&amp;S186</f>
        <v>tj5embr</v>
      </c>
      <c r="Z186" s="4" t="n">
        <f aca="false">G186&gt;0</f>
        <v>0</v>
      </c>
      <c r="AA186" s="4" t="str">
        <f aca="false">IF(NOT(Z186),Y186,0)</f>
        <v>tj5embr</v>
      </c>
    </row>
    <row r="187" customFormat="false" ht="15.75" hidden="false" customHeight="true" outlineLevel="0" collapsed="false">
      <c r="A187" s="1" t="n">
        <v>272</v>
      </c>
      <c r="B187" s="4" t="s">
        <v>21</v>
      </c>
      <c r="C187" s="4" t="s">
        <v>22</v>
      </c>
      <c r="D187" s="4" t="s">
        <v>31</v>
      </c>
      <c r="E187" s="4" t="n">
        <v>10</v>
      </c>
      <c r="F187" s="4" t="n">
        <v>19.778</v>
      </c>
      <c r="G187" s="4" t="n">
        <v>1</v>
      </c>
      <c r="H187" s="4" t="n">
        <v>3.15231624445603</v>
      </c>
      <c r="I187" s="4" t="n">
        <v>0.47499547689697</v>
      </c>
      <c r="J187" s="4" t="n">
        <v>0.0404983980296439</v>
      </c>
      <c r="K187" s="4" t="n">
        <v>0.364662366520001</v>
      </c>
      <c r="L187" s="4" t="n">
        <v>0.00760002520874318</v>
      </c>
      <c r="M187" s="4" t="n">
        <v>1.17977418545171</v>
      </c>
      <c r="N187" s="4" t="n">
        <v>23.1007866478799</v>
      </c>
      <c r="O187" s="4" t="n">
        <f aca="false">TRUE()</f>
        <v>1</v>
      </c>
      <c r="P187" s="4" t="s">
        <v>24</v>
      </c>
      <c r="Q187" s="4" t="n">
        <v>32.5731170992215</v>
      </c>
      <c r="R187" s="4" t="n">
        <v>0.255965309326065</v>
      </c>
      <c r="S187" s="4" t="s">
        <v>25</v>
      </c>
      <c r="T187" s="4" t="str">
        <f aca="false">B187&amp;C187&amp;D187&amp;E187&amp;S187</f>
        <v>tebjackalmap510embr</v>
      </c>
      <c r="U187" s="4" t="n">
        <f aca="false">COUNTIF($T$2:T187,T187)</f>
        <v>6</v>
      </c>
      <c r="V187" s="4" t="s">
        <v>18</v>
      </c>
      <c r="W187" s="4" t="s">
        <v>26</v>
      </c>
      <c r="X187" s="4" t="n">
        <v>5</v>
      </c>
      <c r="Y187" s="4" t="str">
        <f aca="false">V187&amp;W187&amp;X187&amp;S187</f>
        <v>tj5embr</v>
      </c>
      <c r="Z187" s="4" t="n">
        <f aca="false">G187&gt;0</f>
        <v>1</v>
      </c>
      <c r="AA187" s="4" t="n">
        <f aca="false">IF(NOT(Z187),Y187,0)</f>
        <v>0</v>
      </c>
    </row>
    <row r="188" customFormat="false" ht="15.75" hidden="false" customHeight="true" outlineLevel="0" collapsed="false">
      <c r="A188" s="1" t="n">
        <v>273</v>
      </c>
      <c r="B188" s="4" t="s">
        <v>21</v>
      </c>
      <c r="C188" s="4" t="s">
        <v>22</v>
      </c>
      <c r="D188" s="4" t="s">
        <v>31</v>
      </c>
      <c r="E188" s="4" t="n">
        <v>10</v>
      </c>
      <c r="F188" s="4" t="n">
        <v>56.311</v>
      </c>
      <c r="G188" s="4" t="n">
        <v>0</v>
      </c>
      <c r="H188" s="4" t="n">
        <v>4.99203963277535</v>
      </c>
      <c r="I188" s="4" t="n">
        <v>0.789408305287373</v>
      </c>
      <c r="J188" s="4" t="n">
        <v>0.100084826588233</v>
      </c>
      <c r="K188" s="4" t="n">
        <v>0.257805680121142</v>
      </c>
      <c r="L188" s="4" t="n">
        <v>0.00983951504107341</v>
      </c>
      <c r="M188" s="4" t="n">
        <v>0.478969336971607</v>
      </c>
      <c r="N188" s="4" t="n">
        <v>25.3167219897559</v>
      </c>
      <c r="O188" s="4" t="n">
        <f aca="false">TRUE()</f>
        <v>1</v>
      </c>
      <c r="P188" s="4" t="s">
        <v>24</v>
      </c>
      <c r="Q188" s="4" t="n">
        <v>51.3424970825156</v>
      </c>
      <c r="R188" s="4" t="n">
        <v>1.21477022232358</v>
      </c>
      <c r="S188" s="4" t="s">
        <v>25</v>
      </c>
      <c r="T188" s="4" t="str">
        <f aca="false">B188&amp;C188&amp;D188&amp;E188&amp;S188</f>
        <v>tebjackalmap510embr</v>
      </c>
      <c r="U188" s="4" t="n">
        <f aca="false">COUNTIF($T$2:T188,T188)</f>
        <v>7</v>
      </c>
      <c r="V188" s="4" t="s">
        <v>18</v>
      </c>
      <c r="W188" s="4" t="s">
        <v>26</v>
      </c>
      <c r="X188" s="4" t="n">
        <v>5</v>
      </c>
      <c r="Y188" s="4" t="str">
        <f aca="false">V188&amp;W188&amp;X188&amp;S188</f>
        <v>tj5embr</v>
      </c>
      <c r="Z188" s="4" t="n">
        <f aca="false">G188&gt;0</f>
        <v>0</v>
      </c>
      <c r="AA188" s="4" t="str">
        <f aca="false">IF(NOT(Z188),Y188,0)</f>
        <v>tj5embr</v>
      </c>
    </row>
    <row r="189" customFormat="false" ht="15.75" hidden="false" customHeight="true" outlineLevel="0" collapsed="false">
      <c r="A189" s="1" t="n">
        <v>274</v>
      </c>
      <c r="B189" s="4" t="s">
        <v>21</v>
      </c>
      <c r="C189" s="4" t="s">
        <v>22</v>
      </c>
      <c r="D189" s="4" t="s">
        <v>31</v>
      </c>
      <c r="E189" s="4" t="n">
        <v>10</v>
      </c>
      <c r="F189" s="4" t="n">
        <v>24.621</v>
      </c>
      <c r="G189" s="4" t="n">
        <v>2</v>
      </c>
      <c r="H189" s="4" t="n">
        <v>2.41336891919796</v>
      </c>
      <c r="I189" s="4" t="n">
        <v>0.469018540731274</v>
      </c>
      <c r="J189" s="4" t="n">
        <v>0.063633327350336</v>
      </c>
      <c r="K189" s="4" t="n">
        <v>0.43954551496981</v>
      </c>
      <c r="L189" s="4" t="n">
        <v>-0.00707997762866334</v>
      </c>
      <c r="M189" s="4" t="n">
        <v>1.00750233339927</v>
      </c>
      <c r="N189" s="4" t="n">
        <v>23.6454749009969</v>
      </c>
      <c r="O189" s="4" t="n">
        <f aca="false">TRUE()</f>
        <v>1</v>
      </c>
      <c r="P189" s="4" t="s">
        <v>24</v>
      </c>
      <c r="Q189" s="4" t="n">
        <v>34.642447687058</v>
      </c>
      <c r="R189" s="4" t="n">
        <v>0.322344974330739</v>
      </c>
      <c r="S189" s="4" t="s">
        <v>25</v>
      </c>
      <c r="T189" s="4" t="str">
        <f aca="false">B189&amp;C189&amp;D189&amp;E189&amp;S189</f>
        <v>tebjackalmap510embr</v>
      </c>
      <c r="U189" s="4" t="n">
        <f aca="false">COUNTIF($T$2:T189,T189)</f>
        <v>8</v>
      </c>
      <c r="V189" s="4" t="s">
        <v>18</v>
      </c>
      <c r="W189" s="4" t="s">
        <v>26</v>
      </c>
      <c r="X189" s="4" t="n">
        <v>5</v>
      </c>
      <c r="Y189" s="4" t="str">
        <f aca="false">V189&amp;W189&amp;X189&amp;S189</f>
        <v>tj5embr</v>
      </c>
      <c r="Z189" s="4" t="n">
        <f aca="false">G189&gt;0</f>
        <v>1</v>
      </c>
      <c r="AA189" s="4" t="n">
        <f aca="false">IF(NOT(Z189),Y189,0)</f>
        <v>0</v>
      </c>
    </row>
    <row r="190" customFormat="false" ht="15.75" hidden="false" customHeight="true" outlineLevel="0" collapsed="false">
      <c r="A190" s="1" t="n">
        <v>275</v>
      </c>
      <c r="B190" s="4" t="s">
        <v>21</v>
      </c>
      <c r="C190" s="4" t="s">
        <v>22</v>
      </c>
      <c r="D190" s="4" t="s">
        <v>31</v>
      </c>
      <c r="E190" s="4" t="n">
        <v>10</v>
      </c>
      <c r="F190" s="4" t="n">
        <v>17.777</v>
      </c>
      <c r="G190" s="4" t="n">
        <v>0</v>
      </c>
      <c r="H190" s="4" t="n">
        <v>1.03370225907853</v>
      </c>
      <c r="I190" s="4" t="n">
        <v>0.456940467625189</v>
      </c>
      <c r="J190" s="4" t="n">
        <v>0.0529825691243056</v>
      </c>
      <c r="K190" s="4" t="n">
        <v>0.573020365781422</v>
      </c>
      <c r="L190" s="4" t="n">
        <v>0.00873935520968822</v>
      </c>
      <c r="M190" s="4" t="n">
        <v>1.27842835952324</v>
      </c>
      <c r="N190" s="4" t="n">
        <v>22.8089564427902</v>
      </c>
      <c r="O190" s="4" t="n">
        <f aca="false">TRUE()</f>
        <v>1</v>
      </c>
      <c r="P190" s="4" t="s">
        <v>24</v>
      </c>
      <c r="Q190" s="4" t="n">
        <v>10.2628196672839</v>
      </c>
      <c r="R190" s="4" t="n">
        <v>0.270902354322884</v>
      </c>
      <c r="S190" s="4" t="s">
        <v>25</v>
      </c>
      <c r="T190" s="4" t="str">
        <f aca="false">B190&amp;C190&amp;D190&amp;E190&amp;S190</f>
        <v>tebjackalmap510embr</v>
      </c>
      <c r="U190" s="4" t="n">
        <f aca="false">COUNTIF($T$2:T190,T190)</f>
        <v>9</v>
      </c>
      <c r="V190" s="4" t="s">
        <v>18</v>
      </c>
      <c r="W190" s="4" t="s">
        <v>26</v>
      </c>
      <c r="X190" s="4" t="n">
        <v>5</v>
      </c>
      <c r="Y190" s="4" t="str">
        <f aca="false">V190&amp;W190&amp;X190&amp;S190</f>
        <v>tj5embr</v>
      </c>
      <c r="Z190" s="4" t="n">
        <f aca="false">G190&gt;0</f>
        <v>0</v>
      </c>
      <c r="AA190" s="4" t="str">
        <f aca="false">IF(NOT(Z190),Y190,0)</f>
        <v>tj5embr</v>
      </c>
    </row>
    <row r="191" customFormat="false" ht="15.75" hidden="false" customHeight="true" outlineLevel="0" collapsed="false">
      <c r="A191" s="1" t="n">
        <v>276</v>
      </c>
      <c r="B191" s="4" t="s">
        <v>21</v>
      </c>
      <c r="C191" s="4" t="s">
        <v>22</v>
      </c>
      <c r="D191" s="4" t="s">
        <v>31</v>
      </c>
      <c r="E191" s="4" t="n">
        <v>10</v>
      </c>
      <c r="F191" s="4" t="n">
        <v>16.9500000000001</v>
      </c>
      <c r="G191" s="4" t="n">
        <v>0</v>
      </c>
      <c r="H191" s="4" t="n">
        <v>13.5527182058745</v>
      </c>
      <c r="I191" s="4" t="n">
        <v>1.85526019656301</v>
      </c>
      <c r="J191" s="4" t="n">
        <v>0.185517063104283</v>
      </c>
      <c r="K191" s="4" t="n">
        <v>0.20458133832433</v>
      </c>
      <c r="L191" s="4" t="n">
        <v>0</v>
      </c>
      <c r="M191" s="4" t="n">
        <v>0.0882812710296023</v>
      </c>
      <c r="N191" s="4" t="n">
        <v>0.309824890542339</v>
      </c>
      <c r="O191" s="4" t="n">
        <f aca="false">TRUE()</f>
        <v>1</v>
      </c>
      <c r="P191" s="4" t="s">
        <v>24</v>
      </c>
      <c r="Q191" s="4" t="n">
        <v>16.2188491462897</v>
      </c>
      <c r="R191" s="4" t="n">
        <v>9.64415736505095</v>
      </c>
      <c r="S191" s="4" t="s">
        <v>25</v>
      </c>
      <c r="T191" s="4" t="str">
        <f aca="false">B191&amp;C191&amp;D191&amp;E191&amp;S191</f>
        <v>tebjackalmap510embr</v>
      </c>
      <c r="U191" s="4" t="n">
        <f aca="false">COUNTIF($T$2:T191,T191)</f>
        <v>10</v>
      </c>
      <c r="V191" s="4" t="s">
        <v>18</v>
      </c>
      <c r="W191" s="4" t="s">
        <v>26</v>
      </c>
      <c r="X191" s="4" t="n">
        <v>5</v>
      </c>
      <c r="Y191" s="4" t="str">
        <f aca="false">V191&amp;W191&amp;X191&amp;S191</f>
        <v>tj5embr</v>
      </c>
      <c r="Z191" s="4" t="n">
        <f aca="false">G191&gt;0</f>
        <v>0</v>
      </c>
      <c r="AA191" s="4" t="str">
        <f aca="false">IF(NOT(Z191),Y191,0)</f>
        <v>tj5embr</v>
      </c>
    </row>
    <row r="192" customFormat="false" ht="15.75" hidden="false" customHeight="true" outlineLevel="0" collapsed="false">
      <c r="A192" s="1" t="n">
        <v>277</v>
      </c>
      <c r="B192" s="4" t="s">
        <v>21</v>
      </c>
      <c r="C192" s="4" t="s">
        <v>22</v>
      </c>
      <c r="D192" s="4" t="s">
        <v>31</v>
      </c>
      <c r="E192" s="4" t="n">
        <v>10</v>
      </c>
      <c r="F192" s="4" t="n">
        <v>55.475</v>
      </c>
      <c r="G192" s="4" t="n">
        <v>0</v>
      </c>
      <c r="H192" s="4" t="n">
        <v>24.4021172176134</v>
      </c>
      <c r="I192" s="4" t="n">
        <v>0.778757096922155</v>
      </c>
      <c r="J192" s="4" t="n">
        <v>0.0854048155155262</v>
      </c>
      <c r="K192" s="4" t="n">
        <v>0.592745707715654</v>
      </c>
      <c r="L192" s="4" t="n">
        <v>0.000429546432497392</v>
      </c>
      <c r="M192" s="4" t="n">
        <v>0.683126923046331</v>
      </c>
      <c r="N192" s="4" t="n">
        <v>30.0206626501593</v>
      </c>
      <c r="O192" s="4" t="n">
        <f aca="false">TRUE()</f>
        <v>1</v>
      </c>
      <c r="P192" s="4" t="s">
        <v>24</v>
      </c>
      <c r="Q192" s="4" t="n">
        <v>1414.21356237306</v>
      </c>
      <c r="R192" s="4" t="n">
        <v>0.929759623405643</v>
      </c>
      <c r="S192" s="4" t="s">
        <v>25</v>
      </c>
      <c r="T192" s="4" t="str">
        <f aca="false">B192&amp;C192&amp;D192&amp;E192&amp;S192</f>
        <v>tebjackalmap510embr</v>
      </c>
      <c r="U192" s="4" t="n">
        <f aca="false">COUNTIF($T$2:T192,T192)</f>
        <v>11</v>
      </c>
      <c r="V192" s="4" t="s">
        <v>18</v>
      </c>
      <c r="W192" s="4" t="s">
        <v>26</v>
      </c>
      <c r="X192" s="4" t="n">
        <v>5</v>
      </c>
      <c r="Y192" s="4" t="str">
        <f aca="false">V192&amp;W192&amp;X192&amp;S192</f>
        <v>tj5embr</v>
      </c>
      <c r="Z192" s="4" t="n">
        <f aca="false">G192&gt;0</f>
        <v>0</v>
      </c>
      <c r="AA192" s="4" t="str">
        <f aca="false">IF(NOT(Z192),Y192,0)</f>
        <v>tj5embr</v>
      </c>
    </row>
    <row r="193" customFormat="false" ht="15.75" hidden="false" customHeight="true" outlineLevel="0" collapsed="false">
      <c r="A193" s="1" t="n">
        <v>278</v>
      </c>
      <c r="B193" s="4" t="s">
        <v>21</v>
      </c>
      <c r="C193" s="4" t="s">
        <v>22</v>
      </c>
      <c r="D193" s="4" t="s">
        <v>31</v>
      </c>
      <c r="E193" s="4" t="n">
        <v>10</v>
      </c>
      <c r="F193" s="4" t="n">
        <v>25.652</v>
      </c>
      <c r="G193" s="4" t="n">
        <v>0</v>
      </c>
      <c r="H193" s="4" t="n">
        <v>3.83387792850443</v>
      </c>
      <c r="I193" s="4" t="n">
        <v>0.495923426196859</v>
      </c>
      <c r="J193" s="4" t="n">
        <v>0.0583570694731577</v>
      </c>
      <c r="K193" s="4" t="n">
        <v>0.595881944747276</v>
      </c>
      <c r="L193" s="4" t="n">
        <v>0.0073857442590594</v>
      </c>
      <c r="M193" s="4" t="n">
        <v>1.15640070699679</v>
      </c>
      <c r="N193" s="4" t="n">
        <v>29.5316616472394</v>
      </c>
      <c r="O193" s="4" t="n">
        <f aca="false">TRUE()</f>
        <v>1</v>
      </c>
      <c r="P193" s="4" t="s">
        <v>24</v>
      </c>
      <c r="Q193" s="4" t="n">
        <v>74.0233210197811</v>
      </c>
      <c r="R193" s="4" t="n">
        <v>0.685366107798816</v>
      </c>
      <c r="S193" s="4" t="s">
        <v>25</v>
      </c>
      <c r="T193" s="4" t="str">
        <f aca="false">B193&amp;C193&amp;D193&amp;E193&amp;S193</f>
        <v>tebjackalmap510embr</v>
      </c>
      <c r="U193" s="4" t="n">
        <f aca="false">COUNTIF($T$2:T193,T193)</f>
        <v>12</v>
      </c>
      <c r="V193" s="4" t="s">
        <v>18</v>
      </c>
      <c r="W193" s="4" t="s">
        <v>26</v>
      </c>
      <c r="X193" s="4" t="n">
        <v>5</v>
      </c>
      <c r="Y193" s="4" t="str">
        <f aca="false">V193&amp;W193&amp;X193&amp;S193</f>
        <v>tj5embr</v>
      </c>
      <c r="Z193" s="4" t="n">
        <f aca="false">G193&gt;0</f>
        <v>0</v>
      </c>
      <c r="AA193" s="4" t="str">
        <f aca="false">IF(NOT(Z193),Y193,0)</f>
        <v>tj5embr</v>
      </c>
    </row>
    <row r="194" customFormat="false" ht="15.75" hidden="false" customHeight="true" outlineLevel="0" collapsed="false">
      <c r="A194" s="1" t="n">
        <v>279</v>
      </c>
      <c r="B194" s="4" t="s">
        <v>21</v>
      </c>
      <c r="C194" s="4" t="s">
        <v>22</v>
      </c>
      <c r="D194" s="4" t="s">
        <v>31</v>
      </c>
      <c r="E194" s="4" t="n">
        <v>10</v>
      </c>
      <c r="F194" s="4" t="n">
        <v>47.896</v>
      </c>
      <c r="G194" s="4" t="n">
        <v>1</v>
      </c>
      <c r="H194" s="4" t="n">
        <v>14.0960027248283</v>
      </c>
      <c r="I194" s="4" t="n">
        <v>0.813551790223117</v>
      </c>
      <c r="J194" s="4" t="n">
        <v>0.103497864384459</v>
      </c>
      <c r="K194" s="4" t="n">
        <v>0.43629933840785</v>
      </c>
      <c r="L194" s="4" t="n">
        <v>0.0152074740320668</v>
      </c>
      <c r="M194" s="4" t="n">
        <v>0.647367303551479</v>
      </c>
      <c r="N194" s="4" t="n">
        <v>26.8975858030795</v>
      </c>
      <c r="O194" s="4" t="n">
        <f aca="false">TRUE()</f>
        <v>1</v>
      </c>
      <c r="P194" s="4" t="s">
        <v>24</v>
      </c>
      <c r="Q194" s="4" t="n">
        <v>124.672449510429</v>
      </c>
      <c r="R194" s="4" t="n">
        <v>0.396429630453273</v>
      </c>
      <c r="S194" s="4" t="s">
        <v>25</v>
      </c>
      <c r="T194" s="4" t="str">
        <f aca="false">B194&amp;C194&amp;D194&amp;E194&amp;S194</f>
        <v>tebjackalmap510embr</v>
      </c>
      <c r="U194" s="4" t="n">
        <f aca="false">COUNTIF($T$2:T194,T194)</f>
        <v>13</v>
      </c>
      <c r="V194" s="4" t="s">
        <v>18</v>
      </c>
      <c r="W194" s="4" t="s">
        <v>26</v>
      </c>
      <c r="X194" s="4" t="n">
        <v>5</v>
      </c>
      <c r="Y194" s="4" t="str">
        <f aca="false">V194&amp;W194&amp;X194&amp;S194</f>
        <v>tj5embr</v>
      </c>
      <c r="Z194" s="4" t="n">
        <f aca="false">G194&gt;0</f>
        <v>1</v>
      </c>
      <c r="AA194" s="4" t="n">
        <f aca="false">IF(NOT(Z194),Y194,0)</f>
        <v>0</v>
      </c>
    </row>
    <row r="195" customFormat="false" ht="15.75" hidden="false" customHeight="true" outlineLevel="0" collapsed="false">
      <c r="A195" s="1" t="n">
        <v>280</v>
      </c>
      <c r="B195" s="4" t="s">
        <v>21</v>
      </c>
      <c r="C195" s="4" t="s">
        <v>22</v>
      </c>
      <c r="D195" s="4" t="s">
        <v>31</v>
      </c>
      <c r="E195" s="4" t="n">
        <v>10</v>
      </c>
      <c r="F195" s="4" t="n">
        <v>17.9440000000001</v>
      </c>
      <c r="G195" s="4" t="n">
        <v>0</v>
      </c>
      <c r="H195" s="4" t="n">
        <v>0.443457457336554</v>
      </c>
      <c r="I195" s="4" t="n">
        <v>0.33891657731288</v>
      </c>
      <c r="J195" s="4" t="n">
        <v>0.0408347694382671</v>
      </c>
      <c r="K195" s="4" t="n">
        <v>0.677909097082717</v>
      </c>
      <c r="L195" s="4" t="n">
        <v>-0.0335263261174899</v>
      </c>
      <c r="M195" s="4" t="n">
        <v>1.28987253791017</v>
      </c>
      <c r="N195" s="4" t="n">
        <v>23.0426117815405</v>
      </c>
      <c r="O195" s="4" t="n">
        <f aca="false">TRUE()</f>
        <v>1</v>
      </c>
      <c r="P195" s="4" t="s">
        <v>24</v>
      </c>
      <c r="Q195" s="4" t="n">
        <v>2.56148619598331</v>
      </c>
      <c r="R195" s="4" t="n">
        <v>0.313679719492145</v>
      </c>
      <c r="S195" s="4" t="s">
        <v>25</v>
      </c>
      <c r="T195" s="4" t="str">
        <f aca="false">B195&amp;C195&amp;D195&amp;E195&amp;S195</f>
        <v>tebjackalmap510embr</v>
      </c>
      <c r="U195" s="4" t="n">
        <f aca="false">COUNTIF($T$2:T195,T195)</f>
        <v>14</v>
      </c>
      <c r="V195" s="4" t="s">
        <v>18</v>
      </c>
      <c r="W195" s="4" t="s">
        <v>26</v>
      </c>
      <c r="X195" s="4" t="n">
        <v>5</v>
      </c>
      <c r="Y195" s="4" t="str">
        <f aca="false">V195&amp;W195&amp;X195&amp;S195</f>
        <v>tj5embr</v>
      </c>
      <c r="Z195" s="4" t="n">
        <f aca="false">G195&gt;0</f>
        <v>0</v>
      </c>
      <c r="AA195" s="4" t="str">
        <f aca="false">IF(NOT(Z195),Y195,0)</f>
        <v>tj5embr</v>
      </c>
    </row>
    <row r="196" customFormat="false" ht="15.75" hidden="false" customHeight="true" outlineLevel="0" collapsed="false">
      <c r="A196" s="1" t="n">
        <v>281</v>
      </c>
      <c r="B196" s="4" t="s">
        <v>21</v>
      </c>
      <c r="C196" s="4" t="s">
        <v>22</v>
      </c>
      <c r="D196" s="4" t="s">
        <v>31</v>
      </c>
      <c r="E196" s="4" t="n">
        <v>10</v>
      </c>
      <c r="F196" s="4" t="n">
        <v>54.7009999999999</v>
      </c>
      <c r="G196" s="4" t="n">
        <v>1</v>
      </c>
      <c r="H196" s="4" t="n">
        <v>9.72753787196289</v>
      </c>
      <c r="I196" s="4" t="n">
        <v>0.781708959691054</v>
      </c>
      <c r="J196" s="4" t="n">
        <v>0.110519867755981</v>
      </c>
      <c r="K196" s="4" t="n">
        <v>0.505225016845271</v>
      </c>
      <c r="L196" s="4" t="n">
        <v>-0.00740298507462686</v>
      </c>
      <c r="M196" s="4" t="n">
        <v>0.72865972641937</v>
      </c>
      <c r="N196" s="4" t="n">
        <v>22.561757250175</v>
      </c>
      <c r="O196" s="4" t="n">
        <f aca="false">TRUE()</f>
        <v>1</v>
      </c>
      <c r="P196" s="4" t="s">
        <v>24</v>
      </c>
      <c r="Q196" s="4" t="n">
        <v>166.090959707451</v>
      </c>
      <c r="R196" s="4" t="n">
        <v>1.05102628917861</v>
      </c>
      <c r="S196" s="4" t="s">
        <v>25</v>
      </c>
      <c r="T196" s="4" t="str">
        <f aca="false">B196&amp;C196&amp;D196&amp;E196&amp;S196</f>
        <v>tebjackalmap510embr</v>
      </c>
      <c r="U196" s="4" t="n">
        <f aca="false">COUNTIF($T$2:T196,T196)</f>
        <v>15</v>
      </c>
      <c r="V196" s="4" t="s">
        <v>18</v>
      </c>
      <c r="W196" s="4" t="s">
        <v>26</v>
      </c>
      <c r="X196" s="4" t="n">
        <v>5</v>
      </c>
      <c r="Y196" s="4" t="str">
        <f aca="false">V196&amp;W196&amp;X196&amp;S196</f>
        <v>tj5embr</v>
      </c>
      <c r="Z196" s="4" t="n">
        <f aca="false">G196&gt;0</f>
        <v>1</v>
      </c>
      <c r="AA196" s="4" t="n">
        <f aca="false">IF(NOT(Z196),Y196,0)</f>
        <v>0</v>
      </c>
    </row>
    <row r="197" customFormat="false" ht="15.75" hidden="false" customHeight="true" outlineLevel="0" collapsed="false">
      <c r="A197" s="1" t="n">
        <v>282</v>
      </c>
      <c r="B197" s="4" t="s">
        <v>21</v>
      </c>
      <c r="C197" s="4" t="s">
        <v>22</v>
      </c>
      <c r="D197" s="4" t="s">
        <v>31</v>
      </c>
      <c r="E197" s="4" t="n">
        <v>10</v>
      </c>
      <c r="F197" s="4" t="n">
        <v>52.3110000000002</v>
      </c>
      <c r="G197" s="4" t="n">
        <v>1</v>
      </c>
      <c r="H197" s="4" t="n">
        <v>9.5822648675918</v>
      </c>
      <c r="I197" s="4" t="n">
        <v>0.771438137167549</v>
      </c>
      <c r="J197" s="4" t="n">
        <v>0.136843162778393</v>
      </c>
      <c r="K197" s="4" t="n">
        <v>0.452916137175554</v>
      </c>
      <c r="L197" s="4" t="n">
        <v>-0.0315843518204308</v>
      </c>
      <c r="M197" s="4" t="n">
        <v>0.666496390824787</v>
      </c>
      <c r="N197" s="4" t="n">
        <v>18.6314285993655</v>
      </c>
      <c r="O197" s="4" t="n">
        <f aca="false">TRUE()</f>
        <v>1</v>
      </c>
      <c r="P197" s="4" t="s">
        <v>24</v>
      </c>
      <c r="Q197" s="4" t="n">
        <v>164.265852727737</v>
      </c>
      <c r="R197" s="4" t="n">
        <v>1.1839671811721</v>
      </c>
      <c r="S197" s="4" t="s">
        <v>25</v>
      </c>
      <c r="T197" s="4" t="str">
        <f aca="false">B197&amp;C197&amp;D197&amp;E197&amp;S197</f>
        <v>tebjackalmap510embr</v>
      </c>
      <c r="U197" s="4" t="n">
        <f aca="false">COUNTIF($T$2:T197,T197)</f>
        <v>16</v>
      </c>
      <c r="V197" s="4" t="s">
        <v>18</v>
      </c>
      <c r="W197" s="4" t="s">
        <v>26</v>
      </c>
      <c r="X197" s="4" t="n">
        <v>5</v>
      </c>
      <c r="Y197" s="4" t="str">
        <f aca="false">V197&amp;W197&amp;X197&amp;S197</f>
        <v>tj5embr</v>
      </c>
      <c r="Z197" s="4" t="n">
        <f aca="false">G197&gt;0</f>
        <v>1</v>
      </c>
      <c r="AA197" s="4" t="n">
        <f aca="false">IF(NOT(Z197),Y197,0)</f>
        <v>0</v>
      </c>
    </row>
    <row r="198" customFormat="false" ht="15.75" hidden="false" customHeight="true" outlineLevel="0" collapsed="false">
      <c r="A198" s="1" t="n">
        <v>283</v>
      </c>
      <c r="B198" s="4" t="s">
        <v>21</v>
      </c>
      <c r="C198" s="4" t="s">
        <v>22</v>
      </c>
      <c r="D198" s="4" t="s">
        <v>31</v>
      </c>
      <c r="E198" s="4" t="n">
        <v>10</v>
      </c>
      <c r="F198" s="4" t="n">
        <v>36.8330000000001</v>
      </c>
      <c r="G198" s="4" t="n">
        <v>0</v>
      </c>
      <c r="H198" s="4" t="n">
        <v>13.9246846774691</v>
      </c>
      <c r="I198" s="4" t="n">
        <v>0.693395565085259</v>
      </c>
      <c r="J198" s="4" t="n">
        <v>0.0748825457051844</v>
      </c>
      <c r="K198" s="4" t="n">
        <v>0.46433644242149</v>
      </c>
      <c r="L198" s="4" t="n">
        <v>-0.00964153216863511</v>
      </c>
      <c r="M198" s="4" t="n">
        <v>0.769348289442686</v>
      </c>
      <c r="N198" s="4" t="n">
        <v>27.2439588391587</v>
      </c>
      <c r="O198" s="4" t="n">
        <f aca="false">TRUE()</f>
        <v>1</v>
      </c>
      <c r="P198" s="4" t="s">
        <v>24</v>
      </c>
      <c r="Q198" s="4" t="n">
        <v>632.455532033739</v>
      </c>
      <c r="R198" s="4" t="n">
        <v>0.774887384195297</v>
      </c>
      <c r="S198" s="4" t="s">
        <v>25</v>
      </c>
      <c r="T198" s="4" t="str">
        <f aca="false">B198&amp;C198&amp;D198&amp;E198&amp;S198</f>
        <v>tebjackalmap510embr</v>
      </c>
      <c r="U198" s="4" t="n">
        <f aca="false">COUNTIF($T$2:T198,T198)</f>
        <v>17</v>
      </c>
      <c r="V198" s="4" t="s">
        <v>18</v>
      </c>
      <c r="W198" s="4" t="s">
        <v>26</v>
      </c>
      <c r="X198" s="4" t="n">
        <v>5</v>
      </c>
      <c r="Y198" s="4" t="str">
        <f aca="false">V198&amp;W198&amp;X198&amp;S198</f>
        <v>tj5embr</v>
      </c>
      <c r="Z198" s="4" t="n">
        <f aca="false">G198&gt;0</f>
        <v>0</v>
      </c>
      <c r="AA198" s="4" t="str">
        <f aca="false">IF(NOT(Z198),Y198,0)</f>
        <v>tj5embr</v>
      </c>
    </row>
    <row r="199" customFormat="false" ht="15.75" hidden="false" customHeight="true" outlineLevel="0" collapsed="false">
      <c r="A199" s="1" t="n">
        <v>284</v>
      </c>
      <c r="B199" s="4" t="s">
        <v>21</v>
      </c>
      <c r="C199" s="4" t="s">
        <v>22</v>
      </c>
      <c r="D199" s="4" t="s">
        <v>31</v>
      </c>
      <c r="E199" s="4" t="n">
        <v>10</v>
      </c>
      <c r="F199" s="4" t="n">
        <v>31.106</v>
      </c>
      <c r="G199" s="4" t="n">
        <v>0</v>
      </c>
      <c r="H199" s="4" t="n">
        <v>2.05477255083332</v>
      </c>
      <c r="I199" s="4" t="n">
        <v>0.641874568796646</v>
      </c>
      <c r="J199" s="4" t="n">
        <v>0.076343289907169</v>
      </c>
      <c r="K199" s="4" t="n">
        <v>0.742113763621591</v>
      </c>
      <c r="L199" s="4" t="n">
        <v>-0.000968253968253967</v>
      </c>
      <c r="M199" s="4" t="n">
        <v>0.93381015547242</v>
      </c>
      <c r="N199" s="4" t="n">
        <v>28.098330626638</v>
      </c>
      <c r="O199" s="4" t="n">
        <f aca="false">TRUE()</f>
        <v>1</v>
      </c>
      <c r="P199" s="4" t="s">
        <v>24</v>
      </c>
      <c r="Q199" s="4" t="n">
        <v>37.1465737629446</v>
      </c>
      <c r="R199" s="4" t="n">
        <v>0.750329273298988</v>
      </c>
      <c r="S199" s="4" t="s">
        <v>25</v>
      </c>
      <c r="T199" s="4" t="str">
        <f aca="false">B199&amp;C199&amp;D199&amp;E199&amp;S199</f>
        <v>tebjackalmap510embr</v>
      </c>
      <c r="U199" s="4" t="n">
        <f aca="false">COUNTIF($T$2:T199,T199)</f>
        <v>18</v>
      </c>
      <c r="V199" s="4" t="s">
        <v>18</v>
      </c>
      <c r="W199" s="4" t="s">
        <v>26</v>
      </c>
      <c r="X199" s="4" t="n">
        <v>5</v>
      </c>
      <c r="Y199" s="4" t="str">
        <f aca="false">V199&amp;W199&amp;X199&amp;S199</f>
        <v>tj5embr</v>
      </c>
      <c r="Z199" s="4" t="n">
        <f aca="false">G199&gt;0</f>
        <v>0</v>
      </c>
      <c r="AA199" s="4" t="str">
        <f aca="false">IF(NOT(Z199),Y199,0)</f>
        <v>tj5embr</v>
      </c>
    </row>
    <row r="200" customFormat="false" ht="15.75" hidden="false" customHeight="true" outlineLevel="0" collapsed="false">
      <c r="A200" s="1" t="n">
        <v>285</v>
      </c>
      <c r="B200" s="4" t="s">
        <v>21</v>
      </c>
      <c r="C200" s="4" t="s">
        <v>22</v>
      </c>
      <c r="D200" s="4" t="s">
        <v>31</v>
      </c>
      <c r="E200" s="4" t="n">
        <v>10</v>
      </c>
      <c r="F200" s="4" t="n">
        <v>33.2370000000001</v>
      </c>
      <c r="G200" s="4" t="n">
        <v>1</v>
      </c>
      <c r="H200" s="4" t="n">
        <v>9.12162988037594</v>
      </c>
      <c r="I200" s="4" t="n">
        <v>0.609240155667434</v>
      </c>
      <c r="J200" s="4" t="n">
        <v>0.0641976690005597</v>
      </c>
      <c r="K200" s="4" t="n">
        <v>0.455018214770576</v>
      </c>
      <c r="L200" s="4" t="n">
        <v>0.00582493936069021</v>
      </c>
      <c r="M200" s="4" t="n">
        <v>0.775791332686864</v>
      </c>
      <c r="N200" s="4" t="n">
        <v>23.7339471320368</v>
      </c>
      <c r="O200" s="4" t="n">
        <f aca="false">TRUE()</f>
        <v>1</v>
      </c>
      <c r="P200" s="4" t="s">
        <v>24</v>
      </c>
      <c r="Q200" s="4" t="n">
        <v>257.51310131229</v>
      </c>
      <c r="R200" s="4" t="n">
        <v>0.434061807869036</v>
      </c>
      <c r="S200" s="4" t="s">
        <v>25</v>
      </c>
      <c r="T200" s="4" t="str">
        <f aca="false">B200&amp;C200&amp;D200&amp;E200&amp;S200</f>
        <v>tebjackalmap510embr</v>
      </c>
      <c r="U200" s="4" t="n">
        <f aca="false">COUNTIF($T$2:T200,T200)</f>
        <v>19</v>
      </c>
      <c r="V200" s="4" t="s">
        <v>18</v>
      </c>
      <c r="W200" s="4" t="s">
        <v>26</v>
      </c>
      <c r="X200" s="4" t="n">
        <v>5</v>
      </c>
      <c r="Y200" s="4" t="str">
        <f aca="false">V200&amp;W200&amp;X200&amp;S200</f>
        <v>tj5embr</v>
      </c>
      <c r="Z200" s="4" t="n">
        <f aca="false">G200&gt;0</f>
        <v>1</v>
      </c>
      <c r="AA200" s="4" t="n">
        <f aca="false">IF(NOT(Z200),Y200,0)</f>
        <v>0</v>
      </c>
    </row>
    <row r="201" customFormat="false" ht="15.75" hidden="false" customHeight="true" outlineLevel="0" collapsed="false">
      <c r="A201" s="1" t="n">
        <v>286</v>
      </c>
      <c r="B201" s="4" t="s">
        <v>21</v>
      </c>
      <c r="C201" s="4" t="s">
        <v>22</v>
      </c>
      <c r="D201" s="4" t="s">
        <v>31</v>
      </c>
      <c r="E201" s="4" t="n">
        <v>10</v>
      </c>
      <c r="F201" s="4" t="n">
        <v>32.345</v>
      </c>
      <c r="G201" s="4" t="n">
        <v>0</v>
      </c>
      <c r="H201" s="4" t="n">
        <v>18.8357616691583</v>
      </c>
      <c r="I201" s="4" t="n">
        <v>1.26711772178959</v>
      </c>
      <c r="J201" s="4" t="n">
        <v>0.119110965524724</v>
      </c>
      <c r="K201" s="4" t="n">
        <v>0.235327482431312</v>
      </c>
      <c r="L201" s="4" t="n">
        <v>-0.0101230769230769</v>
      </c>
      <c r="M201" s="4" t="n">
        <v>0.139877600442963</v>
      </c>
      <c r="N201" s="4" t="n">
        <v>3.82863045174326</v>
      </c>
      <c r="O201" s="4" t="n">
        <f aca="false">TRUE()</f>
        <v>1</v>
      </c>
      <c r="P201" s="4" t="s">
        <v>24</v>
      </c>
      <c r="Q201" s="4" t="n">
        <v>150.414209399086</v>
      </c>
      <c r="R201" s="4" t="n">
        <v>3.13898145863828</v>
      </c>
      <c r="S201" s="4" t="s">
        <v>25</v>
      </c>
      <c r="T201" s="4" t="str">
        <f aca="false">B201&amp;C201&amp;D201&amp;E201&amp;S201</f>
        <v>tebjackalmap510embr</v>
      </c>
      <c r="U201" s="4" t="n">
        <f aca="false">COUNTIF($T$2:T201,T201)</f>
        <v>20</v>
      </c>
      <c r="V201" s="4" t="s">
        <v>18</v>
      </c>
      <c r="W201" s="4" t="s">
        <v>26</v>
      </c>
      <c r="X201" s="4" t="n">
        <v>5</v>
      </c>
      <c r="Y201" s="4" t="str">
        <f aca="false">V201&amp;W201&amp;X201&amp;S201</f>
        <v>tj5embr</v>
      </c>
      <c r="Z201" s="4" t="n">
        <f aca="false">G201&gt;0</f>
        <v>0</v>
      </c>
      <c r="AA201" s="4" t="str">
        <f aca="false">IF(NOT(Z201),Y201,0)</f>
        <v>tj5embr</v>
      </c>
    </row>
    <row r="202" customFormat="false" ht="15.75" hidden="false" customHeight="true" outlineLevel="0" collapsed="false">
      <c r="A202" s="1" t="n">
        <v>297</v>
      </c>
      <c r="B202" s="4" t="s">
        <v>21</v>
      </c>
      <c r="C202" s="4" t="s">
        <v>30</v>
      </c>
      <c r="D202" s="4" t="s">
        <v>23</v>
      </c>
      <c r="E202" s="4" t="n">
        <v>10</v>
      </c>
      <c r="F202" s="4" t="n">
        <v>68.506</v>
      </c>
      <c r="G202" s="4" t="n">
        <v>0</v>
      </c>
      <c r="H202" s="4" t="n">
        <v>0.337093961467705</v>
      </c>
      <c r="I202" s="4" t="n">
        <v>0.109941360705237</v>
      </c>
      <c r="J202" s="4" t="n">
        <v>0.014116019508453</v>
      </c>
      <c r="K202" s="4" t="n">
        <v>0.0327838241883038</v>
      </c>
      <c r="L202" s="4" t="n">
        <v>0.00318919633163021</v>
      </c>
      <c r="M202" s="4" t="n">
        <v>0.456745057726124</v>
      </c>
      <c r="N202" s="4" t="n">
        <v>31.2950694268702</v>
      </c>
      <c r="O202" s="4" t="n">
        <f aca="false">TRUE()</f>
        <v>1</v>
      </c>
      <c r="P202" s="4" t="s">
        <v>24</v>
      </c>
      <c r="Q202" s="4" t="n">
        <v>8.90399378742664</v>
      </c>
      <c r="R202" s="4" t="n">
        <v>0.230675315064223</v>
      </c>
      <c r="S202" s="4" t="s">
        <v>25</v>
      </c>
      <c r="T202" s="4" t="str">
        <f aca="false">B202&amp;C202&amp;D202&amp;E202&amp;S202</f>
        <v>tebyoubotmap210embr</v>
      </c>
      <c r="U202" s="4" t="n">
        <f aca="false">COUNTIF($T$2:T202,T202)</f>
        <v>1</v>
      </c>
      <c r="V202" s="4" t="s">
        <v>18</v>
      </c>
      <c r="W202" s="4" t="s">
        <v>32</v>
      </c>
      <c r="X202" s="4" t="n">
        <v>2</v>
      </c>
      <c r="Y202" s="4" t="str">
        <f aca="false">V202&amp;W202&amp;X202&amp;S202</f>
        <v>ty2embr</v>
      </c>
      <c r="Z202" s="4" t="n">
        <f aca="false">G202&gt;0</f>
        <v>0</v>
      </c>
      <c r="AA202" s="4" t="str">
        <f aca="false">IF(NOT(Z202),Y202,0)</f>
        <v>ty2embr</v>
      </c>
    </row>
    <row r="203" customFormat="false" ht="15.75" hidden="false" customHeight="true" outlineLevel="0" collapsed="false">
      <c r="A203" s="1" t="n">
        <v>298</v>
      </c>
      <c r="B203" s="4" t="s">
        <v>21</v>
      </c>
      <c r="C203" s="4" t="s">
        <v>30</v>
      </c>
      <c r="D203" s="4" t="s">
        <v>23</v>
      </c>
      <c r="E203" s="4" t="n">
        <v>10</v>
      </c>
      <c r="F203" s="4" t="n">
        <v>179.583</v>
      </c>
      <c r="G203" s="4" t="n">
        <v>0</v>
      </c>
      <c r="H203" s="4" t="n">
        <v>8.37308598944144</v>
      </c>
      <c r="I203" s="4" t="n">
        <v>0.441655431055475</v>
      </c>
      <c r="J203" s="4" t="n">
        <v>0.354504156270928</v>
      </c>
      <c r="K203" s="4" t="n">
        <v>0.139828424582399</v>
      </c>
      <c r="L203" s="4" t="n">
        <v>-0.000657524816310257</v>
      </c>
      <c r="M203" s="4" t="n">
        <v>0.276774766310728</v>
      </c>
      <c r="N203" s="4" t="n">
        <v>46.7983044065347</v>
      </c>
      <c r="O203" s="4" t="n">
        <f aca="false">FALSE()</f>
        <v>0</v>
      </c>
      <c r="P203" s="4" t="s">
        <v>27</v>
      </c>
      <c r="Q203" s="4" t="n">
        <v>344.827586206951</v>
      </c>
      <c r="R203" s="4" t="n">
        <v>0.439866363985734</v>
      </c>
      <c r="S203" s="4" t="s">
        <v>25</v>
      </c>
      <c r="T203" s="4" t="str">
        <f aca="false">B203&amp;C203&amp;D203&amp;E203&amp;S203</f>
        <v>tebyoubotmap210embr</v>
      </c>
      <c r="U203" s="4" t="n">
        <f aca="false">COUNTIF($T$2:T203,T203)</f>
        <v>2</v>
      </c>
      <c r="V203" s="4" t="s">
        <v>18</v>
      </c>
      <c r="W203" s="4" t="s">
        <v>32</v>
      </c>
      <c r="X203" s="4" t="n">
        <v>2</v>
      </c>
      <c r="Y203" s="4" t="str">
        <f aca="false">V203&amp;W203&amp;X203&amp;S203</f>
        <v>ty2embr</v>
      </c>
      <c r="Z203" s="4" t="n">
        <f aca="false">G203&gt;0</f>
        <v>0</v>
      </c>
      <c r="AA203" s="4" t="str">
        <f aca="false">IF(NOT(Z203),Y203,0)</f>
        <v>ty2embr</v>
      </c>
    </row>
    <row r="204" customFormat="false" ht="15.75" hidden="false" customHeight="true" outlineLevel="0" collapsed="false">
      <c r="A204" s="1" t="n">
        <v>299</v>
      </c>
      <c r="B204" s="4" t="s">
        <v>21</v>
      </c>
      <c r="C204" s="4" t="s">
        <v>30</v>
      </c>
      <c r="D204" s="4" t="s">
        <v>23</v>
      </c>
      <c r="E204" s="4" t="n">
        <v>10</v>
      </c>
      <c r="F204" s="4" t="n">
        <v>105.891</v>
      </c>
      <c r="G204" s="4" t="n">
        <v>1</v>
      </c>
      <c r="H204" s="4" t="n">
        <v>13.7064312093203</v>
      </c>
      <c r="I204" s="4" t="n">
        <v>0.281549942285034</v>
      </c>
      <c r="J204" s="4" t="n">
        <v>0.0407663859045391</v>
      </c>
      <c r="K204" s="4" t="n">
        <v>0.0521833303069996</v>
      </c>
      <c r="L204" s="4" t="n">
        <v>0.0017044306264573</v>
      </c>
      <c r="M204" s="4" t="n">
        <v>0.356344478977339</v>
      </c>
      <c r="N204" s="4" t="n">
        <v>37.3420688568725</v>
      </c>
      <c r="O204" s="4" t="n">
        <f aca="false">TRUE()</f>
        <v>1</v>
      </c>
      <c r="P204" s="4" t="s">
        <v>24</v>
      </c>
      <c r="Q204" s="4" t="n">
        <v>1414.21356237404</v>
      </c>
      <c r="R204" s="4" t="n">
        <v>0.423918665585306</v>
      </c>
      <c r="S204" s="4" t="s">
        <v>25</v>
      </c>
      <c r="T204" s="4" t="str">
        <f aca="false">B204&amp;C204&amp;D204&amp;E204&amp;S204</f>
        <v>tebyoubotmap210embr</v>
      </c>
      <c r="U204" s="4" t="n">
        <f aca="false">COUNTIF($T$2:T204,T204)</f>
        <v>3</v>
      </c>
      <c r="V204" s="4" t="s">
        <v>18</v>
      </c>
      <c r="W204" s="4" t="s">
        <v>32</v>
      </c>
      <c r="X204" s="4" t="n">
        <v>2</v>
      </c>
      <c r="Y204" s="4" t="str">
        <f aca="false">V204&amp;W204&amp;X204&amp;S204</f>
        <v>ty2embr</v>
      </c>
      <c r="Z204" s="4" t="n">
        <f aca="false">G204&gt;0</f>
        <v>1</v>
      </c>
      <c r="AA204" s="4" t="n">
        <f aca="false">IF(NOT(Z204),Y204,0)</f>
        <v>0</v>
      </c>
    </row>
    <row r="205" customFormat="false" ht="15.75" hidden="false" customHeight="true" outlineLevel="0" collapsed="false">
      <c r="A205" s="1" t="n">
        <v>300</v>
      </c>
      <c r="B205" s="4" t="s">
        <v>21</v>
      </c>
      <c r="C205" s="4" t="s">
        <v>30</v>
      </c>
      <c r="D205" s="4" t="s">
        <v>23</v>
      </c>
      <c r="E205" s="4" t="n">
        <v>10</v>
      </c>
      <c r="F205" s="4" t="n">
        <v>128.634</v>
      </c>
      <c r="G205" s="4" t="n">
        <v>0</v>
      </c>
      <c r="H205" s="4" t="n">
        <v>3.32892680385837</v>
      </c>
      <c r="I205" s="4" t="n">
        <v>0.370416700410497</v>
      </c>
      <c r="J205" s="4" t="n">
        <v>0.101541400265084</v>
      </c>
      <c r="K205" s="4" t="n">
        <v>0.102995011541031</v>
      </c>
      <c r="L205" s="4" t="n">
        <v>0.000314371456130687</v>
      </c>
      <c r="M205" s="4" t="n">
        <v>0.36445001575342</v>
      </c>
      <c r="N205" s="4" t="n">
        <v>45.8624361271415</v>
      </c>
      <c r="O205" s="4" t="n">
        <f aca="false">TRUE()</f>
        <v>1</v>
      </c>
      <c r="P205" s="4" t="s">
        <v>24</v>
      </c>
      <c r="Q205" s="4" t="n">
        <v>77.3791056262995</v>
      </c>
      <c r="R205" s="4" t="n">
        <v>0.626809267617327</v>
      </c>
      <c r="S205" s="4" t="s">
        <v>25</v>
      </c>
      <c r="T205" s="4" t="str">
        <f aca="false">B205&amp;C205&amp;D205&amp;E205&amp;S205</f>
        <v>tebyoubotmap210embr</v>
      </c>
      <c r="U205" s="4" t="n">
        <f aca="false">COUNTIF($T$2:T205,T205)</f>
        <v>4</v>
      </c>
      <c r="V205" s="4" t="s">
        <v>18</v>
      </c>
      <c r="W205" s="4" t="s">
        <v>32</v>
      </c>
      <c r="X205" s="4" t="n">
        <v>2</v>
      </c>
      <c r="Y205" s="4" t="str">
        <f aca="false">V205&amp;W205&amp;X205&amp;S205</f>
        <v>ty2embr</v>
      </c>
      <c r="Z205" s="4" t="n">
        <f aca="false">G205&gt;0</f>
        <v>0</v>
      </c>
      <c r="AA205" s="4" t="str">
        <f aca="false">IF(NOT(Z205),Y205,0)</f>
        <v>ty2embr</v>
      </c>
    </row>
    <row r="206" customFormat="false" ht="15.75" hidden="false" customHeight="true" outlineLevel="0" collapsed="false">
      <c r="A206" s="1" t="n">
        <v>301</v>
      </c>
      <c r="B206" s="4" t="s">
        <v>21</v>
      </c>
      <c r="C206" s="4" t="s">
        <v>30</v>
      </c>
      <c r="D206" s="4" t="s">
        <v>23</v>
      </c>
      <c r="E206" s="4" t="n">
        <v>10</v>
      </c>
      <c r="F206" s="4" t="n">
        <v>78.2499999999999</v>
      </c>
      <c r="G206" s="4" t="n">
        <v>0</v>
      </c>
      <c r="H206" s="4" t="n">
        <v>0.374879812229433</v>
      </c>
      <c r="I206" s="4" t="n">
        <v>0.127902323006431</v>
      </c>
      <c r="J206" s="4" t="n">
        <v>0.020321229228101</v>
      </c>
      <c r="K206" s="4" t="n">
        <v>0.0280773571922809</v>
      </c>
      <c r="L206" s="4" t="n">
        <v>0.000665527029058225</v>
      </c>
      <c r="M206" s="4" t="n">
        <v>0.457240273489832</v>
      </c>
      <c r="N206" s="4" t="n">
        <v>35.7250782520045</v>
      </c>
      <c r="O206" s="4" t="n">
        <f aca="false">TRUE()</f>
        <v>1</v>
      </c>
      <c r="P206" s="4" t="s">
        <v>24</v>
      </c>
      <c r="Q206" s="4" t="n">
        <v>11.0193360145584</v>
      </c>
      <c r="R206" s="4" t="n">
        <v>0.258949747702258</v>
      </c>
      <c r="S206" s="4" t="s">
        <v>25</v>
      </c>
      <c r="T206" s="4" t="str">
        <f aca="false">B206&amp;C206&amp;D206&amp;E206&amp;S206</f>
        <v>tebyoubotmap210embr</v>
      </c>
      <c r="U206" s="4" t="n">
        <f aca="false">COUNTIF($T$2:T206,T206)</f>
        <v>5</v>
      </c>
      <c r="V206" s="4" t="s">
        <v>18</v>
      </c>
      <c r="W206" s="4" t="s">
        <v>32</v>
      </c>
      <c r="X206" s="4" t="n">
        <v>2</v>
      </c>
      <c r="Y206" s="4" t="str">
        <f aca="false">V206&amp;W206&amp;X206&amp;S206</f>
        <v>ty2embr</v>
      </c>
      <c r="Z206" s="4" t="n">
        <f aca="false">G206&gt;0</f>
        <v>0</v>
      </c>
      <c r="AA206" s="4" t="str">
        <f aca="false">IF(NOT(Z206),Y206,0)</f>
        <v>ty2embr</v>
      </c>
    </row>
    <row r="207" customFormat="false" ht="15.75" hidden="false" customHeight="true" outlineLevel="0" collapsed="false">
      <c r="A207" s="1" t="n">
        <v>302</v>
      </c>
      <c r="B207" s="4" t="s">
        <v>21</v>
      </c>
      <c r="C207" s="4" t="s">
        <v>30</v>
      </c>
      <c r="D207" s="4" t="s">
        <v>23</v>
      </c>
      <c r="E207" s="4" t="n">
        <v>10</v>
      </c>
      <c r="F207" s="4" t="n">
        <v>95.0690000000001</v>
      </c>
      <c r="G207" s="4" t="n">
        <v>0</v>
      </c>
      <c r="H207" s="4" t="n">
        <v>0.927802052633357</v>
      </c>
      <c r="I207" s="4" t="n">
        <v>0.219466172334511</v>
      </c>
      <c r="J207" s="4" t="n">
        <v>0.0322800395920531</v>
      </c>
      <c r="K207" s="4" t="n">
        <v>0.0449854132279813</v>
      </c>
      <c r="L207" s="4" t="n">
        <v>-9.73681720804593E-006</v>
      </c>
      <c r="M207" s="4" t="n">
        <v>0.441495683519132</v>
      </c>
      <c r="N207" s="4" t="n">
        <v>41.6465249949271</v>
      </c>
      <c r="O207" s="4" t="n">
        <f aca="false">TRUE()</f>
        <v>1</v>
      </c>
      <c r="P207" s="4" t="s">
        <v>24</v>
      </c>
      <c r="Q207" s="4" t="n">
        <v>22.4459009952693</v>
      </c>
      <c r="R207" s="4" t="n">
        <v>0.415857025336678</v>
      </c>
      <c r="S207" s="4" t="s">
        <v>25</v>
      </c>
      <c r="T207" s="4" t="str">
        <f aca="false">B207&amp;C207&amp;D207&amp;E207&amp;S207</f>
        <v>tebyoubotmap210embr</v>
      </c>
      <c r="U207" s="4" t="n">
        <f aca="false">COUNTIF($T$2:T207,T207)</f>
        <v>6</v>
      </c>
      <c r="V207" s="4" t="s">
        <v>18</v>
      </c>
      <c r="W207" s="4" t="s">
        <v>32</v>
      </c>
      <c r="X207" s="4" t="n">
        <v>2</v>
      </c>
      <c r="Y207" s="4" t="str">
        <f aca="false">V207&amp;W207&amp;X207&amp;S207</f>
        <v>ty2embr</v>
      </c>
      <c r="Z207" s="4" t="n">
        <f aca="false">G207&gt;0</f>
        <v>0</v>
      </c>
      <c r="AA207" s="4" t="str">
        <f aca="false">IF(NOT(Z207),Y207,0)</f>
        <v>ty2embr</v>
      </c>
    </row>
    <row r="208" customFormat="false" ht="15.75" hidden="false" customHeight="true" outlineLevel="0" collapsed="false">
      <c r="A208" s="1" t="n">
        <v>303</v>
      </c>
      <c r="B208" s="4" t="s">
        <v>21</v>
      </c>
      <c r="C208" s="4" t="s">
        <v>30</v>
      </c>
      <c r="D208" s="4" t="s">
        <v>23</v>
      </c>
      <c r="E208" s="4" t="n">
        <v>10</v>
      </c>
      <c r="F208" s="4" t="n">
        <v>75.2610000000001</v>
      </c>
      <c r="G208" s="4" t="n">
        <v>0</v>
      </c>
      <c r="H208" s="4" t="n">
        <v>0.582133385161829</v>
      </c>
      <c r="I208" s="4" t="n">
        <v>0.165753229215974</v>
      </c>
      <c r="J208" s="4" t="n">
        <v>0.0266415680502765</v>
      </c>
      <c r="K208" s="4" t="n">
        <v>0.0459324895953737</v>
      </c>
      <c r="L208" s="4" t="n">
        <v>-1.16541665857755E-005</v>
      </c>
      <c r="M208" s="4" t="n">
        <v>0.450062293343296</v>
      </c>
      <c r="N208" s="4" t="n">
        <v>33.8747553256468</v>
      </c>
      <c r="O208" s="4" t="n">
        <f aca="false">TRUE()</f>
        <v>1</v>
      </c>
      <c r="P208" s="4" t="s">
        <v>24</v>
      </c>
      <c r="Q208" s="4" t="n">
        <v>20.8124712738001</v>
      </c>
      <c r="R208" s="4" t="n">
        <v>0.308607395079403</v>
      </c>
      <c r="S208" s="4" t="s">
        <v>25</v>
      </c>
      <c r="T208" s="4" t="str">
        <f aca="false">B208&amp;C208&amp;D208&amp;E208&amp;S208</f>
        <v>tebyoubotmap210embr</v>
      </c>
      <c r="U208" s="4" t="n">
        <f aca="false">COUNTIF($T$2:T208,T208)</f>
        <v>7</v>
      </c>
      <c r="V208" s="4" t="s">
        <v>18</v>
      </c>
      <c r="W208" s="4" t="s">
        <v>32</v>
      </c>
      <c r="X208" s="4" t="n">
        <v>2</v>
      </c>
      <c r="Y208" s="4" t="str">
        <f aca="false">V208&amp;W208&amp;X208&amp;S208</f>
        <v>ty2embr</v>
      </c>
      <c r="Z208" s="4" t="n">
        <f aca="false">G208&gt;0</f>
        <v>0</v>
      </c>
      <c r="AA208" s="4" t="str">
        <f aca="false">IF(NOT(Z208),Y208,0)</f>
        <v>ty2embr</v>
      </c>
    </row>
    <row r="209" customFormat="false" ht="15.75" hidden="false" customHeight="true" outlineLevel="0" collapsed="false">
      <c r="A209" s="1" t="n">
        <v>304</v>
      </c>
      <c r="B209" s="4" t="s">
        <v>21</v>
      </c>
      <c r="C209" s="4" t="s">
        <v>30</v>
      </c>
      <c r="D209" s="4" t="s">
        <v>23</v>
      </c>
      <c r="E209" s="4" t="n">
        <v>10</v>
      </c>
      <c r="F209" s="4" t="n">
        <v>73.297</v>
      </c>
      <c r="G209" s="4" t="n">
        <v>0</v>
      </c>
      <c r="H209" s="4" t="n">
        <v>0.481911946184091</v>
      </c>
      <c r="I209" s="4" t="n">
        <v>0.148483444923504</v>
      </c>
      <c r="J209" s="4" t="n">
        <v>0.0163041839522555</v>
      </c>
      <c r="K209" s="4" t="n">
        <v>0.0174932137223131</v>
      </c>
      <c r="L209" s="4" t="n">
        <v>0.00250033086282364</v>
      </c>
      <c r="M209" s="4" t="n">
        <v>0.459875915406354</v>
      </c>
      <c r="N209" s="4" t="n">
        <v>33.5564331363497</v>
      </c>
      <c r="O209" s="4" t="n">
        <f aca="false">TRUE()</f>
        <v>1</v>
      </c>
      <c r="P209" s="4" t="s">
        <v>24</v>
      </c>
      <c r="Q209" s="4" t="n">
        <v>10.8322757276386</v>
      </c>
      <c r="R209" s="4" t="n">
        <v>0.26576126144765</v>
      </c>
      <c r="S209" s="4" t="s">
        <v>25</v>
      </c>
      <c r="T209" s="4" t="str">
        <f aca="false">B209&amp;C209&amp;D209&amp;E209&amp;S209</f>
        <v>tebyoubotmap210embr</v>
      </c>
      <c r="U209" s="4" t="n">
        <f aca="false">COUNTIF($T$2:T209,T209)</f>
        <v>8</v>
      </c>
      <c r="V209" s="4" t="s">
        <v>18</v>
      </c>
      <c r="W209" s="4" t="s">
        <v>32</v>
      </c>
      <c r="X209" s="4" t="n">
        <v>2</v>
      </c>
      <c r="Y209" s="4" t="str">
        <f aca="false">V209&amp;W209&amp;X209&amp;S209</f>
        <v>ty2embr</v>
      </c>
      <c r="Z209" s="4" t="n">
        <f aca="false">G209&gt;0</f>
        <v>0</v>
      </c>
      <c r="AA209" s="4" t="str">
        <f aca="false">IF(NOT(Z209),Y209,0)</f>
        <v>ty2embr</v>
      </c>
    </row>
    <row r="210" customFormat="false" ht="15.75" hidden="false" customHeight="true" outlineLevel="0" collapsed="false">
      <c r="A210" s="1" t="n">
        <v>305</v>
      </c>
      <c r="B210" s="4" t="s">
        <v>21</v>
      </c>
      <c r="C210" s="4" t="s">
        <v>30</v>
      </c>
      <c r="D210" s="4" t="s">
        <v>23</v>
      </c>
      <c r="E210" s="4" t="n">
        <v>10</v>
      </c>
      <c r="F210" s="4" t="n">
        <v>65.1</v>
      </c>
      <c r="G210" s="4" t="n">
        <v>0</v>
      </c>
      <c r="H210" s="4" t="n">
        <v>0.184667700719098</v>
      </c>
      <c r="I210" s="4" t="n">
        <v>0.0792124190094433</v>
      </c>
      <c r="J210" s="4" t="n">
        <v>0.00985775096560072</v>
      </c>
      <c r="K210" s="4" t="n">
        <v>0.0089172730395066</v>
      </c>
      <c r="L210" s="4" t="n">
        <v>-1.44927215062473E-005</v>
      </c>
      <c r="M210" s="4" t="n">
        <v>0.469711163215865</v>
      </c>
      <c r="N210" s="4" t="n">
        <v>30.59213981755</v>
      </c>
      <c r="O210" s="4" t="n">
        <f aca="false">TRUE()</f>
        <v>1</v>
      </c>
      <c r="P210" s="4" t="s">
        <v>24</v>
      </c>
      <c r="Q210" s="4" t="n">
        <v>0.966419688432935</v>
      </c>
      <c r="R210" s="4" t="n">
        <v>0.176515929654</v>
      </c>
      <c r="S210" s="4" t="s">
        <v>25</v>
      </c>
      <c r="T210" s="4" t="str">
        <f aca="false">B210&amp;C210&amp;D210&amp;E210&amp;S210</f>
        <v>tebyoubotmap210embr</v>
      </c>
      <c r="U210" s="4" t="n">
        <f aca="false">COUNTIF($T$2:T210,T210)</f>
        <v>9</v>
      </c>
      <c r="V210" s="4" t="s">
        <v>18</v>
      </c>
      <c r="W210" s="4" t="s">
        <v>32</v>
      </c>
      <c r="X210" s="4" t="n">
        <v>2</v>
      </c>
      <c r="Y210" s="4" t="str">
        <f aca="false">V210&amp;W210&amp;X210&amp;S210</f>
        <v>ty2embr</v>
      </c>
      <c r="Z210" s="4" t="n">
        <f aca="false">G210&gt;0</f>
        <v>0</v>
      </c>
      <c r="AA210" s="4" t="str">
        <f aca="false">IF(NOT(Z210),Y210,0)</f>
        <v>ty2embr</v>
      </c>
    </row>
    <row r="211" customFormat="false" ht="15.75" hidden="false" customHeight="true" outlineLevel="0" collapsed="false">
      <c r="A211" s="1" t="n">
        <v>306</v>
      </c>
      <c r="B211" s="4" t="s">
        <v>21</v>
      </c>
      <c r="C211" s="4" t="s">
        <v>30</v>
      </c>
      <c r="D211" s="4" t="s">
        <v>23</v>
      </c>
      <c r="E211" s="4" t="n">
        <v>10</v>
      </c>
      <c r="F211" s="4" t="n">
        <v>68.499</v>
      </c>
      <c r="G211" s="4" t="n">
        <v>0</v>
      </c>
      <c r="H211" s="4" t="n">
        <v>0.240007346126901</v>
      </c>
      <c r="I211" s="4" t="n">
        <v>0.0988095960412421</v>
      </c>
      <c r="J211" s="4" t="n">
        <v>0.0123177729509623</v>
      </c>
      <c r="K211" s="4" t="n">
        <v>0.0083629827180901</v>
      </c>
      <c r="L211" s="4" t="n">
        <v>-0.000138222253799679</v>
      </c>
      <c r="M211" s="4" t="n">
        <v>0.465971661893275</v>
      </c>
      <c r="N211" s="4" t="n">
        <v>31.9608972475277</v>
      </c>
      <c r="O211" s="4" t="n">
        <f aca="false">TRUE()</f>
        <v>1</v>
      </c>
      <c r="P211" s="4" t="s">
        <v>24</v>
      </c>
      <c r="Q211" s="4" t="n">
        <v>1.18648396610246</v>
      </c>
      <c r="R211" s="4" t="n">
        <v>0.224086324752789</v>
      </c>
      <c r="S211" s="4" t="s">
        <v>25</v>
      </c>
      <c r="T211" s="4" t="str">
        <f aca="false">B211&amp;C211&amp;D211&amp;E211&amp;S211</f>
        <v>tebyoubotmap210embr</v>
      </c>
      <c r="U211" s="4" t="n">
        <f aca="false">COUNTIF($T$2:T211,T211)</f>
        <v>10</v>
      </c>
      <c r="V211" s="4" t="s">
        <v>18</v>
      </c>
      <c r="W211" s="4" t="s">
        <v>32</v>
      </c>
      <c r="X211" s="4" t="n">
        <v>2</v>
      </c>
      <c r="Y211" s="4" t="str">
        <f aca="false">V211&amp;W211&amp;X211&amp;S211</f>
        <v>ty2embr</v>
      </c>
      <c r="Z211" s="4" t="n">
        <f aca="false">G211&gt;0</f>
        <v>0</v>
      </c>
      <c r="AA211" s="4" t="str">
        <f aca="false">IF(NOT(Z211),Y211,0)</f>
        <v>ty2embr</v>
      </c>
    </row>
    <row r="212" customFormat="false" ht="15.75" hidden="false" customHeight="true" outlineLevel="0" collapsed="false">
      <c r="A212" s="1" t="n">
        <v>307</v>
      </c>
      <c r="B212" s="4" t="s">
        <v>21</v>
      </c>
      <c r="C212" s="4" t="s">
        <v>30</v>
      </c>
      <c r="D212" s="4" t="s">
        <v>23</v>
      </c>
      <c r="E212" s="4" t="n">
        <v>10</v>
      </c>
      <c r="F212" s="4" t="n">
        <v>64.999</v>
      </c>
      <c r="G212" s="4" t="n">
        <v>0</v>
      </c>
      <c r="H212" s="4" t="n">
        <v>0.161032683116617</v>
      </c>
      <c r="I212" s="4" t="n">
        <v>0.0675374404609357</v>
      </c>
      <c r="J212" s="4" t="n">
        <v>0.00840761681116048</v>
      </c>
      <c r="K212" s="4" t="n">
        <v>0.00551227255617473</v>
      </c>
      <c r="L212" s="4" t="n">
        <v>6.28139822153341E-005</v>
      </c>
      <c r="M212" s="4" t="n">
        <v>0.470642400379601</v>
      </c>
      <c r="N212" s="4" t="n">
        <v>30.5923784637169</v>
      </c>
      <c r="O212" s="4" t="n">
        <f aca="false">TRUE()</f>
        <v>1</v>
      </c>
      <c r="P212" s="4" t="s">
        <v>24</v>
      </c>
      <c r="Q212" s="4" t="n">
        <v>0.972893953877878</v>
      </c>
      <c r="R212" s="4" t="n">
        <v>0.153502285073046</v>
      </c>
      <c r="S212" s="4" t="s">
        <v>25</v>
      </c>
      <c r="T212" s="4" t="str">
        <f aca="false">B212&amp;C212&amp;D212&amp;E212&amp;S212</f>
        <v>tebyoubotmap210embr</v>
      </c>
      <c r="U212" s="4" t="n">
        <f aca="false">COUNTIF($T$2:T212,T212)</f>
        <v>11</v>
      </c>
      <c r="V212" s="4" t="s">
        <v>18</v>
      </c>
      <c r="W212" s="4" t="s">
        <v>32</v>
      </c>
      <c r="X212" s="4" t="n">
        <v>2</v>
      </c>
      <c r="Y212" s="4" t="str">
        <f aca="false">V212&amp;W212&amp;X212&amp;S212</f>
        <v>ty2embr</v>
      </c>
      <c r="Z212" s="4" t="n">
        <f aca="false">G212&gt;0</f>
        <v>0</v>
      </c>
      <c r="AA212" s="4" t="str">
        <f aca="false">IF(NOT(Z212),Y212,0)</f>
        <v>ty2embr</v>
      </c>
    </row>
    <row r="213" customFormat="false" ht="15.75" hidden="false" customHeight="true" outlineLevel="0" collapsed="false">
      <c r="A213" s="1" t="n">
        <v>308</v>
      </c>
      <c r="B213" s="4" t="s">
        <v>21</v>
      </c>
      <c r="C213" s="4" t="s">
        <v>30</v>
      </c>
      <c r="D213" s="4" t="s">
        <v>23</v>
      </c>
      <c r="E213" s="4" t="n">
        <v>10</v>
      </c>
      <c r="F213" s="4" t="n">
        <v>87.299</v>
      </c>
      <c r="G213" s="4" t="n">
        <v>0</v>
      </c>
      <c r="H213" s="4" t="n">
        <v>0.563393803325199</v>
      </c>
      <c r="I213" s="4" t="n">
        <v>0.173422637316018</v>
      </c>
      <c r="J213" s="4" t="n">
        <v>0.0214597185809728</v>
      </c>
      <c r="K213" s="4" t="n">
        <v>0.0339903379617481</v>
      </c>
      <c r="L213" s="4" t="n">
        <v>0.000108150204410829</v>
      </c>
      <c r="M213" s="4" t="n">
        <v>0.446279068092146</v>
      </c>
      <c r="N213" s="4" t="n">
        <v>38.8735836760714</v>
      </c>
      <c r="O213" s="4" t="n">
        <f aca="false">TRUE()</f>
        <v>1</v>
      </c>
      <c r="P213" s="4" t="s">
        <v>24</v>
      </c>
      <c r="Q213" s="4" t="n">
        <v>11.4811159990121</v>
      </c>
      <c r="R213" s="4" t="n">
        <v>0.371383305442114</v>
      </c>
      <c r="S213" s="4" t="s">
        <v>25</v>
      </c>
      <c r="T213" s="4" t="str">
        <f aca="false">B213&amp;C213&amp;D213&amp;E213&amp;S213</f>
        <v>tebyoubotmap210embr</v>
      </c>
      <c r="U213" s="4" t="n">
        <f aca="false">COUNTIF($T$2:T213,T213)</f>
        <v>12</v>
      </c>
      <c r="V213" s="4" t="s">
        <v>18</v>
      </c>
      <c r="W213" s="4" t="s">
        <v>32</v>
      </c>
      <c r="X213" s="4" t="n">
        <v>2</v>
      </c>
      <c r="Y213" s="4" t="str">
        <f aca="false">V213&amp;W213&amp;X213&amp;S213</f>
        <v>ty2embr</v>
      </c>
      <c r="Z213" s="4" t="n">
        <f aca="false">G213&gt;0</f>
        <v>0</v>
      </c>
      <c r="AA213" s="4" t="str">
        <f aca="false">IF(NOT(Z213),Y213,0)</f>
        <v>ty2embr</v>
      </c>
    </row>
    <row r="214" customFormat="false" ht="15.75" hidden="false" customHeight="true" outlineLevel="0" collapsed="false">
      <c r="A214" s="1" t="n">
        <v>309</v>
      </c>
      <c r="B214" s="4" t="s">
        <v>21</v>
      </c>
      <c r="C214" s="4" t="s">
        <v>30</v>
      </c>
      <c r="D214" s="4" t="s">
        <v>23</v>
      </c>
      <c r="E214" s="4" t="n">
        <v>10</v>
      </c>
      <c r="F214" s="4" t="n">
        <v>128.916</v>
      </c>
      <c r="G214" s="4" t="n">
        <v>0</v>
      </c>
      <c r="H214" s="4" t="n">
        <v>2.35156312924923</v>
      </c>
      <c r="I214" s="4" t="n">
        <v>0.377669781696526</v>
      </c>
      <c r="J214" s="4" t="n">
        <v>0.130555374567109</v>
      </c>
      <c r="K214" s="4" t="n">
        <v>0.0947675398907331</v>
      </c>
      <c r="L214" s="4" t="n">
        <v>6.6416063104984E-005</v>
      </c>
      <c r="M214" s="4" t="n">
        <v>0.397172214667708</v>
      </c>
      <c r="N214" s="4" t="n">
        <v>50.1063001449944</v>
      </c>
      <c r="O214" s="4" t="n">
        <f aca="false">TRUE()</f>
        <v>1</v>
      </c>
      <c r="P214" s="4" t="s">
        <v>24</v>
      </c>
      <c r="Q214" s="4" t="n">
        <v>46.8916525004099</v>
      </c>
      <c r="R214" s="4" t="n">
        <v>0.599126255842679</v>
      </c>
      <c r="S214" s="4" t="s">
        <v>25</v>
      </c>
      <c r="T214" s="4" t="str">
        <f aca="false">B214&amp;C214&amp;D214&amp;E214&amp;S214</f>
        <v>tebyoubotmap210embr</v>
      </c>
      <c r="U214" s="4" t="n">
        <f aca="false">COUNTIF($T$2:T214,T214)</f>
        <v>13</v>
      </c>
      <c r="V214" s="4" t="s">
        <v>18</v>
      </c>
      <c r="W214" s="4" t="s">
        <v>32</v>
      </c>
      <c r="X214" s="4" t="n">
        <v>2</v>
      </c>
      <c r="Y214" s="4" t="str">
        <f aca="false">V214&amp;W214&amp;X214&amp;S214</f>
        <v>ty2embr</v>
      </c>
      <c r="Z214" s="4" t="n">
        <f aca="false">G214&gt;0</f>
        <v>0</v>
      </c>
      <c r="AA214" s="4" t="str">
        <f aca="false">IF(NOT(Z214),Y214,0)</f>
        <v>ty2embr</v>
      </c>
    </row>
    <row r="215" customFormat="false" ht="15.75" hidden="false" customHeight="true" outlineLevel="0" collapsed="false">
      <c r="A215" s="1" t="n">
        <v>310</v>
      </c>
      <c r="B215" s="4" t="s">
        <v>21</v>
      </c>
      <c r="C215" s="4" t="s">
        <v>30</v>
      </c>
      <c r="D215" s="4" t="s">
        <v>23</v>
      </c>
      <c r="E215" s="4" t="n">
        <v>10</v>
      </c>
      <c r="F215" s="4" t="n">
        <v>78.586</v>
      </c>
      <c r="G215" s="4" t="n">
        <v>0</v>
      </c>
      <c r="H215" s="4" t="n">
        <v>3.08299071848696</v>
      </c>
      <c r="I215" s="4" t="n">
        <v>0.287791335101428</v>
      </c>
      <c r="J215" s="4" t="n">
        <v>0.0513793006868875</v>
      </c>
      <c r="K215" s="4" t="n">
        <v>0.0692199019070694</v>
      </c>
      <c r="L215" s="4" t="n">
        <v>0.00100932096733391</v>
      </c>
      <c r="M215" s="4" t="n">
        <v>0.414137791424169</v>
      </c>
      <c r="N215" s="4" t="n">
        <v>31.9230469624817</v>
      </c>
      <c r="O215" s="4" t="n">
        <f aca="false">TRUE()</f>
        <v>1</v>
      </c>
      <c r="P215" s="4" t="s">
        <v>24</v>
      </c>
      <c r="Q215" s="4" t="n">
        <v>97.1797429458659</v>
      </c>
      <c r="R215" s="4" t="n">
        <v>0.796571831939664</v>
      </c>
      <c r="S215" s="4" t="s">
        <v>25</v>
      </c>
      <c r="T215" s="4" t="str">
        <f aca="false">B215&amp;C215&amp;D215&amp;E215&amp;S215</f>
        <v>tebyoubotmap210embr</v>
      </c>
      <c r="U215" s="4" t="n">
        <f aca="false">COUNTIF($T$2:T215,T215)</f>
        <v>14</v>
      </c>
      <c r="V215" s="4" t="s">
        <v>18</v>
      </c>
      <c r="W215" s="4" t="s">
        <v>32</v>
      </c>
      <c r="X215" s="4" t="n">
        <v>2</v>
      </c>
      <c r="Y215" s="4" t="str">
        <f aca="false">V215&amp;W215&amp;X215&amp;S215</f>
        <v>ty2embr</v>
      </c>
      <c r="Z215" s="4" t="n">
        <f aca="false">G215&gt;0</f>
        <v>0</v>
      </c>
      <c r="AA215" s="4" t="str">
        <f aca="false">IF(NOT(Z215),Y215,0)</f>
        <v>ty2embr</v>
      </c>
    </row>
    <row r="216" customFormat="false" ht="15.75" hidden="false" customHeight="true" outlineLevel="0" collapsed="false">
      <c r="A216" s="1" t="n">
        <v>311</v>
      </c>
      <c r="B216" s="4" t="s">
        <v>21</v>
      </c>
      <c r="C216" s="4" t="s">
        <v>30</v>
      </c>
      <c r="D216" s="4" t="s">
        <v>23</v>
      </c>
      <c r="E216" s="4" t="n">
        <v>10</v>
      </c>
      <c r="F216" s="4" t="n">
        <v>65.7070000000001</v>
      </c>
      <c r="G216" s="4" t="n">
        <v>0</v>
      </c>
      <c r="H216" s="4" t="n">
        <v>0.204646588620581</v>
      </c>
      <c r="I216" s="4" t="n">
        <v>0.0861316833658159</v>
      </c>
      <c r="J216" s="4" t="n">
        <v>0.0107229158750998</v>
      </c>
      <c r="K216" s="4" t="n">
        <v>0.0107408611005869</v>
      </c>
      <c r="L216" s="4" t="n">
        <v>0.00225725786878509</v>
      </c>
      <c r="M216" s="4" t="n">
        <v>0.466508357509082</v>
      </c>
      <c r="N216" s="4" t="n">
        <v>30.7880842613581</v>
      </c>
      <c r="O216" s="4" t="n">
        <f aca="false">TRUE()</f>
        <v>1</v>
      </c>
      <c r="P216" s="4" t="s">
        <v>24</v>
      </c>
      <c r="Q216" s="4" t="n">
        <v>1.34488347515437</v>
      </c>
      <c r="R216" s="4" t="n">
        <v>0.203390374887969</v>
      </c>
      <c r="S216" s="4" t="s">
        <v>25</v>
      </c>
      <c r="T216" s="4" t="str">
        <f aca="false">B216&amp;C216&amp;D216&amp;E216&amp;S216</f>
        <v>tebyoubotmap210embr</v>
      </c>
      <c r="U216" s="4" t="n">
        <f aca="false">COUNTIF($T$2:T216,T216)</f>
        <v>15</v>
      </c>
      <c r="V216" s="4" t="s">
        <v>18</v>
      </c>
      <c r="W216" s="4" t="s">
        <v>32</v>
      </c>
      <c r="X216" s="4" t="n">
        <v>2</v>
      </c>
      <c r="Y216" s="4" t="str">
        <f aca="false">V216&amp;W216&amp;X216&amp;S216</f>
        <v>ty2embr</v>
      </c>
      <c r="Z216" s="4" t="n">
        <f aca="false">G216&gt;0</f>
        <v>0</v>
      </c>
      <c r="AA216" s="4" t="str">
        <f aca="false">IF(NOT(Z216),Y216,0)</f>
        <v>ty2embr</v>
      </c>
    </row>
    <row r="217" customFormat="false" ht="15.75" hidden="false" customHeight="true" outlineLevel="0" collapsed="false">
      <c r="A217" s="1" t="n">
        <v>312</v>
      </c>
      <c r="B217" s="4" t="s">
        <v>21</v>
      </c>
      <c r="C217" s="4" t="s">
        <v>30</v>
      </c>
      <c r="D217" s="4" t="s">
        <v>23</v>
      </c>
      <c r="E217" s="4" t="n">
        <v>10</v>
      </c>
      <c r="F217" s="4" t="n">
        <v>65.104</v>
      </c>
      <c r="G217" s="4" t="n">
        <v>0</v>
      </c>
      <c r="H217" s="4" t="n">
        <v>0.169307522267414</v>
      </c>
      <c r="I217" s="4" t="n">
        <v>0.0677309500286856</v>
      </c>
      <c r="J217" s="4" t="n">
        <v>0.00838786352083007</v>
      </c>
      <c r="K217" s="4" t="n">
        <v>0.0184540265886362</v>
      </c>
      <c r="L217" s="4" t="n">
        <v>0.000121732033659291</v>
      </c>
      <c r="M217" s="4" t="n">
        <v>0.465965105524347</v>
      </c>
      <c r="N217" s="4" t="n">
        <v>30.4561791579219</v>
      </c>
      <c r="O217" s="4" t="n">
        <f aca="false">TRUE()</f>
        <v>1</v>
      </c>
      <c r="P217" s="4" t="s">
        <v>24</v>
      </c>
      <c r="Q217" s="4" t="n">
        <v>2.28693144256897</v>
      </c>
      <c r="R217" s="4" t="n">
        <v>0.147589097657078</v>
      </c>
      <c r="S217" s="4" t="s">
        <v>25</v>
      </c>
      <c r="T217" s="4" t="str">
        <f aca="false">B217&amp;C217&amp;D217&amp;E217&amp;S217</f>
        <v>tebyoubotmap210embr</v>
      </c>
      <c r="U217" s="4" t="n">
        <f aca="false">COUNTIF($T$2:T217,T217)</f>
        <v>16</v>
      </c>
      <c r="V217" s="4" t="s">
        <v>18</v>
      </c>
      <c r="W217" s="4" t="s">
        <v>32</v>
      </c>
      <c r="X217" s="4" t="n">
        <v>2</v>
      </c>
      <c r="Y217" s="4" t="str">
        <f aca="false">V217&amp;W217&amp;X217&amp;S217</f>
        <v>ty2embr</v>
      </c>
      <c r="Z217" s="4" t="n">
        <f aca="false">G217&gt;0</f>
        <v>0</v>
      </c>
      <c r="AA217" s="4" t="str">
        <f aca="false">IF(NOT(Z217),Y217,0)</f>
        <v>ty2embr</v>
      </c>
    </row>
    <row r="218" customFormat="false" ht="15.75" hidden="false" customHeight="true" outlineLevel="0" collapsed="false">
      <c r="A218" s="1" t="n">
        <v>313</v>
      </c>
      <c r="B218" s="4" t="s">
        <v>21</v>
      </c>
      <c r="C218" s="4" t="s">
        <v>30</v>
      </c>
      <c r="D218" s="4" t="s">
        <v>23</v>
      </c>
      <c r="E218" s="4" t="n">
        <v>10</v>
      </c>
      <c r="F218" s="4" t="n">
        <v>69.298</v>
      </c>
      <c r="G218" s="4" t="n">
        <v>0</v>
      </c>
      <c r="H218" s="4" t="n">
        <v>0.22375406362769</v>
      </c>
      <c r="I218" s="4" t="n">
        <v>0.0930235622100189</v>
      </c>
      <c r="J218" s="4" t="n">
        <v>0.0115773051947302</v>
      </c>
      <c r="K218" s="4" t="n">
        <v>0.00946023081808324</v>
      </c>
      <c r="L218" s="4" t="n">
        <v>-7.07630676516174E-006</v>
      </c>
      <c r="M218" s="4" t="n">
        <v>0.467876334266059</v>
      </c>
      <c r="N218" s="4" t="n">
        <v>32.4259152410027</v>
      </c>
      <c r="O218" s="4" t="n">
        <f aca="false">TRUE()</f>
        <v>1</v>
      </c>
      <c r="P218" s="4" t="s">
        <v>24</v>
      </c>
      <c r="Q218" s="4" t="n">
        <v>1.04401878592962</v>
      </c>
      <c r="R218" s="4" t="n">
        <v>0.212453525175716</v>
      </c>
      <c r="S218" s="4" t="s">
        <v>25</v>
      </c>
      <c r="T218" s="4" t="str">
        <f aca="false">B218&amp;C218&amp;D218&amp;E218&amp;S218</f>
        <v>tebyoubotmap210embr</v>
      </c>
      <c r="U218" s="4" t="n">
        <f aca="false">COUNTIF($T$2:T218,T218)</f>
        <v>17</v>
      </c>
      <c r="V218" s="4" t="s">
        <v>18</v>
      </c>
      <c r="W218" s="4" t="s">
        <v>32</v>
      </c>
      <c r="X218" s="4" t="n">
        <v>2</v>
      </c>
      <c r="Y218" s="4" t="str">
        <f aca="false">V218&amp;W218&amp;X218&amp;S218</f>
        <v>ty2embr</v>
      </c>
      <c r="Z218" s="4" t="n">
        <f aca="false">G218&gt;0</f>
        <v>0</v>
      </c>
      <c r="AA218" s="4" t="str">
        <f aca="false">IF(NOT(Z218),Y218,0)</f>
        <v>ty2embr</v>
      </c>
    </row>
    <row r="219" customFormat="false" ht="15.75" hidden="false" customHeight="true" outlineLevel="0" collapsed="false">
      <c r="A219" s="1" t="n">
        <v>314</v>
      </c>
      <c r="B219" s="4" t="s">
        <v>21</v>
      </c>
      <c r="C219" s="4" t="s">
        <v>30</v>
      </c>
      <c r="D219" s="4" t="s">
        <v>23</v>
      </c>
      <c r="E219" s="4" t="n">
        <v>10</v>
      </c>
      <c r="F219" s="4" t="n">
        <v>121.667</v>
      </c>
      <c r="G219" s="4" t="n">
        <v>0</v>
      </c>
      <c r="H219" s="4" t="n">
        <v>1.43227885302192</v>
      </c>
      <c r="I219" s="4" t="n">
        <v>0.315870435403543</v>
      </c>
      <c r="J219" s="4" t="n">
        <v>0.0629043219297873</v>
      </c>
      <c r="K219" s="4" t="n">
        <v>0.0778078725569788</v>
      </c>
      <c r="L219" s="4" t="n">
        <v>-4.72875436294737E-006</v>
      </c>
      <c r="M219" s="4" t="n">
        <v>0.423206519088744</v>
      </c>
      <c r="N219" s="4" t="n">
        <v>50.4475784900805</v>
      </c>
      <c r="O219" s="4" t="n">
        <f aca="false">TRUE()</f>
        <v>1</v>
      </c>
      <c r="P219" s="4" t="s">
        <v>24</v>
      </c>
      <c r="Q219" s="4" t="n">
        <v>71.2413997202498</v>
      </c>
      <c r="R219" s="4" t="n">
        <v>0.517745366214867</v>
      </c>
      <c r="S219" s="4" t="s">
        <v>25</v>
      </c>
      <c r="T219" s="4" t="str">
        <f aca="false">B219&amp;C219&amp;D219&amp;E219&amp;S219</f>
        <v>tebyoubotmap210embr</v>
      </c>
      <c r="U219" s="4" t="n">
        <f aca="false">COUNTIF($T$2:T219,T219)</f>
        <v>18</v>
      </c>
      <c r="V219" s="4" t="s">
        <v>18</v>
      </c>
      <c r="W219" s="4" t="s">
        <v>32</v>
      </c>
      <c r="X219" s="4" t="n">
        <v>2</v>
      </c>
      <c r="Y219" s="4" t="str">
        <f aca="false">V219&amp;W219&amp;X219&amp;S219</f>
        <v>ty2embr</v>
      </c>
      <c r="Z219" s="4" t="n">
        <f aca="false">G219&gt;0</f>
        <v>0</v>
      </c>
      <c r="AA219" s="4" t="str">
        <f aca="false">IF(NOT(Z219),Y219,0)</f>
        <v>ty2embr</v>
      </c>
    </row>
    <row r="220" customFormat="false" ht="15.75" hidden="false" customHeight="true" outlineLevel="0" collapsed="false">
      <c r="A220" s="1" t="n">
        <v>315</v>
      </c>
      <c r="B220" s="4" t="s">
        <v>21</v>
      </c>
      <c r="C220" s="4" t="s">
        <v>30</v>
      </c>
      <c r="D220" s="4" t="s">
        <v>23</v>
      </c>
      <c r="E220" s="4" t="n">
        <v>10</v>
      </c>
      <c r="F220" s="4" t="n">
        <v>83.666</v>
      </c>
      <c r="G220" s="4" t="n">
        <v>0</v>
      </c>
      <c r="H220" s="4" t="n">
        <v>0.8005216376175</v>
      </c>
      <c r="I220" s="4" t="n">
        <v>0.208154855358984</v>
      </c>
      <c r="J220" s="4" t="n">
        <v>0.0319546285962249</v>
      </c>
      <c r="K220" s="4" t="n">
        <v>0.045993936809069</v>
      </c>
      <c r="L220" s="4" t="n">
        <v>5.41053684420382E-005</v>
      </c>
      <c r="M220" s="4" t="n">
        <v>0.447056077090976</v>
      </c>
      <c r="N220" s="4" t="n">
        <v>36.8521610338343</v>
      </c>
      <c r="O220" s="4" t="n">
        <f aca="false">TRUE()</f>
        <v>1</v>
      </c>
      <c r="P220" s="4" t="s">
        <v>24</v>
      </c>
      <c r="Q220" s="4" t="n">
        <v>25.0721598519734</v>
      </c>
      <c r="R220" s="4" t="n">
        <v>0.387819861822442</v>
      </c>
      <c r="S220" s="4" t="s">
        <v>25</v>
      </c>
      <c r="T220" s="4" t="str">
        <f aca="false">B220&amp;C220&amp;D220&amp;E220&amp;S220</f>
        <v>tebyoubotmap210embr</v>
      </c>
      <c r="U220" s="4" t="n">
        <f aca="false">COUNTIF($T$2:T220,T220)</f>
        <v>19</v>
      </c>
      <c r="V220" s="4" t="s">
        <v>18</v>
      </c>
      <c r="W220" s="4" t="s">
        <v>32</v>
      </c>
      <c r="X220" s="4" t="n">
        <v>2</v>
      </c>
      <c r="Y220" s="4" t="str">
        <f aca="false">V220&amp;W220&amp;X220&amp;S220</f>
        <v>ty2embr</v>
      </c>
      <c r="Z220" s="4" t="n">
        <f aca="false">G220&gt;0</f>
        <v>0</v>
      </c>
      <c r="AA220" s="4" t="str">
        <f aca="false">IF(NOT(Z220),Y220,0)</f>
        <v>ty2embr</v>
      </c>
    </row>
    <row r="221" customFormat="false" ht="15.75" hidden="false" customHeight="true" outlineLevel="0" collapsed="false">
      <c r="A221" s="1" t="n">
        <v>316</v>
      </c>
      <c r="B221" s="4" t="s">
        <v>21</v>
      </c>
      <c r="C221" s="4" t="s">
        <v>30</v>
      </c>
      <c r="D221" s="4" t="s">
        <v>23</v>
      </c>
      <c r="E221" s="4" t="n">
        <v>10</v>
      </c>
      <c r="F221" s="4" t="n">
        <v>75.2530000000002</v>
      </c>
      <c r="G221" s="4" t="n">
        <v>0</v>
      </c>
      <c r="H221" s="4" t="n">
        <v>0.685220078493937</v>
      </c>
      <c r="I221" s="4" t="n">
        <v>0.198561696259834</v>
      </c>
      <c r="J221" s="4" t="n">
        <v>0.0527897312767599</v>
      </c>
      <c r="K221" s="4" t="n">
        <v>0.0395957708116278</v>
      </c>
      <c r="L221" s="4" t="n">
        <v>-3.2156886839015E-005</v>
      </c>
      <c r="M221" s="4" t="n">
        <v>0.452161072375964</v>
      </c>
      <c r="N221" s="4" t="n">
        <v>33.8862414111019</v>
      </c>
      <c r="O221" s="4" t="n">
        <f aca="false">TRUE()</f>
        <v>1</v>
      </c>
      <c r="P221" s="4" t="s">
        <v>24</v>
      </c>
      <c r="Q221" s="4" t="n">
        <v>15.4999695145953</v>
      </c>
      <c r="R221" s="4" t="n">
        <v>0.330694687087033</v>
      </c>
      <c r="S221" s="4" t="s">
        <v>25</v>
      </c>
      <c r="T221" s="4" t="str">
        <f aca="false">B221&amp;C221&amp;D221&amp;E221&amp;S221</f>
        <v>tebyoubotmap210embr</v>
      </c>
      <c r="U221" s="4" t="n">
        <f aca="false">COUNTIF($T$2:T221,T221)</f>
        <v>20</v>
      </c>
      <c r="V221" s="4" t="s">
        <v>18</v>
      </c>
      <c r="W221" s="4" t="s">
        <v>32</v>
      </c>
      <c r="X221" s="4" t="n">
        <v>2</v>
      </c>
      <c r="Y221" s="4" t="str">
        <f aca="false">V221&amp;W221&amp;X221&amp;S221</f>
        <v>ty2embr</v>
      </c>
      <c r="Z221" s="4" t="n">
        <f aca="false">G221&gt;0</f>
        <v>0</v>
      </c>
      <c r="AA221" s="4" t="str">
        <f aca="false">IF(NOT(Z221),Y221,0)</f>
        <v>ty2embr</v>
      </c>
    </row>
    <row r="222" customFormat="false" ht="15.75" hidden="false" customHeight="true" outlineLevel="0" collapsed="false">
      <c r="A222" s="1" t="n">
        <v>327</v>
      </c>
      <c r="B222" s="4" t="s">
        <v>37</v>
      </c>
      <c r="C222" s="4" t="s">
        <v>22</v>
      </c>
      <c r="D222" s="4" t="s">
        <v>31</v>
      </c>
      <c r="E222" s="4" t="n">
        <v>5</v>
      </c>
      <c r="F222" s="4" t="n">
        <v>13.209</v>
      </c>
      <c r="G222" s="4" t="n">
        <v>0</v>
      </c>
      <c r="H222" s="4" t="n">
        <v>0.226943915300257</v>
      </c>
      <c r="I222" s="4" t="n">
        <v>0.396763327296655</v>
      </c>
      <c r="J222" s="4" t="n">
        <v>0.0482894450053596</v>
      </c>
      <c r="K222" s="4" t="n">
        <v>0.185839941682905</v>
      </c>
      <c r="L222" s="4" t="n">
        <v>0.0690422073600363</v>
      </c>
      <c r="M222" s="4" t="n">
        <v>1.78388532877386</v>
      </c>
      <c r="N222" s="4" t="n">
        <v>23.8106746779283</v>
      </c>
      <c r="O222" s="4" t="n">
        <f aca="false">TRUE()</f>
        <v>1</v>
      </c>
      <c r="P222" s="4" t="s">
        <v>24</v>
      </c>
      <c r="Q222" s="4" t="n">
        <v>0.694848284234087</v>
      </c>
      <c r="R222" s="4" t="n">
        <v>0.254297708145699</v>
      </c>
      <c r="S222" s="4" t="s">
        <v>25</v>
      </c>
      <c r="T222" s="4" t="str">
        <f aca="false">B222&amp;C222&amp;D222&amp;E222&amp;S222</f>
        <v>rosnavjackalmap55embr</v>
      </c>
      <c r="U222" s="4" t="n">
        <f aca="false">COUNTIF($T$2:T222,T222)</f>
        <v>1</v>
      </c>
      <c r="V222" s="4" t="s">
        <v>38</v>
      </c>
      <c r="W222" s="4" t="s">
        <v>26</v>
      </c>
      <c r="X222" s="4" t="n">
        <v>5</v>
      </c>
      <c r="Y222" s="4" t="str">
        <f aca="false">V222&amp;W222&amp;X222&amp;S222</f>
        <v>rj5embr</v>
      </c>
      <c r="Z222" s="4" t="n">
        <f aca="false">G222&gt;0</f>
        <v>0</v>
      </c>
      <c r="AA222" s="4" t="str">
        <f aca="false">IF(NOT(Z222),Y222,0)</f>
        <v>rj5embr</v>
      </c>
    </row>
    <row r="223" customFormat="false" ht="15.75" hidden="false" customHeight="true" outlineLevel="0" collapsed="false">
      <c r="A223" s="1" t="n">
        <v>328</v>
      </c>
      <c r="B223" s="4" t="s">
        <v>37</v>
      </c>
      <c r="C223" s="4" t="s">
        <v>22</v>
      </c>
      <c r="D223" s="4" t="s">
        <v>31</v>
      </c>
      <c r="E223" s="4" t="n">
        <v>5</v>
      </c>
      <c r="F223" s="4" t="n">
        <v>17.702</v>
      </c>
      <c r="G223" s="4" t="n">
        <v>0</v>
      </c>
      <c r="H223" s="4" t="n">
        <v>1.09168681521644</v>
      </c>
      <c r="I223" s="4" t="n">
        <v>0.539530977319049</v>
      </c>
      <c r="J223" s="4" t="n">
        <v>1.09813473216384</v>
      </c>
      <c r="K223" s="4" t="n">
        <v>0.364496496196711</v>
      </c>
      <c r="L223" s="4" t="n">
        <v>0.0153627019170141</v>
      </c>
      <c r="M223" s="4" t="n">
        <v>1.43816413310182</v>
      </c>
      <c r="N223" s="4" t="n">
        <v>25.2619150133134</v>
      </c>
      <c r="O223" s="4" t="n">
        <f aca="false">TRUE()</f>
        <v>1</v>
      </c>
      <c r="P223" s="4" t="s">
        <v>24</v>
      </c>
      <c r="Q223" s="4" t="n">
        <v>15.5779026278559</v>
      </c>
      <c r="R223" s="4" t="n">
        <v>0.255602158292317</v>
      </c>
      <c r="S223" s="4" t="s">
        <v>25</v>
      </c>
      <c r="T223" s="4" t="str">
        <f aca="false">B223&amp;C223&amp;D223&amp;E223&amp;S223</f>
        <v>rosnavjackalmap55embr</v>
      </c>
      <c r="U223" s="4" t="n">
        <f aca="false">COUNTIF($T$2:T223,T223)</f>
        <v>2</v>
      </c>
      <c r="V223" s="4" t="s">
        <v>38</v>
      </c>
      <c r="W223" s="4" t="s">
        <v>26</v>
      </c>
      <c r="X223" s="4" t="n">
        <v>5</v>
      </c>
      <c r="Y223" s="4" t="str">
        <f aca="false">V223&amp;W223&amp;X223&amp;S223</f>
        <v>rj5embr</v>
      </c>
      <c r="Z223" s="4" t="n">
        <f aca="false">G223&gt;0</f>
        <v>0</v>
      </c>
      <c r="AA223" s="4" t="str">
        <f aca="false">IF(NOT(Z223),Y223,0)</f>
        <v>rj5embr</v>
      </c>
    </row>
    <row r="224" customFormat="false" ht="15.75" hidden="false" customHeight="true" outlineLevel="0" collapsed="false">
      <c r="A224" s="1" t="n">
        <v>329</v>
      </c>
      <c r="B224" s="4" t="s">
        <v>37</v>
      </c>
      <c r="C224" s="4" t="s">
        <v>22</v>
      </c>
      <c r="D224" s="4" t="s">
        <v>31</v>
      </c>
      <c r="E224" s="4" t="n">
        <v>5</v>
      </c>
      <c r="F224" s="4" t="n">
        <v>12.309</v>
      </c>
      <c r="G224" s="4" t="n">
        <v>0</v>
      </c>
      <c r="H224" s="4" t="n">
        <v>0.200061400703301</v>
      </c>
      <c r="I224" s="4" t="n">
        <v>0.36332734032619</v>
      </c>
      <c r="J224" s="4" t="n">
        <v>0.0459864456152033</v>
      </c>
      <c r="K224" s="4" t="n">
        <v>0.105033877799661</v>
      </c>
      <c r="L224" s="4" t="n">
        <v>0.0656819967464573</v>
      </c>
      <c r="M224" s="4" t="n">
        <v>1.91434659862923</v>
      </c>
      <c r="N224" s="4" t="n">
        <v>23.833498420985</v>
      </c>
      <c r="O224" s="4" t="n">
        <f aca="false">TRUE()</f>
        <v>1</v>
      </c>
      <c r="P224" s="4" t="s">
        <v>24</v>
      </c>
      <c r="Q224" s="4" t="n">
        <v>0.759031892610885</v>
      </c>
      <c r="R224" s="4" t="n">
        <v>0.232320069097567</v>
      </c>
      <c r="S224" s="4" t="s">
        <v>25</v>
      </c>
      <c r="T224" s="4" t="str">
        <f aca="false">B224&amp;C224&amp;D224&amp;E224&amp;S224</f>
        <v>rosnavjackalmap55embr</v>
      </c>
      <c r="U224" s="4" t="n">
        <f aca="false">COUNTIF($T$2:T224,T224)</f>
        <v>3</v>
      </c>
      <c r="V224" s="4" t="s">
        <v>38</v>
      </c>
      <c r="W224" s="4" t="s">
        <v>26</v>
      </c>
      <c r="X224" s="4" t="n">
        <v>5</v>
      </c>
      <c r="Y224" s="4" t="str">
        <f aca="false">V224&amp;W224&amp;X224&amp;S224</f>
        <v>rj5embr</v>
      </c>
      <c r="Z224" s="4" t="n">
        <f aca="false">G224&gt;0</f>
        <v>0</v>
      </c>
      <c r="AA224" s="4" t="str">
        <f aca="false">IF(NOT(Z224),Y224,0)</f>
        <v>rj5embr</v>
      </c>
    </row>
    <row r="225" customFormat="false" ht="15.75" hidden="false" customHeight="true" outlineLevel="0" collapsed="false">
      <c r="A225" s="1" t="n">
        <v>330</v>
      </c>
      <c r="B225" s="4" t="s">
        <v>37</v>
      </c>
      <c r="C225" s="4" t="s">
        <v>22</v>
      </c>
      <c r="D225" s="4" t="s">
        <v>31</v>
      </c>
      <c r="E225" s="4" t="n">
        <v>5</v>
      </c>
      <c r="F225" s="4" t="n">
        <v>12.102</v>
      </c>
      <c r="G225" s="4" t="n">
        <v>0</v>
      </c>
      <c r="H225" s="4" t="n">
        <v>0.191010827136369</v>
      </c>
      <c r="I225" s="4" t="n">
        <v>0.353557380735598</v>
      </c>
      <c r="J225" s="4" t="n">
        <v>0.0447567349088872</v>
      </c>
      <c r="K225" s="4" t="n">
        <v>0.0775188099769137</v>
      </c>
      <c r="L225" s="4" t="n">
        <v>0.0200280991148058</v>
      </c>
      <c r="M225" s="4" t="n">
        <v>1.9583811092286</v>
      </c>
      <c r="N225" s="4" t="n">
        <v>23.7737027981774</v>
      </c>
      <c r="O225" s="4" t="n">
        <f aca="false">TRUE()</f>
        <v>1</v>
      </c>
      <c r="P225" s="4" t="s">
        <v>24</v>
      </c>
      <c r="Q225" s="4" t="n">
        <v>0.75900707476342</v>
      </c>
      <c r="R225" s="4" t="n">
        <v>0.273369279290319</v>
      </c>
      <c r="S225" s="4" t="s">
        <v>25</v>
      </c>
      <c r="T225" s="4" t="str">
        <f aca="false">B225&amp;C225&amp;D225&amp;E225&amp;S225</f>
        <v>rosnavjackalmap55embr</v>
      </c>
      <c r="U225" s="4" t="n">
        <f aca="false">COUNTIF($T$2:T225,T225)</f>
        <v>4</v>
      </c>
      <c r="V225" s="4" t="s">
        <v>38</v>
      </c>
      <c r="W225" s="4" t="s">
        <v>26</v>
      </c>
      <c r="X225" s="4" t="n">
        <v>5</v>
      </c>
      <c r="Y225" s="4" t="str">
        <f aca="false">V225&amp;W225&amp;X225&amp;S225</f>
        <v>rj5embr</v>
      </c>
      <c r="Z225" s="4" t="n">
        <f aca="false">G225&gt;0</f>
        <v>0</v>
      </c>
      <c r="AA225" s="4" t="str">
        <f aca="false">IF(NOT(Z225),Y225,0)</f>
        <v>rj5embr</v>
      </c>
    </row>
    <row r="226" customFormat="false" ht="15.75" hidden="false" customHeight="true" outlineLevel="0" collapsed="false">
      <c r="A226" s="1" t="n">
        <v>331</v>
      </c>
      <c r="B226" s="4" t="s">
        <v>37</v>
      </c>
      <c r="C226" s="4" t="s">
        <v>22</v>
      </c>
      <c r="D226" s="4" t="s">
        <v>31</v>
      </c>
      <c r="E226" s="4" t="n">
        <v>5</v>
      </c>
      <c r="F226" s="4" t="n">
        <v>12.381</v>
      </c>
      <c r="G226" s="4" t="n">
        <v>0</v>
      </c>
      <c r="H226" s="4" t="n">
        <v>0.210872566514168</v>
      </c>
      <c r="I226" s="4" t="n">
        <v>0.384307524154835</v>
      </c>
      <c r="J226" s="4" t="n">
        <v>0.0485955443609948</v>
      </c>
      <c r="K226" s="4" t="n">
        <v>0.118222391496945</v>
      </c>
      <c r="L226" s="4" t="n">
        <v>0.07133295795224</v>
      </c>
      <c r="M226" s="4" t="n">
        <v>1.91888526432247</v>
      </c>
      <c r="N226" s="4" t="n">
        <v>23.9067915086194</v>
      </c>
      <c r="O226" s="4" t="n">
        <f aca="false">TRUE()</f>
        <v>1</v>
      </c>
      <c r="P226" s="4" t="s">
        <v>24</v>
      </c>
      <c r="Q226" s="4" t="n">
        <v>0.691198413513022</v>
      </c>
      <c r="R226" s="4" t="n">
        <v>0.194463568995607</v>
      </c>
      <c r="S226" s="4" t="s">
        <v>25</v>
      </c>
      <c r="T226" s="4" t="str">
        <f aca="false">B226&amp;C226&amp;D226&amp;E226&amp;S226</f>
        <v>rosnavjackalmap55embr</v>
      </c>
      <c r="U226" s="4" t="n">
        <f aca="false">COUNTIF($T$2:T226,T226)</f>
        <v>5</v>
      </c>
      <c r="V226" s="4" t="s">
        <v>38</v>
      </c>
      <c r="W226" s="4" t="s">
        <v>26</v>
      </c>
      <c r="X226" s="4" t="n">
        <v>5</v>
      </c>
      <c r="Y226" s="4" t="str">
        <f aca="false">V226&amp;W226&amp;X226&amp;S226</f>
        <v>rj5embr</v>
      </c>
      <c r="Z226" s="4" t="n">
        <f aca="false">G226&gt;0</f>
        <v>0</v>
      </c>
      <c r="AA226" s="4" t="str">
        <f aca="false">IF(NOT(Z226),Y226,0)</f>
        <v>rj5embr</v>
      </c>
    </row>
    <row r="227" customFormat="false" ht="15.75" hidden="false" customHeight="true" outlineLevel="0" collapsed="false">
      <c r="A227" s="1" t="n">
        <v>332</v>
      </c>
      <c r="B227" s="4" t="s">
        <v>37</v>
      </c>
      <c r="C227" s="4" t="s">
        <v>22</v>
      </c>
      <c r="D227" s="4" t="s">
        <v>31</v>
      </c>
      <c r="E227" s="4" t="n">
        <v>5</v>
      </c>
      <c r="F227" s="4" t="n">
        <v>179.901</v>
      </c>
      <c r="G227" s="4" t="n">
        <v>0</v>
      </c>
      <c r="H227" s="4" t="n">
        <v>0</v>
      </c>
      <c r="I227" s="4" t="n">
        <v>0</v>
      </c>
      <c r="J227" s="4" t="n">
        <v>0</v>
      </c>
      <c r="K227" s="4" t="n">
        <v>0.00100254452926209</v>
      </c>
      <c r="L227" s="4" t="n">
        <v>-0.00100254452926209</v>
      </c>
      <c r="M227" s="4" t="n">
        <v>0.00099746835443038</v>
      </c>
      <c r="N227" s="4" t="n">
        <v>0.0640089278597618</v>
      </c>
      <c r="O227" s="4" t="n">
        <f aca="false">FALSE()</f>
        <v>0</v>
      </c>
      <c r="P227" s="4" t="s">
        <v>27</v>
      </c>
      <c r="Q227" s="4" t="n">
        <v>0</v>
      </c>
      <c r="R227" s="4" t="n">
        <v>0</v>
      </c>
      <c r="S227" s="4" t="s">
        <v>25</v>
      </c>
      <c r="T227" s="4" t="str">
        <f aca="false">B227&amp;C227&amp;D227&amp;E227&amp;S227</f>
        <v>rosnavjackalmap55embr</v>
      </c>
      <c r="U227" s="4" t="n">
        <f aca="false">COUNTIF($T$2:T227,T227)</f>
        <v>6</v>
      </c>
      <c r="V227" s="4" t="s">
        <v>38</v>
      </c>
      <c r="W227" s="4" t="s">
        <v>26</v>
      </c>
      <c r="X227" s="4" t="n">
        <v>5</v>
      </c>
      <c r="Y227" s="4" t="str">
        <f aca="false">V227&amp;W227&amp;X227&amp;S227</f>
        <v>rj5embr</v>
      </c>
      <c r="Z227" s="4" t="n">
        <f aca="false">G227&gt;0</f>
        <v>0</v>
      </c>
      <c r="AA227" s="4" t="str">
        <f aca="false">IF(NOT(Z227),Y227,0)</f>
        <v>rj5embr</v>
      </c>
    </row>
    <row r="228" customFormat="false" ht="15.75" hidden="false" customHeight="true" outlineLevel="0" collapsed="false">
      <c r="A228" s="1" t="n">
        <v>333</v>
      </c>
      <c r="B228" s="4" t="s">
        <v>37</v>
      </c>
      <c r="C228" s="4" t="s">
        <v>22</v>
      </c>
      <c r="D228" s="4" t="s">
        <v>31</v>
      </c>
      <c r="E228" s="4" t="n">
        <v>5</v>
      </c>
      <c r="F228" s="4" t="n">
        <v>39.9</v>
      </c>
      <c r="G228" s="4" t="n">
        <v>0</v>
      </c>
      <c r="H228" s="4" t="n">
        <v>9.79660837664069</v>
      </c>
      <c r="I228" s="4" t="n">
        <v>1.01020144732976</v>
      </c>
      <c r="J228" s="4" t="n">
        <v>0.289693136999107</v>
      </c>
      <c r="K228" s="4" t="n">
        <v>0.290002976425658</v>
      </c>
      <c r="L228" s="4" t="n">
        <v>0.0172416680793282</v>
      </c>
      <c r="M228" s="4" t="n">
        <v>0.789215088496782</v>
      </c>
      <c r="N228" s="4" t="n">
        <v>28.1470684359098</v>
      </c>
      <c r="O228" s="4" t="n">
        <f aca="false">TRUE()</f>
        <v>1</v>
      </c>
      <c r="P228" s="4" t="s">
        <v>24</v>
      </c>
      <c r="Q228" s="4" t="n">
        <v>126.239577223269</v>
      </c>
      <c r="R228" s="4" t="n">
        <v>0.449460661553655</v>
      </c>
      <c r="S228" s="4" t="s">
        <v>25</v>
      </c>
      <c r="T228" s="4" t="str">
        <f aca="false">B228&amp;C228&amp;D228&amp;E228&amp;S228</f>
        <v>rosnavjackalmap55embr</v>
      </c>
      <c r="U228" s="4" t="n">
        <f aca="false">COUNTIF($T$2:T228,T228)</f>
        <v>7</v>
      </c>
      <c r="V228" s="4" t="s">
        <v>38</v>
      </c>
      <c r="W228" s="4" t="s">
        <v>26</v>
      </c>
      <c r="X228" s="4" t="n">
        <v>5</v>
      </c>
      <c r="Y228" s="4" t="str">
        <f aca="false">V228&amp;W228&amp;X228&amp;S228</f>
        <v>rj5embr</v>
      </c>
      <c r="Z228" s="4" t="n">
        <f aca="false">G228&gt;0</f>
        <v>0</v>
      </c>
      <c r="AA228" s="4" t="str">
        <f aca="false">IF(NOT(Z228),Y228,0)</f>
        <v>rj5embr</v>
      </c>
    </row>
    <row r="229" customFormat="false" ht="15.75" hidden="false" customHeight="true" outlineLevel="0" collapsed="false">
      <c r="A229" s="1" t="n">
        <v>334</v>
      </c>
      <c r="B229" s="4" t="s">
        <v>37</v>
      </c>
      <c r="C229" s="4" t="s">
        <v>22</v>
      </c>
      <c r="D229" s="4" t="s">
        <v>31</v>
      </c>
      <c r="E229" s="4" t="n">
        <v>5</v>
      </c>
      <c r="F229" s="4" t="n">
        <v>14.695</v>
      </c>
      <c r="G229" s="4" t="n">
        <v>0</v>
      </c>
      <c r="H229" s="4" t="n">
        <v>0.794094889151872</v>
      </c>
      <c r="I229" s="4" t="n">
        <v>0.443920975367947</v>
      </c>
      <c r="J229" s="4" t="n">
        <v>0.0472918115711308</v>
      </c>
      <c r="K229" s="4" t="n">
        <v>0.406155596347256</v>
      </c>
      <c r="L229" s="4" t="n">
        <v>0.0646328809432551</v>
      </c>
      <c r="M229" s="4" t="n">
        <v>1.56042569989318</v>
      </c>
      <c r="N229" s="4" t="n">
        <v>22.9705246370023</v>
      </c>
      <c r="O229" s="4" t="n">
        <f aca="false">TRUE()</f>
        <v>1</v>
      </c>
      <c r="P229" s="4" t="s">
        <v>24</v>
      </c>
      <c r="Q229" s="4" t="n">
        <v>9.06380990896207</v>
      </c>
      <c r="R229" s="4" t="n">
        <v>0.303780610598655</v>
      </c>
      <c r="S229" s="4" t="s">
        <v>25</v>
      </c>
      <c r="T229" s="4" t="str">
        <f aca="false">B229&amp;C229&amp;D229&amp;E229&amp;S229</f>
        <v>rosnavjackalmap55embr</v>
      </c>
      <c r="U229" s="4" t="n">
        <f aca="false">COUNTIF($T$2:T229,T229)</f>
        <v>8</v>
      </c>
      <c r="V229" s="4" t="s">
        <v>38</v>
      </c>
      <c r="W229" s="4" t="s">
        <v>26</v>
      </c>
      <c r="X229" s="4" t="n">
        <v>5</v>
      </c>
      <c r="Y229" s="4" t="str">
        <f aca="false">V229&amp;W229&amp;X229&amp;S229</f>
        <v>rj5embr</v>
      </c>
      <c r="Z229" s="4" t="n">
        <f aca="false">G229&gt;0</f>
        <v>0</v>
      </c>
      <c r="AA229" s="4" t="str">
        <f aca="false">IF(NOT(Z229),Y229,0)</f>
        <v>rj5embr</v>
      </c>
    </row>
    <row r="230" customFormat="false" ht="15.75" hidden="false" customHeight="true" outlineLevel="0" collapsed="false">
      <c r="A230" s="1" t="n">
        <v>335</v>
      </c>
      <c r="B230" s="4" t="s">
        <v>37</v>
      </c>
      <c r="C230" s="4" t="s">
        <v>22</v>
      </c>
      <c r="D230" s="4" t="s">
        <v>31</v>
      </c>
      <c r="E230" s="4" t="n">
        <v>5</v>
      </c>
      <c r="F230" s="4" t="n">
        <v>13.995</v>
      </c>
      <c r="G230" s="4" t="n">
        <v>0</v>
      </c>
      <c r="H230" s="4" t="n">
        <v>0.248540163983877</v>
      </c>
      <c r="I230" s="4" t="n">
        <v>0.349536043089125</v>
      </c>
      <c r="J230" s="4" t="n">
        <v>0.0446018924959403</v>
      </c>
      <c r="K230" s="4" t="n">
        <v>0.352675138332536</v>
      </c>
      <c r="L230" s="4" t="n">
        <v>0.0472533499586086</v>
      </c>
      <c r="M230" s="4" t="n">
        <v>1.7428506532914</v>
      </c>
      <c r="N230" s="4" t="n">
        <v>24.336013693976</v>
      </c>
      <c r="O230" s="4" t="n">
        <f aca="false">TRUE()</f>
        <v>1</v>
      </c>
      <c r="P230" s="4" t="s">
        <v>24</v>
      </c>
      <c r="Q230" s="4" t="n">
        <v>0.81773676378795</v>
      </c>
      <c r="R230" s="4" t="n">
        <v>0.276462697819135</v>
      </c>
      <c r="S230" s="4" t="s">
        <v>25</v>
      </c>
      <c r="T230" s="4" t="str">
        <f aca="false">B230&amp;C230&amp;D230&amp;E230&amp;S230</f>
        <v>rosnavjackalmap55embr</v>
      </c>
      <c r="U230" s="4" t="n">
        <f aca="false">COUNTIF($T$2:T230,T230)</f>
        <v>9</v>
      </c>
      <c r="V230" s="4" t="s">
        <v>38</v>
      </c>
      <c r="W230" s="4" t="s">
        <v>26</v>
      </c>
      <c r="X230" s="4" t="n">
        <v>5</v>
      </c>
      <c r="Y230" s="4" t="str">
        <f aca="false">V230&amp;W230&amp;X230&amp;S230</f>
        <v>rj5embr</v>
      </c>
      <c r="Z230" s="4" t="n">
        <f aca="false">G230&gt;0</f>
        <v>0</v>
      </c>
      <c r="AA230" s="4" t="str">
        <f aca="false">IF(NOT(Z230),Y230,0)</f>
        <v>rj5embr</v>
      </c>
    </row>
    <row r="231" customFormat="false" ht="15.75" hidden="false" customHeight="true" outlineLevel="0" collapsed="false">
      <c r="A231" s="1" t="n">
        <v>336</v>
      </c>
      <c r="B231" s="4" t="s">
        <v>37</v>
      </c>
      <c r="C231" s="4" t="s">
        <v>22</v>
      </c>
      <c r="D231" s="4" t="s">
        <v>31</v>
      </c>
      <c r="E231" s="4" t="n">
        <v>5</v>
      </c>
      <c r="F231" s="4" t="n">
        <v>11.979</v>
      </c>
      <c r="G231" s="4" t="n">
        <v>0</v>
      </c>
      <c r="H231" s="4" t="n">
        <v>0.228087723275573</v>
      </c>
      <c r="I231" s="4" t="n">
        <v>0.388742403789118</v>
      </c>
      <c r="J231" s="4" t="n">
        <v>0.0491334958743918</v>
      </c>
      <c r="K231" s="4" t="n">
        <v>0.155323120406115</v>
      </c>
      <c r="L231" s="4" t="n">
        <v>0.0719342986011379</v>
      </c>
      <c r="M231" s="4" t="n">
        <v>1.90987274782221</v>
      </c>
      <c r="N231" s="4" t="n">
        <v>23.1174204241171</v>
      </c>
      <c r="O231" s="4" t="n">
        <f aca="false">TRUE()</f>
        <v>1</v>
      </c>
      <c r="P231" s="4" t="s">
        <v>24</v>
      </c>
      <c r="Q231" s="4" t="n">
        <v>0.846211664790215</v>
      </c>
      <c r="R231" s="4" t="n">
        <v>0.220266790436869</v>
      </c>
      <c r="S231" s="4" t="s">
        <v>25</v>
      </c>
      <c r="T231" s="4" t="str">
        <f aca="false">B231&amp;C231&amp;D231&amp;E231&amp;S231</f>
        <v>rosnavjackalmap55embr</v>
      </c>
      <c r="U231" s="4" t="n">
        <f aca="false">COUNTIF($T$2:T231,T231)</f>
        <v>10</v>
      </c>
      <c r="V231" s="4" t="s">
        <v>38</v>
      </c>
      <c r="W231" s="4" t="s">
        <v>26</v>
      </c>
      <c r="X231" s="4" t="n">
        <v>5</v>
      </c>
      <c r="Y231" s="4" t="str">
        <f aca="false">V231&amp;W231&amp;X231&amp;S231</f>
        <v>rj5embr</v>
      </c>
      <c r="Z231" s="4" t="n">
        <f aca="false">G231&gt;0</f>
        <v>0</v>
      </c>
      <c r="AA231" s="4" t="str">
        <f aca="false">IF(NOT(Z231),Y231,0)</f>
        <v>rj5embr</v>
      </c>
    </row>
    <row r="232" customFormat="false" ht="15.75" hidden="false" customHeight="true" outlineLevel="0" collapsed="false">
      <c r="A232" s="1" t="n">
        <v>337</v>
      </c>
      <c r="B232" s="4" t="s">
        <v>37</v>
      </c>
      <c r="C232" s="4" t="s">
        <v>22</v>
      </c>
      <c r="D232" s="4" t="s">
        <v>31</v>
      </c>
      <c r="E232" s="4" t="n">
        <v>5</v>
      </c>
      <c r="F232" s="4" t="n">
        <v>12.401</v>
      </c>
      <c r="G232" s="4" t="n">
        <v>0</v>
      </c>
      <c r="H232" s="4" t="n">
        <v>0.196173292567702</v>
      </c>
      <c r="I232" s="4" t="n">
        <v>0.35713832705079</v>
      </c>
      <c r="J232" s="4" t="n">
        <v>0.0451721384882168</v>
      </c>
      <c r="K232" s="4" t="n">
        <v>0.156062046105734</v>
      </c>
      <c r="L232" s="4" t="n">
        <v>0.0706221931126192</v>
      </c>
      <c r="M232" s="4" t="n">
        <v>1.88052498328285</v>
      </c>
      <c r="N232" s="4" t="n">
        <v>23.6959258524267</v>
      </c>
      <c r="O232" s="4" t="n">
        <f aca="false">TRUE()</f>
        <v>1</v>
      </c>
      <c r="P232" s="4" t="s">
        <v>24</v>
      </c>
      <c r="Q232" s="4" t="n">
        <v>0.66557489460373</v>
      </c>
      <c r="R232" s="4" t="n">
        <v>0.20463433377529</v>
      </c>
      <c r="S232" s="4" t="s">
        <v>25</v>
      </c>
      <c r="T232" s="4" t="str">
        <f aca="false">B232&amp;C232&amp;D232&amp;E232&amp;S232</f>
        <v>rosnavjackalmap55embr</v>
      </c>
      <c r="U232" s="4" t="n">
        <f aca="false">COUNTIF($T$2:T232,T232)</f>
        <v>11</v>
      </c>
      <c r="V232" s="4" t="s">
        <v>38</v>
      </c>
      <c r="W232" s="4" t="s">
        <v>26</v>
      </c>
      <c r="X232" s="4" t="n">
        <v>5</v>
      </c>
      <c r="Y232" s="4" t="str">
        <f aca="false">V232&amp;W232&amp;X232&amp;S232</f>
        <v>rj5embr</v>
      </c>
      <c r="Z232" s="4" t="n">
        <f aca="false">G232&gt;0</f>
        <v>0</v>
      </c>
      <c r="AA232" s="4" t="str">
        <f aca="false">IF(NOT(Z232),Y232,0)</f>
        <v>rj5embr</v>
      </c>
    </row>
    <row r="233" customFormat="false" ht="15.75" hidden="false" customHeight="true" outlineLevel="0" collapsed="false">
      <c r="A233" s="1" t="n">
        <v>338</v>
      </c>
      <c r="B233" s="4" t="s">
        <v>37</v>
      </c>
      <c r="C233" s="4" t="s">
        <v>22</v>
      </c>
      <c r="D233" s="4" t="s">
        <v>31</v>
      </c>
      <c r="E233" s="4" t="n">
        <v>5</v>
      </c>
      <c r="F233" s="4" t="n">
        <v>11.797</v>
      </c>
      <c r="G233" s="4" t="n">
        <v>0</v>
      </c>
      <c r="H233" s="4" t="n">
        <v>0.243466381282537</v>
      </c>
      <c r="I233" s="4" t="n">
        <v>0.428338112376012</v>
      </c>
      <c r="J233" s="4" t="n">
        <v>0.0537871183480225</v>
      </c>
      <c r="K233" s="4" t="n">
        <v>0.0910366244183378</v>
      </c>
      <c r="L233" s="4" t="n">
        <v>0.0368043765451779</v>
      </c>
      <c r="M233" s="4" t="n">
        <v>1.9568057301534</v>
      </c>
      <c r="N233" s="4" t="n">
        <v>23.2019972867698</v>
      </c>
      <c r="O233" s="4" t="n">
        <f aca="false">TRUE()</f>
        <v>1</v>
      </c>
      <c r="P233" s="4" t="s">
        <v>24</v>
      </c>
      <c r="Q233" s="4" t="n">
        <v>0.673522830277119</v>
      </c>
      <c r="R233" s="4" t="n">
        <v>0.216446883340669</v>
      </c>
      <c r="S233" s="4" t="s">
        <v>25</v>
      </c>
      <c r="T233" s="4" t="str">
        <f aca="false">B233&amp;C233&amp;D233&amp;E233&amp;S233</f>
        <v>rosnavjackalmap55embr</v>
      </c>
      <c r="U233" s="4" t="n">
        <f aca="false">COUNTIF($T$2:T233,T233)</f>
        <v>12</v>
      </c>
      <c r="V233" s="4" t="s">
        <v>38</v>
      </c>
      <c r="W233" s="4" t="s">
        <v>26</v>
      </c>
      <c r="X233" s="4" t="n">
        <v>5</v>
      </c>
      <c r="Y233" s="4" t="str">
        <f aca="false">V233&amp;W233&amp;X233&amp;S233</f>
        <v>rj5embr</v>
      </c>
      <c r="Z233" s="4" t="n">
        <f aca="false">G233&gt;0</f>
        <v>0</v>
      </c>
      <c r="AA233" s="4" t="str">
        <f aca="false">IF(NOT(Z233),Y233,0)</f>
        <v>rj5embr</v>
      </c>
    </row>
    <row r="234" customFormat="false" ht="15.75" hidden="false" customHeight="true" outlineLevel="0" collapsed="false">
      <c r="A234" s="1" t="n">
        <v>339</v>
      </c>
      <c r="B234" s="4" t="s">
        <v>37</v>
      </c>
      <c r="C234" s="4" t="s">
        <v>22</v>
      </c>
      <c r="D234" s="4" t="s">
        <v>31</v>
      </c>
      <c r="E234" s="4" t="n">
        <v>5</v>
      </c>
      <c r="F234" s="4" t="n">
        <v>12.3</v>
      </c>
      <c r="G234" s="4" t="n">
        <v>0</v>
      </c>
      <c r="H234" s="4" t="n">
        <v>0.194746222046779</v>
      </c>
      <c r="I234" s="4" t="n">
        <v>0.336095336324458</v>
      </c>
      <c r="J234" s="4" t="n">
        <v>0.0421776002521456</v>
      </c>
      <c r="K234" s="4" t="n">
        <v>0.118303408151902</v>
      </c>
      <c r="L234" s="4" t="n">
        <v>0.0661424029950056</v>
      </c>
      <c r="M234" s="4" t="n">
        <v>1.91589841392088</v>
      </c>
      <c r="N234" s="4" t="n">
        <v>23.8010217599056</v>
      </c>
      <c r="O234" s="4" t="n">
        <f aca="false">TRUE()</f>
        <v>1</v>
      </c>
      <c r="P234" s="4" t="s">
        <v>24</v>
      </c>
      <c r="Q234" s="4" t="n">
        <v>0.671318101511203</v>
      </c>
      <c r="R234" s="4" t="n">
        <v>0.231544681383538</v>
      </c>
      <c r="S234" s="4" t="s">
        <v>25</v>
      </c>
      <c r="T234" s="4" t="str">
        <f aca="false">B234&amp;C234&amp;D234&amp;E234&amp;S234</f>
        <v>rosnavjackalmap55embr</v>
      </c>
      <c r="U234" s="4" t="n">
        <f aca="false">COUNTIF($T$2:T234,T234)</f>
        <v>13</v>
      </c>
      <c r="V234" s="4" t="s">
        <v>38</v>
      </c>
      <c r="W234" s="4" t="s">
        <v>26</v>
      </c>
      <c r="X234" s="4" t="n">
        <v>5</v>
      </c>
      <c r="Y234" s="4" t="str">
        <f aca="false">V234&amp;W234&amp;X234&amp;S234</f>
        <v>rj5embr</v>
      </c>
      <c r="Z234" s="4" t="n">
        <f aca="false">G234&gt;0</f>
        <v>0</v>
      </c>
      <c r="AA234" s="4" t="str">
        <f aca="false">IF(NOT(Z234),Y234,0)</f>
        <v>rj5embr</v>
      </c>
    </row>
    <row r="235" customFormat="false" ht="15.75" hidden="false" customHeight="true" outlineLevel="0" collapsed="false">
      <c r="A235" s="1" t="n">
        <v>340</v>
      </c>
      <c r="B235" s="4" t="s">
        <v>37</v>
      </c>
      <c r="C235" s="4" t="s">
        <v>22</v>
      </c>
      <c r="D235" s="4" t="s">
        <v>31</v>
      </c>
      <c r="E235" s="4" t="n">
        <v>5</v>
      </c>
      <c r="F235" s="4" t="n">
        <v>11.901</v>
      </c>
      <c r="G235" s="4" t="n">
        <v>0</v>
      </c>
      <c r="H235" s="4" t="n">
        <v>0.217251217432732</v>
      </c>
      <c r="I235" s="4" t="n">
        <v>0.382709258353493</v>
      </c>
      <c r="J235" s="4" t="n">
        <v>0.0482534507638095</v>
      </c>
      <c r="K235" s="4" t="n">
        <v>0.101594792704981</v>
      </c>
      <c r="L235" s="4" t="n">
        <v>0.0309060585599485</v>
      </c>
      <c r="M235" s="4" t="n">
        <v>1.96140991972179</v>
      </c>
      <c r="N235" s="4" t="n">
        <v>23.4700826438254</v>
      </c>
      <c r="O235" s="4" t="n">
        <f aca="false">TRUE()</f>
        <v>1</v>
      </c>
      <c r="P235" s="4" t="s">
        <v>24</v>
      </c>
      <c r="Q235" s="4" t="n">
        <v>0.80723221387952</v>
      </c>
      <c r="R235" s="4" t="n">
        <v>0.223475991950964</v>
      </c>
      <c r="S235" s="4" t="s">
        <v>25</v>
      </c>
      <c r="T235" s="4" t="str">
        <f aca="false">B235&amp;C235&amp;D235&amp;E235&amp;S235</f>
        <v>rosnavjackalmap55embr</v>
      </c>
      <c r="U235" s="4" t="n">
        <f aca="false">COUNTIF($T$2:T235,T235)</f>
        <v>14</v>
      </c>
      <c r="V235" s="4" t="s">
        <v>38</v>
      </c>
      <c r="W235" s="4" t="s">
        <v>26</v>
      </c>
      <c r="X235" s="4" t="n">
        <v>5</v>
      </c>
      <c r="Y235" s="4" t="str">
        <f aca="false">V235&amp;W235&amp;X235&amp;S235</f>
        <v>rj5embr</v>
      </c>
      <c r="Z235" s="4" t="n">
        <f aca="false">G235&gt;0</f>
        <v>0</v>
      </c>
      <c r="AA235" s="4" t="str">
        <f aca="false">IF(NOT(Z235),Y235,0)</f>
        <v>rj5embr</v>
      </c>
    </row>
    <row r="236" customFormat="false" ht="15.75" hidden="false" customHeight="true" outlineLevel="0" collapsed="false">
      <c r="A236" s="1" t="n">
        <v>341</v>
      </c>
      <c r="B236" s="4" t="s">
        <v>37</v>
      </c>
      <c r="C236" s="4" t="s">
        <v>22</v>
      </c>
      <c r="D236" s="4" t="s">
        <v>31</v>
      </c>
      <c r="E236" s="4" t="n">
        <v>5</v>
      </c>
      <c r="F236" s="4" t="n">
        <v>23.902</v>
      </c>
      <c r="G236" s="4" t="n">
        <v>0</v>
      </c>
      <c r="H236" s="4" t="n">
        <v>4.39229286261226</v>
      </c>
      <c r="I236" s="4" t="n">
        <v>0.689194108748344</v>
      </c>
      <c r="J236" s="4" t="n">
        <v>0.103302917435746</v>
      </c>
      <c r="K236" s="4" t="n">
        <v>0.469724441118873</v>
      </c>
      <c r="L236" s="4" t="n">
        <v>0.0247777421760692</v>
      </c>
      <c r="M236" s="4" t="n">
        <v>1.20564614138281</v>
      </c>
      <c r="N236" s="4" t="n">
        <v>28.0298996739901</v>
      </c>
      <c r="O236" s="4" t="n">
        <f aca="false">TRUE()</f>
        <v>1</v>
      </c>
      <c r="P236" s="4" t="s">
        <v>24</v>
      </c>
      <c r="Q236" s="4" t="n">
        <v>107.801826790625</v>
      </c>
      <c r="R236" s="4" t="n">
        <v>0.373743756554399</v>
      </c>
      <c r="S236" s="4" t="s">
        <v>25</v>
      </c>
      <c r="T236" s="4" t="str">
        <f aca="false">B236&amp;C236&amp;D236&amp;E236&amp;S236</f>
        <v>rosnavjackalmap55embr</v>
      </c>
      <c r="U236" s="4" t="n">
        <f aca="false">COUNTIF($T$2:T236,T236)</f>
        <v>15</v>
      </c>
      <c r="V236" s="4" t="s">
        <v>38</v>
      </c>
      <c r="W236" s="4" t="s">
        <v>26</v>
      </c>
      <c r="X236" s="4" t="n">
        <v>5</v>
      </c>
      <c r="Y236" s="4" t="str">
        <f aca="false">V236&amp;W236&amp;X236&amp;S236</f>
        <v>rj5embr</v>
      </c>
      <c r="Z236" s="4" t="n">
        <f aca="false">G236&gt;0</f>
        <v>0</v>
      </c>
      <c r="AA236" s="4" t="str">
        <f aca="false">IF(NOT(Z236),Y236,0)</f>
        <v>rj5embr</v>
      </c>
    </row>
    <row r="237" customFormat="false" ht="15.75" hidden="false" customHeight="true" outlineLevel="0" collapsed="false">
      <c r="A237" s="1" t="n">
        <v>342</v>
      </c>
      <c r="B237" s="4" t="s">
        <v>37</v>
      </c>
      <c r="C237" s="4" t="s">
        <v>22</v>
      </c>
      <c r="D237" s="4" t="s">
        <v>31</v>
      </c>
      <c r="E237" s="4" t="n">
        <v>5</v>
      </c>
      <c r="F237" s="4" t="n">
        <v>18.001</v>
      </c>
      <c r="G237" s="4" t="n">
        <v>1</v>
      </c>
      <c r="H237" s="4" t="n">
        <v>0.597179160557319</v>
      </c>
      <c r="I237" s="4" t="n">
        <v>0.454084239144914</v>
      </c>
      <c r="J237" s="4" t="n">
        <v>0.078118327841804</v>
      </c>
      <c r="K237" s="4" t="n">
        <v>0.424993015463033</v>
      </c>
      <c r="L237" s="4" t="n">
        <v>0.0505905455545656</v>
      </c>
      <c r="M237" s="4" t="n">
        <v>1.47381355748568</v>
      </c>
      <c r="N237" s="4" t="n">
        <v>26.7444855839302</v>
      </c>
      <c r="O237" s="4" t="n">
        <f aca="false">TRUE()</f>
        <v>1</v>
      </c>
      <c r="P237" s="4" t="s">
        <v>24</v>
      </c>
      <c r="Q237" s="4" t="n">
        <v>7.73465893954602</v>
      </c>
      <c r="R237" s="4" t="n">
        <v>0.342799638872423</v>
      </c>
      <c r="S237" s="4" t="s">
        <v>25</v>
      </c>
      <c r="T237" s="4" t="str">
        <f aca="false">B237&amp;C237&amp;D237&amp;E237&amp;S237</f>
        <v>rosnavjackalmap55embr</v>
      </c>
      <c r="U237" s="4" t="n">
        <f aca="false">COUNTIF($T$2:T237,T237)</f>
        <v>16</v>
      </c>
      <c r="V237" s="4" t="s">
        <v>38</v>
      </c>
      <c r="W237" s="4" t="s">
        <v>26</v>
      </c>
      <c r="X237" s="4" t="n">
        <v>5</v>
      </c>
      <c r="Y237" s="4" t="str">
        <f aca="false">V237&amp;W237&amp;X237&amp;S237</f>
        <v>rj5embr</v>
      </c>
      <c r="Z237" s="4" t="n">
        <f aca="false">G237&gt;0</f>
        <v>1</v>
      </c>
      <c r="AA237" s="4" t="n">
        <f aca="false">IF(NOT(Z237),Y237,0)</f>
        <v>0</v>
      </c>
    </row>
    <row r="238" customFormat="false" ht="15.75" hidden="false" customHeight="true" outlineLevel="0" collapsed="false">
      <c r="A238" s="1" t="n">
        <v>343</v>
      </c>
      <c r="B238" s="4" t="s">
        <v>37</v>
      </c>
      <c r="C238" s="4" t="s">
        <v>22</v>
      </c>
      <c r="D238" s="4" t="s">
        <v>31</v>
      </c>
      <c r="E238" s="4" t="n">
        <v>5</v>
      </c>
      <c r="F238" s="4" t="n">
        <v>12.578</v>
      </c>
      <c r="G238" s="4" t="n">
        <v>0</v>
      </c>
      <c r="H238" s="4" t="n">
        <v>0.220819937559191</v>
      </c>
      <c r="I238" s="4" t="n">
        <v>0.414090382264198</v>
      </c>
      <c r="J238" s="4" t="n">
        <v>0.0527828626426397</v>
      </c>
      <c r="K238" s="4" t="n">
        <v>0.136015735024854</v>
      </c>
      <c r="L238" s="4" t="n">
        <v>0.0762090558326916</v>
      </c>
      <c r="M238" s="4" t="n">
        <v>1.90196312829395</v>
      </c>
      <c r="N238" s="4" t="n">
        <v>24.2882601363491</v>
      </c>
      <c r="O238" s="4" t="n">
        <f aca="false">TRUE()</f>
        <v>1</v>
      </c>
      <c r="P238" s="4" t="s">
        <v>24</v>
      </c>
      <c r="Q238" s="4" t="n">
        <v>0.81646932237831</v>
      </c>
      <c r="R238" s="4" t="n">
        <v>0.249173879315578</v>
      </c>
      <c r="S238" s="4" t="s">
        <v>25</v>
      </c>
      <c r="T238" s="4" t="str">
        <f aca="false">B238&amp;C238&amp;D238&amp;E238&amp;S238</f>
        <v>rosnavjackalmap55embr</v>
      </c>
      <c r="U238" s="4" t="n">
        <f aca="false">COUNTIF($T$2:T238,T238)</f>
        <v>17</v>
      </c>
      <c r="V238" s="4" t="s">
        <v>38</v>
      </c>
      <c r="W238" s="4" t="s">
        <v>26</v>
      </c>
      <c r="X238" s="4" t="n">
        <v>5</v>
      </c>
      <c r="Y238" s="4" t="str">
        <f aca="false">V238&amp;W238&amp;X238&amp;S238</f>
        <v>rj5embr</v>
      </c>
      <c r="Z238" s="4" t="n">
        <f aca="false">G238&gt;0</f>
        <v>0</v>
      </c>
      <c r="AA238" s="4" t="str">
        <f aca="false">IF(NOT(Z238),Y238,0)</f>
        <v>rj5embr</v>
      </c>
    </row>
    <row r="239" customFormat="false" ht="15.75" hidden="false" customHeight="true" outlineLevel="0" collapsed="false">
      <c r="A239" s="1" t="n">
        <v>344</v>
      </c>
      <c r="B239" s="4" t="s">
        <v>37</v>
      </c>
      <c r="C239" s="4" t="s">
        <v>22</v>
      </c>
      <c r="D239" s="4" t="s">
        <v>31</v>
      </c>
      <c r="E239" s="4" t="n">
        <v>5</v>
      </c>
      <c r="F239" s="4" t="n">
        <v>12.098</v>
      </c>
      <c r="G239" s="4" t="n">
        <v>0</v>
      </c>
      <c r="H239" s="4" t="n">
        <v>0.186241028165779</v>
      </c>
      <c r="I239" s="4" t="n">
        <v>0.339148678214584</v>
      </c>
      <c r="J239" s="4" t="n">
        <v>0.0430237746630252</v>
      </c>
      <c r="K239" s="4" t="n">
        <v>0.115280128654229</v>
      </c>
      <c r="L239" s="4" t="n">
        <v>0.0746654349717256</v>
      </c>
      <c r="M239" s="4" t="n">
        <v>1.90916857814394</v>
      </c>
      <c r="N239" s="4" t="n">
        <v>23.3592892328709</v>
      </c>
      <c r="O239" s="4" t="n">
        <f aca="false">TRUE()</f>
        <v>1</v>
      </c>
      <c r="P239" s="4" t="s">
        <v>24</v>
      </c>
      <c r="Q239" s="4" t="n">
        <v>0.777408957730766</v>
      </c>
      <c r="R239" s="4" t="n">
        <v>0.223037608210636</v>
      </c>
      <c r="S239" s="4" t="s">
        <v>25</v>
      </c>
      <c r="T239" s="4" t="str">
        <f aca="false">B239&amp;C239&amp;D239&amp;E239&amp;S239</f>
        <v>rosnavjackalmap55embr</v>
      </c>
      <c r="U239" s="4" t="n">
        <f aca="false">COUNTIF($T$2:T239,T239)</f>
        <v>18</v>
      </c>
      <c r="V239" s="4" t="s">
        <v>38</v>
      </c>
      <c r="W239" s="4" t="s">
        <v>26</v>
      </c>
      <c r="X239" s="4" t="n">
        <v>5</v>
      </c>
      <c r="Y239" s="4" t="str">
        <f aca="false">V239&amp;W239&amp;X239&amp;S239</f>
        <v>rj5embr</v>
      </c>
      <c r="Z239" s="4" t="n">
        <f aca="false">G239&gt;0</f>
        <v>0</v>
      </c>
      <c r="AA239" s="4" t="str">
        <f aca="false">IF(NOT(Z239),Y239,0)</f>
        <v>rj5embr</v>
      </c>
    </row>
    <row r="240" customFormat="false" ht="15.75" hidden="false" customHeight="true" outlineLevel="0" collapsed="false">
      <c r="A240" s="1" t="n">
        <v>345</v>
      </c>
      <c r="B240" s="4" t="s">
        <v>37</v>
      </c>
      <c r="C240" s="4" t="s">
        <v>22</v>
      </c>
      <c r="D240" s="4" t="s">
        <v>31</v>
      </c>
      <c r="E240" s="4" t="n">
        <v>5</v>
      </c>
      <c r="F240" s="4" t="n">
        <v>12.104</v>
      </c>
      <c r="G240" s="4" t="n">
        <v>0</v>
      </c>
      <c r="H240" s="4" t="n">
        <v>0.171814965228045</v>
      </c>
      <c r="I240" s="4" t="n">
        <v>0.313749278355916</v>
      </c>
      <c r="J240" s="4" t="n">
        <v>0.0398057496211999</v>
      </c>
      <c r="K240" s="4" t="n">
        <v>0.112982591568217</v>
      </c>
      <c r="L240" s="4" t="n">
        <v>0.0621839346157413</v>
      </c>
      <c r="M240" s="4" t="n">
        <v>1.93959819555673</v>
      </c>
      <c r="N240" s="4" t="n">
        <v>23.5777337387291</v>
      </c>
      <c r="O240" s="4" t="n">
        <f aca="false">TRUE()</f>
        <v>1</v>
      </c>
      <c r="P240" s="4" t="s">
        <v>24</v>
      </c>
      <c r="Q240" s="4" t="n">
        <v>0.748820398992373</v>
      </c>
      <c r="R240" s="4" t="n">
        <v>0.226103155590532</v>
      </c>
      <c r="S240" s="4" t="s">
        <v>25</v>
      </c>
      <c r="T240" s="4" t="str">
        <f aca="false">B240&amp;C240&amp;D240&amp;E240&amp;S240</f>
        <v>rosnavjackalmap55embr</v>
      </c>
      <c r="U240" s="4" t="n">
        <f aca="false">COUNTIF($T$2:T240,T240)</f>
        <v>19</v>
      </c>
      <c r="V240" s="4" t="s">
        <v>38</v>
      </c>
      <c r="W240" s="4" t="s">
        <v>26</v>
      </c>
      <c r="X240" s="4" t="n">
        <v>5</v>
      </c>
      <c r="Y240" s="4" t="str">
        <f aca="false">V240&amp;W240&amp;X240&amp;S240</f>
        <v>rj5embr</v>
      </c>
      <c r="Z240" s="4" t="n">
        <f aca="false">G240&gt;0</f>
        <v>0</v>
      </c>
      <c r="AA240" s="4" t="str">
        <f aca="false">IF(NOT(Z240),Y240,0)</f>
        <v>rj5embr</v>
      </c>
    </row>
    <row r="241" customFormat="false" ht="15.75" hidden="false" customHeight="true" outlineLevel="0" collapsed="false">
      <c r="A241" s="1" t="n">
        <v>346</v>
      </c>
      <c r="B241" s="4" t="s">
        <v>37</v>
      </c>
      <c r="C241" s="4" t="s">
        <v>22</v>
      </c>
      <c r="D241" s="4" t="s">
        <v>31</v>
      </c>
      <c r="E241" s="4" t="n">
        <v>5</v>
      </c>
      <c r="F241" s="4" t="n">
        <v>11.9</v>
      </c>
      <c r="G241" s="4" t="n">
        <v>0</v>
      </c>
      <c r="H241" s="4" t="n">
        <v>0.21009687839457</v>
      </c>
      <c r="I241" s="4" t="n">
        <v>0.37249901113396</v>
      </c>
      <c r="J241" s="4" t="n">
        <v>0.0469736976759057</v>
      </c>
      <c r="K241" s="4" t="n">
        <v>0.14045225840514</v>
      </c>
      <c r="L241" s="4" t="n">
        <v>0.0635528310746332</v>
      </c>
      <c r="M241" s="4" t="n">
        <v>1.91113742389196</v>
      </c>
      <c r="N241" s="4" t="n">
        <v>23.1081865139323</v>
      </c>
      <c r="O241" s="4" t="n">
        <f aca="false">TRUE()</f>
        <v>1</v>
      </c>
      <c r="P241" s="4" t="s">
        <v>24</v>
      </c>
      <c r="Q241" s="4" t="n">
        <v>0.756321059739587</v>
      </c>
      <c r="R241" s="4" t="n">
        <v>0.257527781178849</v>
      </c>
      <c r="S241" s="4" t="s">
        <v>25</v>
      </c>
      <c r="T241" s="4" t="str">
        <f aca="false">B241&amp;C241&amp;D241&amp;E241&amp;S241</f>
        <v>rosnavjackalmap55embr</v>
      </c>
      <c r="U241" s="4" t="n">
        <f aca="false">COUNTIF($T$2:T241,T241)</f>
        <v>20</v>
      </c>
      <c r="V241" s="4" t="s">
        <v>38</v>
      </c>
      <c r="W241" s="4" t="s">
        <v>26</v>
      </c>
      <c r="X241" s="4" t="n">
        <v>5</v>
      </c>
      <c r="Y241" s="4" t="str">
        <f aca="false">V241&amp;W241&amp;X241&amp;S241</f>
        <v>rj5embr</v>
      </c>
      <c r="Z241" s="4" t="n">
        <f aca="false">G241&gt;0</f>
        <v>0</v>
      </c>
      <c r="AA241" s="4" t="str">
        <f aca="false">IF(NOT(Z241),Y241,0)</f>
        <v>rj5embr</v>
      </c>
    </row>
    <row r="242" customFormat="false" ht="15.75" hidden="false" customHeight="true" outlineLevel="0" collapsed="false">
      <c r="A242" s="1" t="n">
        <v>357</v>
      </c>
      <c r="B242" s="4" t="s">
        <v>35</v>
      </c>
      <c r="C242" s="4" t="s">
        <v>28</v>
      </c>
      <c r="D242" s="4" t="s">
        <v>31</v>
      </c>
      <c r="E242" s="4" t="n">
        <v>5</v>
      </c>
      <c r="F242" s="4" t="n">
        <v>147.86</v>
      </c>
      <c r="G242" s="4" t="n">
        <v>0</v>
      </c>
      <c r="H242" s="4" t="n">
        <v>0.857880895451977</v>
      </c>
      <c r="I242" s="4" t="n">
        <v>0.0911881846870351</v>
      </c>
      <c r="J242" s="4" t="n">
        <v>0.0114833060663925</v>
      </c>
      <c r="K242" s="4" t="n">
        <v>0.0181075581395349</v>
      </c>
      <c r="L242" s="4" t="n">
        <v>0.000636627906976744</v>
      </c>
      <c r="M242" s="4" t="n">
        <v>0.173236994219653</v>
      </c>
      <c r="N242" s="4" t="n">
        <v>25.5491549816908</v>
      </c>
      <c r="O242" s="4" t="n">
        <f aca="false">TRUE()</f>
        <v>1</v>
      </c>
      <c r="P242" s="4" t="s">
        <v>24</v>
      </c>
      <c r="Q242" s="4" t="n">
        <v>37.0594438124649</v>
      </c>
      <c r="R242" s="4" t="n">
        <v>0.576613982362915</v>
      </c>
      <c r="S242" s="4" t="s">
        <v>25</v>
      </c>
      <c r="T242" s="4" t="str">
        <f aca="false">B242&amp;C242&amp;D242&amp;E242&amp;S242</f>
        <v>dwaturtlebot3_burgermap55embr</v>
      </c>
      <c r="U242" s="4" t="n">
        <f aca="false">COUNTIF($T$2:T242,T242)</f>
        <v>1</v>
      </c>
      <c r="V242" s="4" t="s">
        <v>36</v>
      </c>
      <c r="W242" s="4" t="s">
        <v>29</v>
      </c>
      <c r="X242" s="4" t="n">
        <v>5</v>
      </c>
      <c r="Y242" s="4" t="str">
        <f aca="false">V242&amp;W242&amp;X242&amp;S242</f>
        <v>db5embr</v>
      </c>
      <c r="Z242" s="4" t="n">
        <f aca="false">G242&gt;0</f>
        <v>0</v>
      </c>
      <c r="AA242" s="4" t="str">
        <f aca="false">IF(NOT(Z242),Y242,0)</f>
        <v>db5embr</v>
      </c>
    </row>
    <row r="243" customFormat="false" ht="15.75" hidden="false" customHeight="true" outlineLevel="0" collapsed="false">
      <c r="A243" s="1" t="n">
        <v>358</v>
      </c>
      <c r="B243" s="4" t="s">
        <v>35</v>
      </c>
      <c r="C243" s="4" t="s">
        <v>28</v>
      </c>
      <c r="D243" s="4" t="s">
        <v>31</v>
      </c>
      <c r="E243" s="4" t="n">
        <v>5</v>
      </c>
      <c r="F243" s="4" t="n">
        <v>74.651</v>
      </c>
      <c r="G243" s="4" t="n">
        <v>1</v>
      </c>
      <c r="H243" s="4" t="n">
        <v>34.9244540313682</v>
      </c>
      <c r="I243" s="4" t="n">
        <v>0.353910823763509</v>
      </c>
      <c r="J243" s="4" t="n">
        <v>0.0491213189581459</v>
      </c>
      <c r="K243" s="4" t="n">
        <v>0.0134508629829642</v>
      </c>
      <c r="L243" s="4" t="n">
        <v>7.69230769230769E-005</v>
      </c>
      <c r="M243" s="4" t="n">
        <v>0.142555145023095</v>
      </c>
      <c r="N243" s="4" t="n">
        <v>7.72010979507301</v>
      </c>
      <c r="O243" s="4" t="n">
        <f aca="false">TRUE()</f>
        <v>1</v>
      </c>
      <c r="P243" s="4" t="s">
        <v>24</v>
      </c>
      <c r="Q243" s="4" t="n">
        <v>632.455532033785</v>
      </c>
      <c r="R243" s="4" t="n">
        <v>4.19359320778855</v>
      </c>
      <c r="S243" s="4" t="s">
        <v>25</v>
      </c>
      <c r="T243" s="4" t="str">
        <f aca="false">B243&amp;C243&amp;D243&amp;E243&amp;S243</f>
        <v>dwaturtlebot3_burgermap55embr</v>
      </c>
      <c r="U243" s="4" t="n">
        <f aca="false">COUNTIF($T$2:T243,T243)</f>
        <v>2</v>
      </c>
      <c r="V243" s="4" t="s">
        <v>36</v>
      </c>
      <c r="W243" s="4" t="s">
        <v>29</v>
      </c>
      <c r="X243" s="4" t="n">
        <v>5</v>
      </c>
      <c r="Y243" s="4" t="str">
        <f aca="false">V243&amp;W243&amp;X243&amp;S243</f>
        <v>db5embr</v>
      </c>
      <c r="Z243" s="4" t="n">
        <f aca="false">G243&gt;0</f>
        <v>1</v>
      </c>
      <c r="AA243" s="4" t="n">
        <f aca="false">IF(NOT(Z243),Y243,0)</f>
        <v>0</v>
      </c>
    </row>
    <row r="244" customFormat="false" ht="15.75" hidden="false" customHeight="true" outlineLevel="0" collapsed="false">
      <c r="A244" s="1" t="n">
        <v>359</v>
      </c>
      <c r="B244" s="4" t="s">
        <v>35</v>
      </c>
      <c r="C244" s="4" t="s">
        <v>28</v>
      </c>
      <c r="D244" s="4" t="s">
        <v>31</v>
      </c>
      <c r="E244" s="4" t="n">
        <v>5</v>
      </c>
      <c r="F244" s="4" t="n">
        <v>113.576</v>
      </c>
      <c r="G244" s="4" t="n">
        <v>0</v>
      </c>
      <c r="H244" s="4" t="n">
        <v>18.8097429680767</v>
      </c>
      <c r="I244" s="4" t="n">
        <v>0.29530806555363</v>
      </c>
      <c r="J244" s="4" t="n">
        <v>0.0396903892212724</v>
      </c>
      <c r="K244" s="4" t="n">
        <v>0.0145776926932515</v>
      </c>
      <c r="L244" s="4" t="n">
        <v>-0.000296116504854369</v>
      </c>
      <c r="M244" s="4" t="n">
        <v>0.115096165131754</v>
      </c>
      <c r="N244" s="4" t="n">
        <v>10.34471349579</v>
      </c>
      <c r="O244" s="4" t="n">
        <f aca="false">TRUE()</f>
        <v>1</v>
      </c>
      <c r="P244" s="4" t="s">
        <v>24</v>
      </c>
      <c r="Q244" s="4" t="n">
        <v>443.760156980129</v>
      </c>
      <c r="R244" s="4" t="n">
        <v>5.26906811118382</v>
      </c>
      <c r="S244" s="4" t="s">
        <v>25</v>
      </c>
      <c r="T244" s="4" t="str">
        <f aca="false">B244&amp;C244&amp;D244&amp;E244&amp;S244</f>
        <v>dwaturtlebot3_burgermap55embr</v>
      </c>
      <c r="U244" s="4" t="n">
        <f aca="false">COUNTIF($T$2:T244,T244)</f>
        <v>3</v>
      </c>
      <c r="V244" s="4" t="s">
        <v>36</v>
      </c>
      <c r="W244" s="4" t="s">
        <v>29</v>
      </c>
      <c r="X244" s="4" t="n">
        <v>5</v>
      </c>
      <c r="Y244" s="4" t="str">
        <f aca="false">V244&amp;W244&amp;X244&amp;S244</f>
        <v>db5embr</v>
      </c>
      <c r="Z244" s="4" t="n">
        <f aca="false">G244&gt;0</f>
        <v>0</v>
      </c>
      <c r="AA244" s="4" t="str">
        <f aca="false">IF(NOT(Z244),Y244,0)</f>
        <v>db5embr</v>
      </c>
    </row>
    <row r="245" customFormat="false" ht="15.75" hidden="false" customHeight="true" outlineLevel="0" collapsed="false">
      <c r="A245" s="1" t="n">
        <v>360</v>
      </c>
      <c r="B245" s="4" t="s">
        <v>35</v>
      </c>
      <c r="C245" s="4" t="s">
        <v>28</v>
      </c>
      <c r="D245" s="4" t="s">
        <v>31</v>
      </c>
      <c r="E245" s="4" t="n">
        <v>5</v>
      </c>
      <c r="F245" s="4" t="n">
        <v>124.7</v>
      </c>
      <c r="G245" s="4" t="n">
        <v>0</v>
      </c>
      <c r="H245" s="4" t="n">
        <v>0.419534378232756</v>
      </c>
      <c r="I245" s="4" t="n">
        <v>0.0658741031928544</v>
      </c>
      <c r="J245" s="4" t="n">
        <v>0.00808031109793446</v>
      </c>
      <c r="K245" s="4" t="n">
        <v>0.0177603812360582</v>
      </c>
      <c r="L245" s="4" t="n">
        <v>0.000329861111111111</v>
      </c>
      <c r="M245" s="4" t="n">
        <v>0.195872422589668</v>
      </c>
      <c r="N245" s="4" t="n">
        <v>24.4793312046145</v>
      </c>
      <c r="O245" s="4" t="n">
        <f aca="false">TRUE()</f>
        <v>1</v>
      </c>
      <c r="P245" s="4" t="s">
        <v>24</v>
      </c>
      <c r="Q245" s="4" t="n">
        <v>4.60449693120147</v>
      </c>
      <c r="R245" s="4" t="n">
        <v>0.385468047355038</v>
      </c>
      <c r="S245" s="4" t="s">
        <v>25</v>
      </c>
      <c r="T245" s="4" t="str">
        <f aca="false">B245&amp;C245&amp;D245&amp;E245&amp;S245</f>
        <v>dwaturtlebot3_burgermap55embr</v>
      </c>
      <c r="U245" s="4" t="n">
        <f aca="false">COUNTIF($T$2:T245,T245)</f>
        <v>4</v>
      </c>
      <c r="V245" s="4" t="s">
        <v>36</v>
      </c>
      <c r="W245" s="4" t="s">
        <v>29</v>
      </c>
      <c r="X245" s="4" t="n">
        <v>5</v>
      </c>
      <c r="Y245" s="4" t="str">
        <f aca="false">V245&amp;W245&amp;X245&amp;S245</f>
        <v>db5embr</v>
      </c>
      <c r="Z245" s="4" t="n">
        <f aca="false">G245&gt;0</f>
        <v>0</v>
      </c>
      <c r="AA245" s="4" t="str">
        <f aca="false">IF(NOT(Z245),Y245,0)</f>
        <v>db5embr</v>
      </c>
    </row>
    <row r="246" customFormat="false" ht="15.75" hidden="false" customHeight="true" outlineLevel="0" collapsed="false">
      <c r="A246" s="1" t="n">
        <v>361</v>
      </c>
      <c r="B246" s="4" t="s">
        <v>35</v>
      </c>
      <c r="C246" s="4" t="s">
        <v>28</v>
      </c>
      <c r="D246" s="4" t="s">
        <v>31</v>
      </c>
      <c r="E246" s="4" t="n">
        <v>5</v>
      </c>
      <c r="F246" s="4" t="n">
        <v>153.651</v>
      </c>
      <c r="G246" s="4" t="n">
        <v>1</v>
      </c>
      <c r="H246" s="4" t="n">
        <v>17.5075005974377</v>
      </c>
      <c r="I246" s="4" t="n">
        <v>0.312878844344368</v>
      </c>
      <c r="J246" s="4" t="n">
        <v>0.0621266743930339</v>
      </c>
      <c r="K246" s="4" t="n">
        <v>0.0253759748658163</v>
      </c>
      <c r="L246" s="4" t="n">
        <v>2.98013245033112E-005</v>
      </c>
      <c r="M246" s="4" t="n">
        <v>0.119947049267653</v>
      </c>
      <c r="N246" s="4" t="n">
        <v>15.7914829804703</v>
      </c>
      <c r="O246" s="4" t="n">
        <f aca="false">TRUE()</f>
        <v>1</v>
      </c>
      <c r="P246" s="4" t="s">
        <v>24</v>
      </c>
      <c r="Q246" s="4" t="n">
        <v>632.455532033772</v>
      </c>
      <c r="R246" s="4" t="n">
        <v>3.46091624628229</v>
      </c>
      <c r="S246" s="4" t="s">
        <v>25</v>
      </c>
      <c r="T246" s="4" t="str">
        <f aca="false">B246&amp;C246&amp;D246&amp;E246&amp;S246</f>
        <v>dwaturtlebot3_burgermap55embr</v>
      </c>
      <c r="U246" s="4" t="n">
        <f aca="false">COUNTIF($T$2:T246,T246)</f>
        <v>5</v>
      </c>
      <c r="V246" s="4" t="s">
        <v>36</v>
      </c>
      <c r="W246" s="4" t="s">
        <v>29</v>
      </c>
      <c r="X246" s="4" t="n">
        <v>5</v>
      </c>
      <c r="Y246" s="4" t="str">
        <f aca="false">V246&amp;W246&amp;X246&amp;S246</f>
        <v>db5embr</v>
      </c>
      <c r="Z246" s="4" t="n">
        <f aca="false">G246&gt;0</f>
        <v>1</v>
      </c>
      <c r="AA246" s="4" t="n">
        <f aca="false">IF(NOT(Z246),Y246,0)</f>
        <v>0</v>
      </c>
    </row>
    <row r="247" customFormat="false" ht="15.75" hidden="false" customHeight="true" outlineLevel="0" collapsed="false">
      <c r="A247" s="1" t="n">
        <v>362</v>
      </c>
      <c r="B247" s="4" t="s">
        <v>35</v>
      </c>
      <c r="C247" s="4" t="s">
        <v>28</v>
      </c>
      <c r="D247" s="4" t="s">
        <v>31</v>
      </c>
      <c r="E247" s="4" t="n">
        <v>5</v>
      </c>
      <c r="F247" s="4" t="n">
        <v>146.71</v>
      </c>
      <c r="G247" s="4" t="n">
        <v>0</v>
      </c>
      <c r="H247" s="4" t="n">
        <v>0.462481136117735</v>
      </c>
      <c r="I247" s="4" t="n">
        <v>0.0589925711969287</v>
      </c>
      <c r="J247" s="4" t="n">
        <v>0.00676990280231637</v>
      </c>
      <c r="K247" s="4" t="n">
        <v>0.0109122523137992</v>
      </c>
      <c r="L247" s="4" t="n">
        <v>0.00016374269005848</v>
      </c>
      <c r="M247" s="4" t="n">
        <v>0.176912797753402</v>
      </c>
      <c r="N247" s="4" t="n">
        <v>25.8290824184568</v>
      </c>
      <c r="O247" s="4" t="n">
        <f aca="false">TRUE()</f>
        <v>1</v>
      </c>
      <c r="P247" s="4" t="s">
        <v>24</v>
      </c>
      <c r="Q247" s="4" t="n">
        <v>23.2047842294317</v>
      </c>
      <c r="R247" s="4" t="n">
        <v>0.354096976881552</v>
      </c>
      <c r="S247" s="4" t="s">
        <v>25</v>
      </c>
      <c r="T247" s="4" t="str">
        <f aca="false">B247&amp;C247&amp;D247&amp;E247&amp;S247</f>
        <v>dwaturtlebot3_burgermap55embr</v>
      </c>
      <c r="U247" s="4" t="n">
        <f aca="false">COUNTIF($T$2:T247,T247)</f>
        <v>6</v>
      </c>
      <c r="V247" s="4" t="s">
        <v>36</v>
      </c>
      <c r="W247" s="4" t="s">
        <v>29</v>
      </c>
      <c r="X247" s="4" t="n">
        <v>5</v>
      </c>
      <c r="Y247" s="4" t="str">
        <f aca="false">V247&amp;W247&amp;X247&amp;S247</f>
        <v>db5embr</v>
      </c>
      <c r="Z247" s="4" t="n">
        <f aca="false">G247&gt;0</f>
        <v>0</v>
      </c>
      <c r="AA247" s="4" t="str">
        <f aca="false">IF(NOT(Z247),Y247,0)</f>
        <v>db5embr</v>
      </c>
    </row>
    <row r="248" customFormat="false" ht="15.75" hidden="false" customHeight="true" outlineLevel="0" collapsed="false">
      <c r="A248" s="1" t="n">
        <v>363</v>
      </c>
      <c r="B248" s="4" t="s">
        <v>35</v>
      </c>
      <c r="C248" s="4" t="s">
        <v>28</v>
      </c>
      <c r="D248" s="4" t="s">
        <v>31</v>
      </c>
      <c r="E248" s="4" t="n">
        <v>5</v>
      </c>
      <c r="F248" s="4" t="n">
        <v>133.911</v>
      </c>
      <c r="G248" s="4" t="n">
        <v>1</v>
      </c>
      <c r="H248" s="4" t="n">
        <v>3.56598968773551</v>
      </c>
      <c r="I248" s="4" t="n">
        <v>0.11066497677552</v>
      </c>
      <c r="J248" s="4" t="n">
        <v>0.0264120340640583</v>
      </c>
      <c r="K248" s="4" t="n">
        <v>0.0157283467887956</v>
      </c>
      <c r="L248" s="4" t="n">
        <v>0.000709677419354839</v>
      </c>
      <c r="M248" s="4" t="n">
        <v>0.188225227017025</v>
      </c>
      <c r="N248" s="4" t="n">
        <v>25.2714756479652</v>
      </c>
      <c r="O248" s="4" t="n">
        <f aca="false">TRUE()</f>
        <v>1</v>
      </c>
      <c r="P248" s="4" t="s">
        <v>24</v>
      </c>
      <c r="Q248" s="4" t="n">
        <v>632.455532033635</v>
      </c>
      <c r="R248" s="4" t="n">
        <v>0.508517989966872</v>
      </c>
      <c r="S248" s="4" t="s">
        <v>25</v>
      </c>
      <c r="T248" s="4" t="str">
        <f aca="false">B248&amp;C248&amp;D248&amp;E248&amp;S248</f>
        <v>dwaturtlebot3_burgermap55embr</v>
      </c>
      <c r="U248" s="4" t="n">
        <f aca="false">COUNTIF($T$2:T248,T248)</f>
        <v>7</v>
      </c>
      <c r="V248" s="4" t="s">
        <v>36</v>
      </c>
      <c r="W248" s="4" t="s">
        <v>29</v>
      </c>
      <c r="X248" s="4" t="n">
        <v>5</v>
      </c>
      <c r="Y248" s="4" t="str">
        <f aca="false">V248&amp;W248&amp;X248&amp;S248</f>
        <v>db5embr</v>
      </c>
      <c r="Z248" s="4" t="n">
        <f aca="false">G248&gt;0</f>
        <v>1</v>
      </c>
      <c r="AA248" s="4" t="n">
        <f aca="false">IF(NOT(Z248),Y248,0)</f>
        <v>0</v>
      </c>
    </row>
    <row r="249" customFormat="false" ht="15.75" hidden="false" customHeight="true" outlineLevel="0" collapsed="false">
      <c r="A249" s="1" t="n">
        <v>364</v>
      </c>
      <c r="B249" s="4" t="s">
        <v>35</v>
      </c>
      <c r="C249" s="4" t="s">
        <v>28</v>
      </c>
      <c r="D249" s="4" t="s">
        <v>31</v>
      </c>
      <c r="E249" s="4" t="n">
        <v>5</v>
      </c>
      <c r="F249" s="4" t="n">
        <v>110.15</v>
      </c>
      <c r="G249" s="4" t="n">
        <v>0</v>
      </c>
      <c r="H249" s="4" t="n">
        <v>8.29424944371775</v>
      </c>
      <c r="I249" s="4" t="n">
        <v>0.218855409326191</v>
      </c>
      <c r="J249" s="4" t="n">
        <v>0.0293935463560183</v>
      </c>
      <c r="K249" s="4" t="n">
        <v>0.022024566928728</v>
      </c>
      <c r="L249" s="4" t="n">
        <v>4.97512437810952E-006</v>
      </c>
      <c r="M249" s="4" t="n">
        <v>0.121340076695044</v>
      </c>
      <c r="N249" s="4" t="n">
        <v>10.5098006744601</v>
      </c>
      <c r="O249" s="4" t="n">
        <f aca="false">TRUE()</f>
        <v>1</v>
      </c>
      <c r="P249" s="4" t="s">
        <v>24</v>
      </c>
      <c r="Q249" s="4" t="n">
        <v>153.392997769529</v>
      </c>
      <c r="R249" s="4" t="n">
        <v>2.07339802865666</v>
      </c>
      <c r="S249" s="4" t="s">
        <v>25</v>
      </c>
      <c r="T249" s="4" t="str">
        <f aca="false">B249&amp;C249&amp;D249&amp;E249&amp;S249</f>
        <v>dwaturtlebot3_burgermap55embr</v>
      </c>
      <c r="U249" s="4" t="n">
        <f aca="false">COUNTIF($T$2:T249,T249)</f>
        <v>8</v>
      </c>
      <c r="V249" s="4" t="s">
        <v>36</v>
      </c>
      <c r="W249" s="4" t="s">
        <v>29</v>
      </c>
      <c r="X249" s="4" t="n">
        <v>5</v>
      </c>
      <c r="Y249" s="4" t="str">
        <f aca="false">V249&amp;W249&amp;X249&amp;S249</f>
        <v>db5embr</v>
      </c>
      <c r="Z249" s="4" t="n">
        <f aca="false">G249&gt;0</f>
        <v>0</v>
      </c>
      <c r="AA249" s="4" t="str">
        <f aca="false">IF(NOT(Z249),Y249,0)</f>
        <v>db5embr</v>
      </c>
    </row>
    <row r="250" customFormat="false" ht="15.75" hidden="false" customHeight="true" outlineLevel="0" collapsed="false">
      <c r="A250" s="1" t="n">
        <v>365</v>
      </c>
      <c r="B250" s="4" t="s">
        <v>35</v>
      </c>
      <c r="C250" s="4" t="s">
        <v>28</v>
      </c>
      <c r="D250" s="4" t="s">
        <v>31</v>
      </c>
      <c r="E250" s="4" t="n">
        <v>5</v>
      </c>
      <c r="F250" s="4" t="n">
        <v>125.956</v>
      </c>
      <c r="G250" s="4" t="n">
        <v>0</v>
      </c>
      <c r="H250" s="4" t="n">
        <v>0.378090006928485</v>
      </c>
      <c r="I250" s="4" t="n">
        <v>0.0674124453940288</v>
      </c>
      <c r="J250" s="4" t="n">
        <v>0.00836702656346337</v>
      </c>
      <c r="K250" s="4" t="n">
        <v>0.0125850019254769</v>
      </c>
      <c r="L250" s="4" t="n">
        <v>0.00023469387755102</v>
      </c>
      <c r="M250" s="4" t="n">
        <v>0.212510165328176</v>
      </c>
      <c r="N250" s="4" t="n">
        <v>26.6861841133003</v>
      </c>
      <c r="O250" s="4" t="n">
        <f aca="false">TRUE()</f>
        <v>1</v>
      </c>
      <c r="P250" s="4" t="s">
        <v>24</v>
      </c>
      <c r="Q250" s="4" t="n">
        <v>3.55812194029688</v>
      </c>
      <c r="R250" s="4" t="n">
        <v>0.375325297819859</v>
      </c>
      <c r="S250" s="4" t="s">
        <v>25</v>
      </c>
      <c r="T250" s="4" t="str">
        <f aca="false">B250&amp;C250&amp;D250&amp;E250&amp;S250</f>
        <v>dwaturtlebot3_burgermap55embr</v>
      </c>
      <c r="U250" s="4" t="n">
        <f aca="false">COUNTIF($T$2:T250,T250)</f>
        <v>9</v>
      </c>
      <c r="V250" s="4" t="s">
        <v>36</v>
      </c>
      <c r="W250" s="4" t="s">
        <v>29</v>
      </c>
      <c r="X250" s="4" t="n">
        <v>5</v>
      </c>
      <c r="Y250" s="4" t="str">
        <f aca="false">V250&amp;W250&amp;X250&amp;S250</f>
        <v>db5embr</v>
      </c>
      <c r="Z250" s="4" t="n">
        <f aca="false">G250&gt;0</f>
        <v>0</v>
      </c>
      <c r="AA250" s="4" t="str">
        <f aca="false">IF(NOT(Z250),Y250,0)</f>
        <v>db5embr</v>
      </c>
    </row>
    <row r="251" customFormat="false" ht="15.75" hidden="false" customHeight="true" outlineLevel="0" collapsed="false">
      <c r="A251" s="1" t="n">
        <v>366</v>
      </c>
      <c r="B251" s="4" t="s">
        <v>35</v>
      </c>
      <c r="C251" s="4" t="s">
        <v>28</v>
      </c>
      <c r="D251" s="4" t="s">
        <v>31</v>
      </c>
      <c r="E251" s="4" t="n">
        <v>5</v>
      </c>
      <c r="F251" s="4" t="n">
        <v>71.3519999999999</v>
      </c>
      <c r="G251" s="4" t="n">
        <v>0</v>
      </c>
      <c r="H251" s="4" t="n">
        <v>34.7295186057765</v>
      </c>
      <c r="I251" s="4" t="n">
        <v>0.348767601842105</v>
      </c>
      <c r="J251" s="4" t="n">
        <v>0.0432561360568361</v>
      </c>
      <c r="K251" s="4" t="n">
        <v>0.0182946428571429</v>
      </c>
      <c r="L251" s="4" t="n">
        <v>8.03571428571426E-005</v>
      </c>
      <c r="M251" s="4" t="n">
        <v>0.140078947368421</v>
      </c>
      <c r="N251" s="4" t="n">
        <v>6.87252601436511</v>
      </c>
      <c r="O251" s="4" t="n">
        <f aca="false">TRUE()</f>
        <v>1</v>
      </c>
      <c r="P251" s="4" t="s">
        <v>24</v>
      </c>
      <c r="Q251" s="4" t="n">
        <v>342.997170285117</v>
      </c>
      <c r="R251" s="4" t="n">
        <v>4.76578770768404</v>
      </c>
      <c r="S251" s="4" t="s">
        <v>25</v>
      </c>
      <c r="T251" s="4" t="str">
        <f aca="false">B251&amp;C251&amp;D251&amp;E251&amp;S251</f>
        <v>dwaturtlebot3_burgermap55embr</v>
      </c>
      <c r="U251" s="4" t="n">
        <f aca="false">COUNTIF($T$2:T251,T251)</f>
        <v>10</v>
      </c>
      <c r="V251" s="4" t="s">
        <v>36</v>
      </c>
      <c r="W251" s="4" t="s">
        <v>29</v>
      </c>
      <c r="X251" s="4" t="n">
        <v>5</v>
      </c>
      <c r="Y251" s="4" t="str">
        <f aca="false">V251&amp;W251&amp;X251&amp;S251</f>
        <v>db5embr</v>
      </c>
      <c r="Z251" s="4" t="n">
        <f aca="false">G251&gt;0</f>
        <v>0</v>
      </c>
      <c r="AA251" s="4" t="str">
        <f aca="false">IF(NOT(Z251),Y251,0)</f>
        <v>db5embr</v>
      </c>
    </row>
    <row r="252" customFormat="false" ht="15.75" hidden="false" customHeight="true" outlineLevel="0" collapsed="false">
      <c r="A252" s="1" t="n">
        <v>367</v>
      </c>
      <c r="B252" s="4" t="s">
        <v>35</v>
      </c>
      <c r="C252" s="4" t="s">
        <v>28</v>
      </c>
      <c r="D252" s="4" t="s">
        <v>31</v>
      </c>
      <c r="E252" s="4" t="n">
        <v>5</v>
      </c>
      <c r="F252" s="4" t="n">
        <v>152.009</v>
      </c>
      <c r="G252" s="4" t="n">
        <v>1</v>
      </c>
      <c r="H252" s="4" t="n">
        <v>1.18188243381344</v>
      </c>
      <c r="I252" s="4" t="n">
        <v>0.0854527703208503</v>
      </c>
      <c r="J252" s="4" t="n">
        <v>0.00936287765226437</v>
      </c>
      <c r="K252" s="4" t="n">
        <v>0.0126280113731034</v>
      </c>
      <c r="L252" s="4" t="n">
        <v>0.000553370786516854</v>
      </c>
      <c r="M252" s="4" t="n">
        <v>0.171887969307839</v>
      </c>
      <c r="N252" s="4" t="n">
        <v>26.2717105967446</v>
      </c>
      <c r="O252" s="4" t="n">
        <f aca="false">TRUE()</f>
        <v>1</v>
      </c>
      <c r="P252" s="4" t="s">
        <v>24</v>
      </c>
      <c r="Q252" s="4" t="n">
        <v>87.7058019307051</v>
      </c>
      <c r="R252" s="4" t="n">
        <v>0.430995917007517</v>
      </c>
      <c r="S252" s="4" t="s">
        <v>25</v>
      </c>
      <c r="T252" s="4" t="str">
        <f aca="false">B252&amp;C252&amp;D252&amp;E252&amp;S252</f>
        <v>dwaturtlebot3_burgermap55embr</v>
      </c>
      <c r="U252" s="4" t="n">
        <f aca="false">COUNTIF($T$2:T252,T252)</f>
        <v>11</v>
      </c>
      <c r="V252" s="4" t="s">
        <v>36</v>
      </c>
      <c r="W252" s="4" t="s">
        <v>29</v>
      </c>
      <c r="X252" s="4" t="n">
        <v>5</v>
      </c>
      <c r="Y252" s="4" t="str">
        <f aca="false">V252&amp;W252&amp;X252&amp;S252</f>
        <v>db5embr</v>
      </c>
      <c r="Z252" s="4" t="n">
        <f aca="false">G252&gt;0</f>
        <v>1</v>
      </c>
      <c r="AA252" s="4" t="n">
        <f aca="false">IF(NOT(Z252),Y252,0)</f>
        <v>0</v>
      </c>
    </row>
    <row r="253" customFormat="false" ht="15.75" hidden="false" customHeight="true" outlineLevel="0" collapsed="false">
      <c r="A253" s="1" t="n">
        <v>368</v>
      </c>
      <c r="B253" s="4" t="s">
        <v>35</v>
      </c>
      <c r="C253" s="4" t="s">
        <v>28</v>
      </c>
      <c r="D253" s="4" t="s">
        <v>31</v>
      </c>
      <c r="E253" s="4" t="n">
        <v>5</v>
      </c>
      <c r="F253" s="4" t="n">
        <v>121.351</v>
      </c>
      <c r="G253" s="4" t="n">
        <v>0</v>
      </c>
      <c r="H253" s="4" t="n">
        <v>0.473275251836371</v>
      </c>
      <c r="I253" s="4" t="n">
        <v>0.0701918180038884</v>
      </c>
      <c r="J253" s="4" t="n">
        <v>0.00871719360337987</v>
      </c>
      <c r="K253" s="4" t="n">
        <v>0.013362676056338</v>
      </c>
      <c r="L253" s="4" t="n">
        <v>0.00072887323943662</v>
      </c>
      <c r="M253" s="4" t="n">
        <v>0.204874125874126</v>
      </c>
      <c r="N253" s="4" t="n">
        <v>24.8625324970804</v>
      </c>
      <c r="O253" s="4" t="n">
        <f aca="false">TRUE()</f>
        <v>1</v>
      </c>
      <c r="P253" s="4" t="s">
        <v>24</v>
      </c>
      <c r="Q253" s="4" t="n">
        <v>5.18656384602125</v>
      </c>
      <c r="R253" s="4" t="n">
        <v>0.408325258144645</v>
      </c>
      <c r="S253" s="4" t="s">
        <v>25</v>
      </c>
      <c r="T253" s="4" t="str">
        <f aca="false">B253&amp;C253&amp;D253&amp;E253&amp;S253</f>
        <v>dwaturtlebot3_burgermap55embr</v>
      </c>
      <c r="U253" s="4" t="n">
        <f aca="false">COUNTIF($T$2:T253,T253)</f>
        <v>12</v>
      </c>
      <c r="V253" s="4" t="s">
        <v>36</v>
      </c>
      <c r="W253" s="4" t="s">
        <v>29</v>
      </c>
      <c r="X253" s="4" t="n">
        <v>5</v>
      </c>
      <c r="Y253" s="4" t="str">
        <f aca="false">V253&amp;W253&amp;X253&amp;S253</f>
        <v>db5embr</v>
      </c>
      <c r="Z253" s="4" t="n">
        <f aca="false">G253&gt;0</f>
        <v>0</v>
      </c>
      <c r="AA253" s="4" t="str">
        <f aca="false">IF(NOT(Z253),Y253,0)</f>
        <v>db5embr</v>
      </c>
    </row>
    <row r="254" customFormat="false" ht="15.75" hidden="false" customHeight="true" outlineLevel="0" collapsed="false">
      <c r="A254" s="1" t="n">
        <v>369</v>
      </c>
      <c r="B254" s="4" t="s">
        <v>35</v>
      </c>
      <c r="C254" s="4" t="s">
        <v>28</v>
      </c>
      <c r="D254" s="4" t="s">
        <v>31</v>
      </c>
      <c r="E254" s="4" t="n">
        <v>5</v>
      </c>
      <c r="F254" s="4" t="n">
        <v>41.9980000000001</v>
      </c>
      <c r="G254" s="4" t="n">
        <v>0</v>
      </c>
      <c r="H254" s="4" t="n">
        <v>84.2296193441323</v>
      </c>
      <c r="I254" s="4" t="n">
        <v>0.784565938399696</v>
      </c>
      <c r="J254" s="4" t="n">
        <v>0.0917604740375763</v>
      </c>
      <c r="K254" s="4" t="n">
        <v>0.0161395348837209</v>
      </c>
      <c r="L254" s="4" t="n">
        <v>-0.00265116279069767</v>
      </c>
      <c r="M254" s="4" t="n">
        <v>0.0398</v>
      </c>
      <c r="N254" s="4" t="n">
        <v>0.721835796028769</v>
      </c>
      <c r="O254" s="4" t="n">
        <f aca="false">TRUE()</f>
        <v>1</v>
      </c>
      <c r="P254" s="4" t="s">
        <v>24</v>
      </c>
      <c r="Q254" s="4" t="n">
        <v>282.842712474379</v>
      </c>
      <c r="R254" s="4" t="n">
        <v>43.59301682338</v>
      </c>
      <c r="S254" s="4" t="s">
        <v>25</v>
      </c>
      <c r="T254" s="4" t="str">
        <f aca="false">B254&amp;C254&amp;D254&amp;E254&amp;S254</f>
        <v>dwaturtlebot3_burgermap55embr</v>
      </c>
      <c r="U254" s="4" t="n">
        <f aca="false">COUNTIF($T$2:T254,T254)</f>
        <v>13</v>
      </c>
      <c r="V254" s="4" t="s">
        <v>36</v>
      </c>
      <c r="W254" s="4" t="s">
        <v>29</v>
      </c>
      <c r="X254" s="4" t="n">
        <v>5</v>
      </c>
      <c r="Y254" s="4" t="str">
        <f aca="false">V254&amp;W254&amp;X254&amp;S254</f>
        <v>db5embr</v>
      </c>
      <c r="Z254" s="4" t="n">
        <f aca="false">G254&gt;0</f>
        <v>0</v>
      </c>
      <c r="AA254" s="4" t="str">
        <f aca="false">IF(NOT(Z254),Y254,0)</f>
        <v>db5embr</v>
      </c>
    </row>
    <row r="255" customFormat="false" ht="15.75" hidden="false" customHeight="true" outlineLevel="0" collapsed="false">
      <c r="A255" s="1" t="n">
        <v>370</v>
      </c>
      <c r="B255" s="4" t="s">
        <v>35</v>
      </c>
      <c r="C255" s="4" t="s">
        <v>28</v>
      </c>
      <c r="D255" s="4" t="s">
        <v>31</v>
      </c>
      <c r="E255" s="4" t="n">
        <v>5</v>
      </c>
      <c r="F255" s="4" t="n">
        <v>180.46</v>
      </c>
      <c r="G255" s="4" t="n">
        <v>0</v>
      </c>
      <c r="H255" s="4" t="n">
        <v>10.4246241385204</v>
      </c>
      <c r="I255" s="4" t="n">
        <v>0.195000810453728</v>
      </c>
      <c r="J255" s="4" t="n">
        <v>0.0484540320961922</v>
      </c>
      <c r="K255" s="4" t="n">
        <v>0.0174627126944016</v>
      </c>
      <c r="L255" s="4" t="n">
        <v>0.000519280205655527</v>
      </c>
      <c r="M255" s="4" t="n">
        <v>0.130214839848948</v>
      </c>
      <c r="N255" s="4" t="n">
        <v>21.9216344913909</v>
      </c>
      <c r="O255" s="4" t="n">
        <f aca="false">FALSE()</f>
        <v>0</v>
      </c>
      <c r="P255" s="4" t="s">
        <v>27</v>
      </c>
      <c r="Q255" s="4" t="n">
        <v>1414.21356237347</v>
      </c>
      <c r="R255" s="4" t="n">
        <v>2.01919250215505</v>
      </c>
      <c r="S255" s="4" t="s">
        <v>25</v>
      </c>
      <c r="T255" s="4" t="str">
        <f aca="false">B255&amp;C255&amp;D255&amp;E255&amp;S255</f>
        <v>dwaturtlebot3_burgermap55embr</v>
      </c>
      <c r="U255" s="4" t="n">
        <f aca="false">COUNTIF($T$2:T255,T255)</f>
        <v>14</v>
      </c>
      <c r="V255" s="4" t="s">
        <v>36</v>
      </c>
      <c r="W255" s="4" t="s">
        <v>29</v>
      </c>
      <c r="X255" s="4" t="n">
        <v>5</v>
      </c>
      <c r="Y255" s="4" t="str">
        <f aca="false">V255&amp;W255&amp;X255&amp;S255</f>
        <v>db5embr</v>
      </c>
      <c r="Z255" s="4" t="n">
        <f aca="false">G255&gt;0</f>
        <v>0</v>
      </c>
      <c r="AA255" s="4" t="str">
        <f aca="false">IF(NOT(Z255),Y255,0)</f>
        <v>db5embr</v>
      </c>
    </row>
    <row r="256" customFormat="false" ht="15.75" hidden="false" customHeight="true" outlineLevel="0" collapsed="false">
      <c r="A256" s="1" t="n">
        <v>371</v>
      </c>
      <c r="B256" s="4" t="s">
        <v>35</v>
      </c>
      <c r="C256" s="4" t="s">
        <v>28</v>
      </c>
      <c r="D256" s="4" t="s">
        <v>31</v>
      </c>
      <c r="E256" s="4" t="n">
        <v>5</v>
      </c>
      <c r="F256" s="4" t="n">
        <v>171.961</v>
      </c>
      <c r="G256" s="4" t="n">
        <v>0</v>
      </c>
      <c r="H256" s="4" t="n">
        <v>2.99917434609807</v>
      </c>
      <c r="I256" s="4" t="n">
        <v>0.13171713908836</v>
      </c>
      <c r="J256" s="4" t="n">
        <v>0.0516562630603891</v>
      </c>
      <c r="K256" s="4" t="n">
        <v>0.021239816658028</v>
      </c>
      <c r="L256" s="4" t="n">
        <v>0.000561224489795918</v>
      </c>
      <c r="M256" s="4" t="n">
        <v>0.19380457884511</v>
      </c>
      <c r="N256" s="4" t="n">
        <v>32.4030495901561</v>
      </c>
      <c r="O256" s="4" t="n">
        <f aca="false">TRUE()</f>
        <v>1</v>
      </c>
      <c r="P256" s="4" t="s">
        <v>24</v>
      </c>
      <c r="Q256" s="4" t="n">
        <v>282.842712474604</v>
      </c>
      <c r="R256" s="4" t="n">
        <v>0.948398388074434</v>
      </c>
      <c r="S256" s="4" t="s">
        <v>25</v>
      </c>
      <c r="T256" s="4" t="str">
        <f aca="false">B256&amp;C256&amp;D256&amp;E256&amp;S256</f>
        <v>dwaturtlebot3_burgermap55embr</v>
      </c>
      <c r="U256" s="4" t="n">
        <f aca="false">COUNTIF($T$2:T256,T256)</f>
        <v>15</v>
      </c>
      <c r="V256" s="4" t="s">
        <v>36</v>
      </c>
      <c r="W256" s="4" t="s">
        <v>29</v>
      </c>
      <c r="X256" s="4" t="n">
        <v>5</v>
      </c>
      <c r="Y256" s="4" t="str">
        <f aca="false">V256&amp;W256&amp;X256&amp;S256</f>
        <v>db5embr</v>
      </c>
      <c r="Z256" s="4" t="n">
        <f aca="false">G256&gt;0</f>
        <v>0</v>
      </c>
      <c r="AA256" s="4" t="str">
        <f aca="false">IF(NOT(Z256),Y256,0)</f>
        <v>db5embr</v>
      </c>
    </row>
    <row r="257" customFormat="false" ht="15.75" hidden="false" customHeight="true" outlineLevel="0" collapsed="false">
      <c r="A257" s="1" t="n">
        <v>372</v>
      </c>
      <c r="B257" s="4" t="s">
        <v>35</v>
      </c>
      <c r="C257" s="4" t="s">
        <v>28</v>
      </c>
      <c r="D257" s="4" t="s">
        <v>31</v>
      </c>
      <c r="E257" s="4" t="n">
        <v>5</v>
      </c>
      <c r="F257" s="4" t="n">
        <v>93.701</v>
      </c>
      <c r="G257" s="4" t="n">
        <v>0</v>
      </c>
      <c r="H257" s="4" t="n">
        <v>34.2096675871928</v>
      </c>
      <c r="I257" s="4" t="n">
        <v>0.374138177106944</v>
      </c>
      <c r="J257" s="4" t="n">
        <v>0.067752079592949</v>
      </c>
      <c r="K257" s="4" t="n">
        <v>0.0234061664661566</v>
      </c>
      <c r="L257" s="4" t="n">
        <v>4.84848484848485E-005</v>
      </c>
      <c r="M257" s="4" t="n">
        <v>0.144850351697353</v>
      </c>
      <c r="N257" s="4" t="n">
        <v>10.2682355747585</v>
      </c>
      <c r="O257" s="4" t="n">
        <f aca="false">TRUE()</f>
        <v>1</v>
      </c>
      <c r="P257" s="4" t="s">
        <v>24</v>
      </c>
      <c r="Q257" s="4" t="n">
        <v>1414.21356237377</v>
      </c>
      <c r="R257" s="4" t="n">
        <v>4.42938805492586</v>
      </c>
      <c r="S257" s="4" t="s">
        <v>25</v>
      </c>
      <c r="T257" s="4" t="str">
        <f aca="false">B257&amp;C257&amp;D257&amp;E257&amp;S257</f>
        <v>dwaturtlebot3_burgermap55embr</v>
      </c>
      <c r="U257" s="4" t="n">
        <f aca="false">COUNTIF($T$2:T257,T257)</f>
        <v>16</v>
      </c>
      <c r="V257" s="4" t="s">
        <v>36</v>
      </c>
      <c r="W257" s="4" t="s">
        <v>29</v>
      </c>
      <c r="X257" s="4" t="n">
        <v>5</v>
      </c>
      <c r="Y257" s="4" t="str">
        <f aca="false">V257&amp;W257&amp;X257&amp;S257</f>
        <v>db5embr</v>
      </c>
      <c r="Z257" s="4" t="n">
        <f aca="false">G257&gt;0</f>
        <v>0</v>
      </c>
      <c r="AA257" s="4" t="str">
        <f aca="false">IF(NOT(Z257),Y257,0)</f>
        <v>db5embr</v>
      </c>
    </row>
    <row r="258" customFormat="false" ht="15.75" hidden="false" customHeight="true" outlineLevel="0" collapsed="false">
      <c r="A258" s="1" t="n">
        <v>373</v>
      </c>
      <c r="B258" s="4" t="s">
        <v>35</v>
      </c>
      <c r="C258" s="4" t="s">
        <v>28</v>
      </c>
      <c r="D258" s="4" t="s">
        <v>31</v>
      </c>
      <c r="E258" s="4" t="n">
        <v>5</v>
      </c>
      <c r="F258" s="4" t="n">
        <v>82.944</v>
      </c>
      <c r="G258" s="4" t="n">
        <v>1</v>
      </c>
      <c r="H258" s="4" t="n">
        <v>28.0096642576195</v>
      </c>
      <c r="I258" s="4" t="n">
        <v>0.269278630782656</v>
      </c>
      <c r="J258" s="4" t="n">
        <v>0.0315884784515908</v>
      </c>
      <c r="K258" s="4" t="n">
        <v>0.0160165647210863</v>
      </c>
      <c r="L258" s="4" t="n">
        <v>-0.000847311102812569</v>
      </c>
      <c r="M258" s="4" t="n">
        <v>0.140279970368202</v>
      </c>
      <c r="N258" s="4" t="n">
        <v>8.37412961301551</v>
      </c>
      <c r="O258" s="4" t="n">
        <f aca="false">TRUE()</f>
        <v>1</v>
      </c>
      <c r="P258" s="4" t="s">
        <v>24</v>
      </c>
      <c r="Q258" s="4" t="n">
        <v>447.213595500098</v>
      </c>
      <c r="R258" s="4" t="n">
        <v>3.80457450174661</v>
      </c>
      <c r="S258" s="4" t="s">
        <v>25</v>
      </c>
      <c r="T258" s="4" t="str">
        <f aca="false">B258&amp;C258&amp;D258&amp;E258&amp;S258</f>
        <v>dwaturtlebot3_burgermap55embr</v>
      </c>
      <c r="U258" s="4" t="n">
        <f aca="false">COUNTIF($T$2:T258,T258)</f>
        <v>17</v>
      </c>
      <c r="V258" s="4" t="s">
        <v>36</v>
      </c>
      <c r="W258" s="4" t="s">
        <v>29</v>
      </c>
      <c r="X258" s="4" t="n">
        <v>5</v>
      </c>
      <c r="Y258" s="4" t="str">
        <f aca="false">V258&amp;W258&amp;X258&amp;S258</f>
        <v>db5embr</v>
      </c>
      <c r="Z258" s="4" t="n">
        <f aca="false">G258&gt;0</f>
        <v>1</v>
      </c>
      <c r="AA258" s="4" t="n">
        <f aca="false">IF(NOT(Z258),Y258,0)</f>
        <v>0</v>
      </c>
    </row>
    <row r="259" customFormat="false" ht="15.75" hidden="false" customHeight="true" outlineLevel="0" collapsed="false">
      <c r="A259" s="1" t="n">
        <v>374</v>
      </c>
      <c r="B259" s="4" t="s">
        <v>35</v>
      </c>
      <c r="C259" s="4" t="s">
        <v>28</v>
      </c>
      <c r="D259" s="4" t="s">
        <v>31</v>
      </c>
      <c r="E259" s="4" t="n">
        <v>5</v>
      </c>
      <c r="F259" s="4" t="n">
        <v>146.19</v>
      </c>
      <c r="G259" s="4" t="n">
        <v>2</v>
      </c>
      <c r="H259" s="4" t="n">
        <v>15.6423341361038</v>
      </c>
      <c r="I259" s="4" t="n">
        <v>0.26998035167667</v>
      </c>
      <c r="J259" s="4" t="n">
        <v>0.0726512059445982</v>
      </c>
      <c r="K259" s="4" t="n">
        <v>0.0174101011707364</v>
      </c>
      <c r="L259" s="4" t="n">
        <v>-0.00041696113074205</v>
      </c>
      <c r="M259" s="4" t="n">
        <v>0.130807072998641</v>
      </c>
      <c r="N259" s="4" t="n">
        <v>15.9044769559927</v>
      </c>
      <c r="O259" s="4" t="n">
        <f aca="false">TRUE()</f>
        <v>1</v>
      </c>
      <c r="P259" s="4" t="s">
        <v>24</v>
      </c>
      <c r="Q259" s="4" t="n">
        <v>220.863052149716</v>
      </c>
      <c r="R259" s="4" t="n">
        <v>2.55997101398916</v>
      </c>
      <c r="S259" s="4" t="s">
        <v>25</v>
      </c>
      <c r="T259" s="4" t="str">
        <f aca="false">B259&amp;C259&amp;D259&amp;E259&amp;S259</f>
        <v>dwaturtlebot3_burgermap55embr</v>
      </c>
      <c r="U259" s="4" t="n">
        <f aca="false">COUNTIF($T$2:T259,T259)</f>
        <v>18</v>
      </c>
      <c r="V259" s="4" t="s">
        <v>36</v>
      </c>
      <c r="W259" s="4" t="s">
        <v>29</v>
      </c>
      <c r="X259" s="4" t="n">
        <v>5</v>
      </c>
      <c r="Y259" s="4" t="str">
        <f aca="false">V259&amp;W259&amp;X259&amp;S259</f>
        <v>db5embr</v>
      </c>
      <c r="Z259" s="4" t="n">
        <f aca="false">G259&gt;0</f>
        <v>1</v>
      </c>
      <c r="AA259" s="4" t="n">
        <f aca="false">IF(NOT(Z259),Y259,0)</f>
        <v>0</v>
      </c>
    </row>
    <row r="260" customFormat="false" ht="15.75" hidden="false" customHeight="true" outlineLevel="0" collapsed="false">
      <c r="A260" s="1" t="n">
        <v>375</v>
      </c>
      <c r="B260" s="4" t="s">
        <v>35</v>
      </c>
      <c r="C260" s="4" t="s">
        <v>28</v>
      </c>
      <c r="D260" s="4" t="s">
        <v>31</v>
      </c>
      <c r="E260" s="4" t="n">
        <v>5</v>
      </c>
      <c r="F260" s="4" t="n">
        <v>72.3409999999994</v>
      </c>
      <c r="G260" s="4" t="n">
        <v>0</v>
      </c>
      <c r="H260" s="4" t="n">
        <v>34.1117891372052</v>
      </c>
      <c r="I260" s="4" t="n">
        <v>0.390092302002308</v>
      </c>
      <c r="J260" s="4" t="n">
        <v>0.0527931289790876</v>
      </c>
      <c r="K260" s="4" t="n">
        <v>0.0192162162162162</v>
      </c>
      <c r="L260" s="4" t="n">
        <v>-0.00110810810810811</v>
      </c>
      <c r="M260" s="4" t="n">
        <v>0.145371681415929</v>
      </c>
      <c r="N260" s="4" t="n">
        <v>7.0483919356886</v>
      </c>
      <c r="O260" s="4" t="n">
        <f aca="false">TRUE()</f>
        <v>1</v>
      </c>
      <c r="P260" s="4" t="s">
        <v>24</v>
      </c>
      <c r="Q260" s="4" t="n">
        <v>282.842712474587</v>
      </c>
      <c r="R260" s="4" t="n">
        <v>4.75512717025513</v>
      </c>
      <c r="S260" s="4" t="s">
        <v>25</v>
      </c>
      <c r="T260" s="4" t="str">
        <f aca="false">B260&amp;C260&amp;D260&amp;E260&amp;S260</f>
        <v>dwaturtlebot3_burgermap55embr</v>
      </c>
      <c r="U260" s="4" t="n">
        <f aca="false">COUNTIF($T$2:T260,T260)</f>
        <v>19</v>
      </c>
      <c r="V260" s="4" t="s">
        <v>36</v>
      </c>
      <c r="W260" s="4" t="s">
        <v>29</v>
      </c>
      <c r="X260" s="4" t="n">
        <v>5</v>
      </c>
      <c r="Y260" s="4" t="str">
        <f aca="false">V260&amp;W260&amp;X260&amp;S260</f>
        <v>db5embr</v>
      </c>
      <c r="Z260" s="4" t="n">
        <f aca="false">G260&gt;0</f>
        <v>0</v>
      </c>
      <c r="AA260" s="4" t="str">
        <f aca="false">IF(NOT(Z260),Y260,0)</f>
        <v>db5embr</v>
      </c>
    </row>
    <row r="261" customFormat="false" ht="15.75" hidden="false" customHeight="true" outlineLevel="0" collapsed="false">
      <c r="A261" s="1" t="n">
        <v>376</v>
      </c>
      <c r="B261" s="4" t="s">
        <v>35</v>
      </c>
      <c r="C261" s="4" t="s">
        <v>28</v>
      </c>
      <c r="D261" s="4" t="s">
        <v>31</v>
      </c>
      <c r="E261" s="4" t="n">
        <v>5</v>
      </c>
      <c r="F261" s="4" t="n">
        <v>52.942</v>
      </c>
      <c r="G261" s="4" t="n">
        <v>2</v>
      </c>
      <c r="H261" s="4" t="n">
        <v>4.46163462116123</v>
      </c>
      <c r="I261" s="4" t="n">
        <v>0.237054651383478</v>
      </c>
      <c r="J261" s="4" t="n">
        <v>0.0207971535702084</v>
      </c>
      <c r="K261" s="4" t="n">
        <v>0.0152273278048741</v>
      </c>
      <c r="L261" s="4" t="n">
        <v>-0.0022512608199911</v>
      </c>
      <c r="M261" s="4" t="n">
        <v>0.137902845999532</v>
      </c>
      <c r="N261" s="4" t="n">
        <v>4.4837739704094</v>
      </c>
      <c r="O261" s="4" t="n">
        <f aca="false">TRUE()</f>
        <v>1</v>
      </c>
      <c r="P261" s="4" t="s">
        <v>24</v>
      </c>
      <c r="Q261" s="4" t="n">
        <v>60.8217881994046</v>
      </c>
      <c r="R261" s="4" t="n">
        <v>1.35466239825765</v>
      </c>
      <c r="S261" s="4" t="s">
        <v>25</v>
      </c>
      <c r="T261" s="4" t="str">
        <f aca="false">B261&amp;C261&amp;D261&amp;E261&amp;S261</f>
        <v>dwaturtlebot3_burgermap55embr</v>
      </c>
      <c r="U261" s="4" t="n">
        <f aca="false">COUNTIF($T$2:T261,T261)</f>
        <v>20</v>
      </c>
      <c r="V261" s="4" t="s">
        <v>36</v>
      </c>
      <c r="W261" s="4" t="s">
        <v>29</v>
      </c>
      <c r="X261" s="4" t="n">
        <v>5</v>
      </c>
      <c r="Y261" s="4" t="str">
        <f aca="false">V261&amp;W261&amp;X261&amp;S261</f>
        <v>db5embr</v>
      </c>
      <c r="Z261" s="4" t="n">
        <f aca="false">G261&gt;0</f>
        <v>1</v>
      </c>
      <c r="AA261" s="4" t="n">
        <f aca="false">IF(NOT(Z261),Y261,0)</f>
        <v>0</v>
      </c>
    </row>
    <row r="262" customFormat="false" ht="15.75" hidden="false" customHeight="true" outlineLevel="0" collapsed="false">
      <c r="A262" s="1" t="n">
        <v>377</v>
      </c>
      <c r="B262" s="4" t="s">
        <v>35</v>
      </c>
      <c r="C262" s="4" t="s">
        <v>22</v>
      </c>
      <c r="D262" s="4" t="s">
        <v>23</v>
      </c>
      <c r="E262" s="4" t="n">
        <v>5</v>
      </c>
      <c r="F262" s="4" t="n">
        <v>37.912</v>
      </c>
      <c r="G262" s="4" t="n">
        <v>0</v>
      </c>
      <c r="H262" s="4" t="n">
        <v>0.197023253324648</v>
      </c>
      <c r="I262" s="4" t="n">
        <v>0.229156611884608</v>
      </c>
      <c r="J262" s="4" t="n">
        <v>0.0192694749059044</v>
      </c>
      <c r="K262" s="4" t="n">
        <v>0.283101671753654</v>
      </c>
      <c r="L262" s="4" t="n">
        <v>6.72862439166762E-018</v>
      </c>
      <c r="M262" s="4" t="n">
        <v>0.923026658535729</v>
      </c>
      <c r="N262" s="4" t="n">
        <v>14.2397504025012</v>
      </c>
      <c r="O262" s="4" t="n">
        <f aca="false">TRUE()</f>
        <v>1</v>
      </c>
      <c r="P262" s="4" t="s">
        <v>24</v>
      </c>
      <c r="Q262" s="4" t="n">
        <v>0.651263850803861</v>
      </c>
      <c r="R262" s="4" t="n">
        <v>0.1639073673363</v>
      </c>
      <c r="S262" s="4" t="s">
        <v>25</v>
      </c>
      <c r="T262" s="4" t="str">
        <f aca="false">B262&amp;C262&amp;D262&amp;E262&amp;S262</f>
        <v>dwajackalmap25embr</v>
      </c>
      <c r="U262" s="4" t="n">
        <f aca="false">COUNTIF($T$2:T262,T262)</f>
        <v>1</v>
      </c>
      <c r="V262" s="4" t="s">
        <v>36</v>
      </c>
      <c r="W262" s="4" t="s">
        <v>26</v>
      </c>
      <c r="X262" s="4" t="n">
        <v>2</v>
      </c>
      <c r="Y262" s="4" t="str">
        <f aca="false">V262&amp;W262&amp;X262&amp;S262</f>
        <v>dj2embr</v>
      </c>
      <c r="Z262" s="4" t="n">
        <f aca="false">G262&gt;0</f>
        <v>0</v>
      </c>
      <c r="AA262" s="4" t="str">
        <f aca="false">IF(NOT(Z262),Y262,0)</f>
        <v>dj2embr</v>
      </c>
    </row>
    <row r="263" customFormat="false" ht="15.75" hidden="false" customHeight="true" outlineLevel="0" collapsed="false">
      <c r="A263" s="1" t="n">
        <v>378</v>
      </c>
      <c r="B263" s="4" t="s">
        <v>35</v>
      </c>
      <c r="C263" s="4" t="s">
        <v>22</v>
      </c>
      <c r="D263" s="4" t="s">
        <v>23</v>
      </c>
      <c r="E263" s="4" t="n">
        <v>5</v>
      </c>
      <c r="F263" s="4" t="n">
        <v>21.92</v>
      </c>
      <c r="G263" s="4" t="n">
        <v>0</v>
      </c>
      <c r="H263" s="4" t="n">
        <v>0.724933834627593</v>
      </c>
      <c r="I263" s="4" t="n">
        <v>0.323924395951375</v>
      </c>
      <c r="J263" s="4" t="n">
        <v>0.0421244963131449</v>
      </c>
      <c r="K263" s="4" t="n">
        <v>0.236039415888836</v>
      </c>
      <c r="L263" s="4" t="n">
        <v>0.00886</v>
      </c>
      <c r="M263" s="4" t="n">
        <v>1.43588929211916</v>
      </c>
      <c r="N263" s="4" t="n">
        <v>31.8086486734431</v>
      </c>
      <c r="O263" s="4" t="n">
        <f aca="false">TRUE()</f>
        <v>1</v>
      </c>
      <c r="P263" s="4" t="s">
        <v>24</v>
      </c>
      <c r="Q263" s="4" t="n">
        <v>15.1034723583677</v>
      </c>
      <c r="R263" s="4" t="n">
        <v>0.187464738323778</v>
      </c>
      <c r="S263" s="4" t="s">
        <v>25</v>
      </c>
      <c r="T263" s="4" t="str">
        <f aca="false">B263&amp;C263&amp;D263&amp;E263&amp;S263</f>
        <v>dwajackalmap25embr</v>
      </c>
      <c r="U263" s="4" t="n">
        <f aca="false">COUNTIF($T$2:T263,T263)</f>
        <v>2</v>
      </c>
      <c r="V263" s="4" t="s">
        <v>36</v>
      </c>
      <c r="W263" s="4" t="s">
        <v>26</v>
      </c>
      <c r="X263" s="4" t="n">
        <v>2</v>
      </c>
      <c r="Y263" s="4" t="str">
        <f aca="false">V263&amp;W263&amp;X263&amp;S263</f>
        <v>dj2embr</v>
      </c>
      <c r="Z263" s="4" t="n">
        <f aca="false">G263&gt;0</f>
        <v>0</v>
      </c>
      <c r="AA263" s="4" t="str">
        <f aca="false">IF(NOT(Z263),Y263,0)</f>
        <v>dj2embr</v>
      </c>
    </row>
    <row r="264" customFormat="false" ht="15.75" hidden="false" customHeight="true" outlineLevel="0" collapsed="false">
      <c r="A264" s="1" t="n">
        <v>379</v>
      </c>
      <c r="B264" s="4" t="s">
        <v>35</v>
      </c>
      <c r="C264" s="4" t="s">
        <v>22</v>
      </c>
      <c r="D264" s="4" t="s">
        <v>23</v>
      </c>
      <c r="E264" s="4" t="n">
        <v>5</v>
      </c>
      <c r="F264" s="4" t="n">
        <v>44.739</v>
      </c>
      <c r="G264" s="4" t="n">
        <v>1</v>
      </c>
      <c r="H264" s="4" t="n">
        <v>4.3881754292534</v>
      </c>
      <c r="I264" s="4" t="n">
        <v>0.402131214509781</v>
      </c>
      <c r="J264" s="4" t="n">
        <v>0.041763943140898</v>
      </c>
      <c r="K264" s="4" t="n">
        <v>0.333716559973355</v>
      </c>
      <c r="L264" s="4" t="n">
        <v>0.0149065035289867</v>
      </c>
      <c r="M264" s="4" t="n">
        <v>0.945424495546284</v>
      </c>
      <c r="N264" s="4" t="n">
        <v>31.7935799959633</v>
      </c>
      <c r="O264" s="4" t="n">
        <f aca="false">TRUE()</f>
        <v>1</v>
      </c>
      <c r="P264" s="4" t="s">
        <v>24</v>
      </c>
      <c r="Q264" s="4" t="n">
        <v>94.4051214771071</v>
      </c>
      <c r="R264" s="4" t="n">
        <v>0.244860754938212</v>
      </c>
      <c r="S264" s="4" t="s">
        <v>25</v>
      </c>
      <c r="T264" s="4" t="str">
        <f aca="false">B264&amp;C264&amp;D264&amp;E264&amp;S264</f>
        <v>dwajackalmap25embr</v>
      </c>
      <c r="U264" s="4" t="n">
        <f aca="false">COUNTIF($T$2:T264,T264)</f>
        <v>3</v>
      </c>
      <c r="V264" s="4" t="s">
        <v>36</v>
      </c>
      <c r="W264" s="4" t="s">
        <v>26</v>
      </c>
      <c r="X264" s="4" t="n">
        <v>2</v>
      </c>
      <c r="Y264" s="4" t="str">
        <f aca="false">V264&amp;W264&amp;X264&amp;S264</f>
        <v>dj2embr</v>
      </c>
      <c r="Z264" s="4" t="n">
        <f aca="false">G264&gt;0</f>
        <v>1</v>
      </c>
      <c r="AA264" s="4" t="n">
        <f aca="false">IF(NOT(Z264),Y264,0)</f>
        <v>0</v>
      </c>
    </row>
    <row r="265" customFormat="false" ht="15.75" hidden="false" customHeight="true" outlineLevel="0" collapsed="false">
      <c r="A265" s="1" t="n">
        <v>380</v>
      </c>
      <c r="B265" s="4" t="s">
        <v>35</v>
      </c>
      <c r="C265" s="4" t="s">
        <v>22</v>
      </c>
      <c r="D265" s="4" t="s">
        <v>23</v>
      </c>
      <c r="E265" s="4" t="n">
        <v>5</v>
      </c>
      <c r="F265" s="4" t="n">
        <v>31.423</v>
      </c>
      <c r="G265" s="4" t="n">
        <v>2</v>
      </c>
      <c r="H265" s="4" t="n">
        <v>9.87009117166471</v>
      </c>
      <c r="I265" s="4" t="n">
        <v>0.614035041825038</v>
      </c>
      <c r="J265" s="4" t="n">
        <v>0.0724579278142962</v>
      </c>
      <c r="K265" s="4" t="n">
        <v>0.279251668418606</v>
      </c>
      <c r="L265" s="4" t="n">
        <v>0.00838883576845747</v>
      </c>
      <c r="M265" s="4" t="n">
        <v>0.992572939598571</v>
      </c>
      <c r="N265" s="4" t="n">
        <v>30.9589072201521</v>
      </c>
      <c r="O265" s="4" t="n">
        <f aca="false">TRUE()</f>
        <v>1</v>
      </c>
      <c r="P265" s="4" t="s">
        <v>24</v>
      </c>
      <c r="Q265" s="4" t="n">
        <v>100.931215127481</v>
      </c>
      <c r="R265" s="4" t="n">
        <v>0.231435817454696</v>
      </c>
      <c r="S265" s="4" t="s">
        <v>25</v>
      </c>
      <c r="T265" s="4" t="str">
        <f aca="false">B265&amp;C265&amp;D265&amp;E265&amp;S265</f>
        <v>dwajackalmap25embr</v>
      </c>
      <c r="U265" s="4" t="n">
        <f aca="false">COUNTIF($T$2:T265,T265)</f>
        <v>4</v>
      </c>
      <c r="V265" s="4" t="s">
        <v>36</v>
      </c>
      <c r="W265" s="4" t="s">
        <v>26</v>
      </c>
      <c r="X265" s="4" t="n">
        <v>2</v>
      </c>
      <c r="Y265" s="4" t="str">
        <f aca="false">V265&amp;W265&amp;X265&amp;S265</f>
        <v>dj2embr</v>
      </c>
      <c r="Z265" s="4" t="n">
        <f aca="false">G265&gt;0</f>
        <v>1</v>
      </c>
      <c r="AA265" s="4" t="n">
        <f aca="false">IF(NOT(Z265),Y265,0)</f>
        <v>0</v>
      </c>
    </row>
    <row r="266" customFormat="false" ht="15.75" hidden="false" customHeight="true" outlineLevel="0" collapsed="false">
      <c r="A266" s="1" t="n">
        <v>381</v>
      </c>
      <c r="B266" s="4" t="s">
        <v>35</v>
      </c>
      <c r="C266" s="4" t="s">
        <v>22</v>
      </c>
      <c r="D266" s="4" t="s">
        <v>23</v>
      </c>
      <c r="E266" s="4" t="n">
        <v>5</v>
      </c>
      <c r="F266" s="4" t="n">
        <v>51.721</v>
      </c>
      <c r="G266" s="4" t="n">
        <v>0</v>
      </c>
      <c r="H266" s="4" t="n">
        <v>24.2005504398478</v>
      </c>
      <c r="I266" s="4" t="n">
        <v>0.337352705447941</v>
      </c>
      <c r="J266" s="4" t="n">
        <v>0.0427019280753439</v>
      </c>
      <c r="K266" s="4" t="n">
        <v>0.253153149549957</v>
      </c>
      <c r="L266" s="4" t="n">
        <v>0.0045911341078969</v>
      </c>
      <c r="M266" s="4" t="n">
        <v>0.807107746482581</v>
      </c>
      <c r="N266" s="4" t="n">
        <v>31.6304821721682</v>
      </c>
      <c r="O266" s="4" t="n">
        <f aca="false">TRUE()</f>
        <v>1</v>
      </c>
      <c r="P266" s="4" t="s">
        <v>24</v>
      </c>
      <c r="Q266" s="4" t="n">
        <v>1414.21356237441</v>
      </c>
      <c r="R266" s="4" t="n">
        <v>0.23742919754186</v>
      </c>
      <c r="S266" s="4" t="s">
        <v>25</v>
      </c>
      <c r="T266" s="4" t="str">
        <f aca="false">B266&amp;C266&amp;D266&amp;E266&amp;S266</f>
        <v>dwajackalmap25embr</v>
      </c>
      <c r="U266" s="4" t="n">
        <f aca="false">COUNTIF($T$2:T266,T266)</f>
        <v>5</v>
      </c>
      <c r="V266" s="4" t="s">
        <v>36</v>
      </c>
      <c r="W266" s="4" t="s">
        <v>26</v>
      </c>
      <c r="X266" s="4" t="n">
        <v>2</v>
      </c>
      <c r="Y266" s="4" t="str">
        <f aca="false">V266&amp;W266&amp;X266&amp;S266</f>
        <v>dj2embr</v>
      </c>
      <c r="Z266" s="4" t="n">
        <f aca="false">G266&gt;0</f>
        <v>0</v>
      </c>
      <c r="AA266" s="4" t="str">
        <f aca="false">IF(NOT(Z266),Y266,0)</f>
        <v>dj2embr</v>
      </c>
    </row>
    <row r="267" customFormat="false" ht="15.75" hidden="false" customHeight="true" outlineLevel="0" collapsed="false">
      <c r="A267" s="1" t="n">
        <v>382</v>
      </c>
      <c r="B267" s="4" t="s">
        <v>35</v>
      </c>
      <c r="C267" s="4" t="s">
        <v>22</v>
      </c>
      <c r="D267" s="4" t="s">
        <v>23</v>
      </c>
      <c r="E267" s="4" t="n">
        <v>5</v>
      </c>
      <c r="F267" s="4" t="n">
        <v>23.987</v>
      </c>
      <c r="G267" s="4" t="n">
        <v>0</v>
      </c>
      <c r="H267" s="4" t="n">
        <v>1.10913935855806</v>
      </c>
      <c r="I267" s="4" t="n">
        <v>0.289611042094435</v>
      </c>
      <c r="J267" s="4" t="n">
        <v>0.0448963629866961</v>
      </c>
      <c r="K267" s="4" t="n">
        <v>0.299366867532122</v>
      </c>
      <c r="L267" s="4" t="n">
        <v>0.0100914983387362</v>
      </c>
      <c r="M267" s="4" t="n">
        <v>1.31151027487143</v>
      </c>
      <c r="N267" s="4" t="n">
        <v>31.9371342998956</v>
      </c>
      <c r="O267" s="4" t="n">
        <f aca="false">TRUE()</f>
        <v>1</v>
      </c>
      <c r="P267" s="4" t="s">
        <v>24</v>
      </c>
      <c r="Q267" s="4" t="n">
        <v>38.4783560962754</v>
      </c>
      <c r="R267" s="4" t="n">
        <v>0.179101855109734</v>
      </c>
      <c r="S267" s="4" t="s">
        <v>25</v>
      </c>
      <c r="T267" s="4" t="str">
        <f aca="false">B267&amp;C267&amp;D267&amp;E267&amp;S267</f>
        <v>dwajackalmap25embr</v>
      </c>
      <c r="U267" s="4" t="n">
        <f aca="false">COUNTIF($T$2:T267,T267)</f>
        <v>6</v>
      </c>
      <c r="V267" s="4" t="s">
        <v>36</v>
      </c>
      <c r="W267" s="4" t="s">
        <v>26</v>
      </c>
      <c r="X267" s="4" t="n">
        <v>2</v>
      </c>
      <c r="Y267" s="4" t="str">
        <f aca="false">V267&amp;W267&amp;X267&amp;S267</f>
        <v>dj2embr</v>
      </c>
      <c r="Z267" s="4" t="n">
        <f aca="false">G267&gt;0</f>
        <v>0</v>
      </c>
      <c r="AA267" s="4" t="str">
        <f aca="false">IF(NOT(Z267),Y267,0)</f>
        <v>dj2embr</v>
      </c>
    </row>
    <row r="268" customFormat="false" ht="15.75" hidden="false" customHeight="true" outlineLevel="0" collapsed="false">
      <c r="A268" s="1" t="n">
        <v>383</v>
      </c>
      <c r="B268" s="4" t="s">
        <v>35</v>
      </c>
      <c r="C268" s="4" t="s">
        <v>22</v>
      </c>
      <c r="D268" s="4" t="s">
        <v>23</v>
      </c>
      <c r="E268" s="4" t="n">
        <v>5</v>
      </c>
      <c r="F268" s="4" t="n">
        <v>52.441</v>
      </c>
      <c r="G268" s="4" t="n">
        <v>2</v>
      </c>
      <c r="H268" s="4" t="n">
        <v>15.3955576452722</v>
      </c>
      <c r="I268" s="4" t="n">
        <v>0.506397545340448</v>
      </c>
      <c r="J268" s="4" t="n">
        <v>0.0539132937656188</v>
      </c>
      <c r="K268" s="4" t="n">
        <v>0.287175665994262</v>
      </c>
      <c r="L268" s="4" t="n">
        <v>0.00215818959826151</v>
      </c>
      <c r="M268" s="4" t="n">
        <v>0.778078069109051</v>
      </c>
      <c r="N268" s="4" t="n">
        <v>30.8056522485135</v>
      </c>
      <c r="O268" s="4" t="n">
        <f aca="false">TRUE()</f>
        <v>1</v>
      </c>
      <c r="P268" s="4" t="s">
        <v>24</v>
      </c>
      <c r="Q268" s="4" t="n">
        <v>632.455532032154</v>
      </c>
      <c r="R268" s="4" t="n">
        <v>0.283324629181359</v>
      </c>
      <c r="S268" s="4" t="s">
        <v>25</v>
      </c>
      <c r="T268" s="4" t="str">
        <f aca="false">B268&amp;C268&amp;D268&amp;E268&amp;S268</f>
        <v>dwajackalmap25embr</v>
      </c>
      <c r="U268" s="4" t="n">
        <f aca="false">COUNTIF($T$2:T268,T268)</f>
        <v>7</v>
      </c>
      <c r="V268" s="4" t="s">
        <v>36</v>
      </c>
      <c r="W268" s="4" t="s">
        <v>26</v>
      </c>
      <c r="X268" s="4" t="n">
        <v>2</v>
      </c>
      <c r="Y268" s="4" t="str">
        <f aca="false">V268&amp;W268&amp;X268&amp;S268</f>
        <v>dj2embr</v>
      </c>
      <c r="Z268" s="4" t="n">
        <f aca="false">G268&gt;0</f>
        <v>1</v>
      </c>
      <c r="AA268" s="4" t="n">
        <f aca="false">IF(NOT(Z268),Y268,0)</f>
        <v>0</v>
      </c>
    </row>
    <row r="269" customFormat="false" ht="15.75" hidden="false" customHeight="true" outlineLevel="0" collapsed="false">
      <c r="A269" s="1" t="n">
        <v>384</v>
      </c>
      <c r="B269" s="4" t="s">
        <v>35</v>
      </c>
      <c r="C269" s="4" t="s">
        <v>22</v>
      </c>
      <c r="D269" s="4" t="s">
        <v>23</v>
      </c>
      <c r="E269" s="4" t="n">
        <v>5</v>
      </c>
      <c r="F269" s="4" t="n">
        <v>24.004</v>
      </c>
      <c r="G269" s="4" t="n">
        <v>0</v>
      </c>
      <c r="H269" s="4" t="n">
        <v>0.468312421271475</v>
      </c>
      <c r="I269" s="4" t="n">
        <v>0.178576331443387</v>
      </c>
      <c r="J269" s="4" t="n">
        <v>0.0179056027827891</v>
      </c>
      <c r="K269" s="4" t="n">
        <v>0.195003516790305</v>
      </c>
      <c r="L269" s="4" t="n">
        <v>0.0208481564631726</v>
      </c>
      <c r="M269" s="4" t="n">
        <v>1.2527473767968</v>
      </c>
      <c r="N269" s="4" t="n">
        <v>30.2503313753707</v>
      </c>
      <c r="O269" s="4" t="n">
        <f aca="false">TRUE()</f>
        <v>1</v>
      </c>
      <c r="P269" s="4" t="s">
        <v>24</v>
      </c>
      <c r="Q269" s="4" t="n">
        <v>7.13183116742421</v>
      </c>
      <c r="R269" s="4" t="n">
        <v>0.130610139471624</v>
      </c>
      <c r="S269" s="4" t="s">
        <v>25</v>
      </c>
      <c r="T269" s="4" t="str">
        <f aca="false">B269&amp;C269&amp;D269&amp;E269&amp;S269</f>
        <v>dwajackalmap25embr</v>
      </c>
      <c r="U269" s="4" t="n">
        <f aca="false">COUNTIF($T$2:T269,T269)</f>
        <v>8</v>
      </c>
      <c r="V269" s="4" t="s">
        <v>36</v>
      </c>
      <c r="W269" s="4" t="s">
        <v>26</v>
      </c>
      <c r="X269" s="4" t="n">
        <v>2</v>
      </c>
      <c r="Y269" s="4" t="str">
        <f aca="false">V269&amp;W269&amp;X269&amp;S269</f>
        <v>dj2embr</v>
      </c>
      <c r="Z269" s="4" t="n">
        <f aca="false">G269&gt;0</f>
        <v>0</v>
      </c>
      <c r="AA269" s="4" t="str">
        <f aca="false">IF(NOT(Z269),Y269,0)</f>
        <v>dj2embr</v>
      </c>
    </row>
    <row r="270" customFormat="false" ht="15.75" hidden="false" customHeight="true" outlineLevel="0" collapsed="false">
      <c r="A270" s="1" t="n">
        <v>385</v>
      </c>
      <c r="B270" s="4" t="s">
        <v>35</v>
      </c>
      <c r="C270" s="4" t="s">
        <v>22</v>
      </c>
      <c r="D270" s="4" t="s">
        <v>23</v>
      </c>
      <c r="E270" s="4" t="n">
        <v>5</v>
      </c>
      <c r="F270" s="4" t="n">
        <v>23.174</v>
      </c>
      <c r="G270" s="4" t="n">
        <v>0</v>
      </c>
      <c r="H270" s="4" t="n">
        <v>0.242590709016052</v>
      </c>
      <c r="I270" s="4" t="n">
        <v>0.268596646771304</v>
      </c>
      <c r="J270" s="4" t="n">
        <v>0.0339120128340834</v>
      </c>
      <c r="K270" s="4" t="n">
        <v>0.286889480616438</v>
      </c>
      <c r="L270" s="4" t="n">
        <v>0.00849056603773585</v>
      </c>
      <c r="M270" s="4" t="n">
        <v>1.37017283788084</v>
      </c>
      <c r="N270" s="4" t="n">
        <v>31.8319380452375</v>
      </c>
      <c r="O270" s="4" t="n">
        <f aca="false">TRUE()</f>
        <v>1</v>
      </c>
      <c r="P270" s="4" t="s">
        <v>24</v>
      </c>
      <c r="Q270" s="4" t="n">
        <v>1.45065266795701</v>
      </c>
      <c r="R270" s="4" t="n">
        <v>0.22948649842239</v>
      </c>
      <c r="S270" s="4" t="s">
        <v>25</v>
      </c>
      <c r="T270" s="4" t="str">
        <f aca="false">B270&amp;C270&amp;D270&amp;E270&amp;S270</f>
        <v>dwajackalmap25embr</v>
      </c>
      <c r="U270" s="4" t="n">
        <f aca="false">COUNTIF($T$2:T270,T270)</f>
        <v>9</v>
      </c>
      <c r="V270" s="4" t="s">
        <v>36</v>
      </c>
      <c r="W270" s="4" t="s">
        <v>26</v>
      </c>
      <c r="X270" s="4" t="n">
        <v>2</v>
      </c>
      <c r="Y270" s="4" t="str">
        <f aca="false">V270&amp;W270&amp;X270&amp;S270</f>
        <v>dj2embr</v>
      </c>
      <c r="Z270" s="4" t="n">
        <f aca="false">G270&gt;0</f>
        <v>0</v>
      </c>
      <c r="AA270" s="4" t="str">
        <f aca="false">IF(NOT(Z270),Y270,0)</f>
        <v>dj2embr</v>
      </c>
    </row>
    <row r="271" customFormat="false" ht="15.75" hidden="false" customHeight="true" outlineLevel="0" collapsed="false">
      <c r="A271" s="1" t="n">
        <v>386</v>
      </c>
      <c r="B271" s="4" t="s">
        <v>35</v>
      </c>
      <c r="C271" s="4" t="s">
        <v>22</v>
      </c>
      <c r="D271" s="4" t="s">
        <v>23</v>
      </c>
      <c r="E271" s="4" t="n">
        <v>5</v>
      </c>
      <c r="F271" s="4" t="n">
        <v>47.377</v>
      </c>
      <c r="G271" s="4" t="n">
        <v>1</v>
      </c>
      <c r="H271" s="4" t="n">
        <v>30.6612293539439</v>
      </c>
      <c r="I271" s="4" t="n">
        <v>1.26745542625792</v>
      </c>
      <c r="J271" s="4" t="n">
        <v>0.206929010703599</v>
      </c>
      <c r="K271" s="4" t="n">
        <v>0.45948223030772</v>
      </c>
      <c r="L271" s="4" t="n">
        <v>-0.00372727272727273</v>
      </c>
      <c r="M271" s="4" t="n">
        <v>0.628464219568023</v>
      </c>
      <c r="N271" s="4" t="n">
        <v>15.1459010288267</v>
      </c>
      <c r="O271" s="4" t="n">
        <f aca="false">TRUE()</f>
        <v>1</v>
      </c>
      <c r="P271" s="4" t="s">
        <v>24</v>
      </c>
      <c r="Q271" s="4" t="n">
        <v>600.000000000118</v>
      </c>
      <c r="R271" s="4" t="n">
        <v>0.866571092404449</v>
      </c>
      <c r="S271" s="4" t="s">
        <v>25</v>
      </c>
      <c r="T271" s="4" t="str">
        <f aca="false">B271&amp;C271&amp;D271&amp;E271&amp;S271</f>
        <v>dwajackalmap25embr</v>
      </c>
      <c r="U271" s="4" t="n">
        <f aca="false">COUNTIF($T$2:T271,T271)</f>
        <v>10</v>
      </c>
      <c r="V271" s="4" t="s">
        <v>36</v>
      </c>
      <c r="W271" s="4" t="s">
        <v>26</v>
      </c>
      <c r="X271" s="4" t="n">
        <v>2</v>
      </c>
      <c r="Y271" s="4" t="str">
        <f aca="false">V271&amp;W271&amp;X271&amp;S271</f>
        <v>dj2embr</v>
      </c>
      <c r="Z271" s="4" t="n">
        <f aca="false">G271&gt;0</f>
        <v>1</v>
      </c>
      <c r="AA271" s="4" t="n">
        <f aca="false">IF(NOT(Z271),Y271,0)</f>
        <v>0</v>
      </c>
    </row>
    <row r="272" customFormat="false" ht="15.75" hidden="false" customHeight="true" outlineLevel="0" collapsed="false">
      <c r="A272" s="1" t="n">
        <v>387</v>
      </c>
      <c r="B272" s="4" t="s">
        <v>35</v>
      </c>
      <c r="C272" s="4" t="s">
        <v>22</v>
      </c>
      <c r="D272" s="4" t="s">
        <v>23</v>
      </c>
      <c r="E272" s="4" t="n">
        <v>5</v>
      </c>
      <c r="F272" s="4" t="n">
        <v>25.033</v>
      </c>
      <c r="G272" s="4" t="n">
        <v>0</v>
      </c>
      <c r="H272" s="4" t="n">
        <v>1.35177291478315</v>
      </c>
      <c r="I272" s="4" t="n">
        <v>0.323438352389513</v>
      </c>
      <c r="J272" s="4" t="n">
        <v>0.0280686744207725</v>
      </c>
      <c r="K272" s="4" t="n">
        <v>0.358583167182788</v>
      </c>
      <c r="L272" s="4" t="n">
        <v>-0.00177145654929337</v>
      </c>
      <c r="M272" s="4" t="n">
        <v>1.21377021878719</v>
      </c>
      <c r="N272" s="4" t="n">
        <v>30.9592040257975</v>
      </c>
      <c r="O272" s="4" t="n">
        <f aca="false">TRUE()</f>
        <v>1</v>
      </c>
      <c r="P272" s="4" t="s">
        <v>24</v>
      </c>
      <c r="Q272" s="4" t="n">
        <v>26.2953111423431</v>
      </c>
      <c r="R272" s="4" t="n">
        <v>0.190282669899756</v>
      </c>
      <c r="S272" s="4" t="s">
        <v>25</v>
      </c>
      <c r="T272" s="4" t="str">
        <f aca="false">B272&amp;C272&amp;D272&amp;E272&amp;S272</f>
        <v>dwajackalmap25embr</v>
      </c>
      <c r="U272" s="4" t="n">
        <f aca="false">COUNTIF($T$2:T272,T272)</f>
        <v>11</v>
      </c>
      <c r="V272" s="4" t="s">
        <v>36</v>
      </c>
      <c r="W272" s="4" t="s">
        <v>26</v>
      </c>
      <c r="X272" s="4" t="n">
        <v>2</v>
      </c>
      <c r="Y272" s="4" t="str">
        <f aca="false">V272&amp;W272&amp;X272&amp;S272</f>
        <v>dj2embr</v>
      </c>
      <c r="Z272" s="4" t="n">
        <f aca="false">G272&gt;0</f>
        <v>0</v>
      </c>
      <c r="AA272" s="4" t="str">
        <f aca="false">IF(NOT(Z272),Y272,0)</f>
        <v>dj2embr</v>
      </c>
    </row>
    <row r="273" customFormat="false" ht="15.75" hidden="false" customHeight="true" outlineLevel="0" collapsed="false">
      <c r="A273" s="1" t="n">
        <v>388</v>
      </c>
      <c r="B273" s="4" t="s">
        <v>35</v>
      </c>
      <c r="C273" s="4" t="s">
        <v>22</v>
      </c>
      <c r="D273" s="4" t="s">
        <v>23</v>
      </c>
      <c r="E273" s="4" t="n">
        <v>5</v>
      </c>
      <c r="F273" s="4" t="n">
        <v>33.673</v>
      </c>
      <c r="G273" s="4" t="n">
        <v>0</v>
      </c>
      <c r="H273" s="4" t="n">
        <v>7.043039126355</v>
      </c>
      <c r="I273" s="4" t="n">
        <v>0.603662203276684</v>
      </c>
      <c r="J273" s="4" t="n">
        <v>0.0866274791018401</v>
      </c>
      <c r="K273" s="4" t="n">
        <v>0.290442967073012</v>
      </c>
      <c r="L273" s="4" t="n">
        <v>0.00709066750792269</v>
      </c>
      <c r="M273" s="4" t="n">
        <v>0.922189366887064</v>
      </c>
      <c r="N273" s="4" t="n">
        <v>31.3733759977826</v>
      </c>
      <c r="O273" s="4" t="n">
        <f aca="false">TRUE()</f>
        <v>1</v>
      </c>
      <c r="P273" s="4" t="s">
        <v>24</v>
      </c>
      <c r="Q273" s="4" t="n">
        <v>67.0993486867039</v>
      </c>
      <c r="R273" s="4" t="n">
        <v>0.486240307739855</v>
      </c>
      <c r="S273" s="4" t="s">
        <v>25</v>
      </c>
      <c r="T273" s="4" t="str">
        <f aca="false">B273&amp;C273&amp;D273&amp;E273&amp;S273</f>
        <v>dwajackalmap25embr</v>
      </c>
      <c r="U273" s="4" t="n">
        <f aca="false">COUNTIF($T$2:T273,T273)</f>
        <v>12</v>
      </c>
      <c r="V273" s="4" t="s">
        <v>36</v>
      </c>
      <c r="W273" s="4" t="s">
        <v>26</v>
      </c>
      <c r="X273" s="4" t="n">
        <v>2</v>
      </c>
      <c r="Y273" s="4" t="str">
        <f aca="false">V273&amp;W273&amp;X273&amp;S273</f>
        <v>dj2embr</v>
      </c>
      <c r="Z273" s="4" t="n">
        <f aca="false">G273&gt;0</f>
        <v>0</v>
      </c>
      <c r="AA273" s="4" t="str">
        <f aca="false">IF(NOT(Z273),Y273,0)</f>
        <v>dj2embr</v>
      </c>
    </row>
    <row r="274" customFormat="false" ht="15.75" hidden="false" customHeight="true" outlineLevel="0" collapsed="false">
      <c r="A274" s="1" t="n">
        <v>389</v>
      </c>
      <c r="B274" s="4" t="s">
        <v>35</v>
      </c>
      <c r="C274" s="4" t="s">
        <v>22</v>
      </c>
      <c r="D274" s="4" t="s">
        <v>23</v>
      </c>
      <c r="E274" s="4" t="n">
        <v>5</v>
      </c>
      <c r="F274" s="4" t="n">
        <v>31.681</v>
      </c>
      <c r="G274" s="4" t="n">
        <v>0</v>
      </c>
      <c r="H274" s="4" t="n">
        <v>4.22312617724139</v>
      </c>
      <c r="I274" s="4" t="n">
        <v>0.614255638229522</v>
      </c>
      <c r="J274" s="4" t="n">
        <v>0.0947970332725142</v>
      </c>
      <c r="K274" s="4" t="n">
        <v>0.307115013466821</v>
      </c>
      <c r="L274" s="4" t="n">
        <v>0.0111506919510232</v>
      </c>
      <c r="M274" s="4" t="n">
        <v>1.02572575208577</v>
      </c>
      <c r="N274" s="4" t="n">
        <v>32.3972250577943</v>
      </c>
      <c r="O274" s="4" t="n">
        <f aca="false">TRUE()</f>
        <v>1</v>
      </c>
      <c r="P274" s="4" t="s">
        <v>24</v>
      </c>
      <c r="Q274" s="4" t="n">
        <v>46.3605944853565</v>
      </c>
      <c r="R274" s="4" t="n">
        <v>0.604650551553555</v>
      </c>
      <c r="S274" s="4" t="s">
        <v>25</v>
      </c>
      <c r="T274" s="4" t="str">
        <f aca="false">B274&amp;C274&amp;D274&amp;E274&amp;S274</f>
        <v>dwajackalmap25embr</v>
      </c>
      <c r="U274" s="4" t="n">
        <f aca="false">COUNTIF($T$2:T274,T274)</f>
        <v>13</v>
      </c>
      <c r="V274" s="4" t="s">
        <v>36</v>
      </c>
      <c r="W274" s="4" t="s">
        <v>26</v>
      </c>
      <c r="X274" s="4" t="n">
        <v>2</v>
      </c>
      <c r="Y274" s="4" t="str">
        <f aca="false">V274&amp;W274&amp;X274&amp;S274</f>
        <v>dj2embr</v>
      </c>
      <c r="Z274" s="4" t="n">
        <f aca="false">G274&gt;0</f>
        <v>0</v>
      </c>
      <c r="AA274" s="4" t="str">
        <f aca="false">IF(NOT(Z274),Y274,0)</f>
        <v>dj2embr</v>
      </c>
    </row>
    <row r="275" customFormat="false" ht="15.75" hidden="false" customHeight="true" outlineLevel="0" collapsed="false">
      <c r="A275" s="1" t="n">
        <v>390</v>
      </c>
      <c r="B275" s="4" t="s">
        <v>35</v>
      </c>
      <c r="C275" s="4" t="s">
        <v>22</v>
      </c>
      <c r="D275" s="4" t="s">
        <v>23</v>
      </c>
      <c r="E275" s="4" t="n">
        <v>5</v>
      </c>
      <c r="F275" s="4" t="n">
        <v>30.642</v>
      </c>
      <c r="G275" s="4" t="n">
        <v>0</v>
      </c>
      <c r="H275" s="4" t="n">
        <v>9.23915087785139</v>
      </c>
      <c r="I275" s="4" t="n">
        <v>0.633213371444764</v>
      </c>
      <c r="J275" s="4" t="n">
        <v>0.0996714569027473</v>
      </c>
      <c r="K275" s="4" t="n">
        <v>0.273151129389321</v>
      </c>
      <c r="L275" s="4" t="n">
        <v>0.0117118430744358</v>
      </c>
      <c r="M275" s="4" t="n">
        <v>1.03365329419214</v>
      </c>
      <c r="N275" s="4" t="n">
        <v>32.1815963085341</v>
      </c>
      <c r="O275" s="4" t="n">
        <f aca="false">TRUE()</f>
        <v>1</v>
      </c>
      <c r="P275" s="4" t="s">
        <v>24</v>
      </c>
      <c r="Q275" s="4" t="n">
        <v>106.876914159885</v>
      </c>
      <c r="R275" s="4" t="n">
        <v>0.348739692475225</v>
      </c>
      <c r="S275" s="4" t="s">
        <v>25</v>
      </c>
      <c r="T275" s="4" t="str">
        <f aca="false">B275&amp;C275&amp;D275&amp;E275&amp;S275</f>
        <v>dwajackalmap25embr</v>
      </c>
      <c r="U275" s="4" t="n">
        <f aca="false">COUNTIF($T$2:T275,T275)</f>
        <v>14</v>
      </c>
      <c r="V275" s="4" t="s">
        <v>36</v>
      </c>
      <c r="W275" s="4" t="s">
        <v>26</v>
      </c>
      <c r="X275" s="4" t="n">
        <v>2</v>
      </c>
      <c r="Y275" s="4" t="str">
        <f aca="false">V275&amp;W275&amp;X275&amp;S275</f>
        <v>dj2embr</v>
      </c>
      <c r="Z275" s="4" t="n">
        <f aca="false">G275&gt;0</f>
        <v>0</v>
      </c>
      <c r="AA275" s="4" t="str">
        <f aca="false">IF(NOT(Z275),Y275,0)</f>
        <v>dj2embr</v>
      </c>
    </row>
    <row r="276" customFormat="false" ht="15.75" hidden="false" customHeight="true" outlineLevel="0" collapsed="false">
      <c r="A276" s="1" t="n">
        <v>391</v>
      </c>
      <c r="B276" s="4" t="s">
        <v>35</v>
      </c>
      <c r="C276" s="4" t="s">
        <v>22</v>
      </c>
      <c r="D276" s="4" t="s">
        <v>23</v>
      </c>
      <c r="E276" s="4" t="n">
        <v>5</v>
      </c>
      <c r="F276" s="4" t="n">
        <v>44.2040000000001</v>
      </c>
      <c r="G276" s="4" t="n">
        <v>1</v>
      </c>
      <c r="H276" s="4" t="n">
        <v>5.28066142716331</v>
      </c>
      <c r="I276" s="4" t="n">
        <v>0.460502996353721</v>
      </c>
      <c r="J276" s="4" t="n">
        <v>0.077833456466767</v>
      </c>
      <c r="K276" s="4" t="n">
        <v>0.270882544601173</v>
      </c>
      <c r="L276" s="4" t="n">
        <v>0.00978036868604811</v>
      </c>
      <c r="M276" s="4" t="n">
        <v>1.01000641680146</v>
      </c>
      <c r="N276" s="4" t="n">
        <v>31.9116554774206</v>
      </c>
      <c r="O276" s="4" t="n">
        <f aca="false">TRUE()</f>
        <v>1</v>
      </c>
      <c r="P276" s="4" t="s">
        <v>24</v>
      </c>
      <c r="Q276" s="4" t="n">
        <v>91.8569866623402</v>
      </c>
      <c r="R276" s="4" t="n">
        <v>0.250566756264264</v>
      </c>
      <c r="S276" s="4" t="s">
        <v>25</v>
      </c>
      <c r="T276" s="4" t="str">
        <f aca="false">B276&amp;C276&amp;D276&amp;E276&amp;S276</f>
        <v>dwajackalmap25embr</v>
      </c>
      <c r="U276" s="4" t="n">
        <f aca="false">COUNTIF($T$2:T276,T276)</f>
        <v>15</v>
      </c>
      <c r="V276" s="4" t="s">
        <v>36</v>
      </c>
      <c r="W276" s="4" t="s">
        <v>26</v>
      </c>
      <c r="X276" s="4" t="n">
        <v>2</v>
      </c>
      <c r="Y276" s="4" t="str">
        <f aca="false">V276&amp;W276&amp;X276&amp;S276</f>
        <v>dj2embr</v>
      </c>
      <c r="Z276" s="4" t="n">
        <f aca="false">G276&gt;0</f>
        <v>1</v>
      </c>
      <c r="AA276" s="4" t="n">
        <f aca="false">IF(NOT(Z276),Y276,0)</f>
        <v>0</v>
      </c>
    </row>
    <row r="277" customFormat="false" ht="15.75" hidden="false" customHeight="true" outlineLevel="0" collapsed="false">
      <c r="A277" s="1" t="n">
        <v>392</v>
      </c>
      <c r="B277" s="4" t="s">
        <v>35</v>
      </c>
      <c r="C277" s="4" t="s">
        <v>22</v>
      </c>
      <c r="D277" s="4" t="s">
        <v>23</v>
      </c>
      <c r="E277" s="4" t="n">
        <v>5</v>
      </c>
      <c r="F277" s="4" t="n">
        <v>19.783</v>
      </c>
      <c r="G277" s="4" t="n">
        <v>0</v>
      </c>
      <c r="H277" s="4" t="n">
        <v>6.60847636236018</v>
      </c>
      <c r="I277" s="4" t="n">
        <v>0.355661729213963</v>
      </c>
      <c r="J277" s="4" t="n">
        <v>0.0398848287124331</v>
      </c>
      <c r="K277" s="4" t="n">
        <v>0.276994354219261</v>
      </c>
      <c r="L277" s="4" t="n">
        <v>0.0372220915077908</v>
      </c>
      <c r="M277" s="4" t="n">
        <v>1.51263104947356</v>
      </c>
      <c r="N277" s="4" t="n">
        <v>30.5068730214797</v>
      </c>
      <c r="O277" s="4" t="n">
        <f aca="false">TRUE()</f>
        <v>1</v>
      </c>
      <c r="P277" s="4" t="s">
        <v>24</v>
      </c>
      <c r="Q277" s="4" t="n">
        <v>245.033834483269</v>
      </c>
      <c r="R277" s="4" t="n">
        <v>0.179992226542977</v>
      </c>
      <c r="S277" s="4" t="s">
        <v>25</v>
      </c>
      <c r="T277" s="4" t="str">
        <f aca="false">B277&amp;C277&amp;D277&amp;E277&amp;S277</f>
        <v>dwajackalmap25embr</v>
      </c>
      <c r="U277" s="4" t="n">
        <f aca="false">COUNTIF($T$2:T277,T277)</f>
        <v>16</v>
      </c>
      <c r="V277" s="4" t="s">
        <v>36</v>
      </c>
      <c r="W277" s="4" t="s">
        <v>26</v>
      </c>
      <c r="X277" s="4" t="n">
        <v>2</v>
      </c>
      <c r="Y277" s="4" t="str">
        <f aca="false">V277&amp;W277&amp;X277&amp;S277</f>
        <v>dj2embr</v>
      </c>
      <c r="Z277" s="4" t="n">
        <f aca="false">G277&gt;0</f>
        <v>0</v>
      </c>
      <c r="AA277" s="4" t="str">
        <f aca="false">IF(NOT(Z277),Y277,0)</f>
        <v>dj2embr</v>
      </c>
    </row>
    <row r="278" customFormat="false" ht="15.75" hidden="false" customHeight="true" outlineLevel="0" collapsed="false">
      <c r="A278" s="1" t="n">
        <v>393</v>
      </c>
      <c r="B278" s="4" t="s">
        <v>35</v>
      </c>
      <c r="C278" s="4" t="s">
        <v>22</v>
      </c>
      <c r="D278" s="4" t="s">
        <v>23</v>
      </c>
      <c r="E278" s="4" t="n">
        <v>5</v>
      </c>
      <c r="F278" s="4" t="n">
        <v>22.193</v>
      </c>
      <c r="G278" s="4" t="n">
        <v>0</v>
      </c>
      <c r="H278" s="4" t="n">
        <v>3.67069958762533</v>
      </c>
      <c r="I278" s="4" t="n">
        <v>0.386073455935625</v>
      </c>
      <c r="J278" s="4" t="n">
        <v>0.0549029004935672</v>
      </c>
      <c r="K278" s="4" t="n">
        <v>0.348586800169175</v>
      </c>
      <c r="L278" s="4" t="n">
        <v>0.0214121623781706</v>
      </c>
      <c r="M278" s="4" t="n">
        <v>1.36930510229835</v>
      </c>
      <c r="N278" s="4" t="n">
        <v>30.872500590648</v>
      </c>
      <c r="O278" s="4" t="n">
        <f aca="false">TRUE()</f>
        <v>1</v>
      </c>
      <c r="P278" s="4" t="s">
        <v>24</v>
      </c>
      <c r="Q278" s="4" t="n">
        <v>94.2809041582052</v>
      </c>
      <c r="R278" s="4" t="n">
        <v>0.229880957623168</v>
      </c>
      <c r="S278" s="4" t="s">
        <v>25</v>
      </c>
      <c r="T278" s="4" t="str">
        <f aca="false">B278&amp;C278&amp;D278&amp;E278&amp;S278</f>
        <v>dwajackalmap25embr</v>
      </c>
      <c r="U278" s="4" t="n">
        <f aca="false">COUNTIF($T$2:T278,T278)</f>
        <v>17</v>
      </c>
      <c r="V278" s="4" t="s">
        <v>36</v>
      </c>
      <c r="W278" s="4" t="s">
        <v>26</v>
      </c>
      <c r="X278" s="4" t="n">
        <v>2</v>
      </c>
      <c r="Y278" s="4" t="str">
        <f aca="false">V278&amp;W278&amp;X278&amp;S278</f>
        <v>dj2embr</v>
      </c>
      <c r="Z278" s="4" t="n">
        <f aca="false">G278&gt;0</f>
        <v>0</v>
      </c>
      <c r="AA278" s="4" t="str">
        <f aca="false">IF(NOT(Z278),Y278,0)</f>
        <v>dj2embr</v>
      </c>
    </row>
    <row r="279" customFormat="false" ht="15.75" hidden="false" customHeight="true" outlineLevel="0" collapsed="false">
      <c r="A279" s="1" t="n">
        <v>394</v>
      </c>
      <c r="B279" s="4" t="s">
        <v>35</v>
      </c>
      <c r="C279" s="4" t="s">
        <v>22</v>
      </c>
      <c r="D279" s="4" t="s">
        <v>23</v>
      </c>
      <c r="E279" s="4" t="n">
        <v>5</v>
      </c>
      <c r="F279" s="4" t="n">
        <v>6.35699999999997</v>
      </c>
      <c r="G279" s="4" t="n">
        <v>0</v>
      </c>
      <c r="H279" s="4" t="n">
        <v>9.10636461223173</v>
      </c>
      <c r="I279" s="4" t="n">
        <v>0.76812119847822</v>
      </c>
      <c r="J279" s="4" t="n">
        <v>0.111022800823708</v>
      </c>
      <c r="K279" s="4" t="n">
        <v>0.192761900838003</v>
      </c>
      <c r="L279" s="4" t="n">
        <v>0.0677156419394021</v>
      </c>
      <c r="M279" s="4" t="n">
        <v>0.286198406174229</v>
      </c>
      <c r="N279" s="4" t="n">
        <v>1.75191183131402</v>
      </c>
      <c r="O279" s="4" t="n">
        <f aca="false">TRUE()</f>
        <v>1</v>
      </c>
      <c r="P279" s="4" t="s">
        <v>24</v>
      </c>
      <c r="Q279" s="4" t="n">
        <v>31.9843824006059</v>
      </c>
      <c r="R279" s="4" t="n">
        <v>1.6336438562969</v>
      </c>
      <c r="S279" s="4" t="s">
        <v>25</v>
      </c>
      <c r="T279" s="4" t="str">
        <f aca="false">B279&amp;C279&amp;D279&amp;E279&amp;S279</f>
        <v>dwajackalmap25embr</v>
      </c>
      <c r="U279" s="4" t="n">
        <f aca="false">COUNTIF($T$2:T279,T279)</f>
        <v>18</v>
      </c>
      <c r="V279" s="4" t="s">
        <v>36</v>
      </c>
      <c r="W279" s="4" t="s">
        <v>26</v>
      </c>
      <c r="X279" s="4" t="n">
        <v>2</v>
      </c>
      <c r="Y279" s="4" t="str">
        <f aca="false">V279&amp;W279&amp;X279&amp;S279</f>
        <v>dj2embr</v>
      </c>
      <c r="Z279" s="4" t="n">
        <f aca="false">G279&gt;0</f>
        <v>0</v>
      </c>
      <c r="AA279" s="4" t="str">
        <f aca="false">IF(NOT(Z279),Y279,0)</f>
        <v>dj2embr</v>
      </c>
    </row>
    <row r="280" customFormat="false" ht="15.75" hidden="false" customHeight="true" outlineLevel="0" collapsed="false">
      <c r="A280" s="1" t="n">
        <v>395</v>
      </c>
      <c r="B280" s="4" t="s">
        <v>35</v>
      </c>
      <c r="C280" s="4" t="s">
        <v>22</v>
      </c>
      <c r="D280" s="4" t="s">
        <v>23</v>
      </c>
      <c r="E280" s="4" t="n">
        <v>5</v>
      </c>
      <c r="F280" s="4" t="n">
        <v>25.072</v>
      </c>
      <c r="G280" s="4" t="n">
        <v>0</v>
      </c>
      <c r="H280" s="4" t="n">
        <v>2.16865665150826</v>
      </c>
      <c r="I280" s="4" t="n">
        <v>0.622454950778699</v>
      </c>
      <c r="J280" s="4" t="n">
        <v>0.0897992187075188</v>
      </c>
      <c r="K280" s="4" t="n">
        <v>0.321568821432655</v>
      </c>
      <c r="L280" s="4" t="n">
        <v>0.0210351120014453</v>
      </c>
      <c r="M280" s="4" t="n">
        <v>1.31197651793797</v>
      </c>
      <c r="N280" s="4" t="n">
        <v>33.007896904563</v>
      </c>
      <c r="O280" s="4" t="n">
        <f aca="false">TRUE()</f>
        <v>1</v>
      </c>
      <c r="P280" s="4" t="s">
        <v>24</v>
      </c>
      <c r="Q280" s="4" t="n">
        <v>21.2181115032923</v>
      </c>
      <c r="R280" s="4" t="n">
        <v>0.737429593602345</v>
      </c>
      <c r="S280" s="4" t="s">
        <v>25</v>
      </c>
      <c r="T280" s="4" t="str">
        <f aca="false">B280&amp;C280&amp;D280&amp;E280&amp;S280</f>
        <v>dwajackalmap25embr</v>
      </c>
      <c r="U280" s="4" t="n">
        <f aca="false">COUNTIF($T$2:T280,T280)</f>
        <v>19</v>
      </c>
      <c r="V280" s="4" t="s">
        <v>36</v>
      </c>
      <c r="W280" s="4" t="s">
        <v>26</v>
      </c>
      <c r="X280" s="4" t="n">
        <v>2</v>
      </c>
      <c r="Y280" s="4" t="str">
        <f aca="false">V280&amp;W280&amp;X280&amp;S280</f>
        <v>dj2embr</v>
      </c>
      <c r="Z280" s="4" t="n">
        <f aca="false">G280&gt;0</f>
        <v>0</v>
      </c>
      <c r="AA280" s="4" t="str">
        <f aca="false">IF(NOT(Z280),Y280,0)</f>
        <v>dj2embr</v>
      </c>
    </row>
    <row r="281" customFormat="false" ht="15.75" hidden="false" customHeight="true" outlineLevel="0" collapsed="false">
      <c r="A281" s="1" t="n">
        <v>396</v>
      </c>
      <c r="B281" s="4" t="s">
        <v>35</v>
      </c>
      <c r="C281" s="4" t="s">
        <v>22</v>
      </c>
      <c r="D281" s="4" t="s">
        <v>23</v>
      </c>
      <c r="E281" s="4" t="n">
        <v>5</v>
      </c>
      <c r="F281" s="4" t="n">
        <v>54.077</v>
      </c>
      <c r="G281" s="4" t="n">
        <v>0</v>
      </c>
      <c r="H281" s="4" t="n">
        <v>29.2668283901371</v>
      </c>
      <c r="I281" s="4" t="n">
        <v>0.587106502747678</v>
      </c>
      <c r="J281" s="4" t="n">
        <v>0.0950552895235314</v>
      </c>
      <c r="K281" s="4" t="n">
        <v>0.181202592667627</v>
      </c>
      <c r="L281" s="4" t="n">
        <v>0.00438832554139908</v>
      </c>
      <c r="M281" s="4" t="n">
        <v>0.766959433627688</v>
      </c>
      <c r="N281" s="4" t="n">
        <v>31.1819152077315</v>
      </c>
      <c r="O281" s="4" t="n">
        <f aca="false">TRUE()</f>
        <v>1</v>
      </c>
      <c r="P281" s="4" t="s">
        <v>24</v>
      </c>
      <c r="Q281" s="4" t="n">
        <v>1414.21356237309</v>
      </c>
      <c r="R281" s="4" t="n">
        <v>0.334584964730234</v>
      </c>
      <c r="S281" s="4" t="s">
        <v>25</v>
      </c>
      <c r="T281" s="4" t="str">
        <f aca="false">B281&amp;C281&amp;D281&amp;E281&amp;S281</f>
        <v>dwajackalmap25embr</v>
      </c>
      <c r="U281" s="4" t="n">
        <f aca="false">COUNTIF($T$2:T281,T281)</f>
        <v>20</v>
      </c>
      <c r="V281" s="4" t="s">
        <v>36</v>
      </c>
      <c r="W281" s="4" t="s">
        <v>26</v>
      </c>
      <c r="X281" s="4" t="n">
        <v>2</v>
      </c>
      <c r="Y281" s="4" t="str">
        <f aca="false">V281&amp;W281&amp;X281&amp;S281</f>
        <v>dj2embr</v>
      </c>
      <c r="Z281" s="4" t="n">
        <f aca="false">G281&gt;0</f>
        <v>0</v>
      </c>
      <c r="AA281" s="4" t="str">
        <f aca="false">IF(NOT(Z281),Y281,0)</f>
        <v>dj2embr</v>
      </c>
    </row>
    <row r="282" customFormat="false" ht="15.75" hidden="false" customHeight="true" outlineLevel="0" collapsed="false">
      <c r="A282" s="1" t="n">
        <v>407</v>
      </c>
      <c r="B282" s="4" t="s">
        <v>21</v>
      </c>
      <c r="C282" s="4" t="s">
        <v>28</v>
      </c>
      <c r="D282" s="4" t="s">
        <v>31</v>
      </c>
      <c r="E282" s="4" t="n">
        <v>10</v>
      </c>
      <c r="F282" s="4" t="n">
        <v>55.202</v>
      </c>
      <c r="G282" s="4" t="n">
        <v>0</v>
      </c>
      <c r="H282" s="4" t="n">
        <v>24.958645542588</v>
      </c>
      <c r="I282" s="4" t="n">
        <v>0.259852313991915</v>
      </c>
      <c r="J282" s="4" t="n">
        <v>0.0293715983073169</v>
      </c>
      <c r="K282" s="4" t="n">
        <v>0.0105507246376812</v>
      </c>
      <c r="L282" s="4" t="n">
        <v>0.000115942028985507</v>
      </c>
      <c r="M282" s="4" t="n">
        <v>0.120112676056338</v>
      </c>
      <c r="N282" s="4" t="n">
        <v>3.90663358895113</v>
      </c>
      <c r="O282" s="4" t="n">
        <f aca="false">TRUE()</f>
        <v>1</v>
      </c>
      <c r="P282" s="4" t="s">
        <v>24</v>
      </c>
      <c r="Q282" s="4" t="n">
        <v>185.695338177042</v>
      </c>
      <c r="R282" s="4" t="n">
        <v>4.1869808436249</v>
      </c>
      <c r="S282" s="4" t="s">
        <v>25</v>
      </c>
      <c r="T282" s="4" t="str">
        <f aca="false">B282&amp;C282&amp;D282&amp;E282&amp;S282</f>
        <v>tebturtlebot3_burgermap510embr</v>
      </c>
      <c r="U282" s="4" t="n">
        <f aca="false">COUNTIF($T$2:T282,T282)</f>
        <v>1</v>
      </c>
      <c r="V282" s="4" t="s">
        <v>18</v>
      </c>
      <c r="W282" s="4" t="s">
        <v>29</v>
      </c>
      <c r="X282" s="4" t="n">
        <v>5</v>
      </c>
      <c r="Y282" s="4" t="str">
        <f aca="false">V282&amp;W282&amp;X282&amp;S282</f>
        <v>tb5embr</v>
      </c>
      <c r="Z282" s="4" t="n">
        <f aca="false">G282&gt;0</f>
        <v>0</v>
      </c>
      <c r="AA282" s="4" t="str">
        <f aca="false">IF(NOT(Z282),Y282,0)</f>
        <v>tb5embr</v>
      </c>
    </row>
    <row r="283" customFormat="false" ht="15.75" hidden="false" customHeight="true" outlineLevel="0" collapsed="false">
      <c r="A283" s="1" t="n">
        <v>408</v>
      </c>
      <c r="B283" s="4" t="s">
        <v>21</v>
      </c>
      <c r="C283" s="4" t="s">
        <v>28</v>
      </c>
      <c r="D283" s="4" t="s">
        <v>31</v>
      </c>
      <c r="E283" s="4" t="n">
        <v>10</v>
      </c>
      <c r="F283" s="4" t="n">
        <v>112.596</v>
      </c>
      <c r="G283" s="4" t="n">
        <v>0</v>
      </c>
      <c r="H283" s="4" t="n">
        <v>39.9088690531942</v>
      </c>
      <c r="I283" s="4" t="n">
        <v>0.438286836008983</v>
      </c>
      <c r="J283" s="4" t="n">
        <v>0.106592418291048</v>
      </c>
      <c r="K283" s="4" t="n">
        <v>0.0240181818181818</v>
      </c>
      <c r="L283" s="4" t="n">
        <v>-0.0002</v>
      </c>
      <c r="M283" s="4" t="n">
        <v>0.112173652694611</v>
      </c>
      <c r="N283" s="4" t="n">
        <v>8.30946065100128</v>
      </c>
      <c r="O283" s="4" t="n">
        <f aca="false">TRUE()</f>
        <v>1</v>
      </c>
      <c r="P283" s="4" t="s">
        <v>24</v>
      </c>
      <c r="Q283" s="4" t="n">
        <v>632.455532033993</v>
      </c>
      <c r="R283" s="4" t="n">
        <v>6.75278485051115</v>
      </c>
      <c r="S283" s="4" t="s">
        <v>25</v>
      </c>
      <c r="T283" s="4" t="str">
        <f aca="false">B283&amp;C283&amp;D283&amp;E283&amp;S283</f>
        <v>tebturtlebot3_burgermap510embr</v>
      </c>
      <c r="U283" s="4" t="n">
        <f aca="false">COUNTIF($T$2:T283,T283)</f>
        <v>2</v>
      </c>
      <c r="V283" s="4" t="s">
        <v>18</v>
      </c>
      <c r="W283" s="4" t="s">
        <v>29</v>
      </c>
      <c r="X283" s="4" t="n">
        <v>5</v>
      </c>
      <c r="Y283" s="4" t="str">
        <f aca="false">V283&amp;W283&amp;X283&amp;S283</f>
        <v>tb5embr</v>
      </c>
      <c r="Z283" s="4" t="n">
        <f aca="false">G283&gt;0</f>
        <v>0</v>
      </c>
      <c r="AA283" s="4" t="str">
        <f aca="false">IF(NOT(Z283),Y283,0)</f>
        <v>tb5embr</v>
      </c>
    </row>
    <row r="284" customFormat="false" ht="15.75" hidden="false" customHeight="true" outlineLevel="0" collapsed="false">
      <c r="A284" s="1" t="n">
        <v>409</v>
      </c>
      <c r="B284" s="4" t="s">
        <v>21</v>
      </c>
      <c r="C284" s="4" t="s">
        <v>28</v>
      </c>
      <c r="D284" s="4" t="s">
        <v>31</v>
      </c>
      <c r="E284" s="4" t="n">
        <v>10</v>
      </c>
      <c r="F284" s="4" t="n">
        <v>77.194</v>
      </c>
      <c r="G284" s="4" t="n">
        <v>0</v>
      </c>
      <c r="H284" s="4" t="n">
        <v>37.768408715197</v>
      </c>
      <c r="I284" s="4" t="n">
        <v>0.335548033068592</v>
      </c>
      <c r="J284" s="4" t="n">
        <v>0.0592868974616709</v>
      </c>
      <c r="K284" s="4" t="n">
        <v>0.019904347826087</v>
      </c>
      <c r="L284" s="4" t="n">
        <v>-0.00160869565217391</v>
      </c>
      <c r="M284" s="4" t="n">
        <v>0.124606837606838</v>
      </c>
      <c r="N284" s="4" t="n">
        <v>6.74407124679317</v>
      </c>
      <c r="O284" s="4" t="n">
        <f aca="false">TRUE()</f>
        <v>1</v>
      </c>
      <c r="P284" s="4" t="s">
        <v>24</v>
      </c>
      <c r="Q284" s="4" t="n">
        <v>894.427190999615</v>
      </c>
      <c r="R284" s="4" t="n">
        <v>2.41234106293524</v>
      </c>
      <c r="S284" s="4" t="s">
        <v>25</v>
      </c>
      <c r="T284" s="4" t="str">
        <f aca="false">B284&amp;C284&amp;D284&amp;E284&amp;S284</f>
        <v>tebturtlebot3_burgermap510embr</v>
      </c>
      <c r="U284" s="4" t="n">
        <f aca="false">COUNTIF($T$2:T284,T284)</f>
        <v>3</v>
      </c>
      <c r="V284" s="4" t="s">
        <v>18</v>
      </c>
      <c r="W284" s="4" t="s">
        <v>29</v>
      </c>
      <c r="X284" s="4" t="n">
        <v>5</v>
      </c>
      <c r="Y284" s="4" t="str">
        <f aca="false">V284&amp;W284&amp;X284&amp;S284</f>
        <v>tb5embr</v>
      </c>
      <c r="Z284" s="4" t="n">
        <f aca="false">G284&gt;0</f>
        <v>0</v>
      </c>
      <c r="AA284" s="4" t="str">
        <f aca="false">IF(NOT(Z284),Y284,0)</f>
        <v>tb5embr</v>
      </c>
    </row>
    <row r="285" customFormat="false" ht="15.75" hidden="false" customHeight="true" outlineLevel="0" collapsed="false">
      <c r="A285" s="1" t="n">
        <v>410</v>
      </c>
      <c r="B285" s="4" t="s">
        <v>21</v>
      </c>
      <c r="C285" s="4" t="s">
        <v>28</v>
      </c>
      <c r="D285" s="4" t="s">
        <v>31</v>
      </c>
      <c r="E285" s="4" t="n">
        <v>10</v>
      </c>
      <c r="F285" s="4" t="n">
        <v>93.247</v>
      </c>
      <c r="G285" s="4" t="n">
        <v>0</v>
      </c>
      <c r="H285" s="4" t="n">
        <v>16.90071334947</v>
      </c>
      <c r="I285" s="4" t="n">
        <v>0.336566812286541</v>
      </c>
      <c r="J285" s="4" t="n">
        <v>0.0582976783335361</v>
      </c>
      <c r="K285" s="4" t="n">
        <v>0.028972972972973</v>
      </c>
      <c r="L285" s="4" t="n">
        <v>-0.00118918918918919</v>
      </c>
      <c r="M285" s="4" t="n">
        <v>0.15264</v>
      </c>
      <c r="N285" s="4" t="n">
        <v>10.6141190357105</v>
      </c>
      <c r="O285" s="4" t="n">
        <f aca="false">TRUE()</f>
        <v>1</v>
      </c>
      <c r="P285" s="4" t="s">
        <v>24</v>
      </c>
      <c r="Q285" s="4" t="n">
        <v>392.232270276316</v>
      </c>
      <c r="R285" s="4" t="n">
        <v>2.27414069116704</v>
      </c>
      <c r="S285" s="4" t="s">
        <v>25</v>
      </c>
      <c r="T285" s="4" t="str">
        <f aca="false">B285&amp;C285&amp;D285&amp;E285&amp;S285</f>
        <v>tebturtlebot3_burgermap510embr</v>
      </c>
      <c r="U285" s="4" t="n">
        <f aca="false">COUNTIF($T$2:T285,T285)</f>
        <v>4</v>
      </c>
      <c r="V285" s="4" t="s">
        <v>18</v>
      </c>
      <c r="W285" s="4" t="s">
        <v>29</v>
      </c>
      <c r="X285" s="4" t="n">
        <v>5</v>
      </c>
      <c r="Y285" s="4" t="str">
        <f aca="false">V285&amp;W285&amp;X285&amp;S285</f>
        <v>tb5embr</v>
      </c>
      <c r="Z285" s="4" t="n">
        <f aca="false">G285&gt;0</f>
        <v>0</v>
      </c>
      <c r="AA285" s="4" t="str">
        <f aca="false">IF(NOT(Z285),Y285,0)</f>
        <v>tb5embr</v>
      </c>
    </row>
    <row r="286" customFormat="false" ht="15.75" hidden="false" customHeight="true" outlineLevel="0" collapsed="false">
      <c r="A286" s="1" t="n">
        <v>411</v>
      </c>
      <c r="B286" s="4" t="s">
        <v>21</v>
      </c>
      <c r="C286" s="4" t="s">
        <v>28</v>
      </c>
      <c r="D286" s="4" t="s">
        <v>31</v>
      </c>
      <c r="E286" s="4" t="n">
        <v>10</v>
      </c>
      <c r="F286" s="4" t="n">
        <v>73.894</v>
      </c>
      <c r="G286" s="4" t="n">
        <v>0</v>
      </c>
      <c r="H286" s="4" t="n">
        <v>1.42912517278391</v>
      </c>
      <c r="I286" s="4" t="n">
        <v>0.170902197401499</v>
      </c>
      <c r="J286" s="4" t="n">
        <v>0.0246604849580397</v>
      </c>
      <c r="K286" s="4" t="n">
        <v>0.0292335053781121</v>
      </c>
      <c r="L286" s="4" t="n">
        <v>-0.00195327102803738</v>
      </c>
      <c r="M286" s="4" t="n">
        <v>0.168238600571294</v>
      </c>
      <c r="N286" s="4" t="n">
        <v>8.4910601051036</v>
      </c>
      <c r="O286" s="4" t="n">
        <f aca="false">TRUE()</f>
        <v>1</v>
      </c>
      <c r="P286" s="4" t="s">
        <v>24</v>
      </c>
      <c r="Q286" s="4" t="n">
        <v>31.7909562903162</v>
      </c>
      <c r="R286" s="4" t="n">
        <v>0.941814084579776</v>
      </c>
      <c r="S286" s="4" t="s">
        <v>25</v>
      </c>
      <c r="T286" s="4" t="str">
        <f aca="false">B286&amp;C286&amp;D286&amp;E286&amp;S286</f>
        <v>tebturtlebot3_burgermap510embr</v>
      </c>
      <c r="U286" s="4" t="n">
        <f aca="false">COUNTIF($T$2:T286,T286)</f>
        <v>5</v>
      </c>
      <c r="V286" s="4" t="s">
        <v>18</v>
      </c>
      <c r="W286" s="4" t="s">
        <v>29</v>
      </c>
      <c r="X286" s="4" t="n">
        <v>5</v>
      </c>
      <c r="Y286" s="4" t="str">
        <f aca="false">V286&amp;W286&amp;X286&amp;S286</f>
        <v>tb5embr</v>
      </c>
      <c r="Z286" s="4" t="n">
        <f aca="false">G286&gt;0</f>
        <v>0</v>
      </c>
      <c r="AA286" s="4" t="str">
        <f aca="false">IF(NOT(Z286),Y286,0)</f>
        <v>tb5embr</v>
      </c>
    </row>
    <row r="287" customFormat="false" ht="15.75" hidden="false" customHeight="true" outlineLevel="0" collapsed="false">
      <c r="A287" s="1" t="n">
        <v>412</v>
      </c>
      <c r="B287" s="4" t="s">
        <v>21</v>
      </c>
      <c r="C287" s="4" t="s">
        <v>28</v>
      </c>
      <c r="D287" s="4" t="s">
        <v>31</v>
      </c>
      <c r="E287" s="4" t="n">
        <v>10</v>
      </c>
      <c r="F287" s="4" t="n">
        <v>73.293</v>
      </c>
      <c r="G287" s="4" t="n">
        <v>0</v>
      </c>
      <c r="H287" s="4" t="n">
        <v>9.9434199464893</v>
      </c>
      <c r="I287" s="4" t="n">
        <v>0.240651282519403</v>
      </c>
      <c r="J287" s="4" t="n">
        <v>0.0471827281658999</v>
      </c>
      <c r="K287" s="4" t="n">
        <v>0.0190952380952381</v>
      </c>
      <c r="L287" s="4" t="n">
        <v>-0.002</v>
      </c>
      <c r="M287" s="4" t="n">
        <v>0.161766355140187</v>
      </c>
      <c r="N287" s="4" t="n">
        <v>8.05216227157867</v>
      </c>
      <c r="O287" s="4" t="n">
        <f aca="false">TRUE()</f>
        <v>1</v>
      </c>
      <c r="P287" s="4" t="s">
        <v>24</v>
      </c>
      <c r="Q287" s="4" t="n">
        <v>186.565865412585</v>
      </c>
      <c r="R287" s="4" t="n">
        <v>2.04317789993749</v>
      </c>
      <c r="S287" s="4" t="s">
        <v>25</v>
      </c>
      <c r="T287" s="4" t="str">
        <f aca="false">B287&amp;C287&amp;D287&amp;E287&amp;S287</f>
        <v>tebturtlebot3_burgermap510embr</v>
      </c>
      <c r="U287" s="4" t="n">
        <f aca="false">COUNTIF($T$2:T287,T287)</f>
        <v>6</v>
      </c>
      <c r="V287" s="4" t="s">
        <v>18</v>
      </c>
      <c r="W287" s="4" t="s">
        <v>29</v>
      </c>
      <c r="X287" s="4" t="n">
        <v>5</v>
      </c>
      <c r="Y287" s="4" t="str">
        <f aca="false">V287&amp;W287&amp;X287&amp;S287</f>
        <v>tb5embr</v>
      </c>
      <c r="Z287" s="4" t="n">
        <f aca="false">G287&gt;0</f>
        <v>0</v>
      </c>
      <c r="AA287" s="4" t="str">
        <f aca="false">IF(NOT(Z287),Y287,0)</f>
        <v>tb5embr</v>
      </c>
    </row>
    <row r="288" customFormat="false" ht="15.75" hidden="false" customHeight="true" outlineLevel="0" collapsed="false">
      <c r="A288" s="1" t="n">
        <v>413</v>
      </c>
      <c r="B288" s="4" t="s">
        <v>21</v>
      </c>
      <c r="C288" s="4" t="s">
        <v>28</v>
      </c>
      <c r="D288" s="4" t="s">
        <v>31</v>
      </c>
      <c r="E288" s="4" t="n">
        <v>10</v>
      </c>
      <c r="F288" s="4" t="n">
        <v>81.7929999999999</v>
      </c>
      <c r="G288" s="4" t="n">
        <v>0</v>
      </c>
      <c r="H288" s="4" t="n">
        <v>18.3316343546277</v>
      </c>
      <c r="I288" s="4" t="n">
        <v>0.285138204432507</v>
      </c>
      <c r="J288" s="4" t="n">
        <v>0.0490470475986769</v>
      </c>
      <c r="K288" s="4" t="n">
        <v>0.0218425196850394</v>
      </c>
      <c r="L288" s="4" t="n">
        <v>-0.00145669291338583</v>
      </c>
      <c r="M288" s="4" t="n">
        <v>0.150945736434109</v>
      </c>
      <c r="N288" s="4" t="n">
        <v>9.31976311726922</v>
      </c>
      <c r="O288" s="4" t="n">
        <f aca="false">TRUE()</f>
        <v>1</v>
      </c>
      <c r="P288" s="4" t="s">
        <v>24</v>
      </c>
      <c r="Q288" s="4" t="n">
        <v>199.999999999915</v>
      </c>
      <c r="R288" s="4" t="n">
        <v>3.3702573343091</v>
      </c>
      <c r="S288" s="4" t="s">
        <v>25</v>
      </c>
      <c r="T288" s="4" t="str">
        <f aca="false">B288&amp;C288&amp;D288&amp;E288&amp;S288</f>
        <v>tebturtlebot3_burgermap510embr</v>
      </c>
      <c r="U288" s="4" t="n">
        <f aca="false">COUNTIF($T$2:T288,T288)</f>
        <v>7</v>
      </c>
      <c r="V288" s="4" t="s">
        <v>18</v>
      </c>
      <c r="W288" s="4" t="s">
        <v>29</v>
      </c>
      <c r="X288" s="4" t="n">
        <v>5</v>
      </c>
      <c r="Y288" s="4" t="str">
        <f aca="false">V288&amp;W288&amp;X288&amp;S288</f>
        <v>tb5embr</v>
      </c>
      <c r="Z288" s="4" t="n">
        <f aca="false">G288&gt;0</f>
        <v>0</v>
      </c>
      <c r="AA288" s="4" t="str">
        <f aca="false">IF(NOT(Z288),Y288,0)</f>
        <v>tb5embr</v>
      </c>
    </row>
    <row r="289" customFormat="false" ht="15.75" hidden="false" customHeight="true" outlineLevel="0" collapsed="false">
      <c r="A289" s="1" t="n">
        <v>414</v>
      </c>
      <c r="B289" s="4" t="s">
        <v>21</v>
      </c>
      <c r="C289" s="4" t="s">
        <v>28</v>
      </c>
      <c r="D289" s="4" t="s">
        <v>31</v>
      </c>
      <c r="E289" s="4" t="n">
        <v>10</v>
      </c>
      <c r="F289" s="4" t="n">
        <v>70.0920000000001</v>
      </c>
      <c r="G289" s="4" t="n">
        <v>0</v>
      </c>
      <c r="H289" s="4" t="n">
        <v>26.2834077309895</v>
      </c>
      <c r="I289" s="4" t="n">
        <v>0.28576708511193</v>
      </c>
      <c r="J289" s="4" t="n">
        <v>0.0502644004825223</v>
      </c>
      <c r="K289" s="4" t="n">
        <v>0.0203168316831683</v>
      </c>
      <c r="L289" s="4" t="n">
        <v>-0.00155445544554456</v>
      </c>
      <c r="M289" s="4" t="n">
        <v>0.157</v>
      </c>
      <c r="N289" s="4" t="n">
        <v>7.47435891035459</v>
      </c>
      <c r="O289" s="4" t="n">
        <f aca="false">TRUE()</f>
        <v>1</v>
      </c>
      <c r="P289" s="4" t="s">
        <v>24</v>
      </c>
      <c r="Q289" s="4" t="n">
        <v>632.45553203379</v>
      </c>
      <c r="R289" s="4" t="n">
        <v>2.61841854729338</v>
      </c>
      <c r="S289" s="4" t="s">
        <v>25</v>
      </c>
      <c r="T289" s="4" t="str">
        <f aca="false">B289&amp;C289&amp;D289&amp;E289&amp;S289</f>
        <v>tebturtlebot3_burgermap510embr</v>
      </c>
      <c r="U289" s="4" t="n">
        <f aca="false">COUNTIF($T$2:T289,T289)</f>
        <v>8</v>
      </c>
      <c r="V289" s="4" t="s">
        <v>18</v>
      </c>
      <c r="W289" s="4" t="s">
        <v>29</v>
      </c>
      <c r="X289" s="4" t="n">
        <v>5</v>
      </c>
      <c r="Y289" s="4" t="str">
        <f aca="false">V289&amp;W289&amp;X289&amp;S289</f>
        <v>tb5embr</v>
      </c>
      <c r="Z289" s="4" t="n">
        <f aca="false">G289&gt;0</f>
        <v>0</v>
      </c>
      <c r="AA289" s="4" t="str">
        <f aca="false">IF(NOT(Z289),Y289,0)</f>
        <v>tb5embr</v>
      </c>
    </row>
    <row r="290" customFormat="false" ht="15.75" hidden="false" customHeight="true" outlineLevel="0" collapsed="false">
      <c r="A290" s="1" t="n">
        <v>415</v>
      </c>
      <c r="B290" s="4" t="s">
        <v>21</v>
      </c>
      <c r="C290" s="4" t="s">
        <v>28</v>
      </c>
      <c r="D290" s="4" t="s">
        <v>31</v>
      </c>
      <c r="E290" s="4" t="n">
        <v>10</v>
      </c>
      <c r="F290" s="4" t="n">
        <v>75.1959999999999</v>
      </c>
      <c r="G290" s="4" t="n">
        <v>1</v>
      </c>
      <c r="H290" s="4" t="n">
        <v>3.00068660663569</v>
      </c>
      <c r="I290" s="4" t="n">
        <v>0.190926025450727</v>
      </c>
      <c r="J290" s="4" t="n">
        <v>0.0398599304771839</v>
      </c>
      <c r="K290" s="4" t="n">
        <v>0.0293687345003167</v>
      </c>
      <c r="L290" s="4" t="n">
        <v>-0.00140178571428572</v>
      </c>
      <c r="M290" s="4" t="n">
        <v>0.167783961618857</v>
      </c>
      <c r="N290" s="4" t="n">
        <v>8.9962707457472</v>
      </c>
      <c r="O290" s="4" t="n">
        <f aca="false">TRUE()</f>
        <v>1</v>
      </c>
      <c r="P290" s="4" t="s">
        <v>24</v>
      </c>
      <c r="Q290" s="4" t="n">
        <v>103.975048981981</v>
      </c>
      <c r="R290" s="4" t="n">
        <v>0.758203059109185</v>
      </c>
      <c r="S290" s="4" t="s">
        <v>25</v>
      </c>
      <c r="T290" s="4" t="str">
        <f aca="false">B290&amp;C290&amp;D290&amp;E290&amp;S290</f>
        <v>tebturtlebot3_burgermap510embr</v>
      </c>
      <c r="U290" s="4" t="n">
        <f aca="false">COUNTIF($T$2:T290,T290)</f>
        <v>9</v>
      </c>
      <c r="V290" s="4" t="s">
        <v>18</v>
      </c>
      <c r="W290" s="4" t="s">
        <v>29</v>
      </c>
      <c r="X290" s="4" t="n">
        <v>5</v>
      </c>
      <c r="Y290" s="4" t="str">
        <f aca="false">V290&amp;W290&amp;X290&amp;S290</f>
        <v>tb5embr</v>
      </c>
      <c r="Z290" s="4" t="n">
        <f aca="false">G290&gt;0</f>
        <v>1</v>
      </c>
      <c r="AA290" s="4" t="n">
        <f aca="false">IF(NOT(Z290),Y290,0)</f>
        <v>0</v>
      </c>
    </row>
    <row r="291" customFormat="false" ht="15.75" hidden="false" customHeight="true" outlineLevel="0" collapsed="false">
      <c r="A291" s="1" t="n">
        <v>416</v>
      </c>
      <c r="B291" s="4" t="s">
        <v>21</v>
      </c>
      <c r="C291" s="4" t="s">
        <v>28</v>
      </c>
      <c r="D291" s="4" t="s">
        <v>31</v>
      </c>
      <c r="E291" s="4" t="n">
        <v>10</v>
      </c>
      <c r="F291" s="4" t="n">
        <v>70.989</v>
      </c>
      <c r="G291" s="4" t="n">
        <v>0</v>
      </c>
      <c r="H291" s="4" t="n">
        <v>24.8880106126416</v>
      </c>
      <c r="I291" s="4" t="n">
        <v>0.281927968635554</v>
      </c>
      <c r="J291" s="4" t="n">
        <v>0.0343708523404065</v>
      </c>
      <c r="K291" s="4" t="n">
        <v>0.0194757281553398</v>
      </c>
      <c r="L291" s="4" t="n">
        <v>-0.00151456310679612</v>
      </c>
      <c r="M291" s="4" t="n">
        <v>0.149495238095238</v>
      </c>
      <c r="N291" s="4" t="n">
        <v>7.17574166139493</v>
      </c>
      <c r="O291" s="4" t="n">
        <f aca="false">TRUE()</f>
        <v>1</v>
      </c>
      <c r="P291" s="4" t="s">
        <v>24</v>
      </c>
      <c r="Q291" s="4" t="n">
        <v>392.23227027635</v>
      </c>
      <c r="R291" s="4" t="n">
        <v>2.35627211762152</v>
      </c>
      <c r="S291" s="4" t="s">
        <v>25</v>
      </c>
      <c r="T291" s="4" t="str">
        <f aca="false">B291&amp;C291&amp;D291&amp;E291&amp;S291</f>
        <v>tebturtlebot3_burgermap510embr</v>
      </c>
      <c r="U291" s="4" t="n">
        <f aca="false">COUNTIF($T$2:T291,T291)</f>
        <v>10</v>
      </c>
      <c r="V291" s="4" t="s">
        <v>18</v>
      </c>
      <c r="W291" s="4" t="s">
        <v>29</v>
      </c>
      <c r="X291" s="4" t="n">
        <v>5</v>
      </c>
      <c r="Y291" s="4" t="str">
        <f aca="false">V291&amp;W291&amp;X291&amp;S291</f>
        <v>tb5embr</v>
      </c>
      <c r="Z291" s="4" t="n">
        <f aca="false">G291&gt;0</f>
        <v>0</v>
      </c>
      <c r="AA291" s="4" t="str">
        <f aca="false">IF(NOT(Z291),Y291,0)</f>
        <v>tb5embr</v>
      </c>
    </row>
    <row r="292" customFormat="false" ht="15.75" hidden="false" customHeight="true" outlineLevel="0" collapsed="false">
      <c r="A292" s="1" t="n">
        <v>417</v>
      </c>
      <c r="B292" s="4" t="s">
        <v>21</v>
      </c>
      <c r="C292" s="4" t="s">
        <v>28</v>
      </c>
      <c r="D292" s="4" t="s">
        <v>31</v>
      </c>
      <c r="E292" s="4" t="n">
        <v>10</v>
      </c>
      <c r="F292" s="4" t="n">
        <v>118.996</v>
      </c>
      <c r="G292" s="4" t="n">
        <v>3</v>
      </c>
      <c r="H292" s="4" t="n">
        <v>22.4973061969232</v>
      </c>
      <c r="I292" s="4" t="n">
        <v>0.358152305046955</v>
      </c>
      <c r="J292" s="4" t="n">
        <v>0.0716886229136275</v>
      </c>
      <c r="K292" s="4" t="n">
        <v>0.0233165153058068</v>
      </c>
      <c r="L292" s="4" t="n">
        <v>-0.000971428571428571</v>
      </c>
      <c r="M292" s="4" t="n">
        <v>0.109996417417474</v>
      </c>
      <c r="N292" s="4" t="n">
        <v>10.9125994917359</v>
      </c>
      <c r="O292" s="4" t="n">
        <f aca="false">FALSE()</f>
        <v>0</v>
      </c>
      <c r="P292" s="4" t="s">
        <v>5</v>
      </c>
      <c r="Q292" s="4" t="n">
        <v>632.455532033713</v>
      </c>
      <c r="R292" s="4" t="n">
        <v>3.70434194259701</v>
      </c>
      <c r="S292" s="4" t="s">
        <v>25</v>
      </c>
      <c r="T292" s="4" t="str">
        <f aca="false">B292&amp;C292&amp;D292&amp;E292&amp;S292</f>
        <v>tebturtlebot3_burgermap510embr</v>
      </c>
      <c r="U292" s="4" t="n">
        <f aca="false">COUNTIF($T$2:T292,T292)</f>
        <v>11</v>
      </c>
      <c r="V292" s="4" t="s">
        <v>18</v>
      </c>
      <c r="W292" s="4" t="s">
        <v>29</v>
      </c>
      <c r="X292" s="4" t="n">
        <v>5</v>
      </c>
      <c r="Y292" s="4" t="str">
        <f aca="false">V292&amp;W292&amp;X292&amp;S292</f>
        <v>tb5embr</v>
      </c>
      <c r="Z292" s="4" t="n">
        <f aca="false">G292&gt;0</f>
        <v>1</v>
      </c>
      <c r="AA292" s="4" t="n">
        <f aca="false">IF(NOT(Z292),Y292,0)</f>
        <v>0</v>
      </c>
    </row>
    <row r="293" customFormat="false" ht="15.75" hidden="false" customHeight="true" outlineLevel="0" collapsed="false">
      <c r="A293" s="1" t="n">
        <v>418</v>
      </c>
      <c r="B293" s="4" t="s">
        <v>21</v>
      </c>
      <c r="C293" s="4" t="s">
        <v>28</v>
      </c>
      <c r="D293" s="4" t="s">
        <v>31</v>
      </c>
      <c r="E293" s="4" t="n">
        <v>10</v>
      </c>
      <c r="F293" s="4" t="n">
        <v>78.5450000000001</v>
      </c>
      <c r="G293" s="4" t="n">
        <v>2</v>
      </c>
      <c r="H293" s="4" t="n">
        <v>61.8929459014284</v>
      </c>
      <c r="I293" s="4" t="n">
        <v>0.478332276930253</v>
      </c>
      <c r="J293" s="4" t="n">
        <v>0.0524300923743986</v>
      </c>
      <c r="K293" s="4" t="n">
        <v>0.0109344262295082</v>
      </c>
      <c r="L293" s="4" t="n">
        <v>-0.000934426229508197</v>
      </c>
      <c r="M293" s="4" t="n">
        <v>0.0776935483870968</v>
      </c>
      <c r="N293" s="4" t="n">
        <v>4.29181096730657</v>
      </c>
      <c r="O293" s="4" t="n">
        <f aca="false">TRUE()</f>
        <v>1</v>
      </c>
      <c r="P293" s="4" t="s">
        <v>24</v>
      </c>
      <c r="Q293" s="4" t="n">
        <v>1414.21356237375</v>
      </c>
      <c r="R293" s="4" t="n">
        <v>7.59958913578829</v>
      </c>
      <c r="S293" s="4" t="s">
        <v>25</v>
      </c>
      <c r="T293" s="4" t="str">
        <f aca="false">B293&amp;C293&amp;D293&amp;E293&amp;S293</f>
        <v>tebturtlebot3_burgermap510embr</v>
      </c>
      <c r="U293" s="4" t="n">
        <f aca="false">COUNTIF($T$2:T293,T293)</f>
        <v>12</v>
      </c>
      <c r="V293" s="4" t="s">
        <v>18</v>
      </c>
      <c r="W293" s="4" t="s">
        <v>29</v>
      </c>
      <c r="X293" s="4" t="n">
        <v>5</v>
      </c>
      <c r="Y293" s="4" t="str">
        <f aca="false">V293&amp;W293&amp;X293&amp;S293</f>
        <v>tb5embr</v>
      </c>
      <c r="Z293" s="4" t="n">
        <f aca="false">G293&gt;0</f>
        <v>1</v>
      </c>
      <c r="AA293" s="4" t="n">
        <f aca="false">IF(NOT(Z293),Y293,0)</f>
        <v>0</v>
      </c>
    </row>
    <row r="294" customFormat="false" ht="15.75" hidden="false" customHeight="true" outlineLevel="0" collapsed="false">
      <c r="A294" s="1" t="n">
        <v>419</v>
      </c>
      <c r="B294" s="4" t="s">
        <v>21</v>
      </c>
      <c r="C294" s="4" t="s">
        <v>28</v>
      </c>
      <c r="D294" s="4" t="s">
        <v>31</v>
      </c>
      <c r="E294" s="4" t="n">
        <v>10</v>
      </c>
      <c r="F294" s="4" t="n">
        <v>75.0939999999996</v>
      </c>
      <c r="G294" s="4" t="n">
        <v>0</v>
      </c>
      <c r="H294" s="4" t="n">
        <v>62.7415619526644</v>
      </c>
      <c r="I294" s="4" t="n">
        <v>0.548537083925015</v>
      </c>
      <c r="J294" s="4" t="n">
        <v>0.0985207483521682</v>
      </c>
      <c r="K294" s="4" t="n">
        <v>0.0287714139402319</v>
      </c>
      <c r="L294" s="4" t="n">
        <v>-0.00176315789473684</v>
      </c>
      <c r="M294" s="4" t="n">
        <v>0.0867070232991672</v>
      </c>
      <c r="N294" s="4" t="n">
        <v>4.52762122491618</v>
      </c>
      <c r="O294" s="4" t="n">
        <f aca="false">TRUE()</f>
        <v>1</v>
      </c>
      <c r="P294" s="4" t="s">
        <v>24</v>
      </c>
      <c r="Q294" s="4" t="n">
        <v>1414.21356237375</v>
      </c>
      <c r="R294" s="4" t="n">
        <v>7.37451265054049</v>
      </c>
      <c r="S294" s="4" t="s">
        <v>25</v>
      </c>
      <c r="T294" s="4" t="str">
        <f aca="false">B294&amp;C294&amp;D294&amp;E294&amp;S294</f>
        <v>tebturtlebot3_burgermap510embr</v>
      </c>
      <c r="U294" s="4" t="n">
        <f aca="false">COUNTIF($T$2:T294,T294)</f>
        <v>13</v>
      </c>
      <c r="V294" s="4" t="s">
        <v>18</v>
      </c>
      <c r="W294" s="4" t="s">
        <v>29</v>
      </c>
      <c r="X294" s="4" t="n">
        <v>5</v>
      </c>
      <c r="Y294" s="4" t="str">
        <f aca="false">V294&amp;W294&amp;X294&amp;S294</f>
        <v>tb5embr</v>
      </c>
      <c r="Z294" s="4" t="n">
        <f aca="false">G294&gt;0</f>
        <v>0</v>
      </c>
      <c r="AA294" s="4" t="str">
        <f aca="false">IF(NOT(Z294),Y294,0)</f>
        <v>tb5embr</v>
      </c>
    </row>
    <row r="295" customFormat="false" ht="15.75" hidden="false" customHeight="true" outlineLevel="0" collapsed="false">
      <c r="A295" s="1" t="n">
        <v>420</v>
      </c>
      <c r="B295" s="4" t="s">
        <v>21</v>
      </c>
      <c r="C295" s="4" t="s">
        <v>28</v>
      </c>
      <c r="D295" s="4" t="s">
        <v>31</v>
      </c>
      <c r="E295" s="4" t="n">
        <v>10</v>
      </c>
      <c r="F295" s="4" t="n">
        <v>130.894</v>
      </c>
      <c r="G295" s="4" t="n">
        <v>0</v>
      </c>
      <c r="H295" s="4" t="n">
        <v>40.4553929884331</v>
      </c>
      <c r="I295" s="4" t="n">
        <v>0.415307179025262</v>
      </c>
      <c r="J295" s="4" t="n">
        <v>0.0522632946023967</v>
      </c>
      <c r="K295" s="4" t="n">
        <v>0.021178444767724</v>
      </c>
      <c r="L295" s="4" t="n">
        <v>-0.000868020304568528</v>
      </c>
      <c r="M295" s="4" t="n">
        <v>0.0799197909789468</v>
      </c>
      <c r="N295" s="4" t="n">
        <v>7.08479154021207</v>
      </c>
      <c r="O295" s="4" t="n">
        <f aca="false">TRUE()</f>
        <v>1</v>
      </c>
      <c r="P295" s="4" t="s">
        <v>24</v>
      </c>
      <c r="Q295" s="4" t="n">
        <v>632.455532034068</v>
      </c>
      <c r="R295" s="4" t="n">
        <v>8.08224203563314</v>
      </c>
      <c r="S295" s="4" t="s">
        <v>25</v>
      </c>
      <c r="T295" s="4" t="str">
        <f aca="false">B295&amp;C295&amp;D295&amp;E295&amp;S295</f>
        <v>tebturtlebot3_burgermap510embr</v>
      </c>
      <c r="U295" s="4" t="n">
        <f aca="false">COUNTIF($T$2:T295,T295)</f>
        <v>14</v>
      </c>
      <c r="V295" s="4" t="s">
        <v>18</v>
      </c>
      <c r="W295" s="4" t="s">
        <v>29</v>
      </c>
      <c r="X295" s="4" t="n">
        <v>5</v>
      </c>
      <c r="Y295" s="4" t="str">
        <f aca="false">V295&amp;W295&amp;X295&amp;S295</f>
        <v>tb5embr</v>
      </c>
      <c r="Z295" s="4" t="n">
        <f aca="false">G295&gt;0</f>
        <v>0</v>
      </c>
      <c r="AA295" s="4" t="str">
        <f aca="false">IF(NOT(Z295),Y295,0)</f>
        <v>tb5embr</v>
      </c>
    </row>
    <row r="296" customFormat="false" ht="15.75" hidden="false" customHeight="true" outlineLevel="0" collapsed="false">
      <c r="A296" s="1" t="n">
        <v>421</v>
      </c>
      <c r="B296" s="4" t="s">
        <v>21</v>
      </c>
      <c r="C296" s="4" t="s">
        <v>28</v>
      </c>
      <c r="D296" s="4" t="s">
        <v>31</v>
      </c>
      <c r="E296" s="4" t="n">
        <v>10</v>
      </c>
      <c r="F296" s="4" t="n">
        <v>68.0950000000003</v>
      </c>
      <c r="G296" s="4" t="n">
        <v>0</v>
      </c>
      <c r="H296" s="4" t="n">
        <v>38.991312169728</v>
      </c>
      <c r="I296" s="4" t="n">
        <v>0.411599744468687</v>
      </c>
      <c r="J296" s="4" t="n">
        <v>0.052968426139882</v>
      </c>
      <c r="K296" s="4" t="n">
        <v>0.02314</v>
      </c>
      <c r="L296" s="4" t="n">
        <v>-0.00198</v>
      </c>
      <c r="M296" s="4" t="n">
        <v>0.0985294117647059</v>
      </c>
      <c r="N296" s="4" t="n">
        <v>4.41851550873829</v>
      </c>
      <c r="O296" s="4" t="n">
        <f aca="false">TRUE()</f>
        <v>1</v>
      </c>
      <c r="P296" s="4" t="s">
        <v>24</v>
      </c>
      <c r="Q296" s="4" t="n">
        <v>447.213595499737</v>
      </c>
      <c r="R296" s="4" t="n">
        <v>7.76708827481287</v>
      </c>
      <c r="S296" s="4" t="s">
        <v>25</v>
      </c>
      <c r="T296" s="4" t="str">
        <f aca="false">B296&amp;C296&amp;D296&amp;E296&amp;S296</f>
        <v>tebturtlebot3_burgermap510embr</v>
      </c>
      <c r="U296" s="4" t="n">
        <f aca="false">COUNTIF($T$2:T296,T296)</f>
        <v>15</v>
      </c>
      <c r="V296" s="4" t="s">
        <v>18</v>
      </c>
      <c r="W296" s="4" t="s">
        <v>29</v>
      </c>
      <c r="X296" s="4" t="n">
        <v>5</v>
      </c>
      <c r="Y296" s="4" t="str">
        <f aca="false">V296&amp;W296&amp;X296&amp;S296</f>
        <v>tb5embr</v>
      </c>
      <c r="Z296" s="4" t="n">
        <f aca="false">G296&gt;0</f>
        <v>0</v>
      </c>
      <c r="AA296" s="4" t="str">
        <f aca="false">IF(NOT(Z296),Y296,0)</f>
        <v>tb5embr</v>
      </c>
    </row>
    <row r="297" customFormat="false" ht="15.75" hidden="false" customHeight="true" outlineLevel="0" collapsed="false">
      <c r="A297" s="1" t="n">
        <v>422</v>
      </c>
      <c r="B297" s="4" t="s">
        <v>21</v>
      </c>
      <c r="C297" s="4" t="s">
        <v>28</v>
      </c>
      <c r="D297" s="4" t="s">
        <v>31</v>
      </c>
      <c r="E297" s="4" t="n">
        <v>10</v>
      </c>
      <c r="F297" s="4" t="n">
        <v>64.2960000000003</v>
      </c>
      <c r="G297" s="4" t="n">
        <v>0</v>
      </c>
      <c r="H297" s="4" t="n">
        <v>40.9447262240636</v>
      </c>
      <c r="I297" s="4" t="n">
        <v>0.429039608347632</v>
      </c>
      <c r="J297" s="4" t="n">
        <v>0.0516716565836046</v>
      </c>
      <c r="K297" s="4" t="n">
        <v>0.0184239130434783</v>
      </c>
      <c r="L297" s="4" t="n">
        <v>-0.00219565217391304</v>
      </c>
      <c r="M297" s="4" t="n">
        <v>0.103691489361702</v>
      </c>
      <c r="N297" s="4" t="n">
        <v>4.23143410649164</v>
      </c>
      <c r="O297" s="4" t="n">
        <f aca="false">TRUE()</f>
        <v>1</v>
      </c>
      <c r="P297" s="4" t="s">
        <v>24</v>
      </c>
      <c r="Q297" s="4" t="n">
        <v>259.537410327751</v>
      </c>
      <c r="R297" s="4" t="n">
        <v>7.82878786867515</v>
      </c>
      <c r="S297" s="4" t="s">
        <v>25</v>
      </c>
      <c r="T297" s="4" t="str">
        <f aca="false">B297&amp;C297&amp;D297&amp;E297&amp;S297</f>
        <v>tebturtlebot3_burgermap510embr</v>
      </c>
      <c r="U297" s="4" t="n">
        <f aca="false">COUNTIF($T$2:T297,T297)</f>
        <v>16</v>
      </c>
      <c r="V297" s="4" t="s">
        <v>18</v>
      </c>
      <c r="W297" s="4" t="s">
        <v>29</v>
      </c>
      <c r="X297" s="4" t="n">
        <v>5</v>
      </c>
      <c r="Y297" s="4" t="str">
        <f aca="false">V297&amp;W297&amp;X297&amp;S297</f>
        <v>tb5embr</v>
      </c>
      <c r="Z297" s="4" t="n">
        <f aca="false">G297&gt;0</f>
        <v>0</v>
      </c>
      <c r="AA297" s="4" t="str">
        <f aca="false">IF(NOT(Z297),Y297,0)</f>
        <v>tb5embr</v>
      </c>
    </row>
    <row r="298" customFormat="false" ht="15.75" hidden="false" customHeight="true" outlineLevel="0" collapsed="false">
      <c r="A298" s="1" t="n">
        <v>423</v>
      </c>
      <c r="B298" s="4" t="s">
        <v>21</v>
      </c>
      <c r="C298" s="4" t="s">
        <v>28</v>
      </c>
      <c r="D298" s="4" t="s">
        <v>31</v>
      </c>
      <c r="E298" s="4" t="n">
        <v>10</v>
      </c>
      <c r="F298" s="4" t="n">
        <v>60.8939999999998</v>
      </c>
      <c r="G298" s="4" t="n">
        <v>0</v>
      </c>
      <c r="H298" s="4" t="n">
        <v>47.927725317494</v>
      </c>
      <c r="I298" s="4" t="n">
        <v>0.405826469425642</v>
      </c>
      <c r="J298" s="4" t="n">
        <v>0.0561559474334658</v>
      </c>
      <c r="K298" s="4" t="n">
        <v>0.010952380952381</v>
      </c>
      <c r="L298" s="4" t="n">
        <v>-0.00194047619047619</v>
      </c>
      <c r="M298" s="4" t="n">
        <v>0.100988372093023</v>
      </c>
      <c r="N298" s="4" t="n">
        <v>3.81515860538643</v>
      </c>
      <c r="O298" s="4" t="n">
        <f aca="false">TRUE()</f>
        <v>1</v>
      </c>
      <c r="P298" s="4" t="s">
        <v>24</v>
      </c>
      <c r="Q298" s="4" t="n">
        <v>632.455532033956</v>
      </c>
      <c r="R298" s="4" t="n">
        <v>8.0098898003494</v>
      </c>
      <c r="S298" s="4" t="s">
        <v>25</v>
      </c>
      <c r="T298" s="4" t="str">
        <f aca="false">B298&amp;C298&amp;D298&amp;E298&amp;S298</f>
        <v>tebturtlebot3_burgermap510embr</v>
      </c>
      <c r="U298" s="4" t="n">
        <f aca="false">COUNTIF($T$2:T298,T298)</f>
        <v>17</v>
      </c>
      <c r="V298" s="4" t="s">
        <v>18</v>
      </c>
      <c r="W298" s="4" t="s">
        <v>29</v>
      </c>
      <c r="X298" s="4" t="n">
        <v>5</v>
      </c>
      <c r="Y298" s="4" t="str">
        <f aca="false">V298&amp;W298&amp;X298&amp;S298</f>
        <v>tb5embr</v>
      </c>
      <c r="Z298" s="4" t="n">
        <f aca="false">G298&gt;0</f>
        <v>0</v>
      </c>
      <c r="AA298" s="4" t="str">
        <f aca="false">IF(NOT(Z298),Y298,0)</f>
        <v>tb5embr</v>
      </c>
    </row>
    <row r="299" customFormat="false" ht="15.75" hidden="false" customHeight="true" outlineLevel="0" collapsed="false">
      <c r="A299" s="1" t="n">
        <v>424</v>
      </c>
      <c r="B299" s="4" t="s">
        <v>21</v>
      </c>
      <c r="C299" s="4" t="s">
        <v>28</v>
      </c>
      <c r="D299" s="4" t="s">
        <v>31</v>
      </c>
      <c r="E299" s="4" t="n">
        <v>10</v>
      </c>
      <c r="F299" s="4" t="n">
        <v>105.645</v>
      </c>
      <c r="G299" s="4" t="n">
        <v>0</v>
      </c>
      <c r="H299" s="4" t="n">
        <v>30.1411142673865</v>
      </c>
      <c r="I299" s="4" t="n">
        <v>0.384962159812402</v>
      </c>
      <c r="J299" s="4" t="n">
        <v>0.0846973457953697</v>
      </c>
      <c r="K299" s="4" t="n">
        <v>0.0278021014147807</v>
      </c>
      <c r="L299" s="4" t="n">
        <v>-0.00110989010989011</v>
      </c>
      <c r="M299" s="4" t="n">
        <v>0.124706569408994</v>
      </c>
      <c r="N299" s="4" t="n">
        <v>10.220126761623</v>
      </c>
      <c r="O299" s="4" t="n">
        <f aca="false">TRUE()</f>
        <v>1</v>
      </c>
      <c r="P299" s="4" t="s">
        <v>24</v>
      </c>
      <c r="Q299" s="4" t="n">
        <v>632.455532033772</v>
      </c>
      <c r="R299" s="4" t="n">
        <v>3.92265193329498</v>
      </c>
      <c r="S299" s="4" t="s">
        <v>25</v>
      </c>
      <c r="T299" s="4" t="str">
        <f aca="false">B299&amp;C299&amp;D299&amp;E299&amp;S299</f>
        <v>tebturtlebot3_burgermap510embr</v>
      </c>
      <c r="U299" s="4" t="n">
        <f aca="false">COUNTIF($T$2:T299,T299)</f>
        <v>18</v>
      </c>
      <c r="V299" s="4" t="s">
        <v>18</v>
      </c>
      <c r="W299" s="4" t="s">
        <v>29</v>
      </c>
      <c r="X299" s="4" t="n">
        <v>5</v>
      </c>
      <c r="Y299" s="4" t="str">
        <f aca="false">V299&amp;W299&amp;X299&amp;S299</f>
        <v>tb5embr</v>
      </c>
      <c r="Z299" s="4" t="n">
        <f aca="false">G299&gt;0</f>
        <v>0</v>
      </c>
      <c r="AA299" s="4" t="str">
        <f aca="false">IF(NOT(Z299),Y299,0)</f>
        <v>tb5embr</v>
      </c>
    </row>
    <row r="300" customFormat="false" ht="15.75" hidden="false" customHeight="true" outlineLevel="0" collapsed="false">
      <c r="A300" s="1" t="n">
        <v>425</v>
      </c>
      <c r="B300" s="4" t="s">
        <v>21</v>
      </c>
      <c r="C300" s="4" t="s">
        <v>28</v>
      </c>
      <c r="D300" s="4" t="s">
        <v>31</v>
      </c>
      <c r="E300" s="4" t="n">
        <v>10</v>
      </c>
      <c r="F300" s="4" t="n">
        <v>128.897</v>
      </c>
      <c r="G300" s="4" t="n">
        <v>0</v>
      </c>
      <c r="H300" s="4" t="n">
        <v>16.967186339197</v>
      </c>
      <c r="I300" s="4" t="n">
        <v>0.257300711039196</v>
      </c>
      <c r="J300" s="4" t="n">
        <v>0.0608307774902655</v>
      </c>
      <c r="K300" s="4" t="n">
        <v>0.0201611374407583</v>
      </c>
      <c r="L300" s="4" t="n">
        <v>-0.000862559241706161</v>
      </c>
      <c r="M300" s="4" t="n">
        <v>0.0963427230046949</v>
      </c>
      <c r="N300" s="4" t="n">
        <v>9.1130550952187</v>
      </c>
      <c r="O300" s="4" t="n">
        <f aca="false">TRUE()</f>
        <v>1</v>
      </c>
      <c r="P300" s="4" t="s">
        <v>24</v>
      </c>
      <c r="Q300" s="4" t="n">
        <v>632.455532033938</v>
      </c>
      <c r="R300" s="4" t="n">
        <v>1.04125344364247</v>
      </c>
      <c r="S300" s="4" t="s">
        <v>25</v>
      </c>
      <c r="T300" s="4" t="str">
        <f aca="false">B300&amp;C300&amp;D300&amp;E300&amp;S300</f>
        <v>tebturtlebot3_burgermap510embr</v>
      </c>
      <c r="U300" s="4" t="n">
        <f aca="false">COUNTIF($T$2:T300,T300)</f>
        <v>19</v>
      </c>
      <c r="V300" s="4" t="s">
        <v>18</v>
      </c>
      <c r="W300" s="4" t="s">
        <v>29</v>
      </c>
      <c r="X300" s="4" t="n">
        <v>5</v>
      </c>
      <c r="Y300" s="4" t="str">
        <f aca="false">V300&amp;W300&amp;X300&amp;S300</f>
        <v>tb5embr</v>
      </c>
      <c r="Z300" s="4" t="n">
        <f aca="false">G300&gt;0</f>
        <v>0</v>
      </c>
      <c r="AA300" s="4" t="str">
        <f aca="false">IF(NOT(Z300),Y300,0)</f>
        <v>tb5embr</v>
      </c>
    </row>
    <row r="301" customFormat="false" ht="15.75" hidden="false" customHeight="true" outlineLevel="0" collapsed="false">
      <c r="A301" s="1" t="n">
        <v>426</v>
      </c>
      <c r="B301" s="4" t="s">
        <v>21</v>
      </c>
      <c r="C301" s="4" t="s">
        <v>28</v>
      </c>
      <c r="D301" s="4" t="s">
        <v>31</v>
      </c>
      <c r="E301" s="4" t="n">
        <v>10</v>
      </c>
      <c r="F301" s="4" t="n">
        <v>91.4960000000001</v>
      </c>
      <c r="G301" s="4" t="n">
        <v>0</v>
      </c>
      <c r="H301" s="4" t="n">
        <v>21.8621334014131</v>
      </c>
      <c r="I301" s="4" t="n">
        <v>0.294960628745899</v>
      </c>
      <c r="J301" s="4" t="n">
        <v>0.0435334134725139</v>
      </c>
      <c r="K301" s="4" t="n">
        <v>0.0180397350993378</v>
      </c>
      <c r="L301" s="4" t="n">
        <v>-0.00141059602649007</v>
      </c>
      <c r="M301" s="4" t="n">
        <v>0.145424836601307</v>
      </c>
      <c r="N301" s="4" t="n">
        <v>9.87663969243756</v>
      </c>
      <c r="O301" s="4" t="n">
        <f aca="false">TRUE()</f>
        <v>1</v>
      </c>
      <c r="P301" s="4" t="s">
        <v>24</v>
      </c>
      <c r="Q301" s="4" t="n">
        <v>392.232270276514</v>
      </c>
      <c r="R301" s="4" t="n">
        <v>4.1634605777394</v>
      </c>
      <c r="S301" s="4" t="s">
        <v>25</v>
      </c>
      <c r="T301" s="4" t="str">
        <f aca="false">B301&amp;C301&amp;D301&amp;E301&amp;S301</f>
        <v>tebturtlebot3_burgermap510embr</v>
      </c>
      <c r="U301" s="4" t="n">
        <f aca="false">COUNTIF($T$2:T301,T301)</f>
        <v>20</v>
      </c>
      <c r="V301" s="4" t="s">
        <v>18</v>
      </c>
      <c r="W301" s="4" t="s">
        <v>29</v>
      </c>
      <c r="X301" s="4" t="n">
        <v>5</v>
      </c>
      <c r="Y301" s="4" t="str">
        <f aca="false">V301&amp;W301&amp;X301&amp;S301</f>
        <v>tb5embr</v>
      </c>
      <c r="Z301" s="4" t="n">
        <f aca="false">G301&gt;0</f>
        <v>0</v>
      </c>
      <c r="AA301" s="4" t="str">
        <f aca="false">IF(NOT(Z301),Y301,0)</f>
        <v>tb5embr</v>
      </c>
    </row>
    <row r="302" customFormat="false" ht="15.75" hidden="false" customHeight="true" outlineLevel="0" collapsed="false">
      <c r="A302" s="1" t="n">
        <v>437</v>
      </c>
      <c r="B302" s="4" t="s">
        <v>21</v>
      </c>
      <c r="C302" s="4" t="s">
        <v>30</v>
      </c>
      <c r="D302" s="4" t="s">
        <v>23</v>
      </c>
      <c r="E302" s="4" t="n">
        <v>5</v>
      </c>
      <c r="F302" s="4" t="n">
        <v>68.203</v>
      </c>
      <c r="G302" s="4" t="n">
        <v>0</v>
      </c>
      <c r="H302" s="4" t="n">
        <v>0.30153563706762</v>
      </c>
      <c r="I302" s="4" t="n">
        <v>0.117015304820162</v>
      </c>
      <c r="J302" s="4" t="n">
        <v>0.0144911112163089</v>
      </c>
      <c r="K302" s="4" t="n">
        <v>0.0302267114727771</v>
      </c>
      <c r="L302" s="4" t="n">
        <v>0.00317883730024148</v>
      </c>
      <c r="M302" s="4" t="n">
        <v>0.457988189262831</v>
      </c>
      <c r="N302" s="4" t="n">
        <v>31.4166298543876</v>
      </c>
      <c r="O302" s="4" t="n">
        <f aca="false">TRUE()</f>
        <v>1</v>
      </c>
      <c r="P302" s="4" t="s">
        <v>24</v>
      </c>
      <c r="Q302" s="4" t="n">
        <v>3.36570180531074</v>
      </c>
      <c r="R302" s="4" t="n">
        <v>0.25970322207748</v>
      </c>
      <c r="S302" s="4" t="s">
        <v>25</v>
      </c>
      <c r="T302" s="4" t="str">
        <f aca="false">B302&amp;C302&amp;D302&amp;E302&amp;S302</f>
        <v>tebyoubotmap25embr</v>
      </c>
      <c r="U302" s="4" t="n">
        <f aca="false">COUNTIF($T$2:T302,T302)</f>
        <v>1</v>
      </c>
      <c r="V302" s="4" t="s">
        <v>18</v>
      </c>
      <c r="W302" s="4" t="s">
        <v>32</v>
      </c>
      <c r="X302" s="4" t="n">
        <v>2</v>
      </c>
      <c r="Y302" s="4" t="str">
        <f aca="false">V302&amp;W302&amp;X302&amp;S302</f>
        <v>ty2embr</v>
      </c>
      <c r="Z302" s="4" t="n">
        <f aca="false">G302&gt;0</f>
        <v>0</v>
      </c>
      <c r="AA302" s="4" t="str">
        <f aca="false">IF(NOT(Z302),Y302,0)</f>
        <v>ty2embr</v>
      </c>
    </row>
    <row r="303" customFormat="false" ht="15.75" hidden="false" customHeight="true" outlineLevel="0" collapsed="false">
      <c r="A303" s="1" t="n">
        <v>438</v>
      </c>
      <c r="B303" s="4" t="s">
        <v>21</v>
      </c>
      <c r="C303" s="4" t="s">
        <v>30</v>
      </c>
      <c r="D303" s="4" t="s">
        <v>23</v>
      </c>
      <c r="E303" s="4" t="n">
        <v>5</v>
      </c>
      <c r="F303" s="4" t="n">
        <v>135.499</v>
      </c>
      <c r="G303" s="4" t="n">
        <v>2</v>
      </c>
      <c r="H303" s="4" t="n">
        <v>5.92049615337024</v>
      </c>
      <c r="I303" s="4" t="n">
        <v>0.375699370943008</v>
      </c>
      <c r="J303" s="4" t="n">
        <v>0.139672636178683</v>
      </c>
      <c r="K303" s="4" t="n">
        <v>0.12638816864544</v>
      </c>
      <c r="L303" s="4" t="n">
        <v>-2.58646925437312E-005</v>
      </c>
      <c r="M303" s="4" t="n">
        <v>0.333982982347831</v>
      </c>
      <c r="N303" s="4" t="n">
        <v>44.3944917669932</v>
      </c>
      <c r="O303" s="4" t="n">
        <f aca="false">TRUE()</f>
        <v>1</v>
      </c>
      <c r="P303" s="4" t="s">
        <v>24</v>
      </c>
      <c r="Q303" s="4" t="n">
        <v>218.50711221877</v>
      </c>
      <c r="R303" s="4" t="n">
        <v>0.482447239455145</v>
      </c>
      <c r="S303" s="4" t="s">
        <v>25</v>
      </c>
      <c r="T303" s="4" t="str">
        <f aca="false">B303&amp;C303&amp;D303&amp;E303&amp;S303</f>
        <v>tebyoubotmap25embr</v>
      </c>
      <c r="U303" s="4" t="n">
        <f aca="false">COUNTIF($T$2:T303,T303)</f>
        <v>2</v>
      </c>
      <c r="V303" s="4" t="s">
        <v>18</v>
      </c>
      <c r="W303" s="4" t="s">
        <v>32</v>
      </c>
      <c r="X303" s="4" t="n">
        <v>2</v>
      </c>
      <c r="Y303" s="4" t="str">
        <f aca="false">V303&amp;W303&amp;X303&amp;S303</f>
        <v>ty2embr</v>
      </c>
      <c r="Z303" s="4" t="n">
        <f aca="false">G303&gt;0</f>
        <v>1</v>
      </c>
      <c r="AA303" s="4" t="n">
        <f aca="false">IF(NOT(Z303),Y303,0)</f>
        <v>0</v>
      </c>
    </row>
    <row r="304" customFormat="false" ht="15.75" hidden="false" customHeight="true" outlineLevel="0" collapsed="false">
      <c r="A304" s="1" t="n">
        <v>439</v>
      </c>
      <c r="B304" s="4" t="s">
        <v>21</v>
      </c>
      <c r="C304" s="4" t="s">
        <v>30</v>
      </c>
      <c r="D304" s="4" t="s">
        <v>23</v>
      </c>
      <c r="E304" s="4" t="n">
        <v>5</v>
      </c>
      <c r="F304" s="4" t="n">
        <v>179.919</v>
      </c>
      <c r="G304" s="4" t="n">
        <v>0</v>
      </c>
      <c r="H304" s="4" t="n">
        <v>27.8198629102777</v>
      </c>
      <c r="I304" s="4" t="n">
        <v>0.729966576078353</v>
      </c>
      <c r="J304" s="4" t="n">
        <v>0.355053224337727</v>
      </c>
      <c r="K304" s="4" t="n">
        <v>0.127898093401005</v>
      </c>
      <c r="L304" s="4" t="n">
        <v>-0.00110084610014928</v>
      </c>
      <c r="M304" s="4" t="n">
        <v>0.167194043529975</v>
      </c>
      <c r="N304" s="4" t="n">
        <v>25.3468955125252</v>
      </c>
      <c r="O304" s="4" t="n">
        <f aca="false">FALSE()</f>
        <v>0</v>
      </c>
      <c r="P304" s="4" t="s">
        <v>27</v>
      </c>
      <c r="Q304" s="4" t="n">
        <v>526.234811584185</v>
      </c>
      <c r="R304" s="4" t="n">
        <v>0.623232142658019</v>
      </c>
      <c r="S304" s="4" t="s">
        <v>25</v>
      </c>
      <c r="T304" s="4" t="str">
        <f aca="false">B304&amp;C304&amp;D304&amp;E304&amp;S304</f>
        <v>tebyoubotmap25embr</v>
      </c>
      <c r="U304" s="4" t="n">
        <f aca="false">COUNTIF($T$2:T304,T304)</f>
        <v>3</v>
      </c>
      <c r="V304" s="4" t="s">
        <v>18</v>
      </c>
      <c r="W304" s="4" t="s">
        <v>32</v>
      </c>
      <c r="X304" s="4" t="n">
        <v>2</v>
      </c>
      <c r="Y304" s="4" t="str">
        <f aca="false">V304&amp;W304&amp;X304&amp;S304</f>
        <v>ty2embr</v>
      </c>
      <c r="Z304" s="4" t="n">
        <f aca="false">G304&gt;0</f>
        <v>0</v>
      </c>
      <c r="AA304" s="4" t="str">
        <f aca="false">IF(NOT(Z304),Y304,0)</f>
        <v>ty2embr</v>
      </c>
    </row>
    <row r="305" customFormat="false" ht="15.75" hidden="false" customHeight="true" outlineLevel="0" collapsed="false">
      <c r="A305" s="1" t="n">
        <v>440</v>
      </c>
      <c r="B305" s="4" t="s">
        <v>21</v>
      </c>
      <c r="C305" s="4" t="s">
        <v>30</v>
      </c>
      <c r="D305" s="4" t="s">
        <v>23</v>
      </c>
      <c r="E305" s="4" t="n">
        <v>5</v>
      </c>
      <c r="F305" s="4" t="n">
        <v>180.444</v>
      </c>
      <c r="G305" s="4" t="n">
        <v>0</v>
      </c>
      <c r="H305" s="4" t="n">
        <v>13.4868713344742</v>
      </c>
      <c r="I305" s="4" t="n">
        <v>0.556962924537229</v>
      </c>
      <c r="J305" s="4" t="n">
        <v>0.173488688434915</v>
      </c>
      <c r="K305" s="4" t="n">
        <v>0.142179009767891</v>
      </c>
      <c r="L305" s="4" t="n">
        <v>-0.000109943812434948</v>
      </c>
      <c r="M305" s="4" t="n">
        <v>0.244617007914417</v>
      </c>
      <c r="N305" s="4" t="n">
        <v>40.7897319840454</v>
      </c>
      <c r="O305" s="4" t="n">
        <f aca="false">FALSE()</f>
        <v>0</v>
      </c>
      <c r="P305" s="4" t="s">
        <v>27</v>
      </c>
      <c r="Q305" s="4" t="n">
        <v>199.99999999999</v>
      </c>
      <c r="R305" s="4" t="n">
        <v>0.754626189062477</v>
      </c>
      <c r="S305" s="4" t="s">
        <v>25</v>
      </c>
      <c r="T305" s="4" t="str">
        <f aca="false">B305&amp;C305&amp;D305&amp;E305&amp;S305</f>
        <v>tebyoubotmap25embr</v>
      </c>
      <c r="U305" s="4" t="n">
        <f aca="false">COUNTIF($T$2:T305,T305)</f>
        <v>4</v>
      </c>
      <c r="V305" s="4" t="s">
        <v>18</v>
      </c>
      <c r="W305" s="4" t="s">
        <v>32</v>
      </c>
      <c r="X305" s="4" t="n">
        <v>2</v>
      </c>
      <c r="Y305" s="4" t="str">
        <f aca="false">V305&amp;W305&amp;X305&amp;S305</f>
        <v>ty2embr</v>
      </c>
      <c r="Z305" s="4" t="n">
        <f aca="false">G305&gt;0</f>
        <v>0</v>
      </c>
      <c r="AA305" s="4" t="str">
        <f aca="false">IF(NOT(Z305),Y305,0)</f>
        <v>ty2embr</v>
      </c>
    </row>
    <row r="306" customFormat="false" ht="15.75" hidden="false" customHeight="true" outlineLevel="0" collapsed="false">
      <c r="A306" s="1" t="n">
        <v>441</v>
      </c>
      <c r="B306" s="4" t="s">
        <v>21</v>
      </c>
      <c r="C306" s="4" t="s">
        <v>30</v>
      </c>
      <c r="D306" s="4" t="s">
        <v>23</v>
      </c>
      <c r="E306" s="4" t="n">
        <v>5</v>
      </c>
      <c r="F306" s="4" t="n">
        <v>113.722</v>
      </c>
      <c r="G306" s="4" t="n">
        <v>0</v>
      </c>
      <c r="H306" s="4" t="n">
        <v>5.40672922519167</v>
      </c>
      <c r="I306" s="4" t="n">
        <v>0.353659575703429</v>
      </c>
      <c r="J306" s="4" t="n">
        <v>0.108797004442151</v>
      </c>
      <c r="K306" s="4" t="n">
        <v>0.0954365059232809</v>
      </c>
      <c r="L306" s="4" t="n">
        <v>0.00178643197297164</v>
      </c>
      <c r="M306" s="4" t="n">
        <v>0.373868987708995</v>
      </c>
      <c r="N306" s="4" t="n">
        <v>42.3571765077492</v>
      </c>
      <c r="O306" s="4" t="n">
        <f aca="false">TRUE()</f>
        <v>1</v>
      </c>
      <c r="P306" s="4" t="s">
        <v>24</v>
      </c>
      <c r="Q306" s="4" t="n">
        <v>282.84271247487</v>
      </c>
      <c r="R306" s="4" t="n">
        <v>0.527962481066431</v>
      </c>
      <c r="S306" s="4" t="s">
        <v>25</v>
      </c>
      <c r="T306" s="4" t="str">
        <f aca="false">B306&amp;C306&amp;D306&amp;E306&amp;S306</f>
        <v>tebyoubotmap25embr</v>
      </c>
      <c r="U306" s="4" t="n">
        <f aca="false">COUNTIF($T$2:T306,T306)</f>
        <v>5</v>
      </c>
      <c r="V306" s="4" t="s">
        <v>18</v>
      </c>
      <c r="W306" s="4" t="s">
        <v>32</v>
      </c>
      <c r="X306" s="4" t="n">
        <v>2</v>
      </c>
      <c r="Y306" s="4" t="str">
        <f aca="false">V306&amp;W306&amp;X306&amp;S306</f>
        <v>ty2embr</v>
      </c>
      <c r="Z306" s="4" t="n">
        <f aca="false">G306&gt;0</f>
        <v>0</v>
      </c>
      <c r="AA306" s="4" t="str">
        <f aca="false">IF(NOT(Z306),Y306,0)</f>
        <v>ty2embr</v>
      </c>
    </row>
    <row r="307" customFormat="false" ht="15.75" hidden="false" customHeight="true" outlineLevel="0" collapsed="false">
      <c r="A307" s="1" t="n">
        <v>442</v>
      </c>
      <c r="B307" s="4" t="s">
        <v>21</v>
      </c>
      <c r="C307" s="4" t="s">
        <v>30</v>
      </c>
      <c r="D307" s="4" t="s">
        <v>23</v>
      </c>
      <c r="E307" s="4" t="n">
        <v>5</v>
      </c>
      <c r="F307" s="4" t="n">
        <v>180.087</v>
      </c>
      <c r="G307" s="4" t="n">
        <v>0</v>
      </c>
      <c r="H307" s="4" t="n">
        <v>4.07924004245719</v>
      </c>
      <c r="I307" s="4" t="n">
        <v>0.487755157752902</v>
      </c>
      <c r="J307" s="4" t="n">
        <v>0.163702061087423</v>
      </c>
      <c r="K307" s="4" t="n">
        <v>0.162386836998687</v>
      </c>
      <c r="L307" s="4" t="n">
        <v>-0.00108785749300938</v>
      </c>
      <c r="M307" s="4" t="n">
        <v>0.331015093529936</v>
      </c>
      <c r="N307" s="4" t="n">
        <v>58.0402813650168</v>
      </c>
      <c r="O307" s="4" t="n">
        <f aca="false">FALSE()</f>
        <v>0</v>
      </c>
      <c r="P307" s="4" t="s">
        <v>27</v>
      </c>
      <c r="Q307" s="4" t="n">
        <v>141.421356237302</v>
      </c>
      <c r="R307" s="4" t="n">
        <v>0.990415598409693</v>
      </c>
      <c r="S307" s="4" t="s">
        <v>25</v>
      </c>
      <c r="T307" s="4" t="str">
        <f aca="false">B307&amp;C307&amp;D307&amp;E307&amp;S307</f>
        <v>tebyoubotmap25embr</v>
      </c>
      <c r="U307" s="4" t="n">
        <f aca="false">COUNTIF($T$2:T307,T307)</f>
        <v>6</v>
      </c>
      <c r="V307" s="4" t="s">
        <v>18</v>
      </c>
      <c r="W307" s="4" t="s">
        <v>32</v>
      </c>
      <c r="X307" s="4" t="n">
        <v>2</v>
      </c>
      <c r="Y307" s="4" t="str">
        <f aca="false">V307&amp;W307&amp;X307&amp;S307</f>
        <v>ty2embr</v>
      </c>
      <c r="Z307" s="4" t="n">
        <f aca="false">G307&gt;0</f>
        <v>0</v>
      </c>
      <c r="AA307" s="4" t="str">
        <f aca="false">IF(NOT(Z307),Y307,0)</f>
        <v>ty2embr</v>
      </c>
    </row>
    <row r="308" customFormat="false" ht="15.75" hidden="false" customHeight="true" outlineLevel="0" collapsed="false">
      <c r="A308" s="1" t="n">
        <v>443</v>
      </c>
      <c r="B308" s="4" t="s">
        <v>21</v>
      </c>
      <c r="C308" s="4" t="s">
        <v>30</v>
      </c>
      <c r="D308" s="4" t="s">
        <v>23</v>
      </c>
      <c r="E308" s="4" t="n">
        <v>5</v>
      </c>
      <c r="F308" s="4" t="n">
        <v>123.004</v>
      </c>
      <c r="G308" s="4" t="n">
        <v>0</v>
      </c>
      <c r="H308" s="4" t="n">
        <v>4.77172103128801</v>
      </c>
      <c r="I308" s="4" t="n">
        <v>0.395991554206868</v>
      </c>
      <c r="J308" s="4" t="n">
        <v>0.353747456403298</v>
      </c>
      <c r="K308" s="4" t="n">
        <v>0.123820660684919</v>
      </c>
      <c r="L308" s="4" t="n">
        <v>0.00137921866070117</v>
      </c>
      <c r="M308" s="4" t="n">
        <v>0.354614321264725</v>
      </c>
      <c r="N308" s="4" t="n">
        <v>42.0347822000856</v>
      </c>
      <c r="O308" s="4" t="n">
        <f aca="false">TRUE()</f>
        <v>1</v>
      </c>
      <c r="P308" s="4" t="s">
        <v>24</v>
      </c>
      <c r="Q308" s="4" t="n">
        <v>242.535625036322</v>
      </c>
      <c r="R308" s="4" t="n">
        <v>0.453124745819695</v>
      </c>
      <c r="S308" s="4" t="s">
        <v>25</v>
      </c>
      <c r="T308" s="4" t="str">
        <f aca="false">B308&amp;C308&amp;D308&amp;E308&amp;S308</f>
        <v>tebyoubotmap25embr</v>
      </c>
      <c r="U308" s="4" t="n">
        <f aca="false">COUNTIF($T$2:T308,T308)</f>
        <v>7</v>
      </c>
      <c r="V308" s="4" t="s">
        <v>18</v>
      </c>
      <c r="W308" s="4" t="s">
        <v>32</v>
      </c>
      <c r="X308" s="4" t="n">
        <v>2</v>
      </c>
      <c r="Y308" s="4" t="str">
        <f aca="false">V308&amp;W308&amp;X308&amp;S308</f>
        <v>ty2embr</v>
      </c>
      <c r="Z308" s="4" t="n">
        <f aca="false">G308&gt;0</f>
        <v>0</v>
      </c>
      <c r="AA308" s="4" t="str">
        <f aca="false">IF(NOT(Z308),Y308,0)</f>
        <v>ty2embr</v>
      </c>
    </row>
    <row r="309" customFormat="false" ht="15.75" hidden="false" customHeight="true" outlineLevel="0" collapsed="false">
      <c r="A309" s="1" t="n">
        <v>444</v>
      </c>
      <c r="B309" s="4" t="s">
        <v>21</v>
      </c>
      <c r="C309" s="4" t="s">
        <v>30</v>
      </c>
      <c r="D309" s="4" t="s">
        <v>23</v>
      </c>
      <c r="E309" s="4" t="n">
        <v>5</v>
      </c>
      <c r="F309" s="4" t="n">
        <v>180.278</v>
      </c>
      <c r="G309" s="4" t="n">
        <v>1</v>
      </c>
      <c r="H309" s="4" t="n">
        <v>38.7952499919474</v>
      </c>
      <c r="I309" s="4" t="n">
        <v>0.63715630507207</v>
      </c>
      <c r="J309" s="4" t="n">
        <v>0.246898105179779</v>
      </c>
      <c r="K309" s="4" t="n">
        <v>0.106606910336657</v>
      </c>
      <c r="L309" s="4" t="n">
        <v>-0.00105724635250425</v>
      </c>
      <c r="M309" s="4" t="n">
        <v>0.187981609661029</v>
      </c>
      <c r="N309" s="4" t="n">
        <v>31.5203441394379</v>
      </c>
      <c r="O309" s="4" t="n">
        <f aca="false">FALSE()</f>
        <v>0</v>
      </c>
      <c r="P309" s="4" t="s">
        <v>27</v>
      </c>
      <c r="Q309" s="4" t="n">
        <v>1414.21356237342</v>
      </c>
      <c r="R309" s="4" t="n">
        <v>0.705893308193962</v>
      </c>
      <c r="S309" s="4" t="s">
        <v>25</v>
      </c>
      <c r="T309" s="4" t="str">
        <f aca="false">B309&amp;C309&amp;D309&amp;E309&amp;S309</f>
        <v>tebyoubotmap25embr</v>
      </c>
      <c r="U309" s="4" t="n">
        <f aca="false">COUNTIF($T$2:T309,T309)</f>
        <v>8</v>
      </c>
      <c r="V309" s="4" t="s">
        <v>18</v>
      </c>
      <c r="W309" s="4" t="s">
        <v>32</v>
      </c>
      <c r="X309" s="4" t="n">
        <v>2</v>
      </c>
      <c r="Y309" s="4" t="str">
        <f aca="false">V309&amp;W309&amp;X309&amp;S309</f>
        <v>ty2embr</v>
      </c>
      <c r="Z309" s="4" t="n">
        <f aca="false">G309&gt;0</f>
        <v>1</v>
      </c>
      <c r="AA309" s="4" t="n">
        <f aca="false">IF(NOT(Z309),Y309,0)</f>
        <v>0</v>
      </c>
    </row>
    <row r="310" customFormat="false" ht="15.75" hidden="false" customHeight="true" outlineLevel="0" collapsed="false">
      <c r="A310" s="1" t="n">
        <v>445</v>
      </c>
      <c r="B310" s="4" t="s">
        <v>21</v>
      </c>
      <c r="C310" s="4" t="s">
        <v>30</v>
      </c>
      <c r="D310" s="4" t="s">
        <v>23</v>
      </c>
      <c r="E310" s="4" t="n">
        <v>5</v>
      </c>
      <c r="F310" s="4" t="n">
        <v>179.926</v>
      </c>
      <c r="G310" s="4" t="n">
        <v>0</v>
      </c>
      <c r="H310" s="4" t="n">
        <v>26.2902881010315</v>
      </c>
      <c r="I310" s="4" t="n">
        <v>0.668190740066851</v>
      </c>
      <c r="J310" s="4" t="n">
        <v>0.294843343580781</v>
      </c>
      <c r="K310" s="4" t="n">
        <v>0.127814119502933</v>
      </c>
      <c r="L310" s="4" t="n">
        <v>-0.00092627166175728</v>
      </c>
      <c r="M310" s="4" t="n">
        <v>0.158131661624502</v>
      </c>
      <c r="N310" s="4" t="n">
        <v>24.7645751741189</v>
      </c>
      <c r="O310" s="4" t="n">
        <f aca="false">FALSE()</f>
        <v>0</v>
      </c>
      <c r="P310" s="4" t="s">
        <v>27</v>
      </c>
      <c r="Q310" s="4" t="n">
        <v>632.455532033831</v>
      </c>
      <c r="R310" s="4" t="n">
        <v>0.778369903964476</v>
      </c>
      <c r="S310" s="4" t="s">
        <v>25</v>
      </c>
      <c r="T310" s="4" t="str">
        <f aca="false">B310&amp;C310&amp;D310&amp;E310&amp;S310</f>
        <v>tebyoubotmap25embr</v>
      </c>
      <c r="U310" s="4" t="n">
        <f aca="false">COUNTIF($T$2:T310,T310)</f>
        <v>9</v>
      </c>
      <c r="V310" s="4" t="s">
        <v>18</v>
      </c>
      <c r="W310" s="4" t="s">
        <v>32</v>
      </c>
      <c r="X310" s="4" t="n">
        <v>2</v>
      </c>
      <c r="Y310" s="4" t="str">
        <f aca="false">V310&amp;W310&amp;X310&amp;S310</f>
        <v>ty2embr</v>
      </c>
      <c r="Z310" s="4" t="n">
        <f aca="false">G310&gt;0</f>
        <v>0</v>
      </c>
      <c r="AA310" s="4" t="str">
        <f aca="false">IF(NOT(Z310),Y310,0)</f>
        <v>ty2embr</v>
      </c>
    </row>
    <row r="311" customFormat="false" ht="15.75" hidden="false" customHeight="true" outlineLevel="0" collapsed="false">
      <c r="A311" s="1" t="n">
        <v>446</v>
      </c>
      <c r="B311" s="4" t="s">
        <v>21</v>
      </c>
      <c r="C311" s="4" t="s">
        <v>30</v>
      </c>
      <c r="D311" s="4" t="s">
        <v>23</v>
      </c>
      <c r="E311" s="4" t="n">
        <v>5</v>
      </c>
      <c r="F311" s="4" t="n">
        <v>79.4640000000002</v>
      </c>
      <c r="G311" s="4" t="n">
        <v>0</v>
      </c>
      <c r="H311" s="4" t="n">
        <v>1.37738816990431</v>
      </c>
      <c r="I311" s="4" t="n">
        <v>0.191622022829198</v>
      </c>
      <c r="J311" s="4" t="n">
        <v>0.026320458805497</v>
      </c>
      <c r="K311" s="4" t="n">
        <v>0.0367662648051408</v>
      </c>
      <c r="L311" s="4" t="n">
        <v>0.00183993426949595</v>
      </c>
      <c r="M311" s="4" t="n">
        <v>0.447043668724455</v>
      </c>
      <c r="N311" s="4" t="n">
        <v>35.4230103329653</v>
      </c>
      <c r="O311" s="4" t="n">
        <f aca="false">TRUE()</f>
        <v>1</v>
      </c>
      <c r="P311" s="4" t="s">
        <v>24</v>
      </c>
      <c r="Q311" s="4" t="n">
        <v>124.790760921929</v>
      </c>
      <c r="R311" s="4" t="n">
        <v>0.351240616849021</v>
      </c>
      <c r="S311" s="4" t="s">
        <v>25</v>
      </c>
      <c r="T311" s="4" t="str">
        <f aca="false">B311&amp;C311&amp;D311&amp;E311&amp;S311</f>
        <v>tebyoubotmap25embr</v>
      </c>
      <c r="U311" s="4" t="n">
        <f aca="false">COUNTIF($T$2:T311,T311)</f>
        <v>10</v>
      </c>
      <c r="V311" s="4" t="s">
        <v>18</v>
      </c>
      <c r="W311" s="4" t="s">
        <v>32</v>
      </c>
      <c r="X311" s="4" t="n">
        <v>2</v>
      </c>
      <c r="Y311" s="4" t="str">
        <f aca="false">V311&amp;W311&amp;X311&amp;S311</f>
        <v>ty2embr</v>
      </c>
      <c r="Z311" s="4" t="n">
        <f aca="false">G311&gt;0</f>
        <v>0</v>
      </c>
      <c r="AA311" s="4" t="str">
        <f aca="false">IF(NOT(Z311),Y311,0)</f>
        <v>ty2embr</v>
      </c>
    </row>
    <row r="312" customFormat="false" ht="15.75" hidden="false" customHeight="true" outlineLevel="0" collapsed="false">
      <c r="A312" s="1" t="n">
        <v>447</v>
      </c>
      <c r="B312" s="4" t="s">
        <v>21</v>
      </c>
      <c r="C312" s="4" t="s">
        <v>30</v>
      </c>
      <c r="D312" s="4" t="s">
        <v>23</v>
      </c>
      <c r="E312" s="4" t="n">
        <v>5</v>
      </c>
      <c r="F312" s="4" t="n">
        <v>107.402</v>
      </c>
      <c r="G312" s="4" t="n">
        <v>0</v>
      </c>
      <c r="H312" s="4" t="n">
        <v>3.16769806501041</v>
      </c>
      <c r="I312" s="4" t="n">
        <v>0.303159841730639</v>
      </c>
      <c r="J312" s="4" t="n">
        <v>0.134683983235242</v>
      </c>
      <c r="K312" s="4" t="n">
        <v>0.0930369081328423</v>
      </c>
      <c r="L312" s="4" t="n">
        <v>0.000122572974946154</v>
      </c>
      <c r="M312" s="4" t="n">
        <v>0.384665330973242</v>
      </c>
      <c r="N312" s="4" t="n">
        <v>40.2266085326204</v>
      </c>
      <c r="O312" s="4" t="n">
        <f aca="false">TRUE()</f>
        <v>1</v>
      </c>
      <c r="P312" s="4" t="s">
        <v>24</v>
      </c>
      <c r="Q312" s="4" t="n">
        <v>235.702260395531</v>
      </c>
      <c r="R312" s="4" t="n">
        <v>0.44137451919672</v>
      </c>
      <c r="S312" s="4" t="s">
        <v>25</v>
      </c>
      <c r="T312" s="4" t="str">
        <f aca="false">B312&amp;C312&amp;D312&amp;E312&amp;S312</f>
        <v>tebyoubotmap25embr</v>
      </c>
      <c r="U312" s="4" t="n">
        <f aca="false">COUNTIF($T$2:T312,T312)</f>
        <v>11</v>
      </c>
      <c r="V312" s="4" t="s">
        <v>18</v>
      </c>
      <c r="W312" s="4" t="s">
        <v>32</v>
      </c>
      <c r="X312" s="4" t="n">
        <v>2</v>
      </c>
      <c r="Y312" s="4" t="str">
        <f aca="false">V312&amp;W312&amp;X312&amp;S312</f>
        <v>ty2embr</v>
      </c>
      <c r="Z312" s="4" t="n">
        <f aca="false">G312&gt;0</f>
        <v>0</v>
      </c>
      <c r="AA312" s="4" t="str">
        <f aca="false">IF(NOT(Z312),Y312,0)</f>
        <v>ty2embr</v>
      </c>
    </row>
    <row r="313" customFormat="false" ht="15.75" hidden="false" customHeight="true" outlineLevel="0" collapsed="false">
      <c r="A313" s="1" t="n">
        <v>448</v>
      </c>
      <c r="B313" s="4" t="s">
        <v>21</v>
      </c>
      <c r="C313" s="4" t="s">
        <v>30</v>
      </c>
      <c r="D313" s="4" t="s">
        <v>23</v>
      </c>
      <c r="E313" s="4" t="n">
        <v>5</v>
      </c>
      <c r="F313" s="4" t="n">
        <v>86.8790000000001</v>
      </c>
      <c r="G313" s="4" t="n">
        <v>0</v>
      </c>
      <c r="H313" s="4" t="n">
        <v>12.9577060385259</v>
      </c>
      <c r="I313" s="4" t="n">
        <v>0.336149745547388</v>
      </c>
      <c r="J313" s="4" t="n">
        <v>0.0872262225346215</v>
      </c>
      <c r="K313" s="4" t="n">
        <v>0.0627487862732267</v>
      </c>
      <c r="L313" s="4" t="n">
        <v>3.2103444990034E-005</v>
      </c>
      <c r="M313" s="4" t="n">
        <v>0.41306515393411</v>
      </c>
      <c r="N313" s="4" t="n">
        <v>35.8469607010289</v>
      </c>
      <c r="O313" s="4" t="n">
        <f aca="false">TRUE()</f>
        <v>1</v>
      </c>
      <c r="P313" s="4" t="s">
        <v>24</v>
      </c>
      <c r="Q313" s="4" t="n">
        <v>1414.2135623729</v>
      </c>
      <c r="R313" s="4" t="n">
        <v>0.671605054631842</v>
      </c>
      <c r="S313" s="4" t="s">
        <v>25</v>
      </c>
      <c r="T313" s="4" t="str">
        <f aca="false">B313&amp;C313&amp;D313&amp;E313&amp;S313</f>
        <v>tebyoubotmap25embr</v>
      </c>
      <c r="U313" s="4" t="n">
        <f aca="false">COUNTIF($T$2:T313,T313)</f>
        <v>12</v>
      </c>
      <c r="V313" s="4" t="s">
        <v>18</v>
      </c>
      <c r="W313" s="4" t="s">
        <v>32</v>
      </c>
      <c r="X313" s="4" t="n">
        <v>2</v>
      </c>
      <c r="Y313" s="4" t="str">
        <f aca="false">V313&amp;W313&amp;X313&amp;S313</f>
        <v>ty2embr</v>
      </c>
      <c r="Z313" s="4" t="n">
        <f aca="false">G313&gt;0</f>
        <v>0</v>
      </c>
      <c r="AA313" s="4" t="str">
        <f aca="false">IF(NOT(Z313),Y313,0)</f>
        <v>ty2embr</v>
      </c>
    </row>
    <row r="314" customFormat="false" ht="15.75" hidden="false" customHeight="true" outlineLevel="0" collapsed="false">
      <c r="A314" s="1" t="n">
        <v>449</v>
      </c>
      <c r="B314" s="4" t="s">
        <v>21</v>
      </c>
      <c r="C314" s="4" t="s">
        <v>30</v>
      </c>
      <c r="D314" s="4" t="s">
        <v>23</v>
      </c>
      <c r="E314" s="4" t="n">
        <v>5</v>
      </c>
      <c r="F314" s="4" t="n">
        <v>179.633</v>
      </c>
      <c r="G314" s="4" t="n">
        <v>0</v>
      </c>
      <c r="H314" s="4" t="n">
        <v>8.27179874649176</v>
      </c>
      <c r="I314" s="4" t="n">
        <v>0.552269915601186</v>
      </c>
      <c r="J314" s="4" t="n">
        <v>0.294462257936044</v>
      </c>
      <c r="K314" s="4" t="n">
        <v>0.218081219834354</v>
      </c>
      <c r="L314" s="4" t="n">
        <v>-0.000228009397704551</v>
      </c>
      <c r="M314" s="4" t="n">
        <v>0.256408436744745</v>
      </c>
      <c r="N314" s="4" t="n">
        <v>43.8590825265787</v>
      </c>
      <c r="O314" s="4" t="n">
        <f aca="false">FALSE()</f>
        <v>0</v>
      </c>
      <c r="P314" s="4" t="s">
        <v>27</v>
      </c>
      <c r="Q314" s="4" t="n">
        <v>282.842712474673</v>
      </c>
      <c r="R314" s="4" t="n">
        <v>0.821540212980163</v>
      </c>
      <c r="S314" s="4" t="s">
        <v>25</v>
      </c>
      <c r="T314" s="4" t="str">
        <f aca="false">B314&amp;C314&amp;D314&amp;E314&amp;S314</f>
        <v>tebyoubotmap25embr</v>
      </c>
      <c r="U314" s="4" t="n">
        <f aca="false">COUNTIF($T$2:T314,T314)</f>
        <v>13</v>
      </c>
      <c r="V314" s="4" t="s">
        <v>18</v>
      </c>
      <c r="W314" s="4" t="s">
        <v>32</v>
      </c>
      <c r="X314" s="4" t="n">
        <v>2</v>
      </c>
      <c r="Y314" s="4" t="str">
        <f aca="false">V314&amp;W314&amp;X314&amp;S314</f>
        <v>ty2embr</v>
      </c>
      <c r="Z314" s="4" t="n">
        <f aca="false">G314&gt;0</f>
        <v>0</v>
      </c>
      <c r="AA314" s="4" t="str">
        <f aca="false">IF(NOT(Z314),Y314,0)</f>
        <v>ty2embr</v>
      </c>
    </row>
    <row r="315" customFormat="false" ht="15.75" hidden="false" customHeight="true" outlineLevel="0" collapsed="false">
      <c r="A315" s="1" t="n">
        <v>450</v>
      </c>
      <c r="B315" s="4" t="s">
        <v>21</v>
      </c>
      <c r="C315" s="4" t="s">
        <v>30</v>
      </c>
      <c r="D315" s="4" t="s">
        <v>23</v>
      </c>
      <c r="E315" s="4" t="n">
        <v>5</v>
      </c>
      <c r="F315" s="4" t="n">
        <v>180.302</v>
      </c>
      <c r="G315" s="4" t="n">
        <v>1</v>
      </c>
      <c r="H315" s="4" t="n">
        <v>8.87995025945309</v>
      </c>
      <c r="I315" s="4" t="n">
        <v>0.591948443103048</v>
      </c>
      <c r="J315" s="4" t="n">
        <v>0.158857974196937</v>
      </c>
      <c r="K315" s="4" t="n">
        <v>0.198573337496699</v>
      </c>
      <c r="L315" s="4" t="n">
        <v>-0.000621841140183474</v>
      </c>
      <c r="M315" s="4" t="n">
        <v>0.25595052080624</v>
      </c>
      <c r="N315" s="4" t="n">
        <v>41.6295394806185</v>
      </c>
      <c r="O315" s="4" t="n">
        <f aca="false">FALSE()</f>
        <v>0</v>
      </c>
      <c r="P315" s="4" t="s">
        <v>27</v>
      </c>
      <c r="Q315" s="4" t="n">
        <v>282.842712474599</v>
      </c>
      <c r="R315" s="4" t="n">
        <v>0.965804582554143</v>
      </c>
      <c r="S315" s="4" t="s">
        <v>25</v>
      </c>
      <c r="T315" s="4" t="str">
        <f aca="false">B315&amp;C315&amp;D315&amp;E315&amp;S315</f>
        <v>tebyoubotmap25embr</v>
      </c>
      <c r="U315" s="4" t="n">
        <f aca="false">COUNTIF($T$2:T315,T315)</f>
        <v>14</v>
      </c>
      <c r="V315" s="4" t="s">
        <v>18</v>
      </c>
      <c r="W315" s="4" t="s">
        <v>32</v>
      </c>
      <c r="X315" s="4" t="n">
        <v>2</v>
      </c>
      <c r="Y315" s="4" t="str">
        <f aca="false">V315&amp;W315&amp;X315&amp;S315</f>
        <v>ty2embr</v>
      </c>
      <c r="Z315" s="4" t="n">
        <f aca="false">G315&gt;0</f>
        <v>1</v>
      </c>
      <c r="AA315" s="4" t="n">
        <f aca="false">IF(NOT(Z315),Y315,0)</f>
        <v>0</v>
      </c>
    </row>
    <row r="316" customFormat="false" ht="15.75" hidden="false" customHeight="true" outlineLevel="0" collapsed="false">
      <c r="A316" s="1" t="n">
        <v>451</v>
      </c>
      <c r="B316" s="4" t="s">
        <v>21</v>
      </c>
      <c r="C316" s="4" t="s">
        <v>30</v>
      </c>
      <c r="D316" s="4" t="s">
        <v>23</v>
      </c>
      <c r="E316" s="4" t="n">
        <v>5</v>
      </c>
      <c r="F316" s="4" t="n">
        <v>179.077</v>
      </c>
      <c r="G316" s="4" t="n">
        <v>0</v>
      </c>
      <c r="H316" s="4" t="n">
        <v>29.0551305993899</v>
      </c>
      <c r="I316" s="4" t="n">
        <v>0.906375740803798</v>
      </c>
      <c r="J316" s="4" t="n">
        <v>0.328353056938322</v>
      </c>
      <c r="K316" s="4" t="n">
        <v>0.158546890990891</v>
      </c>
      <c r="L316" s="4" t="n">
        <v>-0.000297130991048191</v>
      </c>
      <c r="M316" s="4" t="n">
        <v>0.214190155138145</v>
      </c>
      <c r="N316" s="4" t="n">
        <v>35.3640135964203</v>
      </c>
      <c r="O316" s="4" t="n">
        <f aca="false">FALSE()</f>
        <v>0</v>
      </c>
      <c r="P316" s="4" t="s">
        <v>27</v>
      </c>
      <c r="Q316" s="4" t="n">
        <v>1414.21356237347</v>
      </c>
      <c r="R316" s="4" t="n">
        <v>1.93442409508984</v>
      </c>
      <c r="S316" s="4" t="s">
        <v>25</v>
      </c>
      <c r="T316" s="4" t="str">
        <f aca="false">B316&amp;C316&amp;D316&amp;E316&amp;S316</f>
        <v>tebyoubotmap25embr</v>
      </c>
      <c r="U316" s="4" t="n">
        <f aca="false">COUNTIF($T$2:T316,T316)</f>
        <v>15</v>
      </c>
      <c r="V316" s="4" t="s">
        <v>18</v>
      </c>
      <c r="W316" s="4" t="s">
        <v>32</v>
      </c>
      <c r="X316" s="4" t="n">
        <v>2</v>
      </c>
      <c r="Y316" s="4" t="str">
        <f aca="false">V316&amp;W316&amp;X316&amp;S316</f>
        <v>ty2embr</v>
      </c>
      <c r="Z316" s="4" t="n">
        <f aca="false">G316&gt;0</f>
        <v>0</v>
      </c>
      <c r="AA316" s="4" t="str">
        <f aca="false">IF(NOT(Z316),Y316,0)</f>
        <v>ty2embr</v>
      </c>
    </row>
    <row r="317" customFormat="false" ht="15.75" hidden="false" customHeight="true" outlineLevel="0" collapsed="false">
      <c r="A317" s="1" t="n">
        <v>452</v>
      </c>
      <c r="B317" s="4" t="s">
        <v>21</v>
      </c>
      <c r="C317" s="4" t="s">
        <v>30</v>
      </c>
      <c r="D317" s="4" t="s">
        <v>23</v>
      </c>
      <c r="E317" s="4" t="n">
        <v>5</v>
      </c>
      <c r="F317" s="4" t="n">
        <v>179.344</v>
      </c>
      <c r="G317" s="4" t="n">
        <v>3</v>
      </c>
      <c r="H317" s="4" t="n">
        <v>9.76793645890052</v>
      </c>
      <c r="I317" s="4" t="n">
        <v>0.605989446543069</v>
      </c>
      <c r="J317" s="4" t="n">
        <v>0.203094104168308</v>
      </c>
      <c r="K317" s="4" t="n">
        <v>0.151324534987755</v>
      </c>
      <c r="L317" s="4" t="n">
        <v>7.39474935549939E-005</v>
      </c>
      <c r="M317" s="4" t="n">
        <v>0.28401657470221</v>
      </c>
      <c r="N317" s="4" t="n">
        <v>48.8929614838479</v>
      </c>
      <c r="O317" s="4" t="n">
        <f aca="false">FALSE()</f>
        <v>0</v>
      </c>
      <c r="P317" s="4" t="s">
        <v>27</v>
      </c>
      <c r="Q317" s="4" t="n">
        <v>282.842712474602</v>
      </c>
      <c r="R317" s="4" t="n">
        <v>0.709038662169246</v>
      </c>
      <c r="S317" s="4" t="s">
        <v>25</v>
      </c>
      <c r="T317" s="4" t="str">
        <f aca="false">B317&amp;C317&amp;D317&amp;E317&amp;S317</f>
        <v>tebyoubotmap25embr</v>
      </c>
      <c r="U317" s="4" t="n">
        <f aca="false">COUNTIF($T$2:T317,T317)</f>
        <v>16</v>
      </c>
      <c r="V317" s="4" t="s">
        <v>18</v>
      </c>
      <c r="W317" s="4" t="s">
        <v>32</v>
      </c>
      <c r="X317" s="4" t="n">
        <v>2</v>
      </c>
      <c r="Y317" s="4" t="str">
        <f aca="false">V317&amp;W317&amp;X317&amp;S317</f>
        <v>ty2embr</v>
      </c>
      <c r="Z317" s="4" t="n">
        <f aca="false">G317&gt;0</f>
        <v>1</v>
      </c>
      <c r="AA317" s="4" t="n">
        <f aca="false">IF(NOT(Z317),Y317,0)</f>
        <v>0</v>
      </c>
    </row>
    <row r="318" customFormat="false" ht="15.75" hidden="false" customHeight="true" outlineLevel="0" collapsed="false">
      <c r="A318" s="1" t="n">
        <v>453</v>
      </c>
      <c r="B318" s="4" t="s">
        <v>21</v>
      </c>
      <c r="C318" s="4" t="s">
        <v>30</v>
      </c>
      <c r="D318" s="4" t="s">
        <v>23</v>
      </c>
      <c r="E318" s="4" t="n">
        <v>5</v>
      </c>
      <c r="F318" s="4" t="n">
        <v>179.992</v>
      </c>
      <c r="G318" s="4" t="n">
        <v>0</v>
      </c>
      <c r="H318" s="4" t="n">
        <v>12.1364598659126</v>
      </c>
      <c r="I318" s="4" t="n">
        <v>0.71276284043307</v>
      </c>
      <c r="J318" s="4" t="n">
        <v>0.339296037992175</v>
      </c>
      <c r="K318" s="4" t="n">
        <v>0.158958319466398</v>
      </c>
      <c r="L318" s="4" t="n">
        <v>-0.000704725069975034</v>
      </c>
      <c r="M318" s="4" t="n">
        <v>0.241949345892439</v>
      </c>
      <c r="N318" s="4" t="n">
        <v>39.6726467792693</v>
      </c>
      <c r="O318" s="4" t="n">
        <f aca="false">FALSE()</f>
        <v>0</v>
      </c>
      <c r="P318" s="4" t="s">
        <v>27</v>
      </c>
      <c r="Q318" s="4" t="n">
        <v>216.291486010015</v>
      </c>
      <c r="R318" s="4" t="n">
        <v>0.794628101709441</v>
      </c>
      <c r="S318" s="4" t="s">
        <v>25</v>
      </c>
      <c r="T318" s="4" t="str">
        <f aca="false">B318&amp;C318&amp;D318&amp;E318&amp;S318</f>
        <v>tebyoubotmap25embr</v>
      </c>
      <c r="U318" s="4" t="n">
        <f aca="false">COUNTIF($T$2:T318,T318)</f>
        <v>17</v>
      </c>
      <c r="V318" s="4" t="s">
        <v>18</v>
      </c>
      <c r="W318" s="4" t="s">
        <v>32</v>
      </c>
      <c r="X318" s="4" t="n">
        <v>2</v>
      </c>
      <c r="Y318" s="4" t="str">
        <f aca="false">V318&amp;W318&amp;X318&amp;S318</f>
        <v>ty2embr</v>
      </c>
      <c r="Z318" s="4" t="n">
        <f aca="false">G318&gt;0</f>
        <v>0</v>
      </c>
      <c r="AA318" s="4" t="str">
        <f aca="false">IF(NOT(Z318),Y318,0)</f>
        <v>ty2embr</v>
      </c>
    </row>
    <row r="319" customFormat="false" ht="15.75" hidden="false" customHeight="true" outlineLevel="0" collapsed="false">
      <c r="A319" s="1" t="n">
        <v>454</v>
      </c>
      <c r="B319" s="4" t="s">
        <v>21</v>
      </c>
      <c r="C319" s="4" t="s">
        <v>30</v>
      </c>
      <c r="D319" s="4" t="s">
        <v>23</v>
      </c>
      <c r="E319" s="4" t="n">
        <v>5</v>
      </c>
      <c r="F319" s="4" t="n">
        <v>75.3269999999998</v>
      </c>
      <c r="G319" s="4" t="n">
        <v>0</v>
      </c>
      <c r="H319" s="4" t="n">
        <v>3.84996329239076</v>
      </c>
      <c r="I319" s="4" t="n">
        <v>0.209846385440678</v>
      </c>
      <c r="J319" s="4" t="n">
        <v>0.0349882595378931</v>
      </c>
      <c r="K319" s="4" t="n">
        <v>0.0643613676839411</v>
      </c>
      <c r="L319" s="4" t="n">
        <v>0.00275393634188253</v>
      </c>
      <c r="M319" s="4" t="n">
        <v>0.427741547886716</v>
      </c>
      <c r="N319" s="4" t="n">
        <v>31.7768993939</v>
      </c>
      <c r="O319" s="4" t="n">
        <f aca="false">TRUE()</f>
        <v>1</v>
      </c>
      <c r="P319" s="4" t="s">
        <v>24</v>
      </c>
      <c r="Q319" s="4" t="n">
        <v>526.23481158416</v>
      </c>
      <c r="R319" s="4" t="n">
        <v>0.780094989530621</v>
      </c>
      <c r="S319" s="4" t="s">
        <v>25</v>
      </c>
      <c r="T319" s="4" t="str">
        <f aca="false">B319&amp;C319&amp;D319&amp;E319&amp;S319</f>
        <v>tebyoubotmap25embr</v>
      </c>
      <c r="U319" s="4" t="n">
        <f aca="false">COUNTIF($T$2:T319,T319)</f>
        <v>18</v>
      </c>
      <c r="V319" s="4" t="s">
        <v>18</v>
      </c>
      <c r="W319" s="4" t="s">
        <v>32</v>
      </c>
      <c r="X319" s="4" t="n">
        <v>2</v>
      </c>
      <c r="Y319" s="4" t="str">
        <f aca="false">V319&amp;W319&amp;X319&amp;S319</f>
        <v>ty2embr</v>
      </c>
      <c r="Z319" s="4" t="n">
        <f aca="false">G319&gt;0</f>
        <v>0</v>
      </c>
      <c r="AA319" s="4" t="str">
        <f aca="false">IF(NOT(Z319),Y319,0)</f>
        <v>ty2embr</v>
      </c>
    </row>
    <row r="320" customFormat="false" ht="15.75" hidden="false" customHeight="true" outlineLevel="0" collapsed="false">
      <c r="A320" s="1" t="n">
        <v>455</v>
      </c>
      <c r="B320" s="4" t="s">
        <v>21</v>
      </c>
      <c r="C320" s="4" t="s">
        <v>30</v>
      </c>
      <c r="D320" s="4" t="s">
        <v>23</v>
      </c>
      <c r="E320" s="4" t="n">
        <v>5</v>
      </c>
      <c r="F320" s="4" t="n">
        <v>179.896</v>
      </c>
      <c r="G320" s="4" t="n">
        <v>1</v>
      </c>
      <c r="H320" s="4" t="n">
        <v>2.89266397548818</v>
      </c>
      <c r="I320" s="4" t="n">
        <v>0.420405068780285</v>
      </c>
      <c r="J320" s="4" t="n">
        <v>0.249847854038496</v>
      </c>
      <c r="K320" s="4" t="n">
        <v>0.146592840864438</v>
      </c>
      <c r="L320" s="4" t="n">
        <v>0.000428008240156959</v>
      </c>
      <c r="M320" s="4" t="n">
        <v>0.356081036834499</v>
      </c>
      <c r="N320" s="4" t="n">
        <v>62.5724987772733</v>
      </c>
      <c r="O320" s="4" t="n">
        <f aca="false">FALSE()</f>
        <v>0</v>
      </c>
      <c r="P320" s="4" t="s">
        <v>27</v>
      </c>
      <c r="Q320" s="4" t="n">
        <v>89.7664621539655</v>
      </c>
      <c r="R320" s="4" t="n">
        <v>0.723001332598714</v>
      </c>
      <c r="S320" s="4" t="s">
        <v>25</v>
      </c>
      <c r="T320" s="4" t="str">
        <f aca="false">B320&amp;C320&amp;D320&amp;E320&amp;S320</f>
        <v>tebyoubotmap25embr</v>
      </c>
      <c r="U320" s="4" t="n">
        <f aca="false">COUNTIF($T$2:T320,T320)</f>
        <v>19</v>
      </c>
      <c r="V320" s="4" t="s">
        <v>18</v>
      </c>
      <c r="W320" s="4" t="s">
        <v>32</v>
      </c>
      <c r="X320" s="4" t="n">
        <v>2</v>
      </c>
      <c r="Y320" s="4" t="str">
        <f aca="false">V320&amp;W320&amp;X320&amp;S320</f>
        <v>ty2embr</v>
      </c>
      <c r="Z320" s="4" t="n">
        <f aca="false">G320&gt;0</f>
        <v>1</v>
      </c>
      <c r="AA320" s="4" t="n">
        <f aca="false">IF(NOT(Z320),Y320,0)</f>
        <v>0</v>
      </c>
    </row>
    <row r="321" customFormat="false" ht="15.75" hidden="false" customHeight="true" outlineLevel="0" collapsed="false">
      <c r="A321" s="1" t="n">
        <v>456</v>
      </c>
      <c r="B321" s="4" t="s">
        <v>21</v>
      </c>
      <c r="C321" s="4" t="s">
        <v>30</v>
      </c>
      <c r="D321" s="4" t="s">
        <v>23</v>
      </c>
      <c r="E321" s="4" t="n">
        <v>5</v>
      </c>
      <c r="F321" s="4" t="n">
        <v>69.5129999999999</v>
      </c>
      <c r="G321" s="4" t="n">
        <v>0</v>
      </c>
      <c r="H321" s="4" t="n">
        <v>0.465290874080411</v>
      </c>
      <c r="I321" s="4" t="n">
        <v>0.18168298562362</v>
      </c>
      <c r="J321" s="4" t="n">
        <v>0.0226215546615811</v>
      </c>
      <c r="K321" s="4" t="n">
        <v>0.0789631033521426</v>
      </c>
      <c r="L321" s="4" t="n">
        <v>-0.000153786290691963</v>
      </c>
      <c r="M321" s="4" t="n">
        <v>0.442790201359359</v>
      </c>
      <c r="N321" s="4" t="n">
        <v>30.8693043795949</v>
      </c>
      <c r="O321" s="4" t="n">
        <f aca="false">TRUE()</f>
        <v>1</v>
      </c>
      <c r="P321" s="4" t="s">
        <v>24</v>
      </c>
      <c r="Q321" s="4" t="n">
        <v>2.17363696263049</v>
      </c>
      <c r="R321" s="4" t="n">
        <v>0.325080211610901</v>
      </c>
      <c r="S321" s="4" t="s">
        <v>25</v>
      </c>
      <c r="T321" s="4" t="str">
        <f aca="false">B321&amp;C321&amp;D321&amp;E321&amp;S321</f>
        <v>tebyoubotmap25embr</v>
      </c>
      <c r="U321" s="4" t="n">
        <f aca="false">COUNTIF($T$2:T321,T321)</f>
        <v>20</v>
      </c>
      <c r="V321" s="4" t="s">
        <v>18</v>
      </c>
      <c r="W321" s="4" t="s">
        <v>32</v>
      </c>
      <c r="X321" s="4" t="n">
        <v>2</v>
      </c>
      <c r="Y321" s="4" t="str">
        <f aca="false">V321&amp;W321&amp;X321&amp;S321</f>
        <v>ty2embr</v>
      </c>
      <c r="Z321" s="4" t="n">
        <f aca="false">G321&gt;0</f>
        <v>0</v>
      </c>
      <c r="AA321" s="4" t="str">
        <f aca="false">IF(NOT(Z321),Y321,0)</f>
        <v>ty2embr</v>
      </c>
    </row>
    <row r="322" customFormat="false" ht="15.75" hidden="false" customHeight="true" outlineLevel="0" collapsed="false">
      <c r="A322" s="1" t="n">
        <v>467</v>
      </c>
      <c r="B322" s="4" t="s">
        <v>35</v>
      </c>
      <c r="C322" s="4" t="s">
        <v>30</v>
      </c>
      <c r="D322" s="4" t="s">
        <v>23</v>
      </c>
      <c r="E322" s="4" t="n">
        <v>10</v>
      </c>
      <c r="F322" s="4" t="n">
        <v>108.201</v>
      </c>
      <c r="G322" s="4" t="n">
        <v>0</v>
      </c>
      <c r="H322" s="4" t="n">
        <v>34.159855766529</v>
      </c>
      <c r="I322" s="4" t="n">
        <v>0.261638041343494</v>
      </c>
      <c r="J322" s="4" t="n">
        <v>0.0615756042740959</v>
      </c>
      <c r="K322" s="4" t="n">
        <v>0.0455578799414306</v>
      </c>
      <c r="L322" s="4" t="n">
        <v>0.00188493734328434</v>
      </c>
      <c r="M322" s="4" t="n">
        <v>0.288060876077389</v>
      </c>
      <c r="N322" s="4" t="n">
        <v>31.1477515867053</v>
      </c>
      <c r="O322" s="4" t="n">
        <f aca="false">TRUE()</f>
        <v>1</v>
      </c>
      <c r="P322" s="4" t="s">
        <v>24</v>
      </c>
      <c r="Q322" s="4" t="n">
        <v>1414.21356237288</v>
      </c>
      <c r="R322" s="4" t="n">
        <v>0.199051285700068</v>
      </c>
      <c r="S322" s="4" t="s">
        <v>25</v>
      </c>
      <c r="T322" s="4" t="str">
        <f aca="false">B322&amp;C322&amp;D322&amp;E322&amp;S322</f>
        <v>dwayoubotmap210embr</v>
      </c>
      <c r="U322" s="4" t="n">
        <f aca="false">COUNTIF($T$2:T322,T322)</f>
        <v>1</v>
      </c>
      <c r="V322" s="4" t="s">
        <v>36</v>
      </c>
      <c r="W322" s="4" t="s">
        <v>32</v>
      </c>
      <c r="X322" s="4" t="n">
        <v>2</v>
      </c>
      <c r="Y322" s="4" t="str">
        <f aca="false">V322&amp;W322&amp;X322&amp;S322</f>
        <v>dy2embr</v>
      </c>
      <c r="Z322" s="4" t="n">
        <f aca="false">G322&gt;0</f>
        <v>0</v>
      </c>
      <c r="AA322" s="4" t="str">
        <f aca="false">IF(NOT(Z322),Y322,0)</f>
        <v>dy2embr</v>
      </c>
    </row>
    <row r="323" customFormat="false" ht="15.75" hidden="false" customHeight="true" outlineLevel="0" collapsed="false">
      <c r="A323" s="1" t="n">
        <v>468</v>
      </c>
      <c r="B323" s="4" t="s">
        <v>35</v>
      </c>
      <c r="C323" s="4" t="s">
        <v>30</v>
      </c>
      <c r="D323" s="4" t="s">
        <v>23</v>
      </c>
      <c r="E323" s="4" t="n">
        <v>10</v>
      </c>
      <c r="F323" s="4" t="n">
        <v>88.579</v>
      </c>
      <c r="G323" s="4" t="n">
        <v>3</v>
      </c>
      <c r="H323" s="4" t="n">
        <v>20.8833394582934</v>
      </c>
      <c r="I323" s="4" t="n">
        <v>0.28660855075442</v>
      </c>
      <c r="J323" s="4" t="n">
        <v>0.0358529193108356</v>
      </c>
      <c r="K323" s="4" t="n">
        <v>0.0459398354394087</v>
      </c>
      <c r="L323" s="4" t="n">
        <v>-6.884606646212E-005</v>
      </c>
      <c r="M323" s="4" t="n">
        <v>0.362557494486662</v>
      </c>
      <c r="N323" s="4" t="n">
        <v>31.8647182047335</v>
      </c>
      <c r="O323" s="4" t="n">
        <f aca="false">FALSE()</f>
        <v>0</v>
      </c>
      <c r="P323" s="4" t="s">
        <v>5</v>
      </c>
      <c r="Q323" s="4" t="n">
        <v>1414.21356237347</v>
      </c>
      <c r="R323" s="4" t="n">
        <v>0.152927760687873</v>
      </c>
      <c r="S323" s="4" t="s">
        <v>25</v>
      </c>
      <c r="T323" s="4" t="str">
        <f aca="false">B323&amp;C323&amp;D323&amp;E323&amp;S323</f>
        <v>dwayoubotmap210embr</v>
      </c>
      <c r="U323" s="4" t="n">
        <f aca="false">COUNTIF($T$2:T323,T323)</f>
        <v>2</v>
      </c>
      <c r="V323" s="4" t="s">
        <v>36</v>
      </c>
      <c r="W323" s="4" t="s">
        <v>32</v>
      </c>
      <c r="X323" s="4" t="n">
        <v>2</v>
      </c>
      <c r="Y323" s="4" t="str">
        <f aca="false">V323&amp;W323&amp;X323&amp;S323</f>
        <v>dy2embr</v>
      </c>
      <c r="Z323" s="4" t="n">
        <f aca="false">G323&gt;0</f>
        <v>1</v>
      </c>
      <c r="AA323" s="4" t="n">
        <f aca="false">IF(NOT(Z323),Y323,0)</f>
        <v>0</v>
      </c>
    </row>
    <row r="324" customFormat="false" ht="15.75" hidden="false" customHeight="true" outlineLevel="0" collapsed="false">
      <c r="A324" s="1" t="n">
        <v>469</v>
      </c>
      <c r="B324" s="4" t="s">
        <v>35</v>
      </c>
      <c r="C324" s="4" t="s">
        <v>30</v>
      </c>
      <c r="D324" s="4" t="s">
        <v>23</v>
      </c>
      <c r="E324" s="4" t="n">
        <v>10</v>
      </c>
      <c r="F324" s="4" t="n">
        <v>75.05</v>
      </c>
      <c r="G324" s="4" t="n">
        <v>0</v>
      </c>
      <c r="H324" s="4" t="n">
        <v>1.00936515827417</v>
      </c>
      <c r="I324" s="4" t="n">
        <v>0.0960552626010114</v>
      </c>
      <c r="J324" s="4" t="n">
        <v>0.0108947138504218</v>
      </c>
      <c r="K324" s="4" t="n">
        <v>0.0262477276423194</v>
      </c>
      <c r="L324" s="4" t="n">
        <v>0.00126380337186011</v>
      </c>
      <c r="M324" s="4" t="n">
        <v>0.407778565331236</v>
      </c>
      <c r="N324" s="4" t="n">
        <v>30.48781874801</v>
      </c>
      <c r="O324" s="4" t="n">
        <f aca="false">TRUE()</f>
        <v>1</v>
      </c>
      <c r="P324" s="4" t="s">
        <v>24</v>
      </c>
      <c r="Q324" s="4" t="n">
        <v>49.7358579718745</v>
      </c>
      <c r="R324" s="4" t="n">
        <v>0.124410343401414</v>
      </c>
      <c r="S324" s="4" t="s">
        <v>25</v>
      </c>
      <c r="T324" s="4" t="str">
        <f aca="false">B324&amp;C324&amp;D324&amp;E324&amp;S324</f>
        <v>dwayoubotmap210embr</v>
      </c>
      <c r="U324" s="4" t="n">
        <f aca="false">COUNTIF($T$2:T324,T324)</f>
        <v>3</v>
      </c>
      <c r="V324" s="4" t="s">
        <v>36</v>
      </c>
      <c r="W324" s="4" t="s">
        <v>32</v>
      </c>
      <c r="X324" s="4" t="n">
        <v>2</v>
      </c>
      <c r="Y324" s="4" t="str">
        <f aca="false">V324&amp;W324&amp;X324&amp;S324</f>
        <v>dy2embr</v>
      </c>
      <c r="Z324" s="4" t="n">
        <f aca="false">G324&gt;0</f>
        <v>0</v>
      </c>
      <c r="AA324" s="4" t="str">
        <f aca="false">IF(NOT(Z324),Y324,0)</f>
        <v>dy2embr</v>
      </c>
    </row>
    <row r="325" customFormat="false" ht="15.75" hidden="false" customHeight="true" outlineLevel="0" collapsed="false">
      <c r="A325" s="1" t="n">
        <v>470</v>
      </c>
      <c r="B325" s="4" t="s">
        <v>35</v>
      </c>
      <c r="C325" s="4" t="s">
        <v>30</v>
      </c>
      <c r="D325" s="4" t="s">
        <v>23</v>
      </c>
      <c r="E325" s="4" t="n">
        <v>10</v>
      </c>
      <c r="F325" s="4" t="n">
        <v>180.142</v>
      </c>
      <c r="G325" s="4" t="n">
        <v>2</v>
      </c>
      <c r="H325" s="4" t="n">
        <v>112.034144726991</v>
      </c>
      <c r="I325" s="4" t="n">
        <v>0.598354273573461</v>
      </c>
      <c r="J325" s="4" t="n">
        <v>0.155532253200134</v>
      </c>
      <c r="K325" s="4" t="n">
        <v>0.0444314527982985</v>
      </c>
      <c r="L325" s="4" t="n">
        <v>-0.000862622013213043</v>
      </c>
      <c r="M325" s="4" t="n">
        <v>0.141791159564898</v>
      </c>
      <c r="N325" s="4" t="n">
        <v>25.3765416106758</v>
      </c>
      <c r="O325" s="4" t="n">
        <f aca="false">FALSE()</f>
        <v>0</v>
      </c>
      <c r="P325" s="4" t="s">
        <v>27</v>
      </c>
      <c r="Q325" s="4" t="n">
        <v>1414.21356237375</v>
      </c>
      <c r="R325" s="4" t="n">
        <v>0.523869651111453</v>
      </c>
      <c r="S325" s="4" t="s">
        <v>25</v>
      </c>
      <c r="T325" s="4" t="str">
        <f aca="false">B325&amp;C325&amp;D325&amp;E325&amp;S325</f>
        <v>dwayoubotmap210embr</v>
      </c>
      <c r="U325" s="4" t="n">
        <f aca="false">COUNTIF($T$2:T325,T325)</f>
        <v>4</v>
      </c>
      <c r="V325" s="4" t="s">
        <v>36</v>
      </c>
      <c r="W325" s="4" t="s">
        <v>32</v>
      </c>
      <c r="X325" s="4" t="n">
        <v>2</v>
      </c>
      <c r="Y325" s="4" t="str">
        <f aca="false">V325&amp;W325&amp;X325&amp;S325</f>
        <v>dy2embr</v>
      </c>
      <c r="Z325" s="4" t="n">
        <f aca="false">G325&gt;0</f>
        <v>1</v>
      </c>
      <c r="AA325" s="4" t="n">
        <f aca="false">IF(NOT(Z325),Y325,0)</f>
        <v>0</v>
      </c>
    </row>
    <row r="326" customFormat="false" ht="15.75" hidden="false" customHeight="true" outlineLevel="0" collapsed="false">
      <c r="A326" s="1" t="n">
        <v>471</v>
      </c>
      <c r="B326" s="4" t="s">
        <v>35</v>
      </c>
      <c r="C326" s="4" t="s">
        <v>30</v>
      </c>
      <c r="D326" s="4" t="s">
        <v>23</v>
      </c>
      <c r="E326" s="4" t="n">
        <v>10</v>
      </c>
      <c r="F326" s="4" t="n">
        <v>180.087</v>
      </c>
      <c r="G326" s="4" t="n">
        <v>0</v>
      </c>
      <c r="H326" s="4" t="n">
        <v>182.564085067542</v>
      </c>
      <c r="I326" s="4" t="n">
        <v>0.705037207079652</v>
      </c>
      <c r="J326" s="4" t="n">
        <v>0.123263635886297</v>
      </c>
      <c r="K326" s="4" t="n">
        <v>0.0210079988331955</v>
      </c>
      <c r="L326" s="4" t="n">
        <v>-0.000397383734190953</v>
      </c>
      <c r="M326" s="4" t="n">
        <v>0.0732964650779721</v>
      </c>
      <c r="N326" s="4" t="n">
        <v>13.2249937900032</v>
      </c>
      <c r="O326" s="4" t="n">
        <f aca="false">FALSE()</f>
        <v>0</v>
      </c>
      <c r="P326" s="4" t="s">
        <v>27</v>
      </c>
      <c r="Q326" s="4" t="n">
        <v>1414.21356237441</v>
      </c>
      <c r="R326" s="4" t="n">
        <v>1.50646573573893</v>
      </c>
      <c r="S326" s="4" t="s">
        <v>25</v>
      </c>
      <c r="T326" s="4" t="str">
        <f aca="false">B326&amp;C326&amp;D326&amp;E326&amp;S326</f>
        <v>dwayoubotmap210embr</v>
      </c>
      <c r="U326" s="4" t="n">
        <f aca="false">COUNTIF($T$2:T326,T326)</f>
        <v>5</v>
      </c>
      <c r="V326" s="4" t="s">
        <v>36</v>
      </c>
      <c r="W326" s="4" t="s">
        <v>32</v>
      </c>
      <c r="X326" s="4" t="n">
        <v>2</v>
      </c>
      <c r="Y326" s="4" t="str">
        <f aca="false">V326&amp;W326&amp;X326&amp;S326</f>
        <v>dy2embr</v>
      </c>
      <c r="Z326" s="4" t="n">
        <f aca="false">G326&gt;0</f>
        <v>0</v>
      </c>
      <c r="AA326" s="4" t="str">
        <f aca="false">IF(NOT(Z326),Y326,0)</f>
        <v>dy2embr</v>
      </c>
    </row>
    <row r="327" customFormat="false" ht="15.75" hidden="false" customHeight="true" outlineLevel="0" collapsed="false">
      <c r="A327" s="1" t="n">
        <v>472</v>
      </c>
      <c r="B327" s="4" t="s">
        <v>35</v>
      </c>
      <c r="C327" s="4" t="s">
        <v>30</v>
      </c>
      <c r="D327" s="4" t="s">
        <v>23</v>
      </c>
      <c r="E327" s="4" t="n">
        <v>10</v>
      </c>
      <c r="F327" s="4" t="n">
        <v>73.606</v>
      </c>
      <c r="G327" s="4" t="n">
        <v>0</v>
      </c>
      <c r="H327" s="4" t="n">
        <v>0.521763085505422</v>
      </c>
      <c r="I327" s="4" t="n">
        <v>0.0995700029628436</v>
      </c>
      <c r="J327" s="4" t="n">
        <v>0.0122776156107028</v>
      </c>
      <c r="K327" s="4" t="n">
        <v>0.029630030690642</v>
      </c>
      <c r="L327" s="4" t="n">
        <v>0.0021164797255706</v>
      </c>
      <c r="M327" s="4" t="n">
        <v>0.418155771439377</v>
      </c>
      <c r="N327" s="4" t="n">
        <v>30.5629268129284</v>
      </c>
      <c r="O327" s="4" t="n">
        <f aca="false">TRUE()</f>
        <v>1</v>
      </c>
      <c r="P327" s="4" t="s">
        <v>24</v>
      </c>
      <c r="Q327" s="4" t="n">
        <v>19.0711133831263</v>
      </c>
      <c r="R327" s="4" t="n">
        <v>0.115564848275785</v>
      </c>
      <c r="S327" s="4" t="s">
        <v>25</v>
      </c>
      <c r="T327" s="4" t="str">
        <f aca="false">B327&amp;C327&amp;D327&amp;E327&amp;S327</f>
        <v>dwayoubotmap210embr</v>
      </c>
      <c r="U327" s="4" t="n">
        <f aca="false">COUNTIF($T$2:T327,T327)</f>
        <v>6</v>
      </c>
      <c r="V327" s="4" t="s">
        <v>36</v>
      </c>
      <c r="W327" s="4" t="s">
        <v>32</v>
      </c>
      <c r="X327" s="4" t="n">
        <v>2</v>
      </c>
      <c r="Y327" s="4" t="str">
        <f aca="false">V327&amp;W327&amp;X327&amp;S327</f>
        <v>dy2embr</v>
      </c>
      <c r="Z327" s="4" t="n">
        <f aca="false">G327&gt;0</f>
        <v>0</v>
      </c>
      <c r="AA327" s="4" t="str">
        <f aca="false">IF(NOT(Z327),Y327,0)</f>
        <v>dy2embr</v>
      </c>
    </row>
    <row r="328" customFormat="false" ht="15.75" hidden="false" customHeight="true" outlineLevel="0" collapsed="false">
      <c r="A328" s="1" t="n">
        <v>473</v>
      </c>
      <c r="B328" s="4" t="s">
        <v>35</v>
      </c>
      <c r="C328" s="4" t="s">
        <v>30</v>
      </c>
      <c r="D328" s="4" t="s">
        <v>23</v>
      </c>
      <c r="E328" s="4" t="n">
        <v>10</v>
      </c>
      <c r="F328" s="4" t="n">
        <v>180.121</v>
      </c>
      <c r="G328" s="4" t="n">
        <v>6</v>
      </c>
      <c r="H328" s="4" t="n">
        <v>89.3948437208741</v>
      </c>
      <c r="I328" s="4" t="n">
        <v>0.574014827457166</v>
      </c>
      <c r="J328" s="4" t="n">
        <v>0.110411469359142</v>
      </c>
      <c r="K328" s="4" t="n">
        <v>0.0552120911669358</v>
      </c>
      <c r="L328" s="4" t="n">
        <v>-0.000424070103031435</v>
      </c>
      <c r="M328" s="4" t="n">
        <v>0.165572918399631</v>
      </c>
      <c r="N328" s="4" t="n">
        <v>29.1371154121299</v>
      </c>
      <c r="O328" s="4" t="n">
        <f aca="false">FALSE()</f>
        <v>0</v>
      </c>
      <c r="P328" s="4" t="s">
        <v>27</v>
      </c>
      <c r="Q328" s="4" t="n">
        <v>1414.21356237404</v>
      </c>
      <c r="R328" s="4" t="n">
        <v>0.501422319723447</v>
      </c>
      <c r="S328" s="4" t="s">
        <v>25</v>
      </c>
      <c r="T328" s="4" t="str">
        <f aca="false">B328&amp;C328&amp;D328&amp;E328&amp;S328</f>
        <v>dwayoubotmap210embr</v>
      </c>
      <c r="U328" s="4" t="n">
        <f aca="false">COUNTIF($T$2:T328,T328)</f>
        <v>7</v>
      </c>
      <c r="V328" s="4" t="s">
        <v>36</v>
      </c>
      <c r="W328" s="4" t="s">
        <v>32</v>
      </c>
      <c r="X328" s="4" t="n">
        <v>2</v>
      </c>
      <c r="Y328" s="4" t="str">
        <f aca="false">V328&amp;W328&amp;X328&amp;S328</f>
        <v>dy2embr</v>
      </c>
      <c r="Z328" s="4" t="n">
        <f aca="false">G328&gt;0</f>
        <v>1</v>
      </c>
      <c r="AA328" s="4" t="n">
        <f aca="false">IF(NOT(Z328),Y328,0)</f>
        <v>0</v>
      </c>
    </row>
    <row r="329" customFormat="false" ht="15.75" hidden="false" customHeight="true" outlineLevel="0" collapsed="false">
      <c r="A329" s="1" t="n">
        <v>474</v>
      </c>
      <c r="B329" s="4" t="s">
        <v>35</v>
      </c>
      <c r="C329" s="4" t="s">
        <v>30</v>
      </c>
      <c r="D329" s="4" t="s">
        <v>23</v>
      </c>
      <c r="E329" s="4" t="n">
        <v>10</v>
      </c>
      <c r="F329" s="4" t="n">
        <v>172.686</v>
      </c>
      <c r="G329" s="4" t="n">
        <v>3</v>
      </c>
      <c r="H329" s="4" t="n">
        <v>36.1799841971701</v>
      </c>
      <c r="I329" s="4" t="n">
        <v>0.398509260357389</v>
      </c>
      <c r="J329" s="4" t="n">
        <v>0.0632959350491681</v>
      </c>
      <c r="K329" s="4" t="n">
        <v>0.0538219657247186</v>
      </c>
      <c r="L329" s="4" t="n">
        <v>0.000715173572525327</v>
      </c>
      <c r="M329" s="4" t="n">
        <v>0.208948776457249</v>
      </c>
      <c r="N329" s="4" t="n">
        <v>36.0469360602697</v>
      </c>
      <c r="O329" s="4" t="n">
        <f aca="false">FALSE()</f>
        <v>0</v>
      </c>
      <c r="P329" s="4" t="s">
        <v>5</v>
      </c>
      <c r="Q329" s="4" t="n">
        <v>1414.21356237354</v>
      </c>
      <c r="R329" s="4" t="n">
        <v>0.463867441383724</v>
      </c>
      <c r="S329" s="4" t="s">
        <v>25</v>
      </c>
      <c r="T329" s="4" t="str">
        <f aca="false">B329&amp;C329&amp;D329&amp;E329&amp;S329</f>
        <v>dwayoubotmap210embr</v>
      </c>
      <c r="U329" s="4" t="n">
        <f aca="false">COUNTIF($T$2:T329,T329)</f>
        <v>8</v>
      </c>
      <c r="V329" s="4" t="s">
        <v>36</v>
      </c>
      <c r="W329" s="4" t="s">
        <v>32</v>
      </c>
      <c r="X329" s="4" t="n">
        <v>2</v>
      </c>
      <c r="Y329" s="4" t="str">
        <f aca="false">V329&amp;W329&amp;X329&amp;S329</f>
        <v>dy2embr</v>
      </c>
      <c r="Z329" s="4" t="n">
        <f aca="false">G329&gt;0</f>
        <v>1</v>
      </c>
      <c r="AA329" s="4" t="n">
        <f aca="false">IF(NOT(Z329),Y329,0)</f>
        <v>0</v>
      </c>
    </row>
    <row r="330" customFormat="false" ht="15.75" hidden="false" customHeight="true" outlineLevel="0" collapsed="false">
      <c r="A330" s="1" t="n">
        <v>475</v>
      </c>
      <c r="B330" s="4" t="s">
        <v>35</v>
      </c>
      <c r="C330" s="4" t="s">
        <v>30</v>
      </c>
      <c r="D330" s="4" t="s">
        <v>23</v>
      </c>
      <c r="E330" s="4" t="n">
        <v>10</v>
      </c>
      <c r="F330" s="4" t="n">
        <v>180.122</v>
      </c>
      <c r="G330" s="4" t="n">
        <v>1</v>
      </c>
      <c r="H330" s="4" t="n">
        <v>272.669328519305</v>
      </c>
      <c r="I330" s="4" t="n">
        <v>1.05270871905553</v>
      </c>
      <c r="J330" s="4" t="n">
        <v>0.199440745703558</v>
      </c>
      <c r="K330" s="4" t="n">
        <v>0.0108741106077884</v>
      </c>
      <c r="L330" s="4" t="n">
        <v>-0.00103609976777408</v>
      </c>
      <c r="M330" s="4" t="n">
        <v>0.0711544896552479</v>
      </c>
      <c r="N330" s="4" t="n">
        <v>12.3143484806382</v>
      </c>
      <c r="O330" s="4" t="n">
        <f aca="false">FALSE()</f>
        <v>0</v>
      </c>
      <c r="P330" s="4" t="s">
        <v>27</v>
      </c>
      <c r="Q330" s="4" t="n">
        <v>1414.21356237375</v>
      </c>
      <c r="R330" s="4" t="n">
        <v>0.64209649519275</v>
      </c>
      <c r="S330" s="4" t="s">
        <v>25</v>
      </c>
      <c r="T330" s="4" t="str">
        <f aca="false">B330&amp;C330&amp;D330&amp;E330&amp;S330</f>
        <v>dwayoubotmap210embr</v>
      </c>
      <c r="U330" s="4" t="n">
        <f aca="false">COUNTIF($T$2:T330,T330)</f>
        <v>9</v>
      </c>
      <c r="V330" s="4" t="s">
        <v>36</v>
      </c>
      <c r="W330" s="4" t="s">
        <v>32</v>
      </c>
      <c r="X330" s="4" t="n">
        <v>2</v>
      </c>
      <c r="Y330" s="4" t="str">
        <f aca="false">V330&amp;W330&amp;X330&amp;S330</f>
        <v>dy2embr</v>
      </c>
      <c r="Z330" s="4" t="n">
        <f aca="false">G330&gt;0</f>
        <v>1</v>
      </c>
      <c r="AA330" s="4" t="n">
        <f aca="false">IF(NOT(Z330),Y330,0)</f>
        <v>0</v>
      </c>
    </row>
    <row r="331" customFormat="false" ht="15.75" hidden="false" customHeight="true" outlineLevel="0" collapsed="false">
      <c r="A331" s="1" t="n">
        <v>476</v>
      </c>
      <c r="B331" s="4" t="s">
        <v>35</v>
      </c>
      <c r="C331" s="4" t="s">
        <v>30</v>
      </c>
      <c r="D331" s="4" t="s">
        <v>23</v>
      </c>
      <c r="E331" s="4" t="n">
        <v>10</v>
      </c>
      <c r="F331" s="4" t="n">
        <v>77.3320000000001</v>
      </c>
      <c r="G331" s="4" t="n">
        <v>0</v>
      </c>
      <c r="H331" s="4" t="n">
        <v>2.68399675397963</v>
      </c>
      <c r="I331" s="4" t="n">
        <v>0.110881811983019</v>
      </c>
      <c r="J331" s="4" t="n">
        <v>0.0132494444668129</v>
      </c>
      <c r="K331" s="4" t="n">
        <v>0.0235243297136647</v>
      </c>
      <c r="L331" s="4" t="n">
        <v>-3.6967703667712E-005</v>
      </c>
      <c r="M331" s="4" t="n">
        <v>0.390220910534697</v>
      </c>
      <c r="N331" s="4" t="n">
        <v>30.0041467154451</v>
      </c>
      <c r="O331" s="4" t="n">
        <f aca="false">TRUE()</f>
        <v>1</v>
      </c>
      <c r="P331" s="4" t="s">
        <v>24</v>
      </c>
      <c r="Q331" s="4" t="n">
        <v>166.090959707502</v>
      </c>
      <c r="R331" s="4" t="n">
        <v>0.098119770841026</v>
      </c>
      <c r="S331" s="4" t="s">
        <v>25</v>
      </c>
      <c r="T331" s="4" t="str">
        <f aca="false">B331&amp;C331&amp;D331&amp;E331&amp;S331</f>
        <v>dwayoubotmap210embr</v>
      </c>
      <c r="U331" s="4" t="n">
        <f aca="false">COUNTIF($T$2:T331,T331)</f>
        <v>10</v>
      </c>
      <c r="V331" s="4" t="s">
        <v>36</v>
      </c>
      <c r="W331" s="4" t="s">
        <v>32</v>
      </c>
      <c r="X331" s="4" t="n">
        <v>2</v>
      </c>
      <c r="Y331" s="4" t="str">
        <f aca="false">V331&amp;W331&amp;X331&amp;S331</f>
        <v>dy2embr</v>
      </c>
      <c r="Z331" s="4" t="n">
        <f aca="false">G331&gt;0</f>
        <v>0</v>
      </c>
      <c r="AA331" s="4" t="str">
        <f aca="false">IF(NOT(Z331),Y331,0)</f>
        <v>dy2embr</v>
      </c>
    </row>
    <row r="332" customFormat="false" ht="15.75" hidden="false" customHeight="true" outlineLevel="0" collapsed="false">
      <c r="A332" s="1" t="n">
        <v>477</v>
      </c>
      <c r="B332" s="4" t="s">
        <v>35</v>
      </c>
      <c r="C332" s="4" t="s">
        <v>30</v>
      </c>
      <c r="D332" s="4" t="s">
        <v>23</v>
      </c>
      <c r="E332" s="4" t="n">
        <v>10</v>
      </c>
      <c r="F332" s="4" t="n">
        <v>141.266</v>
      </c>
      <c r="G332" s="4" t="n">
        <v>1</v>
      </c>
      <c r="H332" s="4" t="n">
        <v>101.995953752544</v>
      </c>
      <c r="I332" s="4" t="n">
        <v>0.49651476447993</v>
      </c>
      <c r="J332" s="4" t="n">
        <v>0.0762559703532784</v>
      </c>
      <c r="K332" s="4" t="n">
        <v>0.0244419361121069</v>
      </c>
      <c r="L332" s="4" t="n">
        <v>-1.80357893866659E-005</v>
      </c>
      <c r="M332" s="4" t="n">
        <v>0.226058452612411</v>
      </c>
      <c r="N332" s="4" t="n">
        <v>31.539333078919</v>
      </c>
      <c r="O332" s="4" t="n">
        <f aca="false">TRUE()</f>
        <v>1</v>
      </c>
      <c r="P332" s="4" t="s">
        <v>24</v>
      </c>
      <c r="Q332" s="4" t="n">
        <v>1414.21356237347</v>
      </c>
      <c r="R332" s="4" t="n">
        <v>0.253492994921439</v>
      </c>
      <c r="S332" s="4" t="s">
        <v>25</v>
      </c>
      <c r="T332" s="4" t="str">
        <f aca="false">B332&amp;C332&amp;D332&amp;E332&amp;S332</f>
        <v>dwayoubotmap210embr</v>
      </c>
      <c r="U332" s="4" t="n">
        <f aca="false">COUNTIF($T$2:T332,T332)</f>
        <v>11</v>
      </c>
      <c r="V332" s="4" t="s">
        <v>36</v>
      </c>
      <c r="W332" s="4" t="s">
        <v>32</v>
      </c>
      <c r="X332" s="4" t="n">
        <v>2</v>
      </c>
      <c r="Y332" s="4" t="str">
        <f aca="false">V332&amp;W332&amp;X332&amp;S332</f>
        <v>dy2embr</v>
      </c>
      <c r="Z332" s="4" t="n">
        <f aca="false">G332&gt;0</f>
        <v>1</v>
      </c>
      <c r="AA332" s="4" t="n">
        <f aca="false">IF(NOT(Z332),Y332,0)</f>
        <v>0</v>
      </c>
    </row>
    <row r="333" customFormat="false" ht="15.75" hidden="false" customHeight="true" outlineLevel="0" collapsed="false">
      <c r="A333" s="1" t="n">
        <v>478</v>
      </c>
      <c r="B333" s="4" t="s">
        <v>35</v>
      </c>
      <c r="C333" s="4" t="s">
        <v>30</v>
      </c>
      <c r="D333" s="4" t="s">
        <v>23</v>
      </c>
      <c r="E333" s="4" t="n">
        <v>10</v>
      </c>
      <c r="F333" s="4" t="n">
        <v>66.2919999999999</v>
      </c>
      <c r="G333" s="4" t="n">
        <v>0</v>
      </c>
      <c r="H333" s="4" t="n">
        <v>0.25747592877499</v>
      </c>
      <c r="I333" s="4" t="n">
        <v>0.0824467663201505</v>
      </c>
      <c r="J333" s="4" t="n">
        <v>0.0101647801426098</v>
      </c>
      <c r="K333" s="4" t="n">
        <v>0.0246898082527511</v>
      </c>
      <c r="L333" s="4" t="n">
        <v>7.25301724687264E-006</v>
      </c>
      <c r="M333" s="4" t="n">
        <v>0.455515507268126</v>
      </c>
      <c r="N333" s="4" t="n">
        <v>30.0131875049749</v>
      </c>
      <c r="O333" s="4" t="n">
        <f aca="false">TRUE()</f>
        <v>1</v>
      </c>
      <c r="P333" s="4" t="s">
        <v>24</v>
      </c>
      <c r="Q333" s="4" t="n">
        <v>4.36002358504443</v>
      </c>
      <c r="R333" s="4" t="n">
        <v>0.0787986947273756</v>
      </c>
      <c r="S333" s="4" t="s">
        <v>25</v>
      </c>
      <c r="T333" s="4" t="str">
        <f aca="false">B333&amp;C333&amp;D333&amp;E333&amp;S333</f>
        <v>dwayoubotmap210embr</v>
      </c>
      <c r="U333" s="4" t="n">
        <f aca="false">COUNTIF($T$2:T333,T333)</f>
        <v>12</v>
      </c>
      <c r="V333" s="4" t="s">
        <v>36</v>
      </c>
      <c r="W333" s="4" t="s">
        <v>32</v>
      </c>
      <c r="X333" s="4" t="n">
        <v>2</v>
      </c>
      <c r="Y333" s="4" t="str">
        <f aca="false">V333&amp;W333&amp;X333&amp;S333</f>
        <v>dy2embr</v>
      </c>
      <c r="Z333" s="4" t="n">
        <f aca="false">G333&gt;0</f>
        <v>0</v>
      </c>
      <c r="AA333" s="4" t="str">
        <f aca="false">IF(NOT(Z333),Y333,0)</f>
        <v>dy2embr</v>
      </c>
    </row>
    <row r="334" customFormat="false" ht="15.75" hidden="false" customHeight="true" outlineLevel="0" collapsed="false">
      <c r="A334" s="1" t="n">
        <v>479</v>
      </c>
      <c r="B334" s="4" t="s">
        <v>35</v>
      </c>
      <c r="C334" s="4" t="s">
        <v>30</v>
      </c>
      <c r="D334" s="4" t="s">
        <v>23</v>
      </c>
      <c r="E334" s="4" t="n">
        <v>10</v>
      </c>
      <c r="F334" s="4" t="n">
        <v>67.518</v>
      </c>
      <c r="G334" s="4" t="n">
        <v>0</v>
      </c>
      <c r="H334" s="4" t="n">
        <v>0.280790229366949</v>
      </c>
      <c r="I334" s="4" t="n">
        <v>0.0967047929058009</v>
      </c>
      <c r="J334" s="4" t="n">
        <v>0.0120556814303203</v>
      </c>
      <c r="K334" s="4" t="n">
        <v>0.0208533299906262</v>
      </c>
      <c r="L334" s="4" t="n">
        <v>0.0010428191608268</v>
      </c>
      <c r="M334" s="4" t="n">
        <v>0.453230960023851</v>
      </c>
      <c r="N334" s="4" t="n">
        <v>30.5983841585174</v>
      </c>
      <c r="O334" s="4" t="n">
        <f aca="false">TRUE()</f>
        <v>1</v>
      </c>
      <c r="P334" s="4" t="s">
        <v>24</v>
      </c>
      <c r="Q334" s="4" t="n">
        <v>3.78669784657301</v>
      </c>
      <c r="R334" s="4" t="n">
        <v>0.0950376982305624</v>
      </c>
      <c r="S334" s="4" t="s">
        <v>25</v>
      </c>
      <c r="T334" s="4" t="str">
        <f aca="false">B334&amp;C334&amp;D334&amp;E334&amp;S334</f>
        <v>dwayoubotmap210embr</v>
      </c>
      <c r="U334" s="4" t="n">
        <f aca="false">COUNTIF($T$2:T334,T334)</f>
        <v>13</v>
      </c>
      <c r="V334" s="4" t="s">
        <v>36</v>
      </c>
      <c r="W334" s="4" t="s">
        <v>32</v>
      </c>
      <c r="X334" s="4" t="n">
        <v>2</v>
      </c>
      <c r="Y334" s="4" t="str">
        <f aca="false">V334&amp;W334&amp;X334&amp;S334</f>
        <v>dy2embr</v>
      </c>
      <c r="Z334" s="4" t="n">
        <f aca="false">G334&gt;0</f>
        <v>0</v>
      </c>
      <c r="AA334" s="4" t="str">
        <f aca="false">IF(NOT(Z334),Y334,0)</f>
        <v>dy2embr</v>
      </c>
    </row>
    <row r="335" customFormat="false" ht="15.75" hidden="false" customHeight="true" outlineLevel="0" collapsed="false">
      <c r="A335" s="1" t="n">
        <v>480</v>
      </c>
      <c r="B335" s="4" t="s">
        <v>35</v>
      </c>
      <c r="C335" s="4" t="s">
        <v>30</v>
      </c>
      <c r="D335" s="4" t="s">
        <v>23</v>
      </c>
      <c r="E335" s="4" t="n">
        <v>10</v>
      </c>
      <c r="F335" s="4" t="n">
        <v>92.73</v>
      </c>
      <c r="G335" s="4" t="n">
        <v>3</v>
      </c>
      <c r="H335" s="4" t="n">
        <v>51.1178795106764</v>
      </c>
      <c r="I335" s="4" t="n">
        <v>0.291961876276148</v>
      </c>
      <c r="J335" s="4" t="n">
        <v>0.0605546435566121</v>
      </c>
      <c r="K335" s="4" t="n">
        <v>0.0332029734970471</v>
      </c>
      <c r="L335" s="4" t="n">
        <v>0.000375845187399452</v>
      </c>
      <c r="M335" s="4" t="n">
        <v>0.334918614149471</v>
      </c>
      <c r="N335" s="4" t="n">
        <v>30.7950503670267</v>
      </c>
      <c r="O335" s="4" t="n">
        <f aca="false">FALSE()</f>
        <v>0</v>
      </c>
      <c r="P335" s="4" t="s">
        <v>5</v>
      </c>
      <c r="Q335" s="4" t="n">
        <v>1414.21356237347</v>
      </c>
      <c r="R335" s="4" t="n">
        <v>0.149666908969729</v>
      </c>
      <c r="S335" s="4" t="s">
        <v>25</v>
      </c>
      <c r="T335" s="4" t="str">
        <f aca="false">B335&amp;C335&amp;D335&amp;E335&amp;S335</f>
        <v>dwayoubotmap210embr</v>
      </c>
      <c r="U335" s="4" t="n">
        <f aca="false">COUNTIF($T$2:T335,T335)</f>
        <v>14</v>
      </c>
      <c r="V335" s="4" t="s">
        <v>36</v>
      </c>
      <c r="W335" s="4" t="s">
        <v>32</v>
      </c>
      <c r="X335" s="4" t="n">
        <v>2</v>
      </c>
      <c r="Y335" s="4" t="str">
        <f aca="false">V335&amp;W335&amp;X335&amp;S335</f>
        <v>dy2embr</v>
      </c>
      <c r="Z335" s="4" t="n">
        <f aca="false">G335&gt;0</f>
        <v>1</v>
      </c>
      <c r="AA335" s="4" t="n">
        <f aca="false">IF(NOT(Z335),Y335,0)</f>
        <v>0</v>
      </c>
    </row>
    <row r="336" customFormat="false" ht="15.75" hidden="false" customHeight="true" outlineLevel="0" collapsed="false">
      <c r="A336" s="1" t="n">
        <v>481</v>
      </c>
      <c r="B336" s="4" t="s">
        <v>35</v>
      </c>
      <c r="C336" s="4" t="s">
        <v>30</v>
      </c>
      <c r="D336" s="4" t="s">
        <v>23</v>
      </c>
      <c r="E336" s="4" t="n">
        <v>10</v>
      </c>
      <c r="F336" s="4" t="n">
        <v>80.7639999999999</v>
      </c>
      <c r="G336" s="4" t="n">
        <v>1</v>
      </c>
      <c r="H336" s="4" t="n">
        <v>4.51371609697335</v>
      </c>
      <c r="I336" s="4" t="n">
        <v>0.175143598155538</v>
      </c>
      <c r="J336" s="4" t="n">
        <v>0.0195275233505653</v>
      </c>
      <c r="K336" s="4" t="n">
        <v>0.0397397501043329</v>
      </c>
      <c r="L336" s="4" t="n">
        <v>0.00069839121199015</v>
      </c>
      <c r="M336" s="4" t="n">
        <v>0.379619202630532</v>
      </c>
      <c r="N336" s="4" t="n">
        <v>30.6988650324727</v>
      </c>
      <c r="O336" s="4" t="n">
        <f aca="false">TRUE()</f>
        <v>1</v>
      </c>
      <c r="P336" s="4" t="s">
        <v>24</v>
      </c>
      <c r="Q336" s="4" t="n">
        <v>153.392997769455</v>
      </c>
      <c r="R336" s="4" t="n">
        <v>0.120134734495849</v>
      </c>
      <c r="S336" s="4" t="s">
        <v>25</v>
      </c>
      <c r="T336" s="4" t="str">
        <f aca="false">B336&amp;C336&amp;D336&amp;E336&amp;S336</f>
        <v>dwayoubotmap210embr</v>
      </c>
      <c r="U336" s="4" t="n">
        <f aca="false">COUNTIF($T$2:T336,T336)</f>
        <v>15</v>
      </c>
      <c r="V336" s="4" t="s">
        <v>36</v>
      </c>
      <c r="W336" s="4" t="s">
        <v>32</v>
      </c>
      <c r="X336" s="4" t="n">
        <v>2</v>
      </c>
      <c r="Y336" s="4" t="str">
        <f aca="false">V336&amp;W336&amp;X336&amp;S336</f>
        <v>dy2embr</v>
      </c>
      <c r="Z336" s="4" t="n">
        <f aca="false">G336&gt;0</f>
        <v>1</v>
      </c>
      <c r="AA336" s="4" t="n">
        <f aca="false">IF(NOT(Z336),Y336,0)</f>
        <v>0</v>
      </c>
    </row>
    <row r="337" customFormat="false" ht="15.75" hidden="false" customHeight="true" outlineLevel="0" collapsed="false">
      <c r="A337" s="1" t="n">
        <v>482</v>
      </c>
      <c r="B337" s="4" t="s">
        <v>35</v>
      </c>
      <c r="C337" s="4" t="s">
        <v>30</v>
      </c>
      <c r="D337" s="4" t="s">
        <v>23</v>
      </c>
      <c r="E337" s="4" t="n">
        <v>10</v>
      </c>
      <c r="F337" s="4" t="n">
        <v>180.07</v>
      </c>
      <c r="G337" s="4" t="n">
        <v>0</v>
      </c>
      <c r="H337" s="4" t="n">
        <v>25.9218049251173</v>
      </c>
      <c r="I337" s="4" t="n">
        <v>0.150095478792196</v>
      </c>
      <c r="J337" s="4" t="n">
        <v>0.0318301243384254</v>
      </c>
      <c r="K337" s="4" t="n">
        <v>0.00603949095089742</v>
      </c>
      <c r="L337" s="4" t="n">
        <v>-0.000698772798265812</v>
      </c>
      <c r="M337" s="4" t="n">
        <v>0.0701747792723553</v>
      </c>
      <c r="N337" s="4" t="n">
        <v>12.3050049967816</v>
      </c>
      <c r="O337" s="4" t="n">
        <f aca="false">FALSE()</f>
        <v>0</v>
      </c>
      <c r="P337" s="4" t="s">
        <v>27</v>
      </c>
      <c r="Q337" s="4" t="n">
        <v>1414.21356237267</v>
      </c>
      <c r="R337" s="4" t="n">
        <v>0.173831705111819</v>
      </c>
      <c r="S337" s="4" t="s">
        <v>25</v>
      </c>
      <c r="T337" s="4" t="str">
        <f aca="false">B337&amp;C337&amp;D337&amp;E337&amp;S337</f>
        <v>dwayoubotmap210embr</v>
      </c>
      <c r="U337" s="4" t="n">
        <f aca="false">COUNTIF($T$2:T337,T337)</f>
        <v>16</v>
      </c>
      <c r="V337" s="4" t="s">
        <v>36</v>
      </c>
      <c r="W337" s="4" t="s">
        <v>32</v>
      </c>
      <c r="X337" s="4" t="n">
        <v>2</v>
      </c>
      <c r="Y337" s="4" t="str">
        <f aca="false">V337&amp;W337&amp;X337&amp;S337</f>
        <v>dy2embr</v>
      </c>
      <c r="Z337" s="4" t="n">
        <f aca="false">G337&gt;0</f>
        <v>0</v>
      </c>
      <c r="AA337" s="4" t="str">
        <f aca="false">IF(NOT(Z337),Y337,0)</f>
        <v>dy2embr</v>
      </c>
    </row>
    <row r="338" customFormat="false" ht="15.75" hidden="false" customHeight="true" outlineLevel="0" collapsed="false">
      <c r="A338" s="1" t="n">
        <v>483</v>
      </c>
      <c r="B338" s="4" t="s">
        <v>35</v>
      </c>
      <c r="C338" s="4" t="s">
        <v>30</v>
      </c>
      <c r="D338" s="4" t="s">
        <v>23</v>
      </c>
      <c r="E338" s="4" t="n">
        <v>10</v>
      </c>
      <c r="F338" s="4" t="n">
        <v>88.653</v>
      </c>
      <c r="G338" s="4" t="n">
        <v>6</v>
      </c>
      <c r="H338" s="4" t="n">
        <v>13.6496533125774</v>
      </c>
      <c r="I338" s="4" t="n">
        <v>0.250926404663139</v>
      </c>
      <c r="J338" s="4" t="n">
        <v>0.0278285293791987</v>
      </c>
      <c r="K338" s="4" t="n">
        <v>0.0421205774957962</v>
      </c>
      <c r="L338" s="4" t="n">
        <v>0.00214183127465213</v>
      </c>
      <c r="M338" s="4" t="n">
        <v>0.371048220457858</v>
      </c>
      <c r="N338" s="4" t="n">
        <v>32.8353687914866</v>
      </c>
      <c r="O338" s="4" t="n">
        <f aca="false">FALSE()</f>
        <v>0</v>
      </c>
      <c r="P338" s="4" t="s">
        <v>5</v>
      </c>
      <c r="Q338" s="4" t="n">
        <v>894.427191000092</v>
      </c>
      <c r="R338" s="4" t="n">
        <v>0.139971018117257</v>
      </c>
      <c r="S338" s="4" t="s">
        <v>25</v>
      </c>
      <c r="T338" s="4" t="str">
        <f aca="false">B338&amp;C338&amp;D338&amp;E338&amp;S338</f>
        <v>dwayoubotmap210embr</v>
      </c>
      <c r="U338" s="4" t="n">
        <f aca="false">COUNTIF($T$2:T338,T338)</f>
        <v>17</v>
      </c>
      <c r="V338" s="4" t="s">
        <v>36</v>
      </c>
      <c r="W338" s="4" t="s">
        <v>32</v>
      </c>
      <c r="X338" s="4" t="n">
        <v>2</v>
      </c>
      <c r="Y338" s="4" t="str">
        <f aca="false">V338&amp;W338&amp;X338&amp;S338</f>
        <v>dy2embr</v>
      </c>
      <c r="Z338" s="4" t="n">
        <f aca="false">G338&gt;0</f>
        <v>1</v>
      </c>
      <c r="AA338" s="4" t="n">
        <f aca="false">IF(NOT(Z338),Y338,0)</f>
        <v>0</v>
      </c>
    </row>
    <row r="339" customFormat="false" ht="15.75" hidden="false" customHeight="true" outlineLevel="0" collapsed="false">
      <c r="A339" s="1" t="n">
        <v>484</v>
      </c>
      <c r="B339" s="4" t="s">
        <v>35</v>
      </c>
      <c r="C339" s="4" t="s">
        <v>30</v>
      </c>
      <c r="D339" s="4" t="s">
        <v>23</v>
      </c>
      <c r="E339" s="4" t="n">
        <v>10</v>
      </c>
      <c r="F339" s="4" t="n">
        <v>180.006</v>
      </c>
      <c r="G339" s="4" t="n">
        <v>2</v>
      </c>
      <c r="H339" s="4" t="n">
        <v>160.57657274012</v>
      </c>
      <c r="I339" s="4" t="n">
        <v>0.785010522763861</v>
      </c>
      <c r="J339" s="4" t="n">
        <v>0.211680097231016</v>
      </c>
      <c r="K339" s="4" t="n">
        <v>0.0373466109413777</v>
      </c>
      <c r="L339" s="4" t="n">
        <v>-0.000706415552630257</v>
      </c>
      <c r="M339" s="4" t="n">
        <v>0.120855565091997</v>
      </c>
      <c r="N339" s="4" t="n">
        <v>21.7096458828326</v>
      </c>
      <c r="O339" s="4" t="n">
        <f aca="false">FALSE()</f>
        <v>0</v>
      </c>
      <c r="P339" s="4" t="s">
        <v>27</v>
      </c>
      <c r="Q339" s="4" t="n">
        <v>1414.21356237375</v>
      </c>
      <c r="R339" s="4" t="n">
        <v>0.464862488060226</v>
      </c>
      <c r="S339" s="4" t="s">
        <v>25</v>
      </c>
      <c r="T339" s="4" t="str">
        <f aca="false">B339&amp;C339&amp;D339&amp;E339&amp;S339</f>
        <v>dwayoubotmap210embr</v>
      </c>
      <c r="U339" s="4" t="n">
        <f aca="false">COUNTIF($T$2:T339,T339)</f>
        <v>18</v>
      </c>
      <c r="V339" s="4" t="s">
        <v>36</v>
      </c>
      <c r="W339" s="4" t="s">
        <v>32</v>
      </c>
      <c r="X339" s="4" t="n">
        <v>2</v>
      </c>
      <c r="Y339" s="4" t="str">
        <f aca="false">V339&amp;W339&amp;X339&amp;S339</f>
        <v>dy2embr</v>
      </c>
      <c r="Z339" s="4" t="n">
        <f aca="false">G339&gt;0</f>
        <v>1</v>
      </c>
      <c r="AA339" s="4" t="n">
        <f aca="false">IF(NOT(Z339),Y339,0)</f>
        <v>0</v>
      </c>
    </row>
    <row r="340" customFormat="false" ht="15.75" hidden="false" customHeight="true" outlineLevel="0" collapsed="false">
      <c r="A340" s="1" t="n">
        <v>485</v>
      </c>
      <c r="B340" s="4" t="s">
        <v>35</v>
      </c>
      <c r="C340" s="4" t="s">
        <v>30</v>
      </c>
      <c r="D340" s="4" t="s">
        <v>23</v>
      </c>
      <c r="E340" s="4" t="n">
        <v>10</v>
      </c>
      <c r="F340" s="4" t="n">
        <v>180.106</v>
      </c>
      <c r="G340" s="4" t="n">
        <v>4</v>
      </c>
      <c r="H340" s="4" t="n">
        <v>140.345462104505</v>
      </c>
      <c r="I340" s="4" t="n">
        <v>0.786796099789307</v>
      </c>
      <c r="J340" s="4" t="n">
        <v>0.142388036468553</v>
      </c>
      <c r="K340" s="4" t="n">
        <v>0.0402888320296625</v>
      </c>
      <c r="L340" s="4" t="n">
        <v>0.00110962449810538</v>
      </c>
      <c r="M340" s="4" t="n">
        <v>0.11310275881664</v>
      </c>
      <c r="N340" s="4" t="n">
        <v>19.7831330256107</v>
      </c>
      <c r="O340" s="4" t="n">
        <f aca="false">FALSE()</f>
        <v>0</v>
      </c>
      <c r="P340" s="4" t="s">
        <v>27</v>
      </c>
      <c r="Q340" s="4" t="n">
        <v>1414.21356237375</v>
      </c>
      <c r="R340" s="4" t="n">
        <v>0.765601686062181</v>
      </c>
      <c r="S340" s="4" t="s">
        <v>25</v>
      </c>
      <c r="T340" s="4" t="str">
        <f aca="false">B340&amp;C340&amp;D340&amp;E340&amp;S340</f>
        <v>dwayoubotmap210embr</v>
      </c>
      <c r="U340" s="4" t="n">
        <f aca="false">COUNTIF($T$2:T340,T340)</f>
        <v>19</v>
      </c>
      <c r="V340" s="4" t="s">
        <v>36</v>
      </c>
      <c r="W340" s="4" t="s">
        <v>32</v>
      </c>
      <c r="X340" s="4" t="n">
        <v>2</v>
      </c>
      <c r="Y340" s="4" t="str">
        <f aca="false">V340&amp;W340&amp;X340&amp;S340</f>
        <v>dy2embr</v>
      </c>
      <c r="Z340" s="4" t="n">
        <f aca="false">G340&gt;0</f>
        <v>1</v>
      </c>
      <c r="AA340" s="4" t="n">
        <f aca="false">IF(NOT(Z340),Y340,0)</f>
        <v>0</v>
      </c>
    </row>
    <row r="341" customFormat="false" ht="15.75" hidden="false" customHeight="true" outlineLevel="0" collapsed="false">
      <c r="A341" s="1" t="n">
        <v>486</v>
      </c>
      <c r="B341" s="4" t="s">
        <v>35</v>
      </c>
      <c r="C341" s="4" t="s">
        <v>30</v>
      </c>
      <c r="D341" s="4" t="s">
        <v>23</v>
      </c>
      <c r="E341" s="4" t="n">
        <v>10</v>
      </c>
      <c r="F341" s="4" t="n">
        <v>73.7509999999998</v>
      </c>
      <c r="G341" s="4" t="n">
        <v>0</v>
      </c>
      <c r="H341" s="4" t="n">
        <v>1.39333080069551</v>
      </c>
      <c r="I341" s="4" t="n">
        <v>0.131911839620635</v>
      </c>
      <c r="J341" s="4" t="n">
        <v>0.0155773937605549</v>
      </c>
      <c r="K341" s="4" t="n">
        <v>0.0399960577490656</v>
      </c>
      <c r="L341" s="4" t="n">
        <v>0.000114824005025562</v>
      </c>
      <c r="M341" s="4" t="n">
        <v>0.424679977837702</v>
      </c>
      <c r="N341" s="4" t="n">
        <v>31.1468837229683</v>
      </c>
      <c r="O341" s="4" t="n">
        <f aca="false">TRUE()</f>
        <v>1</v>
      </c>
      <c r="P341" s="4" t="s">
        <v>24</v>
      </c>
      <c r="Q341" s="4" t="n">
        <v>134.534558799262</v>
      </c>
      <c r="R341" s="4" t="n">
        <v>0.0840212466607108</v>
      </c>
      <c r="S341" s="4" t="s">
        <v>25</v>
      </c>
      <c r="T341" s="4" t="str">
        <f aca="false">B341&amp;C341&amp;D341&amp;E341&amp;S341</f>
        <v>dwayoubotmap210embr</v>
      </c>
      <c r="U341" s="4" t="n">
        <f aca="false">COUNTIF($T$2:T341,T341)</f>
        <v>20</v>
      </c>
      <c r="V341" s="4" t="s">
        <v>36</v>
      </c>
      <c r="W341" s="4" t="s">
        <v>32</v>
      </c>
      <c r="X341" s="4" t="n">
        <v>2</v>
      </c>
      <c r="Y341" s="4" t="str">
        <f aca="false">V341&amp;W341&amp;X341&amp;S341</f>
        <v>dy2embr</v>
      </c>
      <c r="Z341" s="4" t="n">
        <f aca="false">G341&gt;0</f>
        <v>0</v>
      </c>
      <c r="AA341" s="4" t="str">
        <f aca="false">IF(NOT(Z341),Y341,0)</f>
        <v>dy2embr</v>
      </c>
    </row>
    <row r="342" customFormat="false" ht="15.75" hidden="false" customHeight="true" outlineLevel="0" collapsed="false">
      <c r="A342" s="1" t="n">
        <v>497</v>
      </c>
      <c r="B342" s="4" t="s">
        <v>35</v>
      </c>
      <c r="C342" s="4" t="s">
        <v>30</v>
      </c>
      <c r="D342" s="4" t="s">
        <v>33</v>
      </c>
      <c r="E342" s="4" t="n">
        <v>5</v>
      </c>
      <c r="F342" s="4" t="n">
        <v>118.898</v>
      </c>
      <c r="G342" s="4" t="n">
        <v>4</v>
      </c>
      <c r="H342" s="4" t="n">
        <v>180.60837338663</v>
      </c>
      <c r="I342" s="4" t="n">
        <v>0.685163356448013</v>
      </c>
      <c r="J342" s="4" t="n">
        <v>0.142811455729728</v>
      </c>
      <c r="K342" s="4" t="n">
        <v>0.0274722174015239</v>
      </c>
      <c r="L342" s="4" t="n">
        <v>0.00170080043426684</v>
      </c>
      <c r="M342" s="4" t="n">
        <v>0.168617256296998</v>
      </c>
      <c r="N342" s="4" t="n">
        <v>20.0045882817829</v>
      </c>
      <c r="O342" s="4" t="n">
        <f aca="false">FALSE()</f>
        <v>0</v>
      </c>
      <c r="P342" s="4" t="s">
        <v>5</v>
      </c>
      <c r="Q342" s="4" t="n">
        <v>1414.21356237375</v>
      </c>
      <c r="R342" s="4" t="n">
        <v>0.267888542594009</v>
      </c>
      <c r="S342" s="4" t="s">
        <v>25</v>
      </c>
      <c r="T342" s="4" t="str">
        <f aca="false">B342&amp;C342&amp;D342&amp;E342&amp;S342</f>
        <v>dwayoubotsmall_warehouse5embr</v>
      </c>
      <c r="U342" s="4" t="n">
        <f aca="false">COUNTIF($T$2:T342,T342)</f>
        <v>1</v>
      </c>
      <c r="V342" s="4" t="s">
        <v>36</v>
      </c>
      <c r="W342" s="4" t="s">
        <v>32</v>
      </c>
      <c r="X342" s="4" t="s">
        <v>34</v>
      </c>
      <c r="Y342" s="4" t="str">
        <f aca="false">V342&amp;W342&amp;X342&amp;S342</f>
        <v>dysembr</v>
      </c>
      <c r="Z342" s="4" t="n">
        <f aca="false">G342&gt;0</f>
        <v>1</v>
      </c>
      <c r="AA342" s="4" t="n">
        <f aca="false">IF(NOT(Z342),Y342,0)</f>
        <v>0</v>
      </c>
    </row>
    <row r="343" customFormat="false" ht="15.75" hidden="false" customHeight="true" outlineLevel="0" collapsed="false">
      <c r="A343" s="1" t="n">
        <v>498</v>
      </c>
      <c r="B343" s="4" t="s">
        <v>35</v>
      </c>
      <c r="C343" s="4" t="s">
        <v>30</v>
      </c>
      <c r="D343" s="4" t="s">
        <v>33</v>
      </c>
      <c r="E343" s="4" t="n">
        <v>5</v>
      </c>
      <c r="F343" s="4" t="n">
        <v>62.042</v>
      </c>
      <c r="G343" s="4" t="n">
        <v>0</v>
      </c>
      <c r="H343" s="4" t="n">
        <v>1.74892821637943</v>
      </c>
      <c r="I343" s="4" t="n">
        <v>0.155485847144009</v>
      </c>
      <c r="J343" s="4" t="n">
        <v>0.0171675649036449</v>
      </c>
      <c r="K343" s="4" t="n">
        <v>0.0469982043402199</v>
      </c>
      <c r="L343" s="4" t="n">
        <v>0.0028005138422118</v>
      </c>
      <c r="M343" s="4" t="n">
        <v>0.320844049180507</v>
      </c>
      <c r="N343" s="4" t="n">
        <v>19.8557666148385</v>
      </c>
      <c r="O343" s="4" t="n">
        <f aca="false">TRUE()</f>
        <v>1</v>
      </c>
      <c r="P343" s="4" t="s">
        <v>24</v>
      </c>
      <c r="Q343" s="4" t="n">
        <v>178.796590963359</v>
      </c>
      <c r="R343" s="4" t="n">
        <v>0.241995189267039</v>
      </c>
      <c r="S343" s="4" t="s">
        <v>25</v>
      </c>
      <c r="T343" s="4" t="str">
        <f aca="false">B343&amp;C343&amp;D343&amp;E343&amp;S343</f>
        <v>dwayoubotsmall_warehouse5embr</v>
      </c>
      <c r="U343" s="4" t="n">
        <f aca="false">COUNTIF($T$2:T343,T343)</f>
        <v>2</v>
      </c>
      <c r="V343" s="4" t="s">
        <v>36</v>
      </c>
      <c r="W343" s="4" t="s">
        <v>32</v>
      </c>
      <c r="X343" s="4" t="s">
        <v>34</v>
      </c>
      <c r="Y343" s="4" t="str">
        <f aca="false">V343&amp;W343&amp;X343&amp;S343</f>
        <v>dysembr</v>
      </c>
      <c r="Z343" s="4" t="n">
        <f aca="false">G343&gt;0</f>
        <v>0</v>
      </c>
      <c r="AA343" s="4" t="str">
        <f aca="false">IF(NOT(Z343),Y343,0)</f>
        <v>dysembr</v>
      </c>
    </row>
    <row r="344" customFormat="false" ht="15.75" hidden="false" customHeight="true" outlineLevel="0" collapsed="false">
      <c r="A344" s="1" t="n">
        <v>499</v>
      </c>
      <c r="B344" s="4" t="s">
        <v>35</v>
      </c>
      <c r="C344" s="4" t="s">
        <v>30</v>
      </c>
      <c r="D344" s="4" t="s">
        <v>33</v>
      </c>
      <c r="E344" s="4" t="n">
        <v>5</v>
      </c>
      <c r="F344" s="4" t="n">
        <v>59.429</v>
      </c>
      <c r="G344" s="4" t="n">
        <v>0</v>
      </c>
      <c r="H344" s="4" t="n">
        <v>0.912224833262069</v>
      </c>
      <c r="I344" s="4" t="n">
        <v>0.163300682729123</v>
      </c>
      <c r="J344" s="4" t="n">
        <v>0.0208278700811437</v>
      </c>
      <c r="K344" s="4" t="n">
        <v>0.04212456959591</v>
      </c>
      <c r="L344" s="4" t="n">
        <v>0.00208556417939276</v>
      </c>
      <c r="M344" s="4" t="n">
        <v>0.335949699090864</v>
      </c>
      <c r="N344" s="4" t="n">
        <v>19.8376105518175</v>
      </c>
      <c r="O344" s="4" t="n">
        <f aca="false">TRUE()</f>
        <v>1</v>
      </c>
      <c r="P344" s="4" t="s">
        <v>24</v>
      </c>
      <c r="Q344" s="4" t="n">
        <v>61.7578479163539</v>
      </c>
      <c r="R344" s="4" t="n">
        <v>0.241510941425405</v>
      </c>
      <c r="S344" s="4" t="s">
        <v>25</v>
      </c>
      <c r="T344" s="4" t="str">
        <f aca="false">B344&amp;C344&amp;D344&amp;E344&amp;S344</f>
        <v>dwayoubotsmall_warehouse5embr</v>
      </c>
      <c r="U344" s="4" t="n">
        <f aca="false">COUNTIF($T$2:T344,T344)</f>
        <v>3</v>
      </c>
      <c r="V344" s="4" t="s">
        <v>36</v>
      </c>
      <c r="W344" s="4" t="s">
        <v>32</v>
      </c>
      <c r="X344" s="4" t="s">
        <v>34</v>
      </c>
      <c r="Y344" s="4" t="str">
        <f aca="false">V344&amp;W344&amp;X344&amp;S344</f>
        <v>dysembr</v>
      </c>
      <c r="Z344" s="4" t="n">
        <f aca="false">G344&gt;0</f>
        <v>0</v>
      </c>
      <c r="AA344" s="4" t="str">
        <f aca="false">IF(NOT(Z344),Y344,0)</f>
        <v>dysembr</v>
      </c>
    </row>
    <row r="345" customFormat="false" ht="15.75" hidden="false" customHeight="true" outlineLevel="0" collapsed="false">
      <c r="A345" s="1" t="n">
        <v>500</v>
      </c>
      <c r="B345" s="4" t="s">
        <v>35</v>
      </c>
      <c r="C345" s="4" t="s">
        <v>30</v>
      </c>
      <c r="D345" s="4" t="s">
        <v>33</v>
      </c>
      <c r="E345" s="4" t="n">
        <v>5</v>
      </c>
      <c r="F345" s="4" t="n">
        <v>64.733</v>
      </c>
      <c r="G345" s="4" t="n">
        <v>0</v>
      </c>
      <c r="H345" s="4" t="n">
        <v>0.750983467043829</v>
      </c>
      <c r="I345" s="4" t="n">
        <v>0.156930172986954</v>
      </c>
      <c r="J345" s="4" t="n">
        <v>0.0272110880149472</v>
      </c>
      <c r="K345" s="4" t="n">
        <v>0.0643395302841307</v>
      </c>
      <c r="L345" s="4" t="n">
        <v>-0.000611731196825797</v>
      </c>
      <c r="M345" s="4" t="n">
        <v>0.315674178251272</v>
      </c>
      <c r="N345" s="4" t="n">
        <v>20.1288701103412</v>
      </c>
      <c r="O345" s="4" t="n">
        <f aca="false">TRUE()</f>
        <v>1</v>
      </c>
      <c r="P345" s="4" t="s">
        <v>24</v>
      </c>
      <c r="Q345" s="4" t="n">
        <v>36.5619137426886</v>
      </c>
      <c r="R345" s="4" t="n">
        <v>0.251628629537326</v>
      </c>
      <c r="S345" s="4" t="s">
        <v>25</v>
      </c>
      <c r="T345" s="4" t="str">
        <f aca="false">B345&amp;C345&amp;D345&amp;E345&amp;S345</f>
        <v>dwayoubotsmall_warehouse5embr</v>
      </c>
      <c r="U345" s="4" t="n">
        <f aca="false">COUNTIF($T$2:T345,T345)</f>
        <v>4</v>
      </c>
      <c r="V345" s="4" t="s">
        <v>36</v>
      </c>
      <c r="W345" s="4" t="s">
        <v>32</v>
      </c>
      <c r="X345" s="4" t="s">
        <v>34</v>
      </c>
      <c r="Y345" s="4" t="str">
        <f aca="false">V345&amp;W345&amp;X345&amp;S345</f>
        <v>dysembr</v>
      </c>
      <c r="Z345" s="4" t="n">
        <f aca="false">G345&gt;0</f>
        <v>0</v>
      </c>
      <c r="AA345" s="4" t="str">
        <f aca="false">IF(NOT(Z345),Y345,0)</f>
        <v>dysembr</v>
      </c>
    </row>
    <row r="346" customFormat="false" ht="15.75" hidden="false" customHeight="true" outlineLevel="0" collapsed="false">
      <c r="A346" s="1" t="n">
        <v>501</v>
      </c>
      <c r="B346" s="4" t="s">
        <v>35</v>
      </c>
      <c r="C346" s="4" t="s">
        <v>30</v>
      </c>
      <c r="D346" s="4" t="s">
        <v>33</v>
      </c>
      <c r="E346" s="4" t="n">
        <v>5</v>
      </c>
      <c r="F346" s="4" t="n">
        <v>104.465</v>
      </c>
      <c r="G346" s="4" t="n">
        <v>2</v>
      </c>
      <c r="H346" s="4" t="n">
        <v>84.4381670594834</v>
      </c>
      <c r="I346" s="4" t="n">
        <v>0.563355031771051</v>
      </c>
      <c r="J346" s="4" t="n">
        <v>0.137748517216712</v>
      </c>
      <c r="K346" s="4" t="n">
        <v>0.0608178100464714</v>
      </c>
      <c r="L346" s="4" t="n">
        <v>0.00107936952677987</v>
      </c>
      <c r="M346" s="4" t="n">
        <v>0.199227832752515</v>
      </c>
      <c r="N346" s="4" t="n">
        <v>20.6568395961987</v>
      </c>
      <c r="O346" s="4" t="n">
        <f aca="false">TRUE()</f>
        <v>1</v>
      </c>
      <c r="P346" s="4" t="s">
        <v>24</v>
      </c>
      <c r="Q346" s="4" t="n">
        <v>1414.21356237321</v>
      </c>
      <c r="R346" s="4" t="n">
        <v>0.341388137675122</v>
      </c>
      <c r="S346" s="4" t="s">
        <v>25</v>
      </c>
      <c r="T346" s="4" t="str">
        <f aca="false">B346&amp;C346&amp;D346&amp;E346&amp;S346</f>
        <v>dwayoubotsmall_warehouse5embr</v>
      </c>
      <c r="U346" s="4" t="n">
        <f aca="false">COUNTIF($T$2:T346,T346)</f>
        <v>5</v>
      </c>
      <c r="V346" s="4" t="s">
        <v>36</v>
      </c>
      <c r="W346" s="4" t="s">
        <v>32</v>
      </c>
      <c r="X346" s="4" t="s">
        <v>34</v>
      </c>
      <c r="Y346" s="4" t="str">
        <f aca="false">V346&amp;W346&amp;X346&amp;S346</f>
        <v>dysembr</v>
      </c>
      <c r="Z346" s="4" t="n">
        <f aca="false">G346&gt;0</f>
        <v>1</v>
      </c>
      <c r="AA346" s="4" t="n">
        <f aca="false">IF(NOT(Z346),Y346,0)</f>
        <v>0</v>
      </c>
    </row>
    <row r="347" customFormat="false" ht="15.75" hidden="false" customHeight="true" outlineLevel="0" collapsed="false">
      <c r="A347" s="1" t="n">
        <v>502</v>
      </c>
      <c r="B347" s="4" t="s">
        <v>35</v>
      </c>
      <c r="C347" s="4" t="s">
        <v>30</v>
      </c>
      <c r="D347" s="4" t="s">
        <v>33</v>
      </c>
      <c r="E347" s="4" t="n">
        <v>5</v>
      </c>
      <c r="F347" s="4" t="n">
        <v>59.133</v>
      </c>
      <c r="G347" s="4" t="n">
        <v>1</v>
      </c>
      <c r="H347" s="4" t="n">
        <v>18.561356267275</v>
      </c>
      <c r="I347" s="4" t="n">
        <v>0.175968741766185</v>
      </c>
      <c r="J347" s="4" t="n">
        <v>0.0211632718177329</v>
      </c>
      <c r="K347" s="4" t="n">
        <v>0.0467933951432007</v>
      </c>
      <c r="L347" s="4" t="n">
        <v>0.000497651521146805</v>
      </c>
      <c r="M347" s="4" t="n">
        <v>0.332505674603168</v>
      </c>
      <c r="N347" s="4" t="n">
        <v>19.5583703505336</v>
      </c>
      <c r="O347" s="4" t="n">
        <f aca="false">TRUE()</f>
        <v>1</v>
      </c>
      <c r="P347" s="4" t="s">
        <v>24</v>
      </c>
      <c r="Q347" s="4" t="n">
        <v>1414.21356237288</v>
      </c>
      <c r="R347" s="4" t="n">
        <v>0.167805391818366</v>
      </c>
      <c r="S347" s="4" t="s">
        <v>25</v>
      </c>
      <c r="T347" s="4" t="str">
        <f aca="false">B347&amp;C347&amp;D347&amp;E347&amp;S347</f>
        <v>dwayoubotsmall_warehouse5embr</v>
      </c>
      <c r="U347" s="4" t="n">
        <f aca="false">COUNTIF($T$2:T347,T347)</f>
        <v>6</v>
      </c>
      <c r="V347" s="4" t="s">
        <v>36</v>
      </c>
      <c r="W347" s="4" t="s">
        <v>32</v>
      </c>
      <c r="X347" s="4" t="s">
        <v>34</v>
      </c>
      <c r="Y347" s="4" t="str">
        <f aca="false">V347&amp;W347&amp;X347&amp;S347</f>
        <v>dysembr</v>
      </c>
      <c r="Z347" s="4" t="n">
        <f aca="false">G347&gt;0</f>
        <v>1</v>
      </c>
      <c r="AA347" s="4" t="n">
        <f aca="false">IF(NOT(Z347),Y347,0)</f>
        <v>0</v>
      </c>
    </row>
    <row r="348" customFormat="false" ht="15.75" hidden="false" customHeight="true" outlineLevel="0" collapsed="false">
      <c r="A348" s="1" t="n">
        <v>503</v>
      </c>
      <c r="B348" s="4" t="s">
        <v>35</v>
      </c>
      <c r="C348" s="4" t="s">
        <v>30</v>
      </c>
      <c r="D348" s="4" t="s">
        <v>33</v>
      </c>
      <c r="E348" s="4" t="n">
        <v>5</v>
      </c>
      <c r="F348" s="4" t="n">
        <v>62.3</v>
      </c>
      <c r="G348" s="4" t="n">
        <v>1</v>
      </c>
      <c r="H348" s="4" t="n">
        <v>4.19816772243597</v>
      </c>
      <c r="I348" s="4" t="n">
        <v>0.149645645200954</v>
      </c>
      <c r="J348" s="4" t="n">
        <v>0.016315528419101</v>
      </c>
      <c r="K348" s="4" t="n">
        <v>0.0479915497833426</v>
      </c>
      <c r="L348" s="4" t="n">
        <v>0.00246385755637836</v>
      </c>
      <c r="M348" s="4" t="n">
        <v>0.322835281125368</v>
      </c>
      <c r="N348" s="4" t="n">
        <v>20.0055148964098</v>
      </c>
      <c r="O348" s="4" t="n">
        <f aca="false">TRUE()</f>
        <v>1</v>
      </c>
      <c r="P348" s="4" t="s">
        <v>24</v>
      </c>
      <c r="Q348" s="4" t="n">
        <v>342.99717028504</v>
      </c>
      <c r="R348" s="4" t="n">
        <v>0.193346685652873</v>
      </c>
      <c r="S348" s="4" t="s">
        <v>25</v>
      </c>
      <c r="T348" s="4" t="str">
        <f aca="false">B348&amp;C348&amp;D348&amp;E348&amp;S348</f>
        <v>dwayoubotsmall_warehouse5embr</v>
      </c>
      <c r="U348" s="4" t="n">
        <f aca="false">COUNTIF($T$2:T348,T348)</f>
        <v>7</v>
      </c>
      <c r="V348" s="4" t="s">
        <v>36</v>
      </c>
      <c r="W348" s="4" t="s">
        <v>32</v>
      </c>
      <c r="X348" s="4" t="s">
        <v>34</v>
      </c>
      <c r="Y348" s="4" t="str">
        <f aca="false">V348&amp;W348&amp;X348&amp;S348</f>
        <v>dysembr</v>
      </c>
      <c r="Z348" s="4" t="n">
        <f aca="false">G348&gt;0</f>
        <v>1</v>
      </c>
      <c r="AA348" s="4" t="n">
        <f aca="false">IF(NOT(Z348),Y348,0)</f>
        <v>0</v>
      </c>
    </row>
    <row r="349" customFormat="false" ht="15.75" hidden="false" customHeight="true" outlineLevel="0" collapsed="false">
      <c r="A349" s="1" t="n">
        <v>504</v>
      </c>
      <c r="B349" s="4" t="s">
        <v>35</v>
      </c>
      <c r="C349" s="4" t="s">
        <v>30</v>
      </c>
      <c r="D349" s="4" t="s">
        <v>33</v>
      </c>
      <c r="E349" s="4" t="n">
        <v>5</v>
      </c>
      <c r="F349" s="4" t="n">
        <v>64.221</v>
      </c>
      <c r="G349" s="4" t="n">
        <v>0</v>
      </c>
      <c r="H349" s="4" t="n">
        <v>11.9715901101433</v>
      </c>
      <c r="I349" s="4" t="n">
        <v>0.19233556573206</v>
      </c>
      <c r="J349" s="4" t="n">
        <v>0.0237686450413699</v>
      </c>
      <c r="K349" s="4" t="n">
        <v>0.0595104668959529</v>
      </c>
      <c r="L349" s="4" t="n">
        <v>0.00176510067114094</v>
      </c>
      <c r="M349" s="4" t="n">
        <v>0.312506241573495</v>
      </c>
      <c r="N349" s="4" t="n">
        <v>19.9766294095959</v>
      </c>
      <c r="O349" s="4" t="n">
        <f aca="false">TRUE()</f>
        <v>1</v>
      </c>
      <c r="P349" s="4" t="s">
        <v>24</v>
      </c>
      <c r="Q349" s="4" t="n">
        <v>632.455532033662</v>
      </c>
      <c r="R349" s="4" t="n">
        <v>0.256649902987999</v>
      </c>
      <c r="S349" s="4" t="s">
        <v>25</v>
      </c>
      <c r="T349" s="4" t="str">
        <f aca="false">B349&amp;C349&amp;D349&amp;E349&amp;S349</f>
        <v>dwayoubotsmall_warehouse5embr</v>
      </c>
      <c r="U349" s="4" t="n">
        <f aca="false">COUNTIF($T$2:T349,T349)</f>
        <v>8</v>
      </c>
      <c r="V349" s="4" t="s">
        <v>36</v>
      </c>
      <c r="W349" s="4" t="s">
        <v>32</v>
      </c>
      <c r="X349" s="4" t="s">
        <v>34</v>
      </c>
      <c r="Y349" s="4" t="str">
        <f aca="false">V349&amp;W349&amp;X349&amp;S349</f>
        <v>dysembr</v>
      </c>
      <c r="Z349" s="4" t="n">
        <f aca="false">G349&gt;0</f>
        <v>0</v>
      </c>
      <c r="AA349" s="4" t="str">
        <f aca="false">IF(NOT(Z349),Y349,0)</f>
        <v>dysembr</v>
      </c>
    </row>
    <row r="350" customFormat="false" ht="15.75" hidden="false" customHeight="true" outlineLevel="0" collapsed="false">
      <c r="A350" s="1" t="n">
        <v>505</v>
      </c>
      <c r="B350" s="4" t="s">
        <v>35</v>
      </c>
      <c r="C350" s="4" t="s">
        <v>30</v>
      </c>
      <c r="D350" s="4" t="s">
        <v>33</v>
      </c>
      <c r="E350" s="4" t="n">
        <v>5</v>
      </c>
      <c r="F350" s="4" t="n">
        <v>54.189</v>
      </c>
      <c r="G350" s="4" t="n">
        <v>0</v>
      </c>
      <c r="H350" s="4" t="n">
        <v>0.402844495164203</v>
      </c>
      <c r="I350" s="4" t="n">
        <v>0.0727782528206202</v>
      </c>
      <c r="J350" s="4" t="n">
        <v>0.00805662570991575</v>
      </c>
      <c r="K350" s="4" t="n">
        <v>0.0427364592693782</v>
      </c>
      <c r="L350" s="4" t="n">
        <v>0.0016640084210433</v>
      </c>
      <c r="M350" s="4" t="n">
        <v>0.355128686456477</v>
      </c>
      <c r="N350" s="4" t="n">
        <v>19.2069690518187</v>
      </c>
      <c r="O350" s="4" t="n">
        <f aca="false">TRUE()</f>
        <v>1</v>
      </c>
      <c r="P350" s="4" t="s">
        <v>24</v>
      </c>
      <c r="Q350" s="4" t="n">
        <v>18.5935928221505</v>
      </c>
      <c r="R350" s="4" t="n">
        <v>0.154214857742978</v>
      </c>
      <c r="S350" s="4" t="s">
        <v>25</v>
      </c>
      <c r="T350" s="4" t="str">
        <f aca="false">B350&amp;C350&amp;D350&amp;E350&amp;S350</f>
        <v>dwayoubotsmall_warehouse5embr</v>
      </c>
      <c r="U350" s="4" t="n">
        <f aca="false">COUNTIF($T$2:T350,T350)</f>
        <v>9</v>
      </c>
      <c r="V350" s="4" t="s">
        <v>36</v>
      </c>
      <c r="W350" s="4" t="s">
        <v>32</v>
      </c>
      <c r="X350" s="4" t="s">
        <v>34</v>
      </c>
      <c r="Y350" s="4" t="str">
        <f aca="false">V350&amp;W350&amp;X350&amp;S350</f>
        <v>dysembr</v>
      </c>
      <c r="Z350" s="4" t="n">
        <f aca="false">G350&gt;0</f>
        <v>0</v>
      </c>
      <c r="AA350" s="4" t="str">
        <f aca="false">IF(NOT(Z350),Y350,0)</f>
        <v>dysembr</v>
      </c>
    </row>
    <row r="351" customFormat="false" ht="15.75" hidden="false" customHeight="true" outlineLevel="0" collapsed="false">
      <c r="A351" s="1" t="n">
        <v>506</v>
      </c>
      <c r="B351" s="4" t="s">
        <v>35</v>
      </c>
      <c r="C351" s="4" t="s">
        <v>30</v>
      </c>
      <c r="D351" s="4" t="s">
        <v>33</v>
      </c>
      <c r="E351" s="4" t="n">
        <v>5</v>
      </c>
      <c r="F351" s="4" t="n">
        <v>51.3920000000001</v>
      </c>
      <c r="G351" s="4" t="n">
        <v>0</v>
      </c>
      <c r="H351" s="4" t="n">
        <v>0.803577692735693</v>
      </c>
      <c r="I351" s="4" t="n">
        <v>0.129922010212285</v>
      </c>
      <c r="J351" s="4" t="n">
        <v>0.0147361047045735</v>
      </c>
      <c r="K351" s="4" t="n">
        <v>0.0403329834238634</v>
      </c>
      <c r="L351" s="4" t="n">
        <v>0.00235104713599325</v>
      </c>
      <c r="M351" s="4" t="n">
        <v>0.381816285580711</v>
      </c>
      <c r="N351" s="4" t="n">
        <v>19.4234745399468</v>
      </c>
      <c r="O351" s="4" t="n">
        <f aca="false">TRUE()</f>
        <v>1</v>
      </c>
      <c r="P351" s="4" t="s">
        <v>24</v>
      </c>
      <c r="Q351" s="4" t="n">
        <v>48.4801334909378</v>
      </c>
      <c r="R351" s="4" t="n">
        <v>0.19296238643049</v>
      </c>
      <c r="S351" s="4" t="s">
        <v>25</v>
      </c>
      <c r="T351" s="4" t="str">
        <f aca="false">B351&amp;C351&amp;D351&amp;E351&amp;S351</f>
        <v>dwayoubotsmall_warehouse5embr</v>
      </c>
      <c r="U351" s="4" t="n">
        <f aca="false">COUNTIF($T$2:T351,T351)</f>
        <v>10</v>
      </c>
      <c r="V351" s="4" t="s">
        <v>36</v>
      </c>
      <c r="W351" s="4" t="s">
        <v>32</v>
      </c>
      <c r="X351" s="4" t="s">
        <v>34</v>
      </c>
      <c r="Y351" s="4" t="str">
        <f aca="false">V351&amp;W351&amp;X351&amp;S351</f>
        <v>dysembr</v>
      </c>
      <c r="Z351" s="4" t="n">
        <f aca="false">G351&gt;0</f>
        <v>0</v>
      </c>
      <c r="AA351" s="4" t="str">
        <f aca="false">IF(NOT(Z351),Y351,0)</f>
        <v>dysembr</v>
      </c>
    </row>
    <row r="352" customFormat="false" ht="15.75" hidden="false" customHeight="true" outlineLevel="0" collapsed="false">
      <c r="A352" s="1" t="n">
        <v>507</v>
      </c>
      <c r="B352" s="4" t="s">
        <v>35</v>
      </c>
      <c r="C352" s="4" t="s">
        <v>30</v>
      </c>
      <c r="D352" s="4" t="s">
        <v>33</v>
      </c>
      <c r="E352" s="4" t="n">
        <v>5</v>
      </c>
      <c r="F352" s="4" t="n">
        <v>66.414</v>
      </c>
      <c r="G352" s="4" t="n">
        <v>1</v>
      </c>
      <c r="H352" s="4" t="n">
        <v>5.05040317627433</v>
      </c>
      <c r="I352" s="4" t="n">
        <v>0.176531612723032</v>
      </c>
      <c r="J352" s="4" t="n">
        <v>0.0197512030795871</v>
      </c>
      <c r="K352" s="4" t="n">
        <v>0.0439404004662612</v>
      </c>
      <c r="L352" s="4" t="n">
        <v>0.00147909993269125</v>
      </c>
      <c r="M352" s="4" t="n">
        <v>0.306906698537156</v>
      </c>
      <c r="N352" s="4" t="n">
        <v>20.3185682857587</v>
      </c>
      <c r="O352" s="4" t="n">
        <f aca="false">TRUE()</f>
        <v>1</v>
      </c>
      <c r="P352" s="4" t="s">
        <v>24</v>
      </c>
      <c r="Q352" s="4" t="n">
        <v>392.232270276317</v>
      </c>
      <c r="R352" s="4" t="n">
        <v>0.235892604862293</v>
      </c>
      <c r="S352" s="4" t="s">
        <v>25</v>
      </c>
      <c r="T352" s="4" t="str">
        <f aca="false">B352&amp;C352&amp;D352&amp;E352&amp;S352</f>
        <v>dwayoubotsmall_warehouse5embr</v>
      </c>
      <c r="U352" s="4" t="n">
        <f aca="false">COUNTIF($T$2:T352,T352)</f>
        <v>11</v>
      </c>
      <c r="V352" s="4" t="s">
        <v>36</v>
      </c>
      <c r="W352" s="4" t="s">
        <v>32</v>
      </c>
      <c r="X352" s="4" t="s">
        <v>34</v>
      </c>
      <c r="Y352" s="4" t="str">
        <f aca="false">V352&amp;W352&amp;X352&amp;S352</f>
        <v>dysembr</v>
      </c>
      <c r="Z352" s="4" t="n">
        <f aca="false">G352&gt;0</f>
        <v>1</v>
      </c>
      <c r="AA352" s="4" t="n">
        <f aca="false">IF(NOT(Z352),Y352,0)</f>
        <v>0</v>
      </c>
    </row>
    <row r="353" customFormat="false" ht="15.75" hidden="false" customHeight="true" outlineLevel="0" collapsed="false">
      <c r="A353" s="1" t="n">
        <v>508</v>
      </c>
      <c r="B353" s="4" t="s">
        <v>35</v>
      </c>
      <c r="C353" s="4" t="s">
        <v>30</v>
      </c>
      <c r="D353" s="4" t="s">
        <v>33</v>
      </c>
      <c r="E353" s="4" t="n">
        <v>5</v>
      </c>
      <c r="F353" s="4" t="n">
        <v>72.295</v>
      </c>
      <c r="G353" s="4" t="n">
        <v>2</v>
      </c>
      <c r="H353" s="4" t="n">
        <v>23.5564922458465</v>
      </c>
      <c r="I353" s="4" t="n">
        <v>0.256198618327714</v>
      </c>
      <c r="J353" s="4" t="n">
        <v>0.0313520751628708</v>
      </c>
      <c r="K353" s="4" t="n">
        <v>0.0631552628150573</v>
      </c>
      <c r="L353" s="4" t="n">
        <v>0.0014376236140449</v>
      </c>
      <c r="M353" s="4" t="n">
        <v>0.285634794276806</v>
      </c>
      <c r="N353" s="4" t="n">
        <v>20.1382997829819</v>
      </c>
      <c r="O353" s="4" t="n">
        <f aca="false">TRUE()</f>
        <v>1</v>
      </c>
      <c r="P353" s="4" t="s">
        <v>24</v>
      </c>
      <c r="Q353" s="4" t="n">
        <v>999.99999999957</v>
      </c>
      <c r="R353" s="4" t="n">
        <v>0.331209688597274</v>
      </c>
      <c r="S353" s="4" t="s">
        <v>25</v>
      </c>
      <c r="T353" s="4" t="str">
        <f aca="false">B353&amp;C353&amp;D353&amp;E353&amp;S353</f>
        <v>dwayoubotsmall_warehouse5embr</v>
      </c>
      <c r="U353" s="4" t="n">
        <f aca="false">COUNTIF($T$2:T353,T353)</f>
        <v>12</v>
      </c>
      <c r="V353" s="4" t="s">
        <v>36</v>
      </c>
      <c r="W353" s="4" t="s">
        <v>32</v>
      </c>
      <c r="X353" s="4" t="s">
        <v>34</v>
      </c>
      <c r="Y353" s="4" t="str">
        <f aca="false">V353&amp;W353&amp;X353&amp;S353</f>
        <v>dysembr</v>
      </c>
      <c r="Z353" s="4" t="n">
        <f aca="false">G353&gt;0</f>
        <v>1</v>
      </c>
      <c r="AA353" s="4" t="n">
        <f aca="false">IF(NOT(Z353),Y353,0)</f>
        <v>0</v>
      </c>
    </row>
    <row r="354" customFormat="false" ht="15.75" hidden="false" customHeight="true" outlineLevel="0" collapsed="false">
      <c r="A354" s="1" t="n">
        <v>509</v>
      </c>
      <c r="B354" s="4" t="s">
        <v>35</v>
      </c>
      <c r="C354" s="4" t="s">
        <v>30</v>
      </c>
      <c r="D354" s="4" t="s">
        <v>33</v>
      </c>
      <c r="E354" s="4" t="n">
        <v>5</v>
      </c>
      <c r="F354" s="4" t="n">
        <v>53.1239999999999</v>
      </c>
      <c r="G354" s="4" t="n">
        <v>0</v>
      </c>
      <c r="H354" s="4" t="n">
        <v>0.756651145230131</v>
      </c>
      <c r="I354" s="4" t="n">
        <v>0.16786008332875</v>
      </c>
      <c r="J354" s="4" t="n">
        <v>0.0201523105185856</v>
      </c>
      <c r="K354" s="4" t="n">
        <v>0.0563390399269192</v>
      </c>
      <c r="L354" s="4" t="n">
        <v>0.00012582479544573</v>
      </c>
      <c r="M354" s="4" t="n">
        <v>0.373667717446692</v>
      </c>
      <c r="N354" s="4" t="n">
        <v>19.6339190017604</v>
      </c>
      <c r="O354" s="4" t="n">
        <f aca="false">TRUE()</f>
        <v>1</v>
      </c>
      <c r="P354" s="4" t="s">
        <v>24</v>
      </c>
      <c r="Q354" s="4" t="n">
        <v>33.1185814825101</v>
      </c>
      <c r="R354" s="4" t="n">
        <v>0.17485047176227</v>
      </c>
      <c r="S354" s="4" t="s">
        <v>25</v>
      </c>
      <c r="T354" s="4" t="str">
        <f aca="false">B354&amp;C354&amp;D354&amp;E354&amp;S354</f>
        <v>dwayoubotsmall_warehouse5embr</v>
      </c>
      <c r="U354" s="4" t="n">
        <f aca="false">COUNTIF($T$2:T354,T354)</f>
        <v>13</v>
      </c>
      <c r="V354" s="4" t="s">
        <v>36</v>
      </c>
      <c r="W354" s="4" t="s">
        <v>32</v>
      </c>
      <c r="X354" s="4" t="s">
        <v>34</v>
      </c>
      <c r="Y354" s="4" t="str">
        <f aca="false">V354&amp;W354&amp;X354&amp;S354</f>
        <v>dysembr</v>
      </c>
      <c r="Z354" s="4" t="n">
        <f aca="false">G354&gt;0</f>
        <v>0</v>
      </c>
      <c r="AA354" s="4" t="str">
        <f aca="false">IF(NOT(Z354),Y354,0)</f>
        <v>dysembr</v>
      </c>
    </row>
    <row r="355" customFormat="false" ht="15.75" hidden="false" customHeight="true" outlineLevel="0" collapsed="false">
      <c r="A355" s="1" t="n">
        <v>510</v>
      </c>
      <c r="B355" s="4" t="s">
        <v>35</v>
      </c>
      <c r="C355" s="4" t="s">
        <v>30</v>
      </c>
      <c r="D355" s="4" t="s">
        <v>33</v>
      </c>
      <c r="E355" s="4" t="n">
        <v>5</v>
      </c>
      <c r="F355" s="4" t="n">
        <v>55.615</v>
      </c>
      <c r="G355" s="4" t="n">
        <v>0</v>
      </c>
      <c r="H355" s="4" t="n">
        <v>0.876112656136699</v>
      </c>
      <c r="I355" s="4" t="n">
        <v>0.167150732815787</v>
      </c>
      <c r="J355" s="4" t="n">
        <v>0.0192005323332347</v>
      </c>
      <c r="K355" s="4" t="n">
        <v>0.0673430861696155</v>
      </c>
      <c r="L355" s="4" t="n">
        <v>0.000974576459014428</v>
      </c>
      <c r="M355" s="4" t="n">
        <v>0.346856195635347</v>
      </c>
      <c r="N355" s="4" t="n">
        <v>19.2674568625028</v>
      </c>
      <c r="O355" s="4" t="n">
        <f aca="false">TRUE()</f>
        <v>1</v>
      </c>
      <c r="P355" s="4" t="s">
        <v>24</v>
      </c>
      <c r="Q355" s="4" t="n">
        <v>46.1182288659458</v>
      </c>
      <c r="R355" s="4" t="n">
        <v>0.225976891038147</v>
      </c>
      <c r="S355" s="4" t="s">
        <v>25</v>
      </c>
      <c r="T355" s="4" t="str">
        <f aca="false">B355&amp;C355&amp;D355&amp;E355&amp;S355</f>
        <v>dwayoubotsmall_warehouse5embr</v>
      </c>
      <c r="U355" s="4" t="n">
        <f aca="false">COUNTIF($T$2:T355,T355)</f>
        <v>14</v>
      </c>
      <c r="V355" s="4" t="s">
        <v>36</v>
      </c>
      <c r="W355" s="4" t="s">
        <v>32</v>
      </c>
      <c r="X355" s="4" t="s">
        <v>34</v>
      </c>
      <c r="Y355" s="4" t="str">
        <f aca="false">V355&amp;W355&amp;X355&amp;S355</f>
        <v>dysembr</v>
      </c>
      <c r="Z355" s="4" t="n">
        <f aca="false">G355&gt;0</f>
        <v>0</v>
      </c>
      <c r="AA355" s="4" t="str">
        <f aca="false">IF(NOT(Z355),Y355,0)</f>
        <v>dysembr</v>
      </c>
    </row>
    <row r="356" customFormat="false" ht="15.75" hidden="false" customHeight="true" outlineLevel="0" collapsed="false">
      <c r="A356" s="1" t="n">
        <v>511</v>
      </c>
      <c r="B356" s="4" t="s">
        <v>35</v>
      </c>
      <c r="C356" s="4" t="s">
        <v>30</v>
      </c>
      <c r="D356" s="4" t="s">
        <v>33</v>
      </c>
      <c r="E356" s="4" t="n">
        <v>5</v>
      </c>
      <c r="F356" s="4" t="n">
        <v>58.682</v>
      </c>
      <c r="G356" s="4" t="n">
        <v>0</v>
      </c>
      <c r="H356" s="4" t="n">
        <v>0.426702935750417</v>
      </c>
      <c r="I356" s="4" t="n">
        <v>0.0616606119241677</v>
      </c>
      <c r="J356" s="4" t="n">
        <v>0.0084131647981006</v>
      </c>
      <c r="K356" s="4" t="n">
        <v>0.0507536180765548</v>
      </c>
      <c r="L356" s="4" t="n">
        <v>0.00212838553315113</v>
      </c>
      <c r="M356" s="4" t="n">
        <v>0.335308181936592</v>
      </c>
      <c r="N356" s="4" t="n">
        <v>19.6374344351125</v>
      </c>
      <c r="O356" s="4" t="n">
        <f aca="false">TRUE()</f>
        <v>1</v>
      </c>
      <c r="P356" s="4" t="s">
        <v>24</v>
      </c>
      <c r="Q356" s="4" t="n">
        <v>28.6588903598645</v>
      </c>
      <c r="R356" s="4" t="n">
        <v>0.172935014052947</v>
      </c>
      <c r="S356" s="4" t="s">
        <v>25</v>
      </c>
      <c r="T356" s="4" t="str">
        <f aca="false">B356&amp;C356&amp;D356&amp;E356&amp;S356</f>
        <v>dwayoubotsmall_warehouse5embr</v>
      </c>
      <c r="U356" s="4" t="n">
        <f aca="false">COUNTIF($T$2:T356,T356)</f>
        <v>15</v>
      </c>
      <c r="V356" s="4" t="s">
        <v>36</v>
      </c>
      <c r="W356" s="4" t="s">
        <v>32</v>
      </c>
      <c r="X356" s="4" t="s">
        <v>34</v>
      </c>
      <c r="Y356" s="4" t="str">
        <f aca="false">V356&amp;W356&amp;X356&amp;S356</f>
        <v>dysembr</v>
      </c>
      <c r="Z356" s="4" t="n">
        <f aca="false">G356&gt;0</f>
        <v>0</v>
      </c>
      <c r="AA356" s="4" t="str">
        <f aca="false">IF(NOT(Z356),Y356,0)</f>
        <v>dysembr</v>
      </c>
    </row>
    <row r="357" customFormat="false" ht="15.75" hidden="false" customHeight="true" outlineLevel="0" collapsed="false">
      <c r="A357" s="1" t="n">
        <v>512</v>
      </c>
      <c r="B357" s="4" t="s">
        <v>35</v>
      </c>
      <c r="C357" s="4" t="s">
        <v>30</v>
      </c>
      <c r="D357" s="4" t="s">
        <v>33</v>
      </c>
      <c r="E357" s="4" t="n">
        <v>5</v>
      </c>
      <c r="F357" s="4" t="n">
        <v>59.5070000000001</v>
      </c>
      <c r="G357" s="4" t="n">
        <v>0</v>
      </c>
      <c r="H357" s="4" t="n">
        <v>0.629423337812273</v>
      </c>
      <c r="I357" s="4" t="n">
        <v>0.0753347900547817</v>
      </c>
      <c r="J357" s="4" t="n">
        <v>0.00881930418291138</v>
      </c>
      <c r="K357" s="4" t="n">
        <v>0.0433297739326331</v>
      </c>
      <c r="L357" s="4" t="n">
        <v>0.00322891427746889</v>
      </c>
      <c r="M357" s="4" t="n">
        <v>0.331560672212052</v>
      </c>
      <c r="N357" s="4" t="n">
        <v>19.7062803173309</v>
      </c>
      <c r="O357" s="4" t="n">
        <f aca="false">TRUE()</f>
        <v>1</v>
      </c>
      <c r="P357" s="4" t="s">
        <v>24</v>
      </c>
      <c r="Q357" s="4" t="n">
        <v>15.2631737498575</v>
      </c>
      <c r="R357" s="4" t="n">
        <v>0.187351440279322</v>
      </c>
      <c r="S357" s="4" t="s">
        <v>25</v>
      </c>
      <c r="T357" s="4" t="str">
        <f aca="false">B357&amp;C357&amp;D357&amp;E357&amp;S357</f>
        <v>dwayoubotsmall_warehouse5embr</v>
      </c>
      <c r="U357" s="4" t="n">
        <f aca="false">COUNTIF($T$2:T357,T357)</f>
        <v>16</v>
      </c>
      <c r="V357" s="4" t="s">
        <v>36</v>
      </c>
      <c r="W357" s="4" t="s">
        <v>32</v>
      </c>
      <c r="X357" s="4" t="s">
        <v>34</v>
      </c>
      <c r="Y357" s="4" t="str">
        <f aca="false">V357&amp;W357&amp;X357&amp;S357</f>
        <v>dysembr</v>
      </c>
      <c r="Z357" s="4" t="n">
        <f aca="false">G357&gt;0</f>
        <v>0</v>
      </c>
      <c r="AA357" s="4" t="str">
        <f aca="false">IF(NOT(Z357),Y357,0)</f>
        <v>dysembr</v>
      </c>
    </row>
    <row r="358" customFormat="false" ht="15.75" hidden="false" customHeight="true" outlineLevel="0" collapsed="false">
      <c r="A358" s="1" t="n">
        <v>513</v>
      </c>
      <c r="B358" s="4" t="s">
        <v>35</v>
      </c>
      <c r="C358" s="4" t="s">
        <v>30</v>
      </c>
      <c r="D358" s="4" t="s">
        <v>33</v>
      </c>
      <c r="E358" s="4" t="n">
        <v>5</v>
      </c>
      <c r="F358" s="4" t="n">
        <v>57.098</v>
      </c>
      <c r="G358" s="4" t="n">
        <v>0</v>
      </c>
      <c r="H358" s="4" t="n">
        <v>0.612081027346813</v>
      </c>
      <c r="I358" s="4" t="n">
        <v>0.100461102136246</v>
      </c>
      <c r="J358" s="4" t="n">
        <v>0.0110322246420444</v>
      </c>
      <c r="K358" s="4" t="n">
        <v>0.0456459700795146</v>
      </c>
      <c r="L358" s="4" t="n">
        <v>0.00314404528671991</v>
      </c>
      <c r="M358" s="4" t="n">
        <v>0.350801164803638</v>
      </c>
      <c r="N358" s="4" t="n">
        <v>20.0244929452052</v>
      </c>
      <c r="O358" s="4" t="n">
        <f aca="false">TRUE()</f>
        <v>1</v>
      </c>
      <c r="P358" s="4" t="s">
        <v>24</v>
      </c>
      <c r="Q358" s="4" t="n">
        <v>17.6273798219363</v>
      </c>
      <c r="R358" s="4" t="n">
        <v>0.182276775246586</v>
      </c>
      <c r="S358" s="4" t="s">
        <v>25</v>
      </c>
      <c r="T358" s="4" t="str">
        <f aca="false">B358&amp;C358&amp;D358&amp;E358&amp;S358</f>
        <v>dwayoubotsmall_warehouse5embr</v>
      </c>
      <c r="U358" s="4" t="n">
        <f aca="false">COUNTIF($T$2:T358,T358)</f>
        <v>17</v>
      </c>
      <c r="V358" s="4" t="s">
        <v>36</v>
      </c>
      <c r="W358" s="4" t="s">
        <v>32</v>
      </c>
      <c r="X358" s="4" t="s">
        <v>34</v>
      </c>
      <c r="Y358" s="4" t="str">
        <f aca="false">V358&amp;W358&amp;X358&amp;S358</f>
        <v>dysembr</v>
      </c>
      <c r="Z358" s="4" t="n">
        <f aca="false">G358&gt;0</f>
        <v>0</v>
      </c>
      <c r="AA358" s="4" t="str">
        <f aca="false">IF(NOT(Z358),Y358,0)</f>
        <v>dysembr</v>
      </c>
    </row>
    <row r="359" customFormat="false" ht="15.75" hidden="false" customHeight="true" outlineLevel="0" collapsed="false">
      <c r="A359" s="1" t="n">
        <v>514</v>
      </c>
      <c r="B359" s="4" t="s">
        <v>35</v>
      </c>
      <c r="C359" s="4" t="s">
        <v>30</v>
      </c>
      <c r="D359" s="4" t="s">
        <v>33</v>
      </c>
      <c r="E359" s="4" t="n">
        <v>5</v>
      </c>
      <c r="F359" s="4" t="n">
        <v>59.5160000000001</v>
      </c>
      <c r="G359" s="4" t="n">
        <v>0</v>
      </c>
      <c r="H359" s="4" t="n">
        <v>12.8335163159938</v>
      </c>
      <c r="I359" s="4" t="n">
        <v>0.221984738967682</v>
      </c>
      <c r="J359" s="4" t="n">
        <v>0.0430053431620395</v>
      </c>
      <c r="K359" s="4" t="n">
        <v>0.051265329084159</v>
      </c>
      <c r="L359" s="4" t="n">
        <v>0.00189135883851117</v>
      </c>
      <c r="M359" s="4" t="n">
        <v>0.340552696393105</v>
      </c>
      <c r="N359" s="4" t="n">
        <v>20.2317163308196</v>
      </c>
      <c r="O359" s="4" t="n">
        <f aca="false">TRUE()</f>
        <v>1</v>
      </c>
      <c r="P359" s="4" t="s">
        <v>24</v>
      </c>
      <c r="Q359" s="4" t="n">
        <v>632.4555320335</v>
      </c>
      <c r="R359" s="4" t="n">
        <v>0.21164788641669</v>
      </c>
      <c r="S359" s="4" t="s">
        <v>25</v>
      </c>
      <c r="T359" s="4" t="str">
        <f aca="false">B359&amp;C359&amp;D359&amp;E359&amp;S359</f>
        <v>dwayoubotsmall_warehouse5embr</v>
      </c>
      <c r="U359" s="4" t="n">
        <f aca="false">COUNTIF($T$2:T359,T359)</f>
        <v>18</v>
      </c>
      <c r="V359" s="4" t="s">
        <v>36</v>
      </c>
      <c r="W359" s="4" t="s">
        <v>32</v>
      </c>
      <c r="X359" s="4" t="s">
        <v>34</v>
      </c>
      <c r="Y359" s="4" t="str">
        <f aca="false">V359&amp;W359&amp;X359&amp;S359</f>
        <v>dysembr</v>
      </c>
      <c r="Z359" s="4" t="n">
        <f aca="false">G359&gt;0</f>
        <v>0</v>
      </c>
      <c r="AA359" s="4" t="str">
        <f aca="false">IF(NOT(Z359),Y359,0)</f>
        <v>dysembr</v>
      </c>
    </row>
    <row r="360" customFormat="false" ht="15.75" hidden="false" customHeight="true" outlineLevel="0" collapsed="false">
      <c r="A360" s="1" t="n">
        <v>515</v>
      </c>
      <c r="B360" s="4" t="s">
        <v>35</v>
      </c>
      <c r="C360" s="4" t="s">
        <v>30</v>
      </c>
      <c r="D360" s="4" t="s">
        <v>33</v>
      </c>
      <c r="E360" s="4" t="n">
        <v>5</v>
      </c>
      <c r="F360" s="4" t="n">
        <v>50.1179999999999</v>
      </c>
      <c r="G360" s="4" t="n">
        <v>0</v>
      </c>
      <c r="H360" s="4" t="n">
        <v>1.23250960593471</v>
      </c>
      <c r="I360" s="4" t="n">
        <v>0.256033562255137</v>
      </c>
      <c r="J360" s="4" t="n">
        <v>0.0305023928607664</v>
      </c>
      <c r="K360" s="4" t="n">
        <v>0.0717731571190229</v>
      </c>
      <c r="L360" s="4" t="n">
        <v>0.00254004744627045</v>
      </c>
      <c r="M360" s="4" t="n">
        <v>0.390858321220306</v>
      </c>
      <c r="N360" s="4" t="n">
        <v>19.612819660959</v>
      </c>
      <c r="O360" s="4" t="n">
        <f aca="false">TRUE()</f>
        <v>1</v>
      </c>
      <c r="P360" s="4" t="s">
        <v>24</v>
      </c>
      <c r="Q360" s="4" t="n">
        <v>19.856558059732</v>
      </c>
      <c r="R360" s="4" t="n">
        <v>0.28302916643086</v>
      </c>
      <c r="S360" s="4" t="s">
        <v>25</v>
      </c>
      <c r="T360" s="4" t="str">
        <f aca="false">B360&amp;C360&amp;D360&amp;E360&amp;S360</f>
        <v>dwayoubotsmall_warehouse5embr</v>
      </c>
      <c r="U360" s="4" t="n">
        <f aca="false">COUNTIF($T$2:T360,T360)</f>
        <v>19</v>
      </c>
      <c r="V360" s="4" t="s">
        <v>36</v>
      </c>
      <c r="W360" s="4" t="s">
        <v>32</v>
      </c>
      <c r="X360" s="4" t="s">
        <v>34</v>
      </c>
      <c r="Y360" s="4" t="str">
        <f aca="false">V360&amp;W360&amp;X360&amp;S360</f>
        <v>dysembr</v>
      </c>
      <c r="Z360" s="4" t="n">
        <f aca="false">G360&gt;0</f>
        <v>0</v>
      </c>
      <c r="AA360" s="4" t="str">
        <f aca="false">IF(NOT(Z360),Y360,0)</f>
        <v>dysembr</v>
      </c>
    </row>
    <row r="361" customFormat="false" ht="15.75" hidden="false" customHeight="true" outlineLevel="0" collapsed="false">
      <c r="A361" s="1" t="n">
        <v>516</v>
      </c>
      <c r="B361" s="4" t="s">
        <v>35</v>
      </c>
      <c r="C361" s="4" t="s">
        <v>30</v>
      </c>
      <c r="D361" s="4" t="s">
        <v>33</v>
      </c>
      <c r="E361" s="4" t="n">
        <v>5</v>
      </c>
      <c r="F361" s="4" t="n">
        <v>70.174</v>
      </c>
      <c r="G361" s="4" t="n">
        <v>1</v>
      </c>
      <c r="H361" s="4" t="n">
        <v>14.8250216528891</v>
      </c>
      <c r="I361" s="4" t="n">
        <v>0.252313365978197</v>
      </c>
      <c r="J361" s="4" t="n">
        <v>0.0322065045061808</v>
      </c>
      <c r="K361" s="4" t="n">
        <v>0.0722265871383038</v>
      </c>
      <c r="L361" s="4" t="n">
        <v>0.00160751037521459</v>
      </c>
      <c r="M361" s="4" t="n">
        <v>0.28491280936722</v>
      </c>
      <c r="N361" s="4" t="n">
        <v>20.0379570437405</v>
      </c>
      <c r="O361" s="4" t="n">
        <f aca="false">TRUE()</f>
        <v>1</v>
      </c>
      <c r="P361" s="4" t="s">
        <v>24</v>
      </c>
      <c r="Q361" s="4" t="n">
        <v>632.455532033969</v>
      </c>
      <c r="R361" s="4" t="n">
        <v>0.266444328049292</v>
      </c>
      <c r="S361" s="4" t="s">
        <v>25</v>
      </c>
      <c r="T361" s="4" t="str">
        <f aca="false">B361&amp;C361&amp;D361&amp;E361&amp;S361</f>
        <v>dwayoubotsmall_warehouse5embr</v>
      </c>
      <c r="U361" s="4" t="n">
        <f aca="false">COUNTIF($T$2:T361,T361)</f>
        <v>20</v>
      </c>
      <c r="V361" s="4" t="s">
        <v>36</v>
      </c>
      <c r="W361" s="4" t="s">
        <v>32</v>
      </c>
      <c r="X361" s="4" t="s">
        <v>34</v>
      </c>
      <c r="Y361" s="4" t="str">
        <f aca="false">V361&amp;W361&amp;X361&amp;S361</f>
        <v>dysembr</v>
      </c>
      <c r="Z361" s="4" t="n">
        <f aca="false">G361&gt;0</f>
        <v>1</v>
      </c>
      <c r="AA361" s="4" t="n">
        <f aca="false">IF(NOT(Z361),Y361,0)</f>
        <v>0</v>
      </c>
    </row>
    <row r="362" customFormat="false" ht="15.75" hidden="false" customHeight="true" outlineLevel="0" collapsed="false">
      <c r="A362" s="1" t="n">
        <v>527</v>
      </c>
      <c r="B362" s="4" t="s">
        <v>35</v>
      </c>
      <c r="C362" s="4" t="s">
        <v>28</v>
      </c>
      <c r="D362" s="4" t="s">
        <v>23</v>
      </c>
      <c r="E362" s="4" t="n">
        <v>10</v>
      </c>
      <c r="F362" s="4" t="n">
        <v>179.107</v>
      </c>
      <c r="G362" s="4" t="n">
        <v>3</v>
      </c>
      <c r="H362" s="4" t="n">
        <v>1.9154144634064</v>
      </c>
      <c r="I362" s="4" t="n">
        <v>0.0995340779324169</v>
      </c>
      <c r="J362" s="4" t="n">
        <v>0.0130958905338159</v>
      </c>
      <c r="K362" s="4" t="n">
        <v>0.0185682842419978</v>
      </c>
      <c r="L362" s="4" t="n">
        <v>8.35322195704057E-005</v>
      </c>
      <c r="M362" s="4" t="n">
        <v>0.179852863536101</v>
      </c>
      <c r="N362" s="4" t="n">
        <v>32.1485505532324</v>
      </c>
      <c r="O362" s="4" t="n">
        <f aca="false">FALSE()</f>
        <v>0</v>
      </c>
      <c r="P362" s="4" t="s">
        <v>27</v>
      </c>
      <c r="Q362" s="4" t="n">
        <v>392.232270276391</v>
      </c>
      <c r="R362" s="4" t="n">
        <v>0.52723994420631</v>
      </c>
      <c r="S362" s="4" t="s">
        <v>25</v>
      </c>
      <c r="T362" s="4" t="str">
        <f aca="false">B362&amp;C362&amp;D362&amp;E362&amp;S362</f>
        <v>dwaturtlebot3_burgermap210embr</v>
      </c>
      <c r="U362" s="4" t="n">
        <f aca="false">COUNTIF($T$2:T362,T362)</f>
        <v>1</v>
      </c>
      <c r="V362" s="4" t="s">
        <v>36</v>
      </c>
      <c r="W362" s="4" t="s">
        <v>29</v>
      </c>
      <c r="X362" s="4" t="n">
        <v>2</v>
      </c>
      <c r="Y362" s="4" t="str">
        <f aca="false">V362&amp;W362&amp;X362&amp;S362</f>
        <v>db2embr</v>
      </c>
      <c r="Z362" s="4" t="n">
        <f aca="false">G362&gt;0</f>
        <v>1</v>
      </c>
      <c r="AA362" s="4" t="n">
        <f aca="false">IF(NOT(Z362),Y362,0)</f>
        <v>0</v>
      </c>
    </row>
    <row r="363" customFormat="false" ht="15.75" hidden="false" customHeight="true" outlineLevel="0" collapsed="false">
      <c r="A363" s="1" t="n">
        <v>528</v>
      </c>
      <c r="B363" s="4" t="s">
        <v>35</v>
      </c>
      <c r="C363" s="4" t="s">
        <v>28</v>
      </c>
      <c r="D363" s="4" t="s">
        <v>23</v>
      </c>
      <c r="E363" s="4" t="n">
        <v>10</v>
      </c>
      <c r="F363" s="4" t="n">
        <v>179.267</v>
      </c>
      <c r="G363" s="4" t="n">
        <v>0</v>
      </c>
      <c r="H363" s="4" t="n">
        <v>1.15731658994611</v>
      </c>
      <c r="I363" s="4" t="n">
        <v>0.122823492856735</v>
      </c>
      <c r="J363" s="4" t="n">
        <v>0.0153743836519139</v>
      </c>
      <c r="K363" s="4" t="n">
        <v>0.0189968559109557</v>
      </c>
      <c r="L363" s="4" t="n">
        <v>0.000494033412887828</v>
      </c>
      <c r="M363" s="4" t="n">
        <v>0.20544275612164</v>
      </c>
      <c r="N363" s="4" t="n">
        <v>36.7869553522973</v>
      </c>
      <c r="O363" s="4" t="n">
        <f aca="false">FALSE()</f>
        <v>0</v>
      </c>
      <c r="P363" s="4" t="s">
        <v>27</v>
      </c>
      <c r="Q363" s="4" t="n">
        <v>67.8305596734292</v>
      </c>
      <c r="R363" s="4" t="n">
        <v>1.11061107419015</v>
      </c>
      <c r="S363" s="4" t="s">
        <v>25</v>
      </c>
      <c r="T363" s="4" t="str">
        <f aca="false">B363&amp;C363&amp;D363&amp;E363&amp;S363</f>
        <v>dwaturtlebot3_burgermap210embr</v>
      </c>
      <c r="U363" s="4" t="n">
        <f aca="false">COUNTIF($T$2:T363,T363)</f>
        <v>2</v>
      </c>
      <c r="V363" s="4" t="s">
        <v>36</v>
      </c>
      <c r="W363" s="4" t="s">
        <v>29</v>
      </c>
      <c r="X363" s="4" t="n">
        <v>2</v>
      </c>
      <c r="Y363" s="4" t="str">
        <f aca="false">V363&amp;W363&amp;X363&amp;S363</f>
        <v>db2embr</v>
      </c>
      <c r="Z363" s="4" t="n">
        <f aca="false">G363&gt;0</f>
        <v>0</v>
      </c>
      <c r="AA363" s="4" t="str">
        <f aca="false">IF(NOT(Z363),Y363,0)</f>
        <v>db2embr</v>
      </c>
    </row>
    <row r="364" customFormat="false" ht="15.75" hidden="false" customHeight="true" outlineLevel="0" collapsed="false">
      <c r="A364" s="1" t="n">
        <v>529</v>
      </c>
      <c r="B364" s="4" t="s">
        <v>35</v>
      </c>
      <c r="C364" s="4" t="s">
        <v>28</v>
      </c>
      <c r="D364" s="4" t="s">
        <v>23</v>
      </c>
      <c r="E364" s="4" t="n">
        <v>10</v>
      </c>
      <c r="F364" s="4" t="n">
        <v>179.517</v>
      </c>
      <c r="G364" s="4" t="n">
        <v>2</v>
      </c>
      <c r="H364" s="4" t="n">
        <v>1.18958909696778</v>
      </c>
      <c r="I364" s="4" t="n">
        <v>0.106777396591957</v>
      </c>
      <c r="J364" s="4" t="n">
        <v>0.0149033019319199</v>
      </c>
      <c r="K364" s="4" t="n">
        <v>0.0187801728798054</v>
      </c>
      <c r="L364" s="4" t="n">
        <v>0.000442529388647021</v>
      </c>
      <c r="M364" s="4" t="n">
        <v>0.195429698626853</v>
      </c>
      <c r="N364" s="4" t="n">
        <v>34.9970811156708</v>
      </c>
      <c r="O364" s="4" t="n">
        <f aca="false">FALSE()</f>
        <v>0</v>
      </c>
      <c r="P364" s="4" t="s">
        <v>27</v>
      </c>
      <c r="Q364" s="4" t="n">
        <v>76.8227207863099</v>
      </c>
      <c r="R364" s="4" t="n">
        <v>0.722345955551141</v>
      </c>
      <c r="S364" s="4" t="s">
        <v>25</v>
      </c>
      <c r="T364" s="4" t="str">
        <f aca="false">B364&amp;C364&amp;D364&amp;E364&amp;S364</f>
        <v>dwaturtlebot3_burgermap210embr</v>
      </c>
      <c r="U364" s="4" t="n">
        <f aca="false">COUNTIF($T$2:T364,T364)</f>
        <v>3</v>
      </c>
      <c r="V364" s="4" t="s">
        <v>36</v>
      </c>
      <c r="W364" s="4" t="s">
        <v>29</v>
      </c>
      <c r="X364" s="4" t="n">
        <v>2</v>
      </c>
      <c r="Y364" s="4" t="str">
        <f aca="false">V364&amp;W364&amp;X364&amp;S364</f>
        <v>db2embr</v>
      </c>
      <c r="Z364" s="4" t="n">
        <f aca="false">G364&gt;0</f>
        <v>1</v>
      </c>
      <c r="AA364" s="4" t="n">
        <f aca="false">IF(NOT(Z364),Y364,0)</f>
        <v>0</v>
      </c>
    </row>
    <row r="365" customFormat="false" ht="15.75" hidden="false" customHeight="true" outlineLevel="0" collapsed="false">
      <c r="A365" s="1" t="n">
        <v>530</v>
      </c>
      <c r="B365" s="4" t="s">
        <v>35</v>
      </c>
      <c r="C365" s="4" t="s">
        <v>28</v>
      </c>
      <c r="D365" s="4" t="s">
        <v>23</v>
      </c>
      <c r="E365" s="4" t="n">
        <v>10</v>
      </c>
      <c r="F365" s="4" t="n">
        <v>179.847</v>
      </c>
      <c r="G365" s="4" t="n">
        <v>0</v>
      </c>
      <c r="H365" s="4" t="n">
        <v>3.39212824894004</v>
      </c>
      <c r="I365" s="4" t="n">
        <v>0.244478252547543</v>
      </c>
      <c r="J365" s="4" t="n">
        <v>0.0755950563486423</v>
      </c>
      <c r="K365" s="4" t="n">
        <v>0.0343445362407028</v>
      </c>
      <c r="L365" s="4" t="n">
        <v>9.08426497093866E-005</v>
      </c>
      <c r="M365" s="4" t="n">
        <v>0.183745349727926</v>
      </c>
      <c r="N365" s="4" t="n">
        <v>32.7708109175113</v>
      </c>
      <c r="O365" s="4" t="n">
        <f aca="false">FALSE()</f>
        <v>0</v>
      </c>
      <c r="P365" s="4" t="s">
        <v>27</v>
      </c>
      <c r="Q365" s="4" t="n">
        <v>220.863052149659</v>
      </c>
      <c r="R365" s="4" t="n">
        <v>1.30543000927512</v>
      </c>
      <c r="S365" s="4" t="s">
        <v>25</v>
      </c>
      <c r="T365" s="4" t="str">
        <f aca="false">B365&amp;C365&amp;D365&amp;E365&amp;S365</f>
        <v>dwaturtlebot3_burgermap210embr</v>
      </c>
      <c r="U365" s="4" t="n">
        <f aca="false">COUNTIF($T$2:T365,T365)</f>
        <v>4</v>
      </c>
      <c r="V365" s="4" t="s">
        <v>36</v>
      </c>
      <c r="W365" s="4" t="s">
        <v>29</v>
      </c>
      <c r="X365" s="4" t="n">
        <v>2</v>
      </c>
      <c r="Y365" s="4" t="str">
        <f aca="false">V365&amp;W365&amp;X365&amp;S365</f>
        <v>db2embr</v>
      </c>
      <c r="Z365" s="4" t="n">
        <f aca="false">G365&gt;0</f>
        <v>0</v>
      </c>
      <c r="AA365" s="4" t="str">
        <f aca="false">IF(NOT(Z365),Y365,0)</f>
        <v>db2embr</v>
      </c>
    </row>
    <row r="366" customFormat="false" ht="15.75" hidden="false" customHeight="true" outlineLevel="0" collapsed="false">
      <c r="A366" s="1" t="n">
        <v>531</v>
      </c>
      <c r="B366" s="4" t="s">
        <v>35</v>
      </c>
      <c r="C366" s="4" t="s">
        <v>28</v>
      </c>
      <c r="D366" s="4" t="s">
        <v>23</v>
      </c>
      <c r="E366" s="4" t="n">
        <v>10</v>
      </c>
      <c r="F366" s="4" t="n">
        <v>180.198</v>
      </c>
      <c r="G366" s="4" t="n">
        <v>0</v>
      </c>
      <c r="H366" s="4" t="n">
        <v>1.78005208620728</v>
      </c>
      <c r="I366" s="4" t="n">
        <v>0.168155200801209</v>
      </c>
      <c r="J366" s="4" t="n">
        <v>0.0679991247178993</v>
      </c>
      <c r="K366" s="4" t="n">
        <v>0.0308332341377464</v>
      </c>
      <c r="L366" s="4" t="n">
        <v>0.000526190476190476</v>
      </c>
      <c r="M366" s="4" t="n">
        <v>0.203597181079471</v>
      </c>
      <c r="N366" s="4" t="n">
        <v>36.5976109515532</v>
      </c>
      <c r="O366" s="4" t="n">
        <f aca="false">FALSE()</f>
        <v>0</v>
      </c>
      <c r="P366" s="4" t="s">
        <v>27</v>
      </c>
      <c r="Q366" s="4" t="n">
        <v>80.2825841741403</v>
      </c>
      <c r="R366" s="4" t="n">
        <v>1.53695824775177</v>
      </c>
      <c r="S366" s="4" t="s">
        <v>25</v>
      </c>
      <c r="T366" s="4" t="str">
        <f aca="false">B366&amp;C366&amp;D366&amp;E366&amp;S366</f>
        <v>dwaturtlebot3_burgermap210embr</v>
      </c>
      <c r="U366" s="4" t="n">
        <f aca="false">COUNTIF($T$2:T366,T366)</f>
        <v>5</v>
      </c>
      <c r="V366" s="4" t="s">
        <v>36</v>
      </c>
      <c r="W366" s="4" t="s">
        <v>29</v>
      </c>
      <c r="X366" s="4" t="n">
        <v>2</v>
      </c>
      <c r="Y366" s="4" t="str">
        <f aca="false">V366&amp;W366&amp;X366&amp;S366</f>
        <v>db2embr</v>
      </c>
      <c r="Z366" s="4" t="n">
        <f aca="false">G366&gt;0</f>
        <v>0</v>
      </c>
      <c r="AA366" s="4" t="str">
        <f aca="false">IF(NOT(Z366),Y366,0)</f>
        <v>db2embr</v>
      </c>
    </row>
    <row r="367" customFormat="false" ht="15.75" hidden="false" customHeight="true" outlineLevel="0" collapsed="false">
      <c r="A367" s="1" t="n">
        <v>532</v>
      </c>
      <c r="B367" s="4" t="s">
        <v>35</v>
      </c>
      <c r="C367" s="4" t="s">
        <v>28</v>
      </c>
      <c r="D367" s="4" t="s">
        <v>23</v>
      </c>
      <c r="E367" s="4" t="n">
        <v>10</v>
      </c>
      <c r="F367" s="4" t="n">
        <v>180.052</v>
      </c>
      <c r="G367" s="4" t="n">
        <v>0</v>
      </c>
      <c r="H367" s="4" t="n">
        <v>0.540974862536648</v>
      </c>
      <c r="I367" s="4" t="n">
        <v>0.0742488736296004</v>
      </c>
      <c r="J367" s="4" t="n">
        <v>0.0107698179979628</v>
      </c>
      <c r="K367" s="4" t="n">
        <v>0.017554801150045</v>
      </c>
      <c r="L367" s="4" t="n">
        <v>0.000257142857142857</v>
      </c>
      <c r="M367" s="4" t="n">
        <v>0.199194325815971</v>
      </c>
      <c r="N367" s="4" t="n">
        <v>35.7933419054544</v>
      </c>
      <c r="O367" s="4" t="n">
        <f aca="false">FALSE()</f>
        <v>0</v>
      </c>
      <c r="P367" s="4" t="s">
        <v>27</v>
      </c>
      <c r="Q367" s="4" t="n">
        <v>27.3201565712482</v>
      </c>
      <c r="R367" s="4" t="n">
        <v>0.403175541365164</v>
      </c>
      <c r="S367" s="4" t="s">
        <v>25</v>
      </c>
      <c r="T367" s="4" t="str">
        <f aca="false">B367&amp;C367&amp;D367&amp;E367&amp;S367</f>
        <v>dwaturtlebot3_burgermap210embr</v>
      </c>
      <c r="U367" s="4" t="n">
        <f aca="false">COUNTIF($T$2:T367,T367)</f>
        <v>6</v>
      </c>
      <c r="V367" s="4" t="s">
        <v>36</v>
      </c>
      <c r="W367" s="4" t="s">
        <v>29</v>
      </c>
      <c r="X367" s="4" t="n">
        <v>2</v>
      </c>
      <c r="Y367" s="4" t="str">
        <f aca="false">V367&amp;W367&amp;X367&amp;S367</f>
        <v>db2embr</v>
      </c>
      <c r="Z367" s="4" t="n">
        <f aca="false">G367&gt;0</f>
        <v>0</v>
      </c>
      <c r="AA367" s="4" t="str">
        <f aca="false">IF(NOT(Z367),Y367,0)</f>
        <v>db2embr</v>
      </c>
    </row>
    <row r="368" customFormat="false" ht="15.75" hidden="false" customHeight="true" outlineLevel="0" collapsed="false">
      <c r="A368" s="1" t="n">
        <v>533</v>
      </c>
      <c r="B368" s="4" t="s">
        <v>35</v>
      </c>
      <c r="C368" s="4" t="s">
        <v>28</v>
      </c>
      <c r="D368" s="4" t="s">
        <v>23</v>
      </c>
      <c r="E368" s="4" t="n">
        <v>10</v>
      </c>
      <c r="F368" s="4" t="n">
        <v>180.347</v>
      </c>
      <c r="G368" s="4" t="n">
        <v>0</v>
      </c>
      <c r="H368" s="4" t="n">
        <v>0.836766727360107</v>
      </c>
      <c r="I368" s="4" t="n">
        <v>0.0695735885730895</v>
      </c>
      <c r="J368" s="4" t="n">
        <v>0.00855124321951485</v>
      </c>
      <c r="K368" s="4" t="n">
        <v>0.0200783683037777</v>
      </c>
      <c r="L368" s="4" t="n">
        <v>0.000342026261022378</v>
      </c>
      <c r="M368" s="4" t="n">
        <v>0.203553207905696</v>
      </c>
      <c r="N368" s="4" t="n">
        <v>36.7378770970333</v>
      </c>
      <c r="O368" s="4" t="n">
        <f aca="false">FALSE()</f>
        <v>0</v>
      </c>
      <c r="P368" s="4" t="s">
        <v>27</v>
      </c>
      <c r="Q368" s="4" t="n">
        <v>124.054452375644</v>
      </c>
      <c r="R368" s="4" t="n">
        <v>0.539769893280016</v>
      </c>
      <c r="S368" s="4" t="s">
        <v>25</v>
      </c>
      <c r="T368" s="4" t="str">
        <f aca="false">B368&amp;C368&amp;D368&amp;E368&amp;S368</f>
        <v>dwaturtlebot3_burgermap210embr</v>
      </c>
      <c r="U368" s="4" t="n">
        <f aca="false">COUNTIF($T$2:T368,T368)</f>
        <v>7</v>
      </c>
      <c r="V368" s="4" t="s">
        <v>36</v>
      </c>
      <c r="W368" s="4" t="s">
        <v>29</v>
      </c>
      <c r="X368" s="4" t="n">
        <v>2</v>
      </c>
      <c r="Y368" s="4" t="str">
        <f aca="false">V368&amp;W368&amp;X368&amp;S368</f>
        <v>db2embr</v>
      </c>
      <c r="Z368" s="4" t="n">
        <f aca="false">G368&gt;0</f>
        <v>0</v>
      </c>
      <c r="AA368" s="4" t="str">
        <f aca="false">IF(NOT(Z368),Y368,0)</f>
        <v>db2embr</v>
      </c>
    </row>
    <row r="369" customFormat="false" ht="15.75" hidden="false" customHeight="true" outlineLevel="0" collapsed="false">
      <c r="A369" s="1" t="n">
        <v>534</v>
      </c>
      <c r="B369" s="4" t="s">
        <v>35</v>
      </c>
      <c r="C369" s="4" t="s">
        <v>28</v>
      </c>
      <c r="D369" s="4" t="s">
        <v>23</v>
      </c>
      <c r="E369" s="4" t="n">
        <v>10</v>
      </c>
      <c r="F369" s="4" t="n">
        <v>180.051</v>
      </c>
      <c r="G369" s="4" t="n">
        <v>0</v>
      </c>
      <c r="H369" s="4" t="n">
        <v>0.486397250259141</v>
      </c>
      <c r="I369" s="4" t="n">
        <v>0.07139030070055</v>
      </c>
      <c r="J369" s="4" t="n">
        <v>0.0114315094467936</v>
      </c>
      <c r="K369" s="4" t="n">
        <v>0.0165057528314224</v>
      </c>
      <c r="L369" s="4" t="n">
        <v>0.000453518090956064</v>
      </c>
      <c r="M369" s="4" t="n">
        <v>0.20383704770041</v>
      </c>
      <c r="N369" s="4" t="n">
        <v>36.7282959198284</v>
      </c>
      <c r="O369" s="4" t="n">
        <f aca="false">FALSE()</f>
        <v>0</v>
      </c>
      <c r="P369" s="4" t="s">
        <v>27</v>
      </c>
      <c r="Q369" s="4" t="n">
        <v>38.8793638650245</v>
      </c>
      <c r="R369" s="4" t="n">
        <v>0.377719675050603</v>
      </c>
      <c r="S369" s="4" t="s">
        <v>25</v>
      </c>
      <c r="T369" s="4" t="str">
        <f aca="false">B369&amp;C369&amp;D369&amp;E369&amp;S369</f>
        <v>dwaturtlebot3_burgermap210embr</v>
      </c>
      <c r="U369" s="4" t="n">
        <f aca="false">COUNTIF($T$2:T369,T369)</f>
        <v>8</v>
      </c>
      <c r="V369" s="4" t="s">
        <v>36</v>
      </c>
      <c r="W369" s="4" t="s">
        <v>29</v>
      </c>
      <c r="X369" s="4" t="n">
        <v>2</v>
      </c>
      <c r="Y369" s="4" t="str">
        <f aca="false">V369&amp;W369&amp;X369&amp;S369</f>
        <v>db2embr</v>
      </c>
      <c r="Z369" s="4" t="n">
        <f aca="false">G369&gt;0</f>
        <v>0</v>
      </c>
      <c r="AA369" s="4" t="str">
        <f aca="false">IF(NOT(Z369),Y369,0)</f>
        <v>db2embr</v>
      </c>
    </row>
    <row r="370" customFormat="false" ht="15.75" hidden="false" customHeight="true" outlineLevel="0" collapsed="false">
      <c r="A370" s="1" t="n">
        <v>535</v>
      </c>
      <c r="B370" s="4" t="s">
        <v>35</v>
      </c>
      <c r="C370" s="4" t="s">
        <v>28</v>
      </c>
      <c r="D370" s="4" t="s">
        <v>23</v>
      </c>
      <c r="E370" s="4" t="n">
        <v>10</v>
      </c>
      <c r="F370" s="4" t="n">
        <v>179.899</v>
      </c>
      <c r="G370" s="4" t="n">
        <v>0</v>
      </c>
      <c r="H370" s="4" t="n">
        <v>0.660330213209236</v>
      </c>
      <c r="I370" s="4" t="n">
        <v>0.0845120575074531</v>
      </c>
      <c r="J370" s="4" t="n">
        <v>0.0162905862048704</v>
      </c>
      <c r="K370" s="4" t="n">
        <v>0.0174607568031722</v>
      </c>
      <c r="L370" s="4" t="n">
        <v>0.000361022724173885</v>
      </c>
      <c r="M370" s="4" t="n">
        <v>0.200718737578466</v>
      </c>
      <c r="N370" s="4" t="n">
        <v>35.9291246514055</v>
      </c>
      <c r="O370" s="4" t="n">
        <f aca="false">FALSE()</f>
        <v>0</v>
      </c>
      <c r="P370" s="4" t="s">
        <v>27</v>
      </c>
      <c r="Q370" s="4" t="n">
        <v>44.2013260596725</v>
      </c>
      <c r="R370" s="4" t="n">
        <v>0.580142160496098</v>
      </c>
      <c r="S370" s="4" t="s">
        <v>25</v>
      </c>
      <c r="T370" s="4" t="str">
        <f aca="false">B370&amp;C370&amp;D370&amp;E370&amp;S370</f>
        <v>dwaturtlebot3_burgermap210embr</v>
      </c>
      <c r="U370" s="4" t="n">
        <f aca="false">COUNTIF($T$2:T370,T370)</f>
        <v>9</v>
      </c>
      <c r="V370" s="4" t="s">
        <v>36</v>
      </c>
      <c r="W370" s="4" t="s">
        <v>29</v>
      </c>
      <c r="X370" s="4" t="n">
        <v>2</v>
      </c>
      <c r="Y370" s="4" t="str">
        <f aca="false">V370&amp;W370&amp;X370&amp;S370</f>
        <v>db2embr</v>
      </c>
      <c r="Z370" s="4" t="n">
        <f aca="false">G370&gt;0</f>
        <v>0</v>
      </c>
      <c r="AA370" s="4" t="str">
        <f aca="false">IF(NOT(Z370),Y370,0)</f>
        <v>db2embr</v>
      </c>
    </row>
    <row r="371" customFormat="false" ht="15.75" hidden="false" customHeight="true" outlineLevel="0" collapsed="false">
      <c r="A371" s="1" t="n">
        <v>536</v>
      </c>
      <c r="B371" s="4" t="s">
        <v>35</v>
      </c>
      <c r="C371" s="4" t="s">
        <v>28</v>
      </c>
      <c r="D371" s="4" t="s">
        <v>23</v>
      </c>
      <c r="E371" s="4" t="n">
        <v>10</v>
      </c>
      <c r="F371" s="4" t="n">
        <v>124.589</v>
      </c>
      <c r="G371" s="4" t="n">
        <v>1</v>
      </c>
      <c r="H371" s="4" t="n">
        <v>28.3621007598722</v>
      </c>
      <c r="I371" s="4" t="n">
        <v>0.52106275610058</v>
      </c>
      <c r="J371" s="4" t="n">
        <v>0.18418603737503</v>
      </c>
      <c r="K371" s="4" t="n">
        <v>0.06280658215463</v>
      </c>
      <c r="L371" s="4" t="n">
        <v>-3.82083761102845E-005</v>
      </c>
      <c r="M371" s="4" t="n">
        <v>0.106203604671938</v>
      </c>
      <c r="N371" s="4" t="n">
        <v>10.567506057143</v>
      </c>
      <c r="O371" s="4" t="n">
        <f aca="false">TRUE()</f>
        <v>1</v>
      </c>
      <c r="P371" s="4" t="s">
        <v>24</v>
      </c>
      <c r="Q371" s="4" t="n">
        <v>1414.21356237366</v>
      </c>
      <c r="R371" s="4" t="n">
        <v>4.22162048062845</v>
      </c>
      <c r="S371" s="4" t="s">
        <v>25</v>
      </c>
      <c r="T371" s="4" t="str">
        <f aca="false">B371&amp;C371&amp;D371&amp;E371&amp;S371</f>
        <v>dwaturtlebot3_burgermap210embr</v>
      </c>
      <c r="U371" s="4" t="n">
        <f aca="false">COUNTIF($T$2:T371,T371)</f>
        <v>10</v>
      </c>
      <c r="V371" s="4" t="s">
        <v>36</v>
      </c>
      <c r="W371" s="4" t="s">
        <v>29</v>
      </c>
      <c r="X371" s="4" t="n">
        <v>2</v>
      </c>
      <c r="Y371" s="4" t="str">
        <f aca="false">V371&amp;W371&amp;X371&amp;S371</f>
        <v>db2embr</v>
      </c>
      <c r="Z371" s="4" t="n">
        <f aca="false">G371&gt;0</f>
        <v>1</v>
      </c>
      <c r="AA371" s="4" t="n">
        <f aca="false">IF(NOT(Z371),Y371,0)</f>
        <v>0</v>
      </c>
    </row>
    <row r="372" customFormat="false" ht="15.75" hidden="false" customHeight="true" outlineLevel="0" collapsed="false">
      <c r="A372" s="1" t="n">
        <v>537</v>
      </c>
      <c r="B372" s="4" t="s">
        <v>35</v>
      </c>
      <c r="C372" s="4" t="s">
        <v>28</v>
      </c>
      <c r="D372" s="4" t="s">
        <v>23</v>
      </c>
      <c r="E372" s="4" t="n">
        <v>10</v>
      </c>
      <c r="F372" s="4" t="n">
        <v>164.542</v>
      </c>
      <c r="G372" s="4" t="n">
        <v>0</v>
      </c>
      <c r="H372" s="4" t="n">
        <v>22.9790691392004</v>
      </c>
      <c r="I372" s="4" t="n">
        <v>0.288209730249367</v>
      </c>
      <c r="J372" s="4" t="n">
        <v>0.0517659836418102</v>
      </c>
      <c r="K372" s="4" t="n">
        <v>0.0248376702316048</v>
      </c>
      <c r="L372" s="4" t="n">
        <v>-0.0004296875</v>
      </c>
      <c r="M372" s="4" t="n">
        <v>0.175641104170017</v>
      </c>
      <c r="N372" s="4" t="n">
        <v>28.7207685346307</v>
      </c>
      <c r="O372" s="4" t="n">
        <f aca="false">TRUE()</f>
        <v>1</v>
      </c>
      <c r="P372" s="4" t="s">
        <v>24</v>
      </c>
      <c r="Q372" s="4" t="n">
        <v>1414.21356237404</v>
      </c>
      <c r="R372" s="4" t="n">
        <v>3.04779448692165</v>
      </c>
      <c r="S372" s="4" t="s">
        <v>25</v>
      </c>
      <c r="T372" s="4" t="str">
        <f aca="false">B372&amp;C372&amp;D372&amp;E372&amp;S372</f>
        <v>dwaturtlebot3_burgermap210embr</v>
      </c>
      <c r="U372" s="4" t="n">
        <f aca="false">COUNTIF($T$2:T372,T372)</f>
        <v>11</v>
      </c>
      <c r="V372" s="4" t="s">
        <v>36</v>
      </c>
      <c r="W372" s="4" t="s">
        <v>29</v>
      </c>
      <c r="X372" s="4" t="n">
        <v>2</v>
      </c>
      <c r="Y372" s="4" t="str">
        <f aca="false">V372&amp;W372&amp;X372&amp;S372</f>
        <v>db2embr</v>
      </c>
      <c r="Z372" s="4" t="n">
        <f aca="false">G372&gt;0</f>
        <v>0</v>
      </c>
      <c r="AA372" s="4" t="str">
        <f aca="false">IF(NOT(Z372),Y372,0)</f>
        <v>db2embr</v>
      </c>
    </row>
    <row r="373" customFormat="false" ht="15.75" hidden="false" customHeight="true" outlineLevel="0" collapsed="false">
      <c r="A373" s="1" t="n">
        <v>538</v>
      </c>
      <c r="B373" s="4" t="s">
        <v>35</v>
      </c>
      <c r="C373" s="4" t="s">
        <v>28</v>
      </c>
      <c r="D373" s="4" t="s">
        <v>23</v>
      </c>
      <c r="E373" s="4" t="n">
        <v>10</v>
      </c>
      <c r="F373" s="4" t="n">
        <v>178.905</v>
      </c>
      <c r="G373" s="4" t="n">
        <v>2</v>
      </c>
      <c r="H373" s="4" t="n">
        <v>3.58673075969322</v>
      </c>
      <c r="I373" s="4" t="n">
        <v>0.187324260981738</v>
      </c>
      <c r="J373" s="4" t="n">
        <v>0.0356575988009934</v>
      </c>
      <c r="K373" s="4" t="n">
        <v>0.0277496690339839</v>
      </c>
      <c r="L373" s="4" t="n">
        <v>2.39234449760766E-006</v>
      </c>
      <c r="M373" s="4" t="n">
        <v>0.189894445463341</v>
      </c>
      <c r="N373" s="4" t="n">
        <v>33.8635104997792</v>
      </c>
      <c r="O373" s="4" t="n">
        <f aca="false">FALSE()</f>
        <v>0</v>
      </c>
      <c r="P373" s="4" t="s">
        <v>27</v>
      </c>
      <c r="Q373" s="4" t="n">
        <v>342.997170285028</v>
      </c>
      <c r="R373" s="4" t="n">
        <v>1.31752436004209</v>
      </c>
      <c r="S373" s="4" t="s">
        <v>25</v>
      </c>
      <c r="T373" s="4" t="str">
        <f aca="false">B373&amp;C373&amp;D373&amp;E373&amp;S373</f>
        <v>dwaturtlebot3_burgermap210embr</v>
      </c>
      <c r="U373" s="4" t="n">
        <f aca="false">COUNTIF($T$2:T373,T373)</f>
        <v>12</v>
      </c>
      <c r="V373" s="4" t="s">
        <v>36</v>
      </c>
      <c r="W373" s="4" t="s">
        <v>29</v>
      </c>
      <c r="X373" s="4" t="n">
        <v>2</v>
      </c>
      <c r="Y373" s="4" t="str">
        <f aca="false">V373&amp;W373&amp;X373&amp;S373</f>
        <v>db2embr</v>
      </c>
      <c r="Z373" s="4" t="n">
        <f aca="false">G373&gt;0</f>
        <v>1</v>
      </c>
      <c r="AA373" s="4" t="n">
        <f aca="false">IF(NOT(Z373),Y373,0)</f>
        <v>0</v>
      </c>
    </row>
    <row r="374" customFormat="false" ht="15.75" hidden="false" customHeight="true" outlineLevel="0" collapsed="false">
      <c r="A374" s="1" t="n">
        <v>539</v>
      </c>
      <c r="B374" s="4" t="s">
        <v>35</v>
      </c>
      <c r="C374" s="4" t="s">
        <v>28</v>
      </c>
      <c r="D374" s="4" t="s">
        <v>23</v>
      </c>
      <c r="E374" s="4" t="n">
        <v>10</v>
      </c>
      <c r="F374" s="4" t="n">
        <v>180.151</v>
      </c>
      <c r="G374" s="4" t="n">
        <v>0</v>
      </c>
      <c r="H374" s="4" t="n">
        <v>1.84769714913251</v>
      </c>
      <c r="I374" s="4" t="n">
        <v>0.0954546714377354</v>
      </c>
      <c r="J374" s="4" t="n">
        <v>0.0411220644647619</v>
      </c>
      <c r="K374" s="4" t="n">
        <v>0.0194952606635071</v>
      </c>
      <c r="L374" s="4" t="n">
        <v>0.000234597156398104</v>
      </c>
      <c r="M374" s="4" t="n">
        <v>0.200358490566038</v>
      </c>
      <c r="N374" s="4" t="n">
        <v>36.0729468157507</v>
      </c>
      <c r="O374" s="4" t="n">
        <f aca="false">FALSE()</f>
        <v>0</v>
      </c>
      <c r="P374" s="4" t="s">
        <v>27</v>
      </c>
      <c r="Q374" s="4" t="n">
        <v>342.997170284965</v>
      </c>
      <c r="R374" s="4" t="n">
        <v>0.610207979748103</v>
      </c>
      <c r="S374" s="4" t="s">
        <v>25</v>
      </c>
      <c r="T374" s="4" t="str">
        <f aca="false">B374&amp;C374&amp;D374&amp;E374&amp;S374</f>
        <v>dwaturtlebot3_burgermap210embr</v>
      </c>
      <c r="U374" s="4" t="n">
        <f aca="false">COUNTIF($T$2:T374,T374)</f>
        <v>13</v>
      </c>
      <c r="V374" s="4" t="s">
        <v>36</v>
      </c>
      <c r="W374" s="4" t="s">
        <v>29</v>
      </c>
      <c r="X374" s="4" t="n">
        <v>2</v>
      </c>
      <c r="Y374" s="4" t="str">
        <f aca="false">V374&amp;W374&amp;X374&amp;S374</f>
        <v>db2embr</v>
      </c>
      <c r="Z374" s="4" t="n">
        <f aca="false">G374&gt;0</f>
        <v>0</v>
      </c>
      <c r="AA374" s="4" t="str">
        <f aca="false">IF(NOT(Z374),Y374,0)</f>
        <v>db2embr</v>
      </c>
    </row>
    <row r="375" customFormat="false" ht="15.75" hidden="false" customHeight="true" outlineLevel="0" collapsed="false">
      <c r="A375" s="1" t="n">
        <v>540</v>
      </c>
      <c r="B375" s="4" t="s">
        <v>35</v>
      </c>
      <c r="C375" s="4" t="s">
        <v>28</v>
      </c>
      <c r="D375" s="4" t="s">
        <v>23</v>
      </c>
      <c r="E375" s="4" t="n">
        <v>10</v>
      </c>
      <c r="F375" s="4" t="n">
        <v>180.041</v>
      </c>
      <c r="G375" s="4" t="n">
        <v>0</v>
      </c>
      <c r="H375" s="4" t="n">
        <v>2.56664084860637</v>
      </c>
      <c r="I375" s="4" t="n">
        <v>0.185547136489628</v>
      </c>
      <c r="J375" s="4" t="n">
        <v>0.0318517378802223</v>
      </c>
      <c r="K375" s="4" t="n">
        <v>0.02406520081098</v>
      </c>
      <c r="L375" s="4" t="n">
        <v>0.000522565320665083</v>
      </c>
      <c r="M375" s="4" t="n">
        <v>0.191052790178738</v>
      </c>
      <c r="N375" s="4" t="n">
        <v>34.3398713198152</v>
      </c>
      <c r="O375" s="4" t="n">
        <f aca="false">FALSE()</f>
        <v>0</v>
      </c>
      <c r="P375" s="4" t="s">
        <v>27</v>
      </c>
      <c r="Q375" s="4" t="n">
        <v>84.0668152098406</v>
      </c>
      <c r="R375" s="4" t="n">
        <v>1.54942339487737</v>
      </c>
      <c r="S375" s="4" t="s">
        <v>25</v>
      </c>
      <c r="T375" s="4" t="str">
        <f aca="false">B375&amp;C375&amp;D375&amp;E375&amp;S375</f>
        <v>dwaturtlebot3_burgermap210embr</v>
      </c>
      <c r="U375" s="4" t="n">
        <f aca="false">COUNTIF($T$2:T375,T375)</f>
        <v>14</v>
      </c>
      <c r="V375" s="4" t="s">
        <v>36</v>
      </c>
      <c r="W375" s="4" t="s">
        <v>29</v>
      </c>
      <c r="X375" s="4" t="n">
        <v>2</v>
      </c>
      <c r="Y375" s="4" t="str">
        <f aca="false">V375&amp;W375&amp;X375&amp;S375</f>
        <v>db2embr</v>
      </c>
      <c r="Z375" s="4" t="n">
        <f aca="false">G375&gt;0</f>
        <v>0</v>
      </c>
      <c r="AA375" s="4" t="str">
        <f aca="false">IF(NOT(Z375),Y375,0)</f>
        <v>db2embr</v>
      </c>
    </row>
    <row r="376" customFormat="false" ht="15.75" hidden="false" customHeight="true" outlineLevel="0" collapsed="false">
      <c r="A376" s="1" t="n">
        <v>541</v>
      </c>
      <c r="B376" s="4" t="s">
        <v>35</v>
      </c>
      <c r="C376" s="4" t="s">
        <v>28</v>
      </c>
      <c r="D376" s="4" t="s">
        <v>23</v>
      </c>
      <c r="E376" s="4" t="n">
        <v>10</v>
      </c>
      <c r="F376" s="4" t="n">
        <v>180.154</v>
      </c>
      <c r="G376" s="4" t="n">
        <v>0</v>
      </c>
      <c r="H376" s="4" t="n">
        <v>1.51286923443284</v>
      </c>
      <c r="I376" s="4" t="n">
        <v>0.124318405242582</v>
      </c>
      <c r="J376" s="4" t="n">
        <v>0.0296816965155531</v>
      </c>
      <c r="K376" s="4" t="n">
        <v>0.0238632627921683</v>
      </c>
      <c r="L376" s="4" t="n">
        <v>0.000122923913283509</v>
      </c>
      <c r="M376" s="4" t="n">
        <v>0.17955315247725</v>
      </c>
      <c r="N376" s="4" t="n">
        <v>32.2110673948508</v>
      </c>
      <c r="O376" s="4" t="n">
        <f aca="false">FALSE()</f>
        <v>0</v>
      </c>
      <c r="P376" s="4" t="s">
        <v>27</v>
      </c>
      <c r="Q376" s="4" t="n">
        <v>95.1302988308544</v>
      </c>
      <c r="R376" s="4" t="n">
        <v>0.986369051684362</v>
      </c>
      <c r="S376" s="4" t="s">
        <v>25</v>
      </c>
      <c r="T376" s="4" t="str">
        <f aca="false">B376&amp;C376&amp;D376&amp;E376&amp;S376</f>
        <v>dwaturtlebot3_burgermap210embr</v>
      </c>
      <c r="U376" s="4" t="n">
        <f aca="false">COUNTIF($T$2:T376,T376)</f>
        <v>15</v>
      </c>
      <c r="V376" s="4" t="s">
        <v>36</v>
      </c>
      <c r="W376" s="4" t="s">
        <v>29</v>
      </c>
      <c r="X376" s="4" t="n">
        <v>2</v>
      </c>
      <c r="Y376" s="4" t="str">
        <f aca="false">V376&amp;W376&amp;X376&amp;S376</f>
        <v>db2embr</v>
      </c>
      <c r="Z376" s="4" t="n">
        <f aca="false">G376&gt;0</f>
        <v>0</v>
      </c>
      <c r="AA376" s="4" t="str">
        <f aca="false">IF(NOT(Z376),Y376,0)</f>
        <v>db2embr</v>
      </c>
    </row>
    <row r="377" customFormat="false" ht="15.75" hidden="false" customHeight="true" outlineLevel="0" collapsed="false">
      <c r="A377" s="1" t="n">
        <v>542</v>
      </c>
      <c r="B377" s="4" t="s">
        <v>35</v>
      </c>
      <c r="C377" s="4" t="s">
        <v>28</v>
      </c>
      <c r="D377" s="4" t="s">
        <v>23</v>
      </c>
      <c r="E377" s="4" t="n">
        <v>10</v>
      </c>
      <c r="F377" s="4" t="n">
        <v>179.999</v>
      </c>
      <c r="G377" s="4" t="n">
        <v>1</v>
      </c>
      <c r="H377" s="4" t="n">
        <v>3.07626693635059</v>
      </c>
      <c r="I377" s="4" t="n">
        <v>0.120172029366354</v>
      </c>
      <c r="J377" s="4" t="n">
        <v>0.0137285857993886</v>
      </c>
      <c r="K377" s="4" t="n">
        <v>0.0206872047454259</v>
      </c>
      <c r="L377" s="4" t="n">
        <v>0.000412322274881517</v>
      </c>
      <c r="M377" s="4" t="n">
        <v>0.191181614929828</v>
      </c>
      <c r="N377" s="4" t="n">
        <v>34.170972208259</v>
      </c>
      <c r="O377" s="4" t="n">
        <f aca="false">FALSE()</f>
        <v>0</v>
      </c>
      <c r="P377" s="4" t="s">
        <v>27</v>
      </c>
      <c r="Q377" s="4" t="n">
        <v>632.455532034263</v>
      </c>
      <c r="R377" s="4" t="n">
        <v>0.599865870806148</v>
      </c>
      <c r="S377" s="4" t="s">
        <v>25</v>
      </c>
      <c r="T377" s="4" t="str">
        <f aca="false">B377&amp;C377&amp;D377&amp;E377&amp;S377</f>
        <v>dwaturtlebot3_burgermap210embr</v>
      </c>
      <c r="U377" s="4" t="n">
        <f aca="false">COUNTIF($T$2:T377,T377)</f>
        <v>16</v>
      </c>
      <c r="V377" s="4" t="s">
        <v>36</v>
      </c>
      <c r="W377" s="4" t="s">
        <v>29</v>
      </c>
      <c r="X377" s="4" t="n">
        <v>2</v>
      </c>
      <c r="Y377" s="4" t="str">
        <f aca="false">V377&amp;W377&amp;X377&amp;S377</f>
        <v>db2embr</v>
      </c>
      <c r="Z377" s="4" t="n">
        <f aca="false">G377&gt;0</f>
        <v>1</v>
      </c>
      <c r="AA377" s="4" t="n">
        <f aca="false">IF(NOT(Z377),Y377,0)</f>
        <v>0</v>
      </c>
    </row>
    <row r="378" customFormat="false" ht="15.75" hidden="false" customHeight="true" outlineLevel="0" collapsed="false">
      <c r="A378" s="1" t="n">
        <v>543</v>
      </c>
      <c r="B378" s="4" t="s">
        <v>35</v>
      </c>
      <c r="C378" s="4" t="s">
        <v>28</v>
      </c>
      <c r="D378" s="4" t="s">
        <v>23</v>
      </c>
      <c r="E378" s="4" t="n">
        <v>10</v>
      </c>
      <c r="F378" s="4" t="n">
        <v>172.3</v>
      </c>
      <c r="G378" s="4" t="n">
        <v>0</v>
      </c>
      <c r="H378" s="4" t="n">
        <v>0.706383240032373</v>
      </c>
      <c r="I378" s="4" t="n">
        <v>0.0756020374984925</v>
      </c>
      <c r="J378" s="4" t="n">
        <v>0.00904885101955757</v>
      </c>
      <c r="K378" s="4" t="n">
        <v>0.0179183290853087</v>
      </c>
      <c r="L378" s="4" t="n">
        <v>0.000542079207920792</v>
      </c>
      <c r="M378" s="4" t="n">
        <v>0.207783263676194</v>
      </c>
      <c r="N378" s="4" t="n">
        <v>35.632938165404</v>
      </c>
      <c r="O378" s="4" t="n">
        <f aca="false">TRUE()</f>
        <v>1</v>
      </c>
      <c r="P378" s="4" t="s">
        <v>24</v>
      </c>
      <c r="Q378" s="4" t="n">
        <v>78.4464540553141</v>
      </c>
      <c r="R378" s="4" t="n">
        <v>0.582270255225381</v>
      </c>
      <c r="S378" s="4" t="s">
        <v>25</v>
      </c>
      <c r="T378" s="4" t="str">
        <f aca="false">B378&amp;C378&amp;D378&amp;E378&amp;S378</f>
        <v>dwaturtlebot3_burgermap210embr</v>
      </c>
      <c r="U378" s="4" t="n">
        <f aca="false">COUNTIF($T$2:T378,T378)</f>
        <v>17</v>
      </c>
      <c r="V378" s="4" t="s">
        <v>36</v>
      </c>
      <c r="W378" s="4" t="s">
        <v>29</v>
      </c>
      <c r="X378" s="4" t="n">
        <v>2</v>
      </c>
      <c r="Y378" s="4" t="str">
        <f aca="false">V378&amp;W378&amp;X378&amp;S378</f>
        <v>db2embr</v>
      </c>
      <c r="Z378" s="4" t="n">
        <f aca="false">G378&gt;0</f>
        <v>0</v>
      </c>
      <c r="AA378" s="4" t="str">
        <f aca="false">IF(NOT(Z378),Y378,0)</f>
        <v>db2embr</v>
      </c>
    </row>
    <row r="379" customFormat="false" ht="15.75" hidden="false" customHeight="true" outlineLevel="0" collapsed="false">
      <c r="A379" s="1" t="n">
        <v>544</v>
      </c>
      <c r="B379" s="4" t="s">
        <v>35</v>
      </c>
      <c r="C379" s="4" t="s">
        <v>28</v>
      </c>
      <c r="D379" s="4" t="s">
        <v>23</v>
      </c>
      <c r="E379" s="4" t="n">
        <v>10</v>
      </c>
      <c r="F379" s="4" t="n">
        <v>180.297</v>
      </c>
      <c r="G379" s="4" t="n">
        <v>1</v>
      </c>
      <c r="H379" s="4" t="n">
        <v>0.488628210838173</v>
      </c>
      <c r="I379" s="4" t="n">
        <v>0.0706994965512518</v>
      </c>
      <c r="J379" s="4" t="n">
        <v>0.00862871872690761</v>
      </c>
      <c r="K379" s="4" t="n">
        <v>0.0179621641461318</v>
      </c>
      <c r="L379" s="4" t="n">
        <v>0.000515366430260047</v>
      </c>
      <c r="M379" s="4" t="n">
        <v>0.202221181842572</v>
      </c>
      <c r="N379" s="4" t="n">
        <v>36.3732138898667</v>
      </c>
      <c r="O379" s="4" t="n">
        <f aca="false">FALSE()</f>
        <v>0</v>
      </c>
      <c r="P379" s="4" t="s">
        <v>27</v>
      </c>
      <c r="Q379" s="4" t="n">
        <v>23.8014425344251</v>
      </c>
      <c r="R379" s="4" t="n">
        <v>0.391304437465868</v>
      </c>
      <c r="S379" s="4" t="s">
        <v>25</v>
      </c>
      <c r="T379" s="4" t="str">
        <f aca="false">B379&amp;C379&amp;D379&amp;E379&amp;S379</f>
        <v>dwaturtlebot3_burgermap210embr</v>
      </c>
      <c r="U379" s="4" t="n">
        <f aca="false">COUNTIF($T$2:T379,T379)</f>
        <v>18</v>
      </c>
      <c r="V379" s="4" t="s">
        <v>36</v>
      </c>
      <c r="W379" s="4" t="s">
        <v>29</v>
      </c>
      <c r="X379" s="4" t="n">
        <v>2</v>
      </c>
      <c r="Y379" s="4" t="str">
        <f aca="false">V379&amp;W379&amp;X379&amp;S379</f>
        <v>db2embr</v>
      </c>
      <c r="Z379" s="4" t="n">
        <f aca="false">G379&gt;0</f>
        <v>1</v>
      </c>
      <c r="AA379" s="4" t="n">
        <f aca="false">IF(NOT(Z379),Y379,0)</f>
        <v>0</v>
      </c>
    </row>
    <row r="380" customFormat="false" ht="15.75" hidden="false" customHeight="true" outlineLevel="0" collapsed="false">
      <c r="A380" s="1" t="n">
        <v>545</v>
      </c>
      <c r="B380" s="4" t="s">
        <v>35</v>
      </c>
      <c r="C380" s="4" t="s">
        <v>28</v>
      </c>
      <c r="D380" s="4" t="s">
        <v>23</v>
      </c>
      <c r="E380" s="4" t="n">
        <v>10</v>
      </c>
      <c r="F380" s="4" t="n">
        <v>179.898</v>
      </c>
      <c r="G380" s="4" t="n">
        <v>2</v>
      </c>
      <c r="H380" s="4" t="n">
        <v>1.96966939114579</v>
      </c>
      <c r="I380" s="4" t="n">
        <v>0.13609700099818</v>
      </c>
      <c r="J380" s="4" t="n">
        <v>0.0213418373863917</v>
      </c>
      <c r="K380" s="4" t="n">
        <v>0.0252426777170928</v>
      </c>
      <c r="L380" s="4" t="n">
        <v>0.000257683215130024</v>
      </c>
      <c r="M380" s="4" t="n">
        <v>0.179736237064184</v>
      </c>
      <c r="N380" s="4" t="n">
        <v>32.319728424744</v>
      </c>
      <c r="O380" s="4" t="n">
        <f aca="false">FALSE()</f>
        <v>0</v>
      </c>
      <c r="P380" s="4" t="s">
        <v>27</v>
      </c>
      <c r="Q380" s="4" t="n">
        <v>98.2970960889347</v>
      </c>
      <c r="R380" s="4" t="n">
        <v>1.0522365644002</v>
      </c>
      <c r="S380" s="4" t="s">
        <v>25</v>
      </c>
      <c r="T380" s="4" t="str">
        <f aca="false">B380&amp;C380&amp;D380&amp;E380&amp;S380</f>
        <v>dwaturtlebot3_burgermap210embr</v>
      </c>
      <c r="U380" s="4" t="n">
        <f aca="false">COUNTIF($T$2:T380,T380)</f>
        <v>19</v>
      </c>
      <c r="V380" s="4" t="s">
        <v>36</v>
      </c>
      <c r="W380" s="4" t="s">
        <v>29</v>
      </c>
      <c r="X380" s="4" t="n">
        <v>2</v>
      </c>
      <c r="Y380" s="4" t="str">
        <f aca="false">V380&amp;W380&amp;X380&amp;S380</f>
        <v>db2embr</v>
      </c>
      <c r="Z380" s="4" t="n">
        <f aca="false">G380&gt;0</f>
        <v>1</v>
      </c>
      <c r="AA380" s="4" t="n">
        <f aca="false">IF(NOT(Z380),Y380,0)</f>
        <v>0</v>
      </c>
    </row>
    <row r="381" customFormat="false" ht="15.75" hidden="false" customHeight="true" outlineLevel="0" collapsed="false">
      <c r="A381" s="1" t="n">
        <v>546</v>
      </c>
      <c r="B381" s="4" t="s">
        <v>35</v>
      </c>
      <c r="C381" s="4" t="s">
        <v>28</v>
      </c>
      <c r="D381" s="4" t="s">
        <v>23</v>
      </c>
      <c r="E381" s="4" t="n">
        <v>10</v>
      </c>
      <c r="F381" s="4" t="n">
        <v>179.8</v>
      </c>
      <c r="G381" s="4" t="n">
        <v>0</v>
      </c>
      <c r="H381" s="4" t="n">
        <v>2.82516568506469</v>
      </c>
      <c r="I381" s="4" t="n">
        <v>0.234113053228986</v>
      </c>
      <c r="J381" s="4" t="n">
        <v>0.0816138097590004</v>
      </c>
      <c r="K381" s="4" t="n">
        <v>0.0317519226732317</v>
      </c>
      <c r="L381" s="4" t="n">
        <v>0.000376757828979435</v>
      </c>
      <c r="M381" s="4" t="n">
        <v>0.197023814651403</v>
      </c>
      <c r="N381" s="4" t="n">
        <v>35.0024951540926</v>
      </c>
      <c r="O381" s="4" t="n">
        <f aca="false">FALSE()</f>
        <v>0</v>
      </c>
      <c r="P381" s="4" t="s">
        <v>27</v>
      </c>
      <c r="Q381" s="4" t="n">
        <v>87.3680386452532</v>
      </c>
      <c r="R381" s="4" t="n">
        <v>2.65698201201311</v>
      </c>
      <c r="S381" s="4" t="s">
        <v>25</v>
      </c>
      <c r="T381" s="4" t="str">
        <f aca="false">B381&amp;C381&amp;D381&amp;E381&amp;S381</f>
        <v>dwaturtlebot3_burgermap210embr</v>
      </c>
      <c r="U381" s="4" t="n">
        <f aca="false">COUNTIF($T$2:T381,T381)</f>
        <v>20</v>
      </c>
      <c r="V381" s="4" t="s">
        <v>36</v>
      </c>
      <c r="W381" s="4" t="s">
        <v>29</v>
      </c>
      <c r="X381" s="4" t="n">
        <v>2</v>
      </c>
      <c r="Y381" s="4" t="str">
        <f aca="false">V381&amp;W381&amp;X381&amp;S381</f>
        <v>db2embr</v>
      </c>
      <c r="Z381" s="4" t="n">
        <f aca="false">G381&gt;0</f>
        <v>0</v>
      </c>
      <c r="AA381" s="4" t="str">
        <f aca="false">IF(NOT(Z381),Y381,0)</f>
        <v>db2embr</v>
      </c>
    </row>
    <row r="382" customFormat="false" ht="15.75" hidden="false" customHeight="true" outlineLevel="0" collapsed="false">
      <c r="A382" s="1" t="n">
        <v>556</v>
      </c>
      <c r="B382" s="4" t="s">
        <v>35</v>
      </c>
      <c r="C382" s="4" t="s">
        <v>30</v>
      </c>
      <c r="D382" s="4" t="s">
        <v>33</v>
      </c>
      <c r="E382" s="4" t="n">
        <v>10</v>
      </c>
      <c r="F382" s="4" t="n">
        <v>90.492</v>
      </c>
      <c r="G382" s="4" t="n">
        <v>3</v>
      </c>
      <c r="H382" s="4" t="n">
        <v>8.34616628644176</v>
      </c>
      <c r="I382" s="4" t="n">
        <v>0.244768798518213</v>
      </c>
      <c r="J382" s="4" t="n">
        <v>0.0703071982908021</v>
      </c>
      <c r="K382" s="4" t="n">
        <v>0.0543897330979783</v>
      </c>
      <c r="L382" s="4" t="n">
        <v>0.00221769084531397</v>
      </c>
      <c r="M382" s="4" t="n">
        <v>0.232479858950862</v>
      </c>
      <c r="N382" s="4" t="n">
        <v>20.8903624954655</v>
      </c>
      <c r="O382" s="4" t="n">
        <f aca="false">FALSE()</f>
        <v>0</v>
      </c>
      <c r="P382" s="4" t="s">
        <v>5</v>
      </c>
      <c r="Q382" s="4" t="n">
        <v>282.842712474677</v>
      </c>
      <c r="R382" s="4" t="n">
        <v>0.903000127647121</v>
      </c>
      <c r="S382" s="4" t="s">
        <v>25</v>
      </c>
      <c r="T382" s="4" t="str">
        <f aca="false">B382&amp;C382&amp;D382&amp;E382&amp;S382</f>
        <v>dwayoubotsmall_warehouse10embr</v>
      </c>
      <c r="U382" s="4" t="n">
        <f aca="false">COUNTIF($T$2:T382,T382)</f>
        <v>1</v>
      </c>
      <c r="V382" s="4" t="s">
        <v>36</v>
      </c>
      <c r="W382" s="4" t="s">
        <v>32</v>
      </c>
      <c r="X382" s="4" t="s">
        <v>34</v>
      </c>
      <c r="Y382" s="4" t="str">
        <f aca="false">V382&amp;W382&amp;X382&amp;S382</f>
        <v>dysembr</v>
      </c>
      <c r="Z382" s="4" t="n">
        <f aca="false">G382&gt;0</f>
        <v>1</v>
      </c>
      <c r="AA382" s="4" t="n">
        <f aca="false">IF(NOT(Z382),Y382,0)</f>
        <v>0</v>
      </c>
    </row>
    <row r="383" customFormat="false" ht="15.75" hidden="false" customHeight="true" outlineLevel="0" collapsed="false">
      <c r="A383" s="1" t="n">
        <v>557</v>
      </c>
      <c r="B383" s="4" t="s">
        <v>35</v>
      </c>
      <c r="C383" s="4" t="s">
        <v>30</v>
      </c>
      <c r="D383" s="4" t="s">
        <v>33</v>
      </c>
      <c r="E383" s="4" t="n">
        <v>10</v>
      </c>
      <c r="F383" s="4" t="n">
        <v>100.465</v>
      </c>
      <c r="G383" s="4" t="n">
        <v>6</v>
      </c>
      <c r="H383" s="4" t="n">
        <v>53.7307694582461</v>
      </c>
      <c r="I383" s="4" t="n">
        <v>0.480258940492507</v>
      </c>
      <c r="J383" s="4" t="n">
        <v>0.0829817061661889</v>
      </c>
      <c r="K383" s="4" t="n">
        <v>0.0616286488112808</v>
      </c>
      <c r="L383" s="4" t="n">
        <v>0.00153139906614222</v>
      </c>
      <c r="M383" s="4" t="n">
        <v>0.21318364873376</v>
      </c>
      <c r="N383" s="4" t="n">
        <v>21.5294471847329</v>
      </c>
      <c r="O383" s="4" t="n">
        <f aca="false">FALSE()</f>
        <v>0</v>
      </c>
      <c r="P383" s="4" t="s">
        <v>5</v>
      </c>
      <c r="Q383" s="4" t="n">
        <v>1414.21356237314</v>
      </c>
      <c r="R383" s="4" t="n">
        <v>0.370376439839782</v>
      </c>
      <c r="S383" s="4" t="s">
        <v>25</v>
      </c>
      <c r="T383" s="4" t="str">
        <f aca="false">B383&amp;C383&amp;D383&amp;E383&amp;S383</f>
        <v>dwayoubotsmall_warehouse10embr</v>
      </c>
      <c r="U383" s="4" t="n">
        <f aca="false">COUNTIF($T$2:T383,T383)</f>
        <v>2</v>
      </c>
      <c r="V383" s="4" t="s">
        <v>36</v>
      </c>
      <c r="W383" s="4" t="s">
        <v>32</v>
      </c>
      <c r="X383" s="4" t="s">
        <v>34</v>
      </c>
      <c r="Y383" s="4" t="str">
        <f aca="false">V383&amp;W383&amp;X383&amp;S383</f>
        <v>dysembr</v>
      </c>
      <c r="Z383" s="4" t="n">
        <f aca="false">G383&gt;0</f>
        <v>1</v>
      </c>
      <c r="AA383" s="4" t="n">
        <f aca="false">IF(NOT(Z383),Y383,0)</f>
        <v>0</v>
      </c>
    </row>
    <row r="384" customFormat="false" ht="15.75" hidden="false" customHeight="true" outlineLevel="0" collapsed="false">
      <c r="A384" s="1" t="n">
        <v>558</v>
      </c>
      <c r="B384" s="4" t="s">
        <v>35</v>
      </c>
      <c r="C384" s="4" t="s">
        <v>30</v>
      </c>
      <c r="D384" s="4" t="s">
        <v>33</v>
      </c>
      <c r="E384" s="4" t="n">
        <v>10</v>
      </c>
      <c r="F384" s="4" t="n">
        <v>72.528</v>
      </c>
      <c r="G384" s="4" t="n">
        <v>2</v>
      </c>
      <c r="H384" s="4" t="n">
        <v>6.55706293131098</v>
      </c>
      <c r="I384" s="4" t="n">
        <v>0.32952113146691</v>
      </c>
      <c r="J384" s="4" t="n">
        <v>0.0484070062021416</v>
      </c>
      <c r="K384" s="4" t="n">
        <v>0.0898018416028099</v>
      </c>
      <c r="L384" s="4" t="n">
        <v>0.00176385882955117</v>
      </c>
      <c r="M384" s="4" t="n">
        <v>0.290230001281619</v>
      </c>
      <c r="N384" s="4" t="n">
        <v>20.9328923334774</v>
      </c>
      <c r="O384" s="4" t="n">
        <f aca="false">TRUE()</f>
        <v>1</v>
      </c>
      <c r="P384" s="4" t="s">
        <v>24</v>
      </c>
      <c r="Q384" s="4" t="n">
        <v>126.49110640674</v>
      </c>
      <c r="R384" s="4" t="n">
        <v>0.323366684936057</v>
      </c>
      <c r="S384" s="4" t="s">
        <v>25</v>
      </c>
      <c r="T384" s="4" t="str">
        <f aca="false">B384&amp;C384&amp;D384&amp;E384&amp;S384</f>
        <v>dwayoubotsmall_warehouse10embr</v>
      </c>
      <c r="U384" s="4" t="n">
        <f aca="false">COUNTIF($T$2:T384,T384)</f>
        <v>3</v>
      </c>
      <c r="V384" s="4" t="s">
        <v>36</v>
      </c>
      <c r="W384" s="4" t="s">
        <v>32</v>
      </c>
      <c r="X384" s="4" t="s">
        <v>34</v>
      </c>
      <c r="Y384" s="4" t="str">
        <f aca="false">V384&amp;W384&amp;X384&amp;S384</f>
        <v>dysembr</v>
      </c>
      <c r="Z384" s="4" t="n">
        <f aca="false">G384&gt;0</f>
        <v>1</v>
      </c>
      <c r="AA384" s="4" t="n">
        <f aca="false">IF(NOT(Z384),Y384,0)</f>
        <v>0</v>
      </c>
    </row>
    <row r="385" customFormat="false" ht="15.75" hidden="false" customHeight="true" outlineLevel="0" collapsed="false">
      <c r="A385" s="1" t="n">
        <v>559</v>
      </c>
      <c r="B385" s="4" t="s">
        <v>35</v>
      </c>
      <c r="C385" s="4" t="s">
        <v>30</v>
      </c>
      <c r="D385" s="4" t="s">
        <v>33</v>
      </c>
      <c r="E385" s="4" t="n">
        <v>10</v>
      </c>
      <c r="F385" s="4" t="n">
        <v>70.641</v>
      </c>
      <c r="G385" s="4" t="n">
        <v>0</v>
      </c>
      <c r="H385" s="4" t="n">
        <v>24.4988931839126</v>
      </c>
      <c r="I385" s="4" t="n">
        <v>0.208599121870113</v>
      </c>
      <c r="J385" s="4" t="n">
        <v>0.0337536286367634</v>
      </c>
      <c r="K385" s="4" t="n">
        <v>0.0501235867509196</v>
      </c>
      <c r="L385" s="4" t="n">
        <v>0.000798337397905343</v>
      </c>
      <c r="M385" s="4" t="n">
        <v>0.288550740037731</v>
      </c>
      <c r="N385" s="4" t="n">
        <v>20.0580657149608</v>
      </c>
      <c r="O385" s="4" t="n">
        <f aca="false">TRUE()</f>
        <v>1</v>
      </c>
      <c r="P385" s="4" t="s">
        <v>24</v>
      </c>
      <c r="Q385" s="4" t="n">
        <v>1414.21356237314</v>
      </c>
      <c r="R385" s="4" t="n">
        <v>0.329942083850279</v>
      </c>
      <c r="S385" s="4" t="s">
        <v>25</v>
      </c>
      <c r="T385" s="4" t="str">
        <f aca="false">B385&amp;C385&amp;D385&amp;E385&amp;S385</f>
        <v>dwayoubotsmall_warehouse10embr</v>
      </c>
      <c r="U385" s="4" t="n">
        <f aca="false">COUNTIF($T$2:T385,T385)</f>
        <v>4</v>
      </c>
      <c r="V385" s="4" t="s">
        <v>36</v>
      </c>
      <c r="W385" s="4" t="s">
        <v>32</v>
      </c>
      <c r="X385" s="4" t="s">
        <v>34</v>
      </c>
      <c r="Y385" s="4" t="str">
        <f aca="false">V385&amp;W385&amp;X385&amp;S385</f>
        <v>dysembr</v>
      </c>
      <c r="Z385" s="4" t="n">
        <f aca="false">G385&gt;0</f>
        <v>0</v>
      </c>
      <c r="AA385" s="4" t="str">
        <f aca="false">IF(NOT(Z385),Y385,0)</f>
        <v>dysembr</v>
      </c>
    </row>
    <row r="386" customFormat="false" ht="15.75" hidden="false" customHeight="true" outlineLevel="0" collapsed="false">
      <c r="A386" s="1" t="n">
        <v>560</v>
      </c>
      <c r="B386" s="4" t="s">
        <v>35</v>
      </c>
      <c r="C386" s="4" t="s">
        <v>30</v>
      </c>
      <c r="D386" s="4" t="s">
        <v>33</v>
      </c>
      <c r="E386" s="4" t="n">
        <v>10</v>
      </c>
      <c r="F386" s="4" t="n">
        <v>60.1679999999999</v>
      </c>
      <c r="G386" s="4" t="n">
        <v>1</v>
      </c>
      <c r="H386" s="4" t="n">
        <v>5.34731048016797</v>
      </c>
      <c r="I386" s="4" t="n">
        <v>0.198318661099269</v>
      </c>
      <c r="J386" s="4" t="n">
        <v>0.0225120275602228</v>
      </c>
      <c r="K386" s="4" t="n">
        <v>0.0550086919284466</v>
      </c>
      <c r="L386" s="4" t="n">
        <v>0.00250452897943431</v>
      </c>
      <c r="M386" s="4" t="n">
        <v>0.337460908069021</v>
      </c>
      <c r="N386" s="4" t="n">
        <v>20.2808280130739</v>
      </c>
      <c r="O386" s="4" t="n">
        <f aca="false">TRUE()</f>
        <v>1</v>
      </c>
      <c r="P386" s="4" t="s">
        <v>24</v>
      </c>
      <c r="Q386" s="4" t="n">
        <v>216.930457818639</v>
      </c>
      <c r="R386" s="4" t="n">
        <v>0.206253906265733</v>
      </c>
      <c r="S386" s="4" t="s">
        <v>25</v>
      </c>
      <c r="T386" s="4" t="str">
        <f aca="false">B386&amp;C386&amp;D386&amp;E386&amp;S386</f>
        <v>dwayoubotsmall_warehouse10embr</v>
      </c>
      <c r="U386" s="4" t="n">
        <f aca="false">COUNTIF($T$2:T386,T386)</f>
        <v>5</v>
      </c>
      <c r="V386" s="4" t="s">
        <v>36</v>
      </c>
      <c r="W386" s="4" t="s">
        <v>32</v>
      </c>
      <c r="X386" s="4" t="s">
        <v>34</v>
      </c>
      <c r="Y386" s="4" t="str">
        <f aca="false">V386&amp;W386&amp;X386&amp;S386</f>
        <v>dysembr</v>
      </c>
      <c r="Z386" s="4" t="n">
        <f aca="false">G386&gt;0</f>
        <v>1</v>
      </c>
      <c r="AA386" s="4" t="n">
        <f aca="false">IF(NOT(Z386),Y386,0)</f>
        <v>0</v>
      </c>
    </row>
    <row r="387" customFormat="false" ht="15.75" hidden="false" customHeight="true" outlineLevel="0" collapsed="false">
      <c r="A387" s="1" t="n">
        <v>561</v>
      </c>
      <c r="B387" s="4" t="s">
        <v>35</v>
      </c>
      <c r="C387" s="4" t="s">
        <v>30</v>
      </c>
      <c r="D387" s="4" t="s">
        <v>33</v>
      </c>
      <c r="E387" s="4" t="n">
        <v>10</v>
      </c>
      <c r="F387" s="4" t="n">
        <v>78.206</v>
      </c>
      <c r="G387" s="4" t="n">
        <v>2</v>
      </c>
      <c r="H387" s="4" t="n">
        <v>47.3988997302461</v>
      </c>
      <c r="I387" s="4" t="n">
        <v>0.368559181160807</v>
      </c>
      <c r="J387" s="4" t="n">
        <v>0.0386386134676856</v>
      </c>
      <c r="K387" s="4" t="n">
        <v>0.0587996259711375</v>
      </c>
      <c r="L387" s="4" t="n">
        <v>0.00236592191076866</v>
      </c>
      <c r="M387" s="4" t="n">
        <v>0.25853168871061</v>
      </c>
      <c r="N387" s="4" t="n">
        <v>20.1489294521047</v>
      </c>
      <c r="O387" s="4" t="n">
        <f aca="false">TRUE()</f>
        <v>1</v>
      </c>
      <c r="P387" s="4" t="s">
        <v>24</v>
      </c>
      <c r="Q387" s="4" t="n">
        <v>1414.21356237344</v>
      </c>
      <c r="R387" s="4" t="n">
        <v>0.282992702592662</v>
      </c>
      <c r="S387" s="4" t="s">
        <v>25</v>
      </c>
      <c r="T387" s="4" t="str">
        <f aca="false">B387&amp;C387&amp;D387&amp;E387&amp;S387</f>
        <v>dwayoubotsmall_warehouse10embr</v>
      </c>
      <c r="U387" s="4" t="n">
        <f aca="false">COUNTIF($T$2:T387,T387)</f>
        <v>6</v>
      </c>
      <c r="V387" s="4" t="s">
        <v>36</v>
      </c>
      <c r="W387" s="4" t="s">
        <v>32</v>
      </c>
      <c r="X387" s="4" t="s">
        <v>34</v>
      </c>
      <c r="Y387" s="4" t="str">
        <f aca="false">V387&amp;W387&amp;X387&amp;S387</f>
        <v>dysembr</v>
      </c>
      <c r="Z387" s="4" t="n">
        <f aca="false">G387&gt;0</f>
        <v>1</v>
      </c>
      <c r="AA387" s="4" t="n">
        <f aca="false">IF(NOT(Z387),Y387,0)</f>
        <v>0</v>
      </c>
    </row>
    <row r="388" customFormat="false" ht="15.75" hidden="false" customHeight="true" outlineLevel="0" collapsed="false">
      <c r="A388" s="1" t="n">
        <v>562</v>
      </c>
      <c r="B388" s="4" t="s">
        <v>35</v>
      </c>
      <c r="C388" s="4" t="s">
        <v>30</v>
      </c>
      <c r="D388" s="4" t="s">
        <v>33</v>
      </c>
      <c r="E388" s="4" t="n">
        <v>10</v>
      </c>
      <c r="F388" s="4" t="n">
        <v>78.966</v>
      </c>
      <c r="G388" s="4" t="n">
        <v>2</v>
      </c>
      <c r="H388" s="4" t="n">
        <v>40.1141309700205</v>
      </c>
      <c r="I388" s="4" t="n">
        <v>0.420761833153823</v>
      </c>
      <c r="J388" s="4" t="n">
        <v>0.0776274145899902</v>
      </c>
      <c r="K388" s="4" t="n">
        <v>0.0444416887728943</v>
      </c>
      <c r="L388" s="4" t="n">
        <v>-0.000141910281449607</v>
      </c>
      <c r="M388" s="4" t="n">
        <v>0.265631459446046</v>
      </c>
      <c r="N388" s="4" t="n">
        <v>20.385823866788</v>
      </c>
      <c r="O388" s="4" t="n">
        <f aca="false">TRUE()</f>
        <v>1</v>
      </c>
      <c r="P388" s="4" t="s">
        <v>24</v>
      </c>
      <c r="Q388" s="4" t="n">
        <v>1414.21356237312</v>
      </c>
      <c r="R388" s="4" t="n">
        <v>0.229178866183157</v>
      </c>
      <c r="S388" s="4" t="s">
        <v>25</v>
      </c>
      <c r="T388" s="4" t="str">
        <f aca="false">B388&amp;C388&amp;D388&amp;E388&amp;S388</f>
        <v>dwayoubotsmall_warehouse10embr</v>
      </c>
      <c r="U388" s="4" t="n">
        <f aca="false">COUNTIF($T$2:T388,T388)</f>
        <v>7</v>
      </c>
      <c r="V388" s="4" t="s">
        <v>36</v>
      </c>
      <c r="W388" s="4" t="s">
        <v>32</v>
      </c>
      <c r="X388" s="4" t="s">
        <v>34</v>
      </c>
      <c r="Y388" s="4" t="str">
        <f aca="false">V388&amp;W388&amp;X388&amp;S388</f>
        <v>dysembr</v>
      </c>
      <c r="Z388" s="4" t="n">
        <f aca="false">G388&gt;0</f>
        <v>1</v>
      </c>
      <c r="AA388" s="4" t="n">
        <f aca="false">IF(NOT(Z388),Y388,0)</f>
        <v>0</v>
      </c>
    </row>
    <row r="389" customFormat="false" ht="15.75" hidden="false" customHeight="true" outlineLevel="0" collapsed="false">
      <c r="A389" s="1" t="n">
        <v>563</v>
      </c>
      <c r="B389" s="4" t="s">
        <v>35</v>
      </c>
      <c r="C389" s="4" t="s">
        <v>30</v>
      </c>
      <c r="D389" s="4" t="s">
        <v>33</v>
      </c>
      <c r="E389" s="4" t="n">
        <v>10</v>
      </c>
      <c r="F389" s="4" t="n">
        <v>98.939</v>
      </c>
      <c r="G389" s="4" t="n">
        <v>2</v>
      </c>
      <c r="H389" s="4" t="n">
        <v>11.3039170557232</v>
      </c>
      <c r="I389" s="4" t="n">
        <v>0.306865172572478</v>
      </c>
      <c r="J389" s="4" t="n">
        <v>0.045519328245805</v>
      </c>
      <c r="K389" s="4" t="n">
        <v>0.0554472473032006</v>
      </c>
      <c r="L389" s="4" t="n">
        <v>0.00101740059320892</v>
      </c>
      <c r="M389" s="4" t="n">
        <v>0.209153378901474</v>
      </c>
      <c r="N389" s="4" t="n">
        <v>20.8062565304454</v>
      </c>
      <c r="O389" s="4" t="n">
        <f aca="false">TRUE()</f>
        <v>1</v>
      </c>
      <c r="P389" s="4" t="s">
        <v>24</v>
      </c>
      <c r="Q389" s="4" t="n">
        <v>364.178520364621</v>
      </c>
      <c r="R389" s="4" t="n">
        <v>0.76203040065375</v>
      </c>
      <c r="S389" s="4" t="s">
        <v>25</v>
      </c>
      <c r="T389" s="4" t="str">
        <f aca="false">B389&amp;C389&amp;D389&amp;E389&amp;S389</f>
        <v>dwayoubotsmall_warehouse10embr</v>
      </c>
      <c r="U389" s="4" t="n">
        <f aca="false">COUNTIF($T$2:T389,T389)</f>
        <v>8</v>
      </c>
      <c r="V389" s="4" t="s">
        <v>36</v>
      </c>
      <c r="W389" s="4" t="s">
        <v>32</v>
      </c>
      <c r="X389" s="4" t="s">
        <v>34</v>
      </c>
      <c r="Y389" s="4" t="str">
        <f aca="false">V389&amp;W389&amp;X389&amp;S389</f>
        <v>dysembr</v>
      </c>
      <c r="Z389" s="4" t="n">
        <f aca="false">G389&gt;0</f>
        <v>1</v>
      </c>
      <c r="AA389" s="4" t="n">
        <f aca="false">IF(NOT(Z389),Y389,0)</f>
        <v>0</v>
      </c>
    </row>
    <row r="390" customFormat="false" ht="15.75" hidden="false" customHeight="true" outlineLevel="0" collapsed="false">
      <c r="A390" s="1" t="n">
        <v>564</v>
      </c>
      <c r="B390" s="4" t="s">
        <v>35</v>
      </c>
      <c r="C390" s="4" t="s">
        <v>30</v>
      </c>
      <c r="D390" s="4" t="s">
        <v>33</v>
      </c>
      <c r="E390" s="4" t="n">
        <v>10</v>
      </c>
      <c r="F390" s="4" t="n">
        <v>66.011</v>
      </c>
      <c r="G390" s="4" t="n">
        <v>1</v>
      </c>
      <c r="H390" s="4" t="n">
        <v>22.2633576885166</v>
      </c>
      <c r="I390" s="4" t="n">
        <v>0.194711521034045</v>
      </c>
      <c r="J390" s="4" t="n">
        <v>0.023267471891724</v>
      </c>
      <c r="K390" s="4" t="n">
        <v>0.0553395169795232</v>
      </c>
      <c r="L390" s="4" t="n">
        <v>0.00058444727862981</v>
      </c>
      <c r="M390" s="4" t="n">
        <v>0.308829905548936</v>
      </c>
      <c r="N390" s="4" t="n">
        <v>20.1178043536441</v>
      </c>
      <c r="O390" s="4" t="n">
        <f aca="false">TRUE()</f>
        <v>1</v>
      </c>
      <c r="P390" s="4" t="s">
        <v>24</v>
      </c>
      <c r="Q390" s="4" t="n">
        <v>1414.21356237313</v>
      </c>
      <c r="R390" s="4" t="n">
        <v>0.351380293581567</v>
      </c>
      <c r="S390" s="4" t="s">
        <v>25</v>
      </c>
      <c r="T390" s="4" t="str">
        <f aca="false">B390&amp;C390&amp;D390&amp;E390&amp;S390</f>
        <v>dwayoubotsmall_warehouse10embr</v>
      </c>
      <c r="U390" s="4" t="n">
        <f aca="false">COUNTIF($T$2:T390,T390)</f>
        <v>9</v>
      </c>
      <c r="V390" s="4" t="s">
        <v>36</v>
      </c>
      <c r="W390" s="4" t="s">
        <v>32</v>
      </c>
      <c r="X390" s="4" t="s">
        <v>34</v>
      </c>
      <c r="Y390" s="4" t="str">
        <f aca="false">V390&amp;W390&amp;X390&amp;S390</f>
        <v>dysembr</v>
      </c>
      <c r="Z390" s="4" t="n">
        <f aca="false">G390&gt;0</f>
        <v>1</v>
      </c>
      <c r="AA390" s="4" t="n">
        <f aca="false">IF(NOT(Z390),Y390,0)</f>
        <v>0</v>
      </c>
    </row>
    <row r="391" customFormat="false" ht="15.75" hidden="false" customHeight="true" outlineLevel="0" collapsed="false">
      <c r="A391" s="1" t="n">
        <v>565</v>
      </c>
      <c r="B391" s="4" t="s">
        <v>35</v>
      </c>
      <c r="C391" s="4" t="s">
        <v>30</v>
      </c>
      <c r="D391" s="4" t="s">
        <v>33</v>
      </c>
      <c r="E391" s="4" t="n">
        <v>10</v>
      </c>
      <c r="F391" s="4" t="n">
        <v>58.1500000000001</v>
      </c>
      <c r="G391" s="4" t="n">
        <v>0</v>
      </c>
      <c r="H391" s="4" t="n">
        <v>0.820737416038145</v>
      </c>
      <c r="I391" s="4" t="n">
        <v>0.174953799306508</v>
      </c>
      <c r="J391" s="4" t="n">
        <v>0.0198444624590599</v>
      </c>
      <c r="K391" s="4" t="n">
        <v>0.0589968282851801</v>
      </c>
      <c r="L391" s="4" t="n">
        <v>-0.000260954145067327</v>
      </c>
      <c r="M391" s="4" t="n">
        <v>0.352504320088159</v>
      </c>
      <c r="N391" s="4" t="n">
        <v>20.1519492538794</v>
      </c>
      <c r="O391" s="4" t="n">
        <f aca="false">TRUE()</f>
        <v>1</v>
      </c>
      <c r="P391" s="4" t="s">
        <v>24</v>
      </c>
      <c r="Q391" s="4" t="n">
        <v>14.6915916902575</v>
      </c>
      <c r="R391" s="4" t="n">
        <v>0.256550864378777</v>
      </c>
      <c r="S391" s="4" t="s">
        <v>25</v>
      </c>
      <c r="T391" s="4" t="str">
        <f aca="false">B391&amp;C391&amp;D391&amp;E391&amp;S391</f>
        <v>dwayoubotsmall_warehouse10embr</v>
      </c>
      <c r="U391" s="4" t="n">
        <f aca="false">COUNTIF($T$2:T391,T391)</f>
        <v>10</v>
      </c>
      <c r="V391" s="4" t="s">
        <v>36</v>
      </c>
      <c r="W391" s="4" t="s">
        <v>32</v>
      </c>
      <c r="X391" s="4" t="s">
        <v>34</v>
      </c>
      <c r="Y391" s="4" t="str">
        <f aca="false">V391&amp;W391&amp;X391&amp;S391</f>
        <v>dysembr</v>
      </c>
      <c r="Z391" s="4" t="n">
        <f aca="false">G391&gt;0</f>
        <v>0</v>
      </c>
      <c r="AA391" s="4" t="str">
        <f aca="false">IF(NOT(Z391),Y391,0)</f>
        <v>dysembr</v>
      </c>
    </row>
    <row r="392" customFormat="false" ht="15.75" hidden="false" customHeight="true" outlineLevel="0" collapsed="false">
      <c r="A392" s="1" t="n">
        <v>566</v>
      </c>
      <c r="B392" s="4" t="s">
        <v>35</v>
      </c>
      <c r="C392" s="4" t="s">
        <v>30</v>
      </c>
      <c r="D392" s="4" t="s">
        <v>33</v>
      </c>
      <c r="E392" s="4" t="n">
        <v>10</v>
      </c>
      <c r="F392" s="4" t="n">
        <v>63.131</v>
      </c>
      <c r="G392" s="4" t="n">
        <v>0</v>
      </c>
      <c r="H392" s="4" t="n">
        <v>3.95074858272291</v>
      </c>
      <c r="I392" s="4" t="n">
        <v>0.222962961642941</v>
      </c>
      <c r="J392" s="4" t="n">
        <v>0.0266761136542511</v>
      </c>
      <c r="K392" s="4" t="n">
        <v>0.0522598456478797</v>
      </c>
      <c r="L392" s="4" t="n">
        <v>0.000474166316849301</v>
      </c>
      <c r="M392" s="4" t="n">
        <v>0.313141795927775</v>
      </c>
      <c r="N392" s="4" t="n">
        <v>19.5728158915143</v>
      </c>
      <c r="O392" s="4" t="n">
        <f aca="false">TRUE()</f>
        <v>1</v>
      </c>
      <c r="P392" s="4" t="s">
        <v>24</v>
      </c>
      <c r="Q392" s="4" t="n">
        <v>311.925146946012</v>
      </c>
      <c r="R392" s="4" t="n">
        <v>0.231136900539761</v>
      </c>
      <c r="S392" s="4" t="s">
        <v>25</v>
      </c>
      <c r="T392" s="4" t="str">
        <f aca="false">B392&amp;C392&amp;D392&amp;E392&amp;S392</f>
        <v>dwayoubotsmall_warehouse10embr</v>
      </c>
      <c r="U392" s="4" t="n">
        <f aca="false">COUNTIF($T$2:T392,T392)</f>
        <v>11</v>
      </c>
      <c r="V392" s="4" t="s">
        <v>36</v>
      </c>
      <c r="W392" s="4" t="s">
        <v>32</v>
      </c>
      <c r="X392" s="4" t="s">
        <v>34</v>
      </c>
      <c r="Y392" s="4" t="str">
        <f aca="false">V392&amp;W392&amp;X392&amp;S392</f>
        <v>dysembr</v>
      </c>
      <c r="Z392" s="4" t="n">
        <f aca="false">G392&gt;0</f>
        <v>0</v>
      </c>
      <c r="AA392" s="4" t="str">
        <f aca="false">IF(NOT(Z392),Y392,0)</f>
        <v>dysembr</v>
      </c>
    </row>
    <row r="393" customFormat="false" ht="15.75" hidden="false" customHeight="true" outlineLevel="0" collapsed="false">
      <c r="A393" s="1" t="n">
        <v>567</v>
      </c>
      <c r="B393" s="4" t="s">
        <v>35</v>
      </c>
      <c r="C393" s="4" t="s">
        <v>30</v>
      </c>
      <c r="D393" s="4" t="s">
        <v>33</v>
      </c>
      <c r="E393" s="4" t="n">
        <v>10</v>
      </c>
      <c r="F393" s="4" t="n">
        <v>62.552</v>
      </c>
      <c r="G393" s="4" t="n">
        <v>1</v>
      </c>
      <c r="H393" s="4" t="n">
        <v>4.39095782553391</v>
      </c>
      <c r="I393" s="4" t="n">
        <v>0.174810824096423</v>
      </c>
      <c r="J393" s="4" t="n">
        <v>0.0243008328440889</v>
      </c>
      <c r="K393" s="4" t="n">
        <v>0.0730673802966321</v>
      </c>
      <c r="L393" s="4" t="n">
        <v>0.00130332177538386</v>
      </c>
      <c r="M393" s="4" t="n">
        <v>0.316574817124636</v>
      </c>
      <c r="N393" s="4" t="n">
        <v>19.8454400510084</v>
      </c>
      <c r="O393" s="4" t="n">
        <f aca="false">TRUE()</f>
        <v>1</v>
      </c>
      <c r="P393" s="4" t="s">
        <v>24</v>
      </c>
      <c r="Q393" s="4" t="n">
        <v>447.213595499976</v>
      </c>
      <c r="R393" s="4" t="n">
        <v>0.215616282077987</v>
      </c>
      <c r="S393" s="4" t="s">
        <v>25</v>
      </c>
      <c r="T393" s="4" t="str">
        <f aca="false">B393&amp;C393&amp;D393&amp;E393&amp;S393</f>
        <v>dwayoubotsmall_warehouse10embr</v>
      </c>
      <c r="U393" s="4" t="n">
        <f aca="false">COUNTIF($T$2:T393,T393)</f>
        <v>12</v>
      </c>
      <c r="V393" s="4" t="s">
        <v>36</v>
      </c>
      <c r="W393" s="4" t="s">
        <v>32</v>
      </c>
      <c r="X393" s="4" t="s">
        <v>34</v>
      </c>
      <c r="Y393" s="4" t="str">
        <f aca="false">V393&amp;W393&amp;X393&amp;S393</f>
        <v>dysembr</v>
      </c>
      <c r="Z393" s="4" t="n">
        <f aca="false">G393&gt;0</f>
        <v>1</v>
      </c>
      <c r="AA393" s="4" t="n">
        <f aca="false">IF(NOT(Z393),Y393,0)</f>
        <v>0</v>
      </c>
    </row>
    <row r="394" customFormat="false" ht="15.75" hidden="false" customHeight="true" outlineLevel="0" collapsed="false">
      <c r="A394" s="1" t="n">
        <v>568</v>
      </c>
      <c r="B394" s="4" t="s">
        <v>35</v>
      </c>
      <c r="C394" s="4" t="s">
        <v>30</v>
      </c>
      <c r="D394" s="4" t="s">
        <v>33</v>
      </c>
      <c r="E394" s="4" t="n">
        <v>10</v>
      </c>
      <c r="F394" s="4" t="n">
        <v>55.514</v>
      </c>
      <c r="G394" s="4" t="n">
        <v>0</v>
      </c>
      <c r="H394" s="4" t="n">
        <v>0.626106582933843</v>
      </c>
      <c r="I394" s="4" t="n">
        <v>0.122906550663766</v>
      </c>
      <c r="J394" s="4" t="n">
        <v>0.0265805651796864</v>
      </c>
      <c r="K394" s="4" t="n">
        <v>0.0637823958259743</v>
      </c>
      <c r="L394" s="4" t="n">
        <v>0.000265597729844373</v>
      </c>
      <c r="M394" s="4" t="n">
        <v>0.349360240441334</v>
      </c>
      <c r="N394" s="4" t="n">
        <v>19.3944530540509</v>
      </c>
      <c r="O394" s="4" t="n">
        <f aca="false">TRUE()</f>
        <v>1</v>
      </c>
      <c r="P394" s="4" t="s">
        <v>24</v>
      </c>
      <c r="Q394" s="4" t="n">
        <v>13.1551717576674</v>
      </c>
      <c r="R394" s="4" t="n">
        <v>0.231354809929162</v>
      </c>
      <c r="S394" s="4" t="s">
        <v>25</v>
      </c>
      <c r="T394" s="4" t="str">
        <f aca="false">B394&amp;C394&amp;D394&amp;E394&amp;S394</f>
        <v>dwayoubotsmall_warehouse10embr</v>
      </c>
      <c r="U394" s="4" t="n">
        <f aca="false">COUNTIF($T$2:T394,T394)</f>
        <v>13</v>
      </c>
      <c r="V394" s="4" t="s">
        <v>36</v>
      </c>
      <c r="W394" s="4" t="s">
        <v>32</v>
      </c>
      <c r="X394" s="4" t="s">
        <v>34</v>
      </c>
      <c r="Y394" s="4" t="str">
        <f aca="false">V394&amp;W394&amp;X394&amp;S394</f>
        <v>dysembr</v>
      </c>
      <c r="Z394" s="4" t="n">
        <f aca="false">G394&gt;0</f>
        <v>0</v>
      </c>
      <c r="AA394" s="4" t="str">
        <f aca="false">IF(NOT(Z394),Y394,0)</f>
        <v>dysembr</v>
      </c>
    </row>
    <row r="395" customFormat="false" ht="15.75" hidden="false" customHeight="true" outlineLevel="0" collapsed="false">
      <c r="A395" s="1" t="n">
        <v>569</v>
      </c>
      <c r="B395" s="4" t="s">
        <v>35</v>
      </c>
      <c r="C395" s="4" t="s">
        <v>30</v>
      </c>
      <c r="D395" s="4" t="s">
        <v>33</v>
      </c>
      <c r="E395" s="4" t="n">
        <v>10</v>
      </c>
      <c r="F395" s="4" t="n">
        <v>119.144</v>
      </c>
      <c r="G395" s="4" t="n">
        <v>11</v>
      </c>
      <c r="H395" s="4" t="n">
        <v>28.1643407936989</v>
      </c>
      <c r="I395" s="4" t="n">
        <v>0.627731411706625</v>
      </c>
      <c r="J395" s="4" t="n">
        <v>0.118149780055379</v>
      </c>
      <c r="K395" s="4" t="n">
        <v>0.107197511740762</v>
      </c>
      <c r="L395" s="4" t="n">
        <v>0.000265218752077891</v>
      </c>
      <c r="M395" s="4" t="n">
        <v>0.199137363334781</v>
      </c>
      <c r="N395" s="4" t="n">
        <v>22.077884035103</v>
      </c>
      <c r="O395" s="4" t="n">
        <f aca="false">FALSE()</f>
        <v>0</v>
      </c>
      <c r="P395" s="4" t="s">
        <v>5</v>
      </c>
      <c r="Q395" s="4" t="n">
        <v>1414.21356237281</v>
      </c>
      <c r="R395" s="4" t="n">
        <v>0.988817586200269</v>
      </c>
      <c r="S395" s="4" t="s">
        <v>25</v>
      </c>
      <c r="T395" s="4" t="str">
        <f aca="false">B395&amp;C395&amp;D395&amp;E395&amp;S395</f>
        <v>dwayoubotsmall_warehouse10embr</v>
      </c>
      <c r="U395" s="4" t="n">
        <f aca="false">COUNTIF($T$2:T395,T395)</f>
        <v>14</v>
      </c>
      <c r="V395" s="4" t="s">
        <v>36</v>
      </c>
      <c r="W395" s="4" t="s">
        <v>32</v>
      </c>
      <c r="X395" s="4" t="s">
        <v>34</v>
      </c>
      <c r="Y395" s="4" t="str">
        <f aca="false">V395&amp;W395&amp;X395&amp;S395</f>
        <v>dysembr</v>
      </c>
      <c r="Z395" s="4" t="n">
        <f aca="false">G395&gt;0</f>
        <v>1</v>
      </c>
      <c r="AA395" s="4" t="n">
        <f aca="false">IF(NOT(Z395),Y395,0)</f>
        <v>0</v>
      </c>
    </row>
    <row r="396" customFormat="false" ht="15.75" hidden="false" customHeight="true" outlineLevel="0" collapsed="false">
      <c r="A396" s="1" t="n">
        <v>570</v>
      </c>
      <c r="B396" s="4" t="s">
        <v>35</v>
      </c>
      <c r="C396" s="4" t="s">
        <v>30</v>
      </c>
      <c r="D396" s="4" t="s">
        <v>33</v>
      </c>
      <c r="E396" s="4" t="n">
        <v>10</v>
      </c>
      <c r="F396" s="4" t="n">
        <v>75.8509999999999</v>
      </c>
      <c r="G396" s="4" t="n">
        <v>1</v>
      </c>
      <c r="H396" s="4" t="n">
        <v>10.6188026524724</v>
      </c>
      <c r="I396" s="4" t="n">
        <v>0.340932268680117</v>
      </c>
      <c r="J396" s="4" t="n">
        <v>0.0375429733643126</v>
      </c>
      <c r="K396" s="4" t="n">
        <v>0.11068985813481</v>
      </c>
      <c r="L396" s="4" t="n">
        <v>0.000924486506153209</v>
      </c>
      <c r="M396" s="4" t="n">
        <v>0.272022291993138</v>
      </c>
      <c r="N396" s="4" t="n">
        <v>19.7353980823445</v>
      </c>
      <c r="O396" s="4" t="n">
        <f aca="false">TRUE()</f>
        <v>1</v>
      </c>
      <c r="P396" s="4" t="s">
        <v>24</v>
      </c>
      <c r="Q396" s="4" t="n">
        <v>632.455532033695</v>
      </c>
      <c r="R396" s="4" t="n">
        <v>0.822633520350624</v>
      </c>
      <c r="S396" s="4" t="s">
        <v>25</v>
      </c>
      <c r="T396" s="4" t="str">
        <f aca="false">B396&amp;C396&amp;D396&amp;E396&amp;S396</f>
        <v>dwayoubotsmall_warehouse10embr</v>
      </c>
      <c r="U396" s="4" t="n">
        <f aca="false">COUNTIF($T$2:T396,T396)</f>
        <v>15</v>
      </c>
      <c r="V396" s="4" t="s">
        <v>36</v>
      </c>
      <c r="W396" s="4" t="s">
        <v>32</v>
      </c>
      <c r="X396" s="4" t="s">
        <v>34</v>
      </c>
      <c r="Y396" s="4" t="str">
        <f aca="false">V396&amp;W396&amp;X396&amp;S396</f>
        <v>dysembr</v>
      </c>
      <c r="Z396" s="4" t="n">
        <f aca="false">G396&gt;0</f>
        <v>1</v>
      </c>
      <c r="AA396" s="4" t="n">
        <f aca="false">IF(NOT(Z396),Y396,0)</f>
        <v>0</v>
      </c>
    </row>
    <row r="397" customFormat="false" ht="15.75" hidden="false" customHeight="true" outlineLevel="0" collapsed="false">
      <c r="A397" s="1" t="n">
        <v>571</v>
      </c>
      <c r="B397" s="4" t="s">
        <v>35</v>
      </c>
      <c r="C397" s="4" t="s">
        <v>30</v>
      </c>
      <c r="D397" s="4" t="s">
        <v>33</v>
      </c>
      <c r="E397" s="4" t="n">
        <v>10</v>
      </c>
      <c r="F397" s="4" t="n">
        <v>69.2630000000001</v>
      </c>
      <c r="G397" s="4" t="n">
        <v>0</v>
      </c>
      <c r="H397" s="4" t="n">
        <v>2.77360118383674</v>
      </c>
      <c r="I397" s="4" t="n">
        <v>0.247345874838645</v>
      </c>
      <c r="J397" s="4" t="n">
        <v>0.028366683552021</v>
      </c>
      <c r="K397" s="4" t="n">
        <v>0.123326307832118</v>
      </c>
      <c r="L397" s="4" t="n">
        <v>0.00213023426586855</v>
      </c>
      <c r="M397" s="4" t="n">
        <v>0.279596867352969</v>
      </c>
      <c r="N397" s="4" t="n">
        <v>19.5808519567314</v>
      </c>
      <c r="O397" s="4" t="n">
        <f aca="false">TRUE()</f>
        <v>1</v>
      </c>
      <c r="P397" s="4" t="s">
        <v>24</v>
      </c>
      <c r="Q397" s="4" t="n">
        <v>153.392997769558</v>
      </c>
      <c r="R397" s="4" t="n">
        <v>1.3375822491215</v>
      </c>
      <c r="S397" s="4" t="s">
        <v>25</v>
      </c>
      <c r="T397" s="4" t="str">
        <f aca="false">B397&amp;C397&amp;D397&amp;E397&amp;S397</f>
        <v>dwayoubotsmall_warehouse10embr</v>
      </c>
      <c r="U397" s="4" t="n">
        <f aca="false">COUNTIF($T$2:T397,T397)</f>
        <v>16</v>
      </c>
      <c r="V397" s="4" t="s">
        <v>36</v>
      </c>
      <c r="W397" s="4" t="s">
        <v>32</v>
      </c>
      <c r="X397" s="4" t="s">
        <v>34</v>
      </c>
      <c r="Y397" s="4" t="str">
        <f aca="false">V397&amp;W397&amp;X397&amp;S397</f>
        <v>dysembr</v>
      </c>
      <c r="Z397" s="4" t="n">
        <f aca="false">G397&gt;0</f>
        <v>0</v>
      </c>
      <c r="AA397" s="4" t="str">
        <f aca="false">IF(NOT(Z397),Y397,0)</f>
        <v>dysembr</v>
      </c>
    </row>
    <row r="398" customFormat="false" ht="15.75" hidden="false" customHeight="true" outlineLevel="0" collapsed="false">
      <c r="A398" s="1" t="n">
        <v>572</v>
      </c>
      <c r="B398" s="4" t="s">
        <v>35</v>
      </c>
      <c r="C398" s="4" t="s">
        <v>30</v>
      </c>
      <c r="D398" s="4" t="s">
        <v>33</v>
      </c>
      <c r="E398" s="4" t="n">
        <v>10</v>
      </c>
      <c r="F398" s="4" t="n">
        <v>177.503</v>
      </c>
      <c r="G398" s="4" t="n">
        <v>3</v>
      </c>
      <c r="H398" s="4" t="n">
        <v>7.91331532073521</v>
      </c>
      <c r="I398" s="4" t="n">
        <v>0.171908823919566</v>
      </c>
      <c r="J398" s="4" t="n">
        <v>0.0281407728138546</v>
      </c>
      <c r="K398" s="4" t="n">
        <v>0.0265712744998969</v>
      </c>
      <c r="L398" s="4" t="n">
        <v>-0.00109768107602332</v>
      </c>
      <c r="M398" s="4" t="n">
        <v>0.101422803458357</v>
      </c>
      <c r="N398" s="4" t="n">
        <v>17.7948500630993</v>
      </c>
      <c r="O398" s="4" t="n">
        <f aca="false">FALSE()</f>
        <v>0</v>
      </c>
      <c r="P398" s="4" t="s">
        <v>27</v>
      </c>
      <c r="Q398" s="4" t="n">
        <v>1414.21356237273</v>
      </c>
      <c r="R398" s="4" t="n">
        <v>0.747519644887819</v>
      </c>
      <c r="S398" s="4" t="s">
        <v>25</v>
      </c>
      <c r="T398" s="4" t="str">
        <f aca="false">B398&amp;C398&amp;D398&amp;E398&amp;S398</f>
        <v>dwayoubotsmall_warehouse10embr</v>
      </c>
      <c r="U398" s="4" t="n">
        <f aca="false">COUNTIF($T$2:T398,T398)</f>
        <v>17</v>
      </c>
      <c r="V398" s="4" t="s">
        <v>36</v>
      </c>
      <c r="W398" s="4" t="s">
        <v>32</v>
      </c>
      <c r="X398" s="4" t="s">
        <v>34</v>
      </c>
      <c r="Y398" s="4" t="str">
        <f aca="false">V398&amp;W398&amp;X398&amp;S398</f>
        <v>dysembr</v>
      </c>
      <c r="Z398" s="4" t="n">
        <f aca="false">G398&gt;0</f>
        <v>1</v>
      </c>
      <c r="AA398" s="4" t="n">
        <f aca="false">IF(NOT(Z398),Y398,0)</f>
        <v>0</v>
      </c>
    </row>
    <row r="399" customFormat="false" ht="15.75" hidden="false" customHeight="true" outlineLevel="0" collapsed="false">
      <c r="A399" s="1" t="n">
        <v>573</v>
      </c>
      <c r="B399" s="4" t="s">
        <v>35</v>
      </c>
      <c r="C399" s="4" t="s">
        <v>30</v>
      </c>
      <c r="D399" s="4" t="s">
        <v>33</v>
      </c>
      <c r="E399" s="4" t="n">
        <v>10</v>
      </c>
      <c r="F399" s="4" t="n">
        <v>108.718</v>
      </c>
      <c r="G399" s="4" t="n">
        <v>1</v>
      </c>
      <c r="H399" s="4" t="n">
        <v>130.662321760172</v>
      </c>
      <c r="I399" s="4" t="n">
        <v>0.656839148717149</v>
      </c>
      <c r="J399" s="4" t="n">
        <v>0.111896416099389</v>
      </c>
      <c r="K399" s="4" t="n">
        <v>0.049221326915151</v>
      </c>
      <c r="L399" s="4" t="n">
        <v>0.00170700592964947</v>
      </c>
      <c r="M399" s="4" t="n">
        <v>0.187563264598838</v>
      </c>
      <c r="N399" s="4" t="n">
        <v>20.2082382652107</v>
      </c>
      <c r="O399" s="4" t="n">
        <f aca="false">TRUE()</f>
        <v>1</v>
      </c>
      <c r="P399" s="4" t="s">
        <v>24</v>
      </c>
      <c r="Q399" s="4" t="n">
        <v>1414.21356237347</v>
      </c>
      <c r="R399" s="4" t="n">
        <v>0.414781332741407</v>
      </c>
      <c r="S399" s="4" t="s">
        <v>25</v>
      </c>
      <c r="T399" s="4" t="str">
        <f aca="false">B399&amp;C399&amp;D399&amp;E399&amp;S399</f>
        <v>dwayoubotsmall_warehouse10embr</v>
      </c>
      <c r="U399" s="4" t="n">
        <f aca="false">COUNTIF($T$2:T399,T399)</f>
        <v>18</v>
      </c>
      <c r="V399" s="4" t="s">
        <v>36</v>
      </c>
      <c r="W399" s="4" t="s">
        <v>32</v>
      </c>
      <c r="X399" s="4" t="s">
        <v>34</v>
      </c>
      <c r="Y399" s="4" t="str">
        <f aca="false">V399&amp;W399&amp;X399&amp;S399</f>
        <v>dysembr</v>
      </c>
      <c r="Z399" s="4" t="n">
        <f aca="false">G399&gt;0</f>
        <v>1</v>
      </c>
      <c r="AA399" s="4" t="n">
        <f aca="false">IF(NOT(Z399),Y399,0)</f>
        <v>0</v>
      </c>
    </row>
    <row r="400" customFormat="false" ht="15.75" hidden="false" customHeight="true" outlineLevel="0" collapsed="false">
      <c r="A400" s="1" t="n">
        <v>574</v>
      </c>
      <c r="B400" s="4" t="s">
        <v>35</v>
      </c>
      <c r="C400" s="4" t="s">
        <v>30</v>
      </c>
      <c r="D400" s="4" t="s">
        <v>33</v>
      </c>
      <c r="E400" s="4" t="n">
        <v>10</v>
      </c>
      <c r="F400" s="4" t="n">
        <v>68.674</v>
      </c>
      <c r="G400" s="4" t="n">
        <v>2</v>
      </c>
      <c r="H400" s="4" t="n">
        <v>19.7591358828683</v>
      </c>
      <c r="I400" s="4" t="n">
        <v>0.30005412459006</v>
      </c>
      <c r="J400" s="4" t="n">
        <v>0.0578009179203151</v>
      </c>
      <c r="K400" s="4" t="n">
        <v>0.0665843639103656</v>
      </c>
      <c r="L400" s="4" t="n">
        <v>0.00200000607919675</v>
      </c>
      <c r="M400" s="4" t="n">
        <v>0.295334319572471</v>
      </c>
      <c r="N400" s="4" t="n">
        <v>19.9522224024167</v>
      </c>
      <c r="O400" s="4" t="n">
        <f aca="false">TRUE()</f>
        <v>1</v>
      </c>
      <c r="P400" s="4" t="s">
        <v>24</v>
      </c>
      <c r="Q400" s="4" t="n">
        <v>894.427190999376</v>
      </c>
      <c r="R400" s="4" t="n">
        <v>0.309639692030082</v>
      </c>
      <c r="S400" s="4" t="s">
        <v>25</v>
      </c>
      <c r="T400" s="4" t="str">
        <f aca="false">B400&amp;C400&amp;D400&amp;E400&amp;S400</f>
        <v>dwayoubotsmall_warehouse10embr</v>
      </c>
      <c r="U400" s="4" t="n">
        <f aca="false">COUNTIF($T$2:T400,T400)</f>
        <v>19</v>
      </c>
      <c r="V400" s="4" t="s">
        <v>36</v>
      </c>
      <c r="W400" s="4" t="s">
        <v>32</v>
      </c>
      <c r="X400" s="4" t="s">
        <v>34</v>
      </c>
      <c r="Y400" s="4" t="str">
        <f aca="false">V400&amp;W400&amp;X400&amp;S400</f>
        <v>dysembr</v>
      </c>
      <c r="Z400" s="4" t="n">
        <f aca="false">G400&gt;0</f>
        <v>1</v>
      </c>
      <c r="AA400" s="4" t="n">
        <f aca="false">IF(NOT(Z400),Y400,0)</f>
        <v>0</v>
      </c>
    </row>
    <row r="401" customFormat="false" ht="15.75" hidden="false" customHeight="true" outlineLevel="0" collapsed="false">
      <c r="A401" s="1" t="n">
        <v>575</v>
      </c>
      <c r="B401" s="4" t="s">
        <v>35</v>
      </c>
      <c r="C401" s="4" t="s">
        <v>30</v>
      </c>
      <c r="D401" s="4" t="s">
        <v>33</v>
      </c>
      <c r="E401" s="4" t="n">
        <v>10</v>
      </c>
      <c r="F401" s="4" t="n">
        <v>62.9379999999999</v>
      </c>
      <c r="G401" s="4" t="n">
        <v>1</v>
      </c>
      <c r="H401" s="4" t="n">
        <v>26.9376467828687</v>
      </c>
      <c r="I401" s="4" t="n">
        <v>0.279982574251018</v>
      </c>
      <c r="J401" s="4" t="n">
        <v>0.0319859312036572</v>
      </c>
      <c r="K401" s="4" t="n">
        <v>0.0451639653773984</v>
      </c>
      <c r="L401" s="4" t="n">
        <v>0.00304728959244699</v>
      </c>
      <c r="M401" s="4" t="n">
        <v>0.311206007359653</v>
      </c>
      <c r="N401" s="4" t="n">
        <v>19.7015620538474</v>
      </c>
      <c r="O401" s="4" t="n">
        <f aca="false">TRUE()</f>
        <v>1</v>
      </c>
      <c r="P401" s="4" t="s">
        <v>24</v>
      </c>
      <c r="Q401" s="4" t="n">
        <v>632.4555320338</v>
      </c>
      <c r="R401" s="4" t="n">
        <v>0.239828699221201</v>
      </c>
      <c r="S401" s="4" t="s">
        <v>25</v>
      </c>
      <c r="T401" s="4" t="str">
        <f aca="false">B401&amp;C401&amp;D401&amp;E401&amp;S401</f>
        <v>dwayoubotsmall_warehouse10embr</v>
      </c>
      <c r="U401" s="4" t="n">
        <f aca="false">COUNTIF($T$2:T401,T401)</f>
        <v>20</v>
      </c>
      <c r="V401" s="4" t="s">
        <v>36</v>
      </c>
      <c r="W401" s="4" t="s">
        <v>32</v>
      </c>
      <c r="X401" s="4" t="s">
        <v>34</v>
      </c>
      <c r="Y401" s="4" t="str">
        <f aca="false">V401&amp;W401&amp;X401&amp;S401</f>
        <v>dysembr</v>
      </c>
      <c r="Z401" s="4" t="n">
        <f aca="false">G401&gt;0</f>
        <v>1</v>
      </c>
      <c r="AA401" s="4" t="n">
        <f aca="false">IF(NOT(Z401),Y401,0)</f>
        <v>0</v>
      </c>
    </row>
    <row r="402" customFormat="false" ht="15.75" hidden="false" customHeight="true" outlineLevel="0" collapsed="false">
      <c r="A402" s="1" t="n">
        <v>586</v>
      </c>
      <c r="B402" s="4" t="s">
        <v>37</v>
      </c>
      <c r="C402" s="4" t="s">
        <v>28</v>
      </c>
      <c r="D402" s="4" t="s">
        <v>31</v>
      </c>
      <c r="E402" s="4" t="n">
        <v>10</v>
      </c>
      <c r="F402" s="4" t="n">
        <v>109.205</v>
      </c>
      <c r="G402" s="4" t="n">
        <v>0</v>
      </c>
      <c r="H402" s="4" t="n">
        <v>0.539228390020346</v>
      </c>
      <c r="I402" s="4" t="n">
        <v>0.0868764580341317</v>
      </c>
      <c r="J402" s="4" t="n">
        <v>0.0119725834977563</v>
      </c>
      <c r="K402" s="4" t="n">
        <v>0.0117584745762712</v>
      </c>
      <c r="L402" s="4" t="n">
        <v>0.000906779661016949</v>
      </c>
      <c r="M402" s="4" t="n">
        <v>0.214067226890756</v>
      </c>
      <c r="N402" s="4" t="n">
        <v>23.5600533941141</v>
      </c>
      <c r="O402" s="4" t="n">
        <f aca="false">TRUE()</f>
        <v>1</v>
      </c>
      <c r="P402" s="4" t="s">
        <v>24</v>
      </c>
      <c r="Q402" s="4" t="n">
        <v>34.6305606930777</v>
      </c>
      <c r="R402" s="4" t="n">
        <v>0.963707493365541</v>
      </c>
      <c r="S402" s="4" t="s">
        <v>25</v>
      </c>
      <c r="T402" s="4" t="str">
        <f aca="false">B402&amp;C402&amp;D402&amp;E402&amp;S402</f>
        <v>rosnavturtlebot3_burgermap510embr</v>
      </c>
      <c r="U402" s="4" t="n">
        <f aca="false">COUNTIF($T$2:T402,T402)</f>
        <v>1</v>
      </c>
      <c r="V402" s="4" t="s">
        <v>38</v>
      </c>
      <c r="W402" s="4" t="s">
        <v>29</v>
      </c>
      <c r="X402" s="4" t="n">
        <v>5</v>
      </c>
      <c r="Y402" s="4" t="str">
        <f aca="false">V402&amp;W402&amp;X402&amp;S402</f>
        <v>rb5embr</v>
      </c>
      <c r="Z402" s="4" t="n">
        <f aca="false">G402&gt;0</f>
        <v>0</v>
      </c>
      <c r="AA402" s="4" t="str">
        <f aca="false">IF(NOT(Z402),Y402,0)</f>
        <v>rb5embr</v>
      </c>
    </row>
    <row r="403" customFormat="false" ht="15.75" hidden="false" customHeight="true" outlineLevel="0" collapsed="false">
      <c r="A403" s="1" t="n">
        <v>587</v>
      </c>
      <c r="B403" s="4" t="s">
        <v>37</v>
      </c>
      <c r="C403" s="4" t="s">
        <v>28</v>
      </c>
      <c r="D403" s="4" t="s">
        <v>31</v>
      </c>
      <c r="E403" s="4" t="n">
        <v>10</v>
      </c>
      <c r="F403" s="4" t="n">
        <v>179.999</v>
      </c>
      <c r="G403" s="4" t="n">
        <v>0</v>
      </c>
      <c r="H403" s="4" t="n">
        <v>3.60702966332387</v>
      </c>
      <c r="I403" s="4" t="n">
        <v>0.731344923701446</v>
      </c>
      <c r="J403" s="4" t="n">
        <v>0.093650789035339</v>
      </c>
      <c r="K403" s="4" t="n">
        <v>0.00803399996344844</v>
      </c>
      <c r="L403" s="4" t="n">
        <v>0.00057035175879397</v>
      </c>
      <c r="M403" s="4" t="n">
        <v>0.224898405430509</v>
      </c>
      <c r="N403" s="4" t="n">
        <v>40.1991247262907</v>
      </c>
      <c r="O403" s="4" t="n">
        <f aca="false">FALSE()</f>
        <v>0</v>
      </c>
      <c r="P403" s="4" t="s">
        <v>27</v>
      </c>
      <c r="Q403" s="4" t="n">
        <v>8.17178333263401</v>
      </c>
      <c r="R403" s="4" t="n">
        <v>6.63325387842605</v>
      </c>
      <c r="S403" s="4" t="s">
        <v>25</v>
      </c>
      <c r="T403" s="4" t="str">
        <f aca="false">B403&amp;C403&amp;D403&amp;E403&amp;S403</f>
        <v>rosnavturtlebot3_burgermap510embr</v>
      </c>
      <c r="U403" s="4" t="n">
        <f aca="false">COUNTIF($T$2:T403,T403)</f>
        <v>2</v>
      </c>
      <c r="V403" s="4" t="s">
        <v>38</v>
      </c>
      <c r="W403" s="4" t="s">
        <v>29</v>
      </c>
      <c r="X403" s="4" t="n">
        <v>5</v>
      </c>
      <c r="Y403" s="4" t="str">
        <f aca="false">V403&amp;W403&amp;X403&amp;S403</f>
        <v>rb5embr</v>
      </c>
      <c r="Z403" s="4" t="n">
        <f aca="false">G403&gt;0</f>
        <v>0</v>
      </c>
      <c r="AA403" s="4" t="str">
        <f aca="false">IF(NOT(Z403),Y403,0)</f>
        <v>rb5embr</v>
      </c>
    </row>
    <row r="404" customFormat="false" ht="15.75" hidden="false" customHeight="true" outlineLevel="0" collapsed="false">
      <c r="A404" s="1" t="n">
        <v>588</v>
      </c>
      <c r="B404" s="4" t="s">
        <v>37</v>
      </c>
      <c r="C404" s="4" t="s">
        <v>28</v>
      </c>
      <c r="D404" s="4" t="s">
        <v>31</v>
      </c>
      <c r="E404" s="4" t="n">
        <v>10</v>
      </c>
      <c r="F404" s="4" t="n">
        <v>180.401</v>
      </c>
      <c r="G404" s="4" t="n">
        <v>0</v>
      </c>
      <c r="H404" s="4" t="n">
        <v>3.80719713742738</v>
      </c>
      <c r="I404" s="4" t="n">
        <v>0.775720698763961</v>
      </c>
      <c r="J404" s="4" t="n">
        <v>0.102373042153955</v>
      </c>
      <c r="K404" s="4" t="n">
        <v>0.0108452786699466</v>
      </c>
      <c r="L404" s="4" t="n">
        <v>0.000557864200819766</v>
      </c>
      <c r="M404" s="4" t="n">
        <v>0.224602893992319</v>
      </c>
      <c r="N404" s="4" t="n">
        <v>40.2497579671772</v>
      </c>
      <c r="O404" s="4" t="n">
        <f aca="false">FALSE()</f>
        <v>0</v>
      </c>
      <c r="P404" s="4" t="s">
        <v>27</v>
      </c>
      <c r="Q404" s="4" t="n">
        <v>30.4761053824493</v>
      </c>
      <c r="R404" s="4" t="n">
        <v>6.72610255745562</v>
      </c>
      <c r="S404" s="4" t="s">
        <v>25</v>
      </c>
      <c r="T404" s="4" t="str">
        <f aca="false">B404&amp;C404&amp;D404&amp;E404&amp;S404</f>
        <v>rosnavturtlebot3_burgermap510embr</v>
      </c>
      <c r="U404" s="4" t="n">
        <f aca="false">COUNTIF($T$2:T404,T404)</f>
        <v>3</v>
      </c>
      <c r="V404" s="4" t="s">
        <v>38</v>
      </c>
      <c r="W404" s="4" t="s">
        <v>29</v>
      </c>
      <c r="X404" s="4" t="n">
        <v>5</v>
      </c>
      <c r="Y404" s="4" t="str">
        <f aca="false">V404&amp;W404&amp;X404&amp;S404</f>
        <v>rb5embr</v>
      </c>
      <c r="Z404" s="4" t="n">
        <f aca="false">G404&gt;0</f>
        <v>0</v>
      </c>
      <c r="AA404" s="4" t="str">
        <f aca="false">IF(NOT(Z404),Y404,0)</f>
        <v>rb5embr</v>
      </c>
    </row>
    <row r="405" customFormat="false" ht="15.75" hidden="false" customHeight="true" outlineLevel="0" collapsed="false">
      <c r="A405" s="1" t="n">
        <v>589</v>
      </c>
      <c r="B405" s="4" t="s">
        <v>37</v>
      </c>
      <c r="C405" s="4" t="s">
        <v>28</v>
      </c>
      <c r="D405" s="4" t="s">
        <v>31</v>
      </c>
      <c r="E405" s="4" t="n">
        <v>10</v>
      </c>
      <c r="F405" s="4" t="n">
        <v>120.501</v>
      </c>
      <c r="G405" s="4" t="n">
        <v>0</v>
      </c>
      <c r="H405" s="4" t="n">
        <v>1.18417418933882</v>
      </c>
      <c r="I405" s="4" t="n">
        <v>0.14148519022679</v>
      </c>
      <c r="J405" s="4" t="n">
        <v>0.0174445805841028</v>
      </c>
      <c r="K405" s="4" t="n">
        <v>0.0159028028600777</v>
      </c>
      <c r="L405" s="4" t="n">
        <v>3.47911386623648E-005</v>
      </c>
      <c r="M405" s="4" t="n">
        <v>0.213290028646344</v>
      </c>
      <c r="N405" s="4" t="n">
        <v>25.5446802796064</v>
      </c>
      <c r="O405" s="4" t="n">
        <f aca="false">TRUE()</f>
        <v>1</v>
      </c>
      <c r="P405" s="4" t="s">
        <v>24</v>
      </c>
      <c r="Q405" s="4" t="n">
        <v>97.6834704430843</v>
      </c>
      <c r="R405" s="4" t="n">
        <v>1.01817676773838</v>
      </c>
      <c r="S405" s="4" t="s">
        <v>25</v>
      </c>
      <c r="T405" s="4" t="str">
        <f aca="false">B405&amp;C405&amp;D405&amp;E405&amp;S405</f>
        <v>rosnavturtlebot3_burgermap510embr</v>
      </c>
      <c r="U405" s="4" t="n">
        <f aca="false">COUNTIF($T$2:T405,T405)</f>
        <v>4</v>
      </c>
      <c r="V405" s="4" t="s">
        <v>38</v>
      </c>
      <c r="W405" s="4" t="s">
        <v>29</v>
      </c>
      <c r="X405" s="4" t="n">
        <v>5</v>
      </c>
      <c r="Y405" s="4" t="str">
        <f aca="false">V405&amp;W405&amp;X405&amp;S405</f>
        <v>rb5embr</v>
      </c>
      <c r="Z405" s="4" t="n">
        <f aca="false">G405&gt;0</f>
        <v>0</v>
      </c>
      <c r="AA405" s="4" t="str">
        <f aca="false">IF(NOT(Z405),Y405,0)</f>
        <v>rb5embr</v>
      </c>
    </row>
    <row r="406" customFormat="false" ht="15.75" hidden="false" customHeight="true" outlineLevel="0" collapsed="false">
      <c r="A406" s="1" t="n">
        <v>590</v>
      </c>
      <c r="B406" s="4" t="s">
        <v>37</v>
      </c>
      <c r="C406" s="4" t="s">
        <v>28</v>
      </c>
      <c r="D406" s="4" t="s">
        <v>31</v>
      </c>
      <c r="E406" s="4" t="n">
        <v>10</v>
      </c>
      <c r="F406" s="4" t="n">
        <v>179.701</v>
      </c>
      <c r="G406" s="4" t="n">
        <v>0</v>
      </c>
      <c r="H406" s="4" t="n">
        <v>3.7488693253432</v>
      </c>
      <c r="I406" s="4" t="n">
        <v>0.769507910968138</v>
      </c>
      <c r="J406" s="4" t="n">
        <v>0.0986399468573558</v>
      </c>
      <c r="K406" s="4" t="n">
        <v>0.00816457681595493</v>
      </c>
      <c r="L406" s="4" t="n">
        <v>0.000495528466097274</v>
      </c>
      <c r="M406" s="4" t="n">
        <v>0.224704378925772</v>
      </c>
      <c r="N406" s="4" t="n">
        <v>40.0272938176736</v>
      </c>
      <c r="O406" s="4" t="n">
        <f aca="false">FALSE()</f>
        <v>0</v>
      </c>
      <c r="P406" s="4" t="s">
        <v>27</v>
      </c>
      <c r="Q406" s="4" t="n">
        <v>23.5702224021724</v>
      </c>
      <c r="R406" s="4" t="n">
        <v>6.683689414993</v>
      </c>
      <c r="S406" s="4" t="s">
        <v>25</v>
      </c>
      <c r="T406" s="4" t="str">
        <f aca="false">B406&amp;C406&amp;D406&amp;E406&amp;S406</f>
        <v>rosnavturtlebot3_burgermap510embr</v>
      </c>
      <c r="U406" s="4" t="n">
        <f aca="false">COUNTIF($T$2:T406,T406)</f>
        <v>5</v>
      </c>
      <c r="V406" s="4" t="s">
        <v>38</v>
      </c>
      <c r="W406" s="4" t="s">
        <v>29</v>
      </c>
      <c r="X406" s="4" t="n">
        <v>5</v>
      </c>
      <c r="Y406" s="4" t="str">
        <f aca="false">V406&amp;W406&amp;X406&amp;S406</f>
        <v>rb5embr</v>
      </c>
      <c r="Z406" s="4" t="n">
        <f aca="false">G406&gt;0</f>
        <v>0</v>
      </c>
      <c r="AA406" s="4" t="str">
        <f aca="false">IF(NOT(Z406),Y406,0)</f>
        <v>rb5embr</v>
      </c>
    </row>
    <row r="407" customFormat="false" ht="15.75" hidden="false" customHeight="true" outlineLevel="0" collapsed="false">
      <c r="A407" s="1" t="n">
        <v>591</v>
      </c>
      <c r="B407" s="4" t="s">
        <v>37</v>
      </c>
      <c r="C407" s="4" t="s">
        <v>28</v>
      </c>
      <c r="D407" s="4" t="s">
        <v>31</v>
      </c>
      <c r="E407" s="4" t="n">
        <v>10</v>
      </c>
      <c r="F407" s="4" t="n">
        <v>112.197</v>
      </c>
      <c r="G407" s="4" t="n">
        <v>0</v>
      </c>
      <c r="H407" s="4" t="n">
        <v>0.564633250473886</v>
      </c>
      <c r="I407" s="4" t="n">
        <v>0.120980198035179</v>
      </c>
      <c r="J407" s="4" t="n">
        <v>0.0142812556197381</v>
      </c>
      <c r="K407" s="4" t="n">
        <v>0.00658021742579058</v>
      </c>
      <c r="L407" s="4" t="n">
        <v>-7.4082867252597E-005</v>
      </c>
      <c r="M407" s="4" t="n">
        <v>0.219175537329416</v>
      </c>
      <c r="N407" s="4" t="n">
        <v>25.6427862609269</v>
      </c>
      <c r="O407" s="4" t="n">
        <f aca="false">TRUE()</f>
        <v>1</v>
      </c>
      <c r="P407" s="4" t="s">
        <v>24</v>
      </c>
      <c r="Q407" s="4" t="n">
        <v>4.45795478423589</v>
      </c>
      <c r="R407" s="4" t="n">
        <v>0.632380578108591</v>
      </c>
      <c r="S407" s="4" t="s">
        <v>25</v>
      </c>
      <c r="T407" s="4" t="str">
        <f aca="false">B407&amp;C407&amp;D407&amp;E407&amp;S407</f>
        <v>rosnavturtlebot3_burgermap510embr</v>
      </c>
      <c r="U407" s="4" t="n">
        <f aca="false">COUNTIF($T$2:T407,T407)</f>
        <v>6</v>
      </c>
      <c r="V407" s="4" t="s">
        <v>38</v>
      </c>
      <c r="W407" s="4" t="s">
        <v>29</v>
      </c>
      <c r="X407" s="4" t="n">
        <v>5</v>
      </c>
      <c r="Y407" s="4" t="str">
        <f aca="false">V407&amp;W407&amp;X407&amp;S407</f>
        <v>rb5embr</v>
      </c>
      <c r="Z407" s="4" t="n">
        <f aca="false">G407&gt;0</f>
        <v>0</v>
      </c>
      <c r="AA407" s="4" t="str">
        <f aca="false">IF(NOT(Z407),Y407,0)</f>
        <v>rb5embr</v>
      </c>
    </row>
    <row r="408" customFormat="false" ht="15.75" hidden="false" customHeight="true" outlineLevel="0" collapsed="false">
      <c r="A408" s="1" t="n">
        <v>592</v>
      </c>
      <c r="B408" s="4" t="s">
        <v>37</v>
      </c>
      <c r="C408" s="4" t="s">
        <v>28</v>
      </c>
      <c r="D408" s="4" t="s">
        <v>31</v>
      </c>
      <c r="E408" s="4" t="n">
        <v>10</v>
      </c>
      <c r="F408" s="4" t="n">
        <v>179.802</v>
      </c>
      <c r="G408" s="4" t="n">
        <v>0</v>
      </c>
      <c r="H408" s="4" t="n">
        <v>3.78560071693567</v>
      </c>
      <c r="I408" s="4" t="n">
        <v>0.766652345657594</v>
      </c>
      <c r="J408" s="4" t="n">
        <v>0.0983289800693979</v>
      </c>
      <c r="K408" s="4" t="n">
        <v>0.00853904179758651</v>
      </c>
      <c r="L408" s="4" t="n">
        <v>0.000491680850753564</v>
      </c>
      <c r="M408" s="4" t="n">
        <v>0.224607342233191</v>
      </c>
      <c r="N408" s="4" t="n">
        <v>40.0961465316728</v>
      </c>
      <c r="O408" s="4" t="n">
        <f aca="false">FALSE()</f>
        <v>0</v>
      </c>
      <c r="P408" s="4" t="s">
        <v>27</v>
      </c>
      <c r="Q408" s="4" t="n">
        <v>35.7286133078478</v>
      </c>
      <c r="R408" s="4" t="n">
        <v>6.71308899440941</v>
      </c>
      <c r="S408" s="4" t="s">
        <v>25</v>
      </c>
      <c r="T408" s="4" t="str">
        <f aca="false">B408&amp;C408&amp;D408&amp;E408&amp;S408</f>
        <v>rosnavturtlebot3_burgermap510embr</v>
      </c>
      <c r="U408" s="4" t="n">
        <f aca="false">COUNTIF($T$2:T408,T408)</f>
        <v>7</v>
      </c>
      <c r="V408" s="4" t="s">
        <v>38</v>
      </c>
      <c r="W408" s="4" t="s">
        <v>29</v>
      </c>
      <c r="X408" s="4" t="n">
        <v>5</v>
      </c>
      <c r="Y408" s="4" t="str">
        <f aca="false">V408&amp;W408&amp;X408&amp;S408</f>
        <v>rb5embr</v>
      </c>
      <c r="Z408" s="4" t="n">
        <f aca="false">G408&gt;0</f>
        <v>0</v>
      </c>
      <c r="AA408" s="4" t="str">
        <f aca="false">IF(NOT(Z408),Y408,0)</f>
        <v>rb5embr</v>
      </c>
    </row>
    <row r="409" customFormat="false" ht="15.75" hidden="false" customHeight="true" outlineLevel="0" collapsed="false">
      <c r="A409" s="1" t="n">
        <v>593</v>
      </c>
      <c r="B409" s="4" t="s">
        <v>37</v>
      </c>
      <c r="C409" s="4" t="s">
        <v>28</v>
      </c>
      <c r="D409" s="4" t="s">
        <v>31</v>
      </c>
      <c r="E409" s="4" t="n">
        <v>10</v>
      </c>
      <c r="F409" s="4" t="n">
        <v>116.695</v>
      </c>
      <c r="G409" s="4" t="n">
        <v>1</v>
      </c>
      <c r="H409" s="4" t="n">
        <v>0.625236739866831</v>
      </c>
      <c r="I409" s="4" t="n">
        <v>0.128420003929802</v>
      </c>
      <c r="J409" s="4" t="n">
        <v>0.0155841446252266</v>
      </c>
      <c r="K409" s="4" t="n">
        <v>0.0120315912169788</v>
      </c>
      <c r="L409" s="4" t="n">
        <v>-2.75590551181103E-005</v>
      </c>
      <c r="M409" s="4" t="n">
        <v>0.217457140261544</v>
      </c>
      <c r="N409" s="4" t="n">
        <v>26.222939920355</v>
      </c>
      <c r="O409" s="4" t="n">
        <f aca="false">TRUE()</f>
        <v>1</v>
      </c>
      <c r="P409" s="4" t="s">
        <v>24</v>
      </c>
      <c r="Q409" s="4" t="n">
        <v>9.59306367704346</v>
      </c>
      <c r="R409" s="4" t="n">
        <v>1.15337944913351</v>
      </c>
      <c r="S409" s="4" t="s">
        <v>25</v>
      </c>
      <c r="T409" s="4" t="str">
        <f aca="false">B409&amp;C409&amp;D409&amp;E409&amp;S409</f>
        <v>rosnavturtlebot3_burgermap510embr</v>
      </c>
      <c r="U409" s="4" t="n">
        <f aca="false">COUNTIF($T$2:T409,T409)</f>
        <v>8</v>
      </c>
      <c r="V409" s="4" t="s">
        <v>38</v>
      </c>
      <c r="W409" s="4" t="s">
        <v>29</v>
      </c>
      <c r="X409" s="4" t="n">
        <v>5</v>
      </c>
      <c r="Y409" s="4" t="str">
        <f aca="false">V409&amp;W409&amp;X409&amp;S409</f>
        <v>rb5embr</v>
      </c>
      <c r="Z409" s="4" t="n">
        <f aca="false">G409&gt;0</f>
        <v>1</v>
      </c>
      <c r="AA409" s="4" t="n">
        <f aca="false">IF(NOT(Z409),Y409,0)</f>
        <v>0</v>
      </c>
    </row>
    <row r="410" customFormat="false" ht="15.75" hidden="false" customHeight="true" outlineLevel="0" collapsed="false">
      <c r="A410" s="1" t="n">
        <v>594</v>
      </c>
      <c r="B410" s="4" t="s">
        <v>37</v>
      </c>
      <c r="C410" s="4" t="s">
        <v>28</v>
      </c>
      <c r="D410" s="4" t="s">
        <v>31</v>
      </c>
      <c r="E410" s="4" t="n">
        <v>10</v>
      </c>
      <c r="F410" s="4" t="n">
        <v>137.998</v>
      </c>
      <c r="G410" s="4" t="n">
        <v>2</v>
      </c>
      <c r="H410" s="4" t="n">
        <v>1.17218298667323</v>
      </c>
      <c r="I410" s="4" t="n">
        <v>0.209681392177602</v>
      </c>
      <c r="J410" s="4" t="n">
        <v>0.0262667632647336</v>
      </c>
      <c r="K410" s="4" t="n">
        <v>0.0120589594749947</v>
      </c>
      <c r="L410" s="4" t="n">
        <v>0.000446999677701048</v>
      </c>
      <c r="M410" s="4" t="n">
        <v>0.21636891919469</v>
      </c>
      <c r="N410" s="4" t="n">
        <v>29.7966120728638</v>
      </c>
      <c r="O410" s="4" t="n">
        <f aca="false">TRUE()</f>
        <v>1</v>
      </c>
      <c r="P410" s="4" t="s">
        <v>24</v>
      </c>
      <c r="Q410" s="4" t="n">
        <v>27.0146336079059</v>
      </c>
      <c r="R410" s="4" t="n">
        <v>1.88981216597045</v>
      </c>
      <c r="S410" s="4" t="s">
        <v>25</v>
      </c>
      <c r="T410" s="4" t="str">
        <f aca="false">B410&amp;C410&amp;D410&amp;E410&amp;S410</f>
        <v>rosnavturtlebot3_burgermap510embr</v>
      </c>
      <c r="U410" s="4" t="n">
        <f aca="false">COUNTIF($T$2:T410,T410)</f>
        <v>9</v>
      </c>
      <c r="V410" s="4" t="s">
        <v>38</v>
      </c>
      <c r="W410" s="4" t="s">
        <v>29</v>
      </c>
      <c r="X410" s="4" t="n">
        <v>5</v>
      </c>
      <c r="Y410" s="4" t="str">
        <f aca="false">V410&amp;W410&amp;X410&amp;S410</f>
        <v>rb5embr</v>
      </c>
      <c r="Z410" s="4" t="n">
        <f aca="false">G410&gt;0</f>
        <v>1</v>
      </c>
      <c r="AA410" s="4" t="n">
        <f aca="false">IF(NOT(Z410),Y410,0)</f>
        <v>0</v>
      </c>
    </row>
    <row r="411" customFormat="false" ht="15.75" hidden="false" customHeight="true" outlineLevel="0" collapsed="false">
      <c r="A411" s="1" t="n">
        <v>595</v>
      </c>
      <c r="B411" s="4" t="s">
        <v>37</v>
      </c>
      <c r="C411" s="4" t="s">
        <v>28</v>
      </c>
      <c r="D411" s="4" t="s">
        <v>31</v>
      </c>
      <c r="E411" s="4" t="n">
        <v>10</v>
      </c>
      <c r="F411" s="4" t="n">
        <v>180.001</v>
      </c>
      <c r="G411" s="4" t="n">
        <v>0</v>
      </c>
      <c r="H411" s="4" t="n">
        <v>3.72162541509868</v>
      </c>
      <c r="I411" s="4" t="n">
        <v>0.761587230355637</v>
      </c>
      <c r="J411" s="4" t="n">
        <v>0.106850667845572</v>
      </c>
      <c r="K411" s="4" t="n">
        <v>0.0100513519607562</v>
      </c>
      <c r="L411" s="4" t="n">
        <v>0.000480883046706636</v>
      </c>
      <c r="M411" s="4" t="n">
        <v>0.224542448579371</v>
      </c>
      <c r="N411" s="4" t="n">
        <v>40.1492000700366</v>
      </c>
      <c r="O411" s="4" t="n">
        <f aca="false">FALSE()</f>
        <v>0</v>
      </c>
      <c r="P411" s="4" t="s">
        <v>27</v>
      </c>
      <c r="Q411" s="4" t="n">
        <v>30.5966449027859</v>
      </c>
      <c r="R411" s="4" t="n">
        <v>6.72670936230072</v>
      </c>
      <c r="S411" s="4" t="s">
        <v>25</v>
      </c>
      <c r="T411" s="4" t="str">
        <f aca="false">B411&amp;C411&amp;D411&amp;E411&amp;S411</f>
        <v>rosnavturtlebot3_burgermap510embr</v>
      </c>
      <c r="U411" s="4" t="n">
        <f aca="false">COUNTIF($T$2:T411,T411)</f>
        <v>10</v>
      </c>
      <c r="V411" s="4" t="s">
        <v>38</v>
      </c>
      <c r="W411" s="4" t="s">
        <v>29</v>
      </c>
      <c r="X411" s="4" t="n">
        <v>5</v>
      </c>
      <c r="Y411" s="4" t="str">
        <f aca="false">V411&amp;W411&amp;X411&amp;S411</f>
        <v>rb5embr</v>
      </c>
      <c r="Z411" s="4" t="n">
        <f aca="false">G411&gt;0</f>
        <v>0</v>
      </c>
      <c r="AA411" s="4" t="str">
        <f aca="false">IF(NOT(Z411),Y411,0)</f>
        <v>rb5embr</v>
      </c>
    </row>
    <row r="412" customFormat="false" ht="15.75" hidden="false" customHeight="true" outlineLevel="0" collapsed="false">
      <c r="A412" s="1" t="n">
        <v>596</v>
      </c>
      <c r="B412" s="4" t="s">
        <v>37</v>
      </c>
      <c r="C412" s="4" t="s">
        <v>28</v>
      </c>
      <c r="D412" s="4" t="s">
        <v>31</v>
      </c>
      <c r="E412" s="4" t="n">
        <v>10</v>
      </c>
      <c r="F412" s="4" t="n">
        <v>124</v>
      </c>
      <c r="G412" s="4" t="n">
        <v>0</v>
      </c>
      <c r="H412" s="4" t="n">
        <v>0.817398651643021</v>
      </c>
      <c r="I412" s="4" t="n">
        <v>0.166419714640276</v>
      </c>
      <c r="J412" s="4" t="n">
        <v>0.0208566914790793</v>
      </c>
      <c r="K412" s="4" t="n">
        <v>0.00670744799751286</v>
      </c>
      <c r="L412" s="4" t="n">
        <v>0.000383748333555358</v>
      </c>
      <c r="M412" s="4" t="n">
        <v>0.219170463229557</v>
      </c>
      <c r="N412" s="4" t="n">
        <v>27.3221826621191</v>
      </c>
      <c r="O412" s="4" t="n">
        <f aca="false">TRUE()</f>
        <v>1</v>
      </c>
      <c r="P412" s="4" t="s">
        <v>24</v>
      </c>
      <c r="Q412" s="4" t="n">
        <v>7.32569481935543</v>
      </c>
      <c r="R412" s="4" t="n">
        <v>1.32452814797166</v>
      </c>
      <c r="S412" s="4" t="s">
        <v>25</v>
      </c>
      <c r="T412" s="4" t="str">
        <f aca="false">B412&amp;C412&amp;D412&amp;E412&amp;S412</f>
        <v>rosnavturtlebot3_burgermap510embr</v>
      </c>
      <c r="U412" s="4" t="n">
        <f aca="false">COUNTIF($T$2:T412,T412)</f>
        <v>11</v>
      </c>
      <c r="V412" s="4" t="s">
        <v>38</v>
      </c>
      <c r="W412" s="4" t="s">
        <v>29</v>
      </c>
      <c r="X412" s="4" t="n">
        <v>5</v>
      </c>
      <c r="Y412" s="4" t="str">
        <f aca="false">V412&amp;W412&amp;X412&amp;S412</f>
        <v>rb5embr</v>
      </c>
      <c r="Z412" s="4" t="n">
        <f aca="false">G412&gt;0</f>
        <v>0</v>
      </c>
      <c r="AA412" s="4" t="str">
        <f aca="false">IF(NOT(Z412),Y412,0)</f>
        <v>rb5embr</v>
      </c>
    </row>
    <row r="413" customFormat="false" ht="15.75" hidden="false" customHeight="true" outlineLevel="0" collapsed="false">
      <c r="A413" s="1" t="n">
        <v>597</v>
      </c>
      <c r="B413" s="4" t="s">
        <v>37</v>
      </c>
      <c r="C413" s="4" t="s">
        <v>28</v>
      </c>
      <c r="D413" s="4" t="s">
        <v>31</v>
      </c>
      <c r="E413" s="4" t="n">
        <v>10</v>
      </c>
      <c r="F413" s="4" t="n">
        <v>180.002</v>
      </c>
      <c r="G413" s="4" t="n">
        <v>0</v>
      </c>
      <c r="H413" s="4" t="n">
        <v>3.71259230229155</v>
      </c>
      <c r="I413" s="4" t="n">
        <v>0.747976126298251</v>
      </c>
      <c r="J413" s="4" t="n">
        <v>0.127396228198594</v>
      </c>
      <c r="K413" s="4" t="n">
        <v>0.00891998725965458</v>
      </c>
      <c r="L413" s="4" t="n">
        <v>0.000179292929292929</v>
      </c>
      <c r="M413" s="4" t="n">
        <v>0.225321174621653</v>
      </c>
      <c r="N413" s="4" t="n">
        <v>40.1702280845473</v>
      </c>
      <c r="O413" s="4" t="n">
        <f aca="false">FALSE()</f>
        <v>0</v>
      </c>
      <c r="P413" s="4" t="s">
        <v>27</v>
      </c>
      <c r="Q413" s="4" t="n">
        <v>27.4196438288256</v>
      </c>
      <c r="R413" s="4" t="n">
        <v>6.63949429011577</v>
      </c>
      <c r="S413" s="4" t="s">
        <v>25</v>
      </c>
      <c r="T413" s="4" t="str">
        <f aca="false">B413&amp;C413&amp;D413&amp;E413&amp;S413</f>
        <v>rosnavturtlebot3_burgermap510embr</v>
      </c>
      <c r="U413" s="4" t="n">
        <f aca="false">COUNTIF($T$2:T413,T413)</f>
        <v>12</v>
      </c>
      <c r="V413" s="4" t="s">
        <v>38</v>
      </c>
      <c r="W413" s="4" t="s">
        <v>29</v>
      </c>
      <c r="X413" s="4" t="n">
        <v>5</v>
      </c>
      <c r="Y413" s="4" t="str">
        <f aca="false">V413&amp;W413&amp;X413&amp;S413</f>
        <v>rb5embr</v>
      </c>
      <c r="Z413" s="4" t="n">
        <f aca="false">G413&gt;0</f>
        <v>0</v>
      </c>
      <c r="AA413" s="4" t="str">
        <f aca="false">IF(NOT(Z413),Y413,0)</f>
        <v>rb5embr</v>
      </c>
    </row>
    <row r="414" customFormat="false" ht="15.75" hidden="false" customHeight="true" outlineLevel="0" collapsed="false">
      <c r="A414" s="1" t="n">
        <v>598</v>
      </c>
      <c r="B414" s="4" t="s">
        <v>37</v>
      </c>
      <c r="C414" s="4" t="s">
        <v>28</v>
      </c>
      <c r="D414" s="4" t="s">
        <v>31</v>
      </c>
      <c r="E414" s="4" t="n">
        <v>10</v>
      </c>
      <c r="F414" s="4" t="n">
        <v>180.012</v>
      </c>
      <c r="G414" s="4" t="n">
        <v>0</v>
      </c>
      <c r="H414" s="4" t="n">
        <v>3.64314031706909</v>
      </c>
      <c r="I414" s="4" t="n">
        <v>0.757857391337008</v>
      </c>
      <c r="J414" s="4" t="n">
        <v>0.0971635581252527</v>
      </c>
      <c r="K414" s="4" t="n">
        <v>0.00722205587349082</v>
      </c>
      <c r="L414" s="4" t="n">
        <v>0.000406629944111049</v>
      </c>
      <c r="M414" s="4" t="n">
        <v>0.22608832312805</v>
      </c>
      <c r="N414" s="4" t="n">
        <v>40.4369617564265</v>
      </c>
      <c r="O414" s="4" t="n">
        <f aca="false">FALSE()</f>
        <v>0</v>
      </c>
      <c r="P414" s="4" t="s">
        <v>27</v>
      </c>
      <c r="Q414" s="4" t="n">
        <v>7.62637855319437</v>
      </c>
      <c r="R414" s="4" t="n">
        <v>6.67231137752629</v>
      </c>
      <c r="S414" s="4" t="s">
        <v>25</v>
      </c>
      <c r="T414" s="4" t="str">
        <f aca="false">B414&amp;C414&amp;D414&amp;E414&amp;S414</f>
        <v>rosnavturtlebot3_burgermap510embr</v>
      </c>
      <c r="U414" s="4" t="n">
        <f aca="false">COUNTIF($T$2:T414,T414)</f>
        <v>13</v>
      </c>
      <c r="V414" s="4" t="s">
        <v>38</v>
      </c>
      <c r="W414" s="4" t="s">
        <v>29</v>
      </c>
      <c r="X414" s="4" t="n">
        <v>5</v>
      </c>
      <c r="Y414" s="4" t="str">
        <f aca="false">V414&amp;W414&amp;X414&amp;S414</f>
        <v>rb5embr</v>
      </c>
      <c r="Z414" s="4" t="n">
        <f aca="false">G414&gt;0</f>
        <v>0</v>
      </c>
      <c r="AA414" s="4" t="str">
        <f aca="false">IF(NOT(Z414),Y414,0)</f>
        <v>rb5embr</v>
      </c>
    </row>
    <row r="415" customFormat="false" ht="15.75" hidden="false" customHeight="true" outlineLevel="0" collapsed="false">
      <c r="A415" s="1" t="n">
        <v>599</v>
      </c>
      <c r="B415" s="4" t="s">
        <v>37</v>
      </c>
      <c r="C415" s="4" t="s">
        <v>28</v>
      </c>
      <c r="D415" s="4" t="s">
        <v>31</v>
      </c>
      <c r="E415" s="4" t="n">
        <v>10</v>
      </c>
      <c r="F415" s="4" t="n">
        <v>180.103</v>
      </c>
      <c r="G415" s="4" t="n">
        <v>0</v>
      </c>
      <c r="H415" s="4" t="n">
        <v>3.66417517427766</v>
      </c>
      <c r="I415" s="4" t="n">
        <v>0.741876069755686</v>
      </c>
      <c r="J415" s="4" t="n">
        <v>0.0949366461801552</v>
      </c>
      <c r="K415" s="4" t="n">
        <v>0.00760472990072012</v>
      </c>
      <c r="L415" s="4" t="n">
        <v>0.000313233583861157</v>
      </c>
      <c r="M415" s="4" t="n">
        <v>0.225657508452476</v>
      </c>
      <c r="N415" s="4" t="n">
        <v>40.3433771374619</v>
      </c>
      <c r="O415" s="4" t="n">
        <f aca="false">FALSE()</f>
        <v>0</v>
      </c>
      <c r="P415" s="4" t="s">
        <v>27</v>
      </c>
      <c r="Q415" s="4" t="n">
        <v>7.70302057606687</v>
      </c>
      <c r="R415" s="4" t="n">
        <v>6.70427265120662</v>
      </c>
      <c r="S415" s="4" t="s">
        <v>25</v>
      </c>
      <c r="T415" s="4" t="str">
        <f aca="false">B415&amp;C415&amp;D415&amp;E415&amp;S415</f>
        <v>rosnavturtlebot3_burgermap510embr</v>
      </c>
      <c r="U415" s="4" t="n">
        <f aca="false">COUNTIF($T$2:T415,T415)</f>
        <v>14</v>
      </c>
      <c r="V415" s="4" t="s">
        <v>38</v>
      </c>
      <c r="W415" s="4" t="s">
        <v>29</v>
      </c>
      <c r="X415" s="4" t="n">
        <v>5</v>
      </c>
      <c r="Y415" s="4" t="str">
        <f aca="false">V415&amp;W415&amp;X415&amp;S415</f>
        <v>rb5embr</v>
      </c>
      <c r="Z415" s="4" t="n">
        <f aca="false">G415&gt;0</f>
        <v>0</v>
      </c>
      <c r="AA415" s="4" t="str">
        <f aca="false">IF(NOT(Z415),Y415,0)</f>
        <v>rb5embr</v>
      </c>
    </row>
    <row r="416" customFormat="false" ht="15.75" hidden="false" customHeight="true" outlineLevel="0" collapsed="false">
      <c r="A416" s="1" t="n">
        <v>600</v>
      </c>
      <c r="B416" s="4" t="s">
        <v>37</v>
      </c>
      <c r="C416" s="4" t="s">
        <v>28</v>
      </c>
      <c r="D416" s="4" t="s">
        <v>31</v>
      </c>
      <c r="E416" s="4" t="n">
        <v>10</v>
      </c>
      <c r="F416" s="4" t="n">
        <v>179.982</v>
      </c>
      <c r="G416" s="4" t="n">
        <v>0</v>
      </c>
      <c r="H416" s="4" t="n">
        <v>3.67294114868355</v>
      </c>
      <c r="I416" s="4" t="n">
        <v>0.747443863190828</v>
      </c>
      <c r="J416" s="4" t="n">
        <v>0.0955503205059332</v>
      </c>
      <c r="K416" s="4" t="n">
        <v>0.00824583407120554</v>
      </c>
      <c r="L416" s="4" t="n">
        <v>0.000423080543213035</v>
      </c>
      <c r="M416" s="4" t="n">
        <v>0.224557281503005</v>
      </c>
      <c r="N416" s="4" t="n">
        <v>40.101688970787</v>
      </c>
      <c r="O416" s="4" t="n">
        <f aca="false">FALSE()</f>
        <v>0</v>
      </c>
      <c r="P416" s="4" t="s">
        <v>27</v>
      </c>
      <c r="Q416" s="4" t="n">
        <v>7.87461889242849</v>
      </c>
      <c r="R416" s="4" t="n">
        <v>6.6931844241156</v>
      </c>
      <c r="S416" s="4" t="s">
        <v>25</v>
      </c>
      <c r="T416" s="4" t="str">
        <f aca="false">B416&amp;C416&amp;D416&amp;E416&amp;S416</f>
        <v>rosnavturtlebot3_burgermap510embr</v>
      </c>
      <c r="U416" s="4" t="n">
        <f aca="false">COUNTIF($T$2:T416,T416)</f>
        <v>15</v>
      </c>
      <c r="V416" s="4" t="s">
        <v>38</v>
      </c>
      <c r="W416" s="4" t="s">
        <v>29</v>
      </c>
      <c r="X416" s="4" t="n">
        <v>5</v>
      </c>
      <c r="Y416" s="4" t="str">
        <f aca="false">V416&amp;W416&amp;X416&amp;S416</f>
        <v>rb5embr</v>
      </c>
      <c r="Z416" s="4" t="n">
        <f aca="false">G416&gt;0</f>
        <v>0</v>
      </c>
      <c r="AA416" s="4" t="str">
        <f aca="false">IF(NOT(Z416),Y416,0)</f>
        <v>rb5embr</v>
      </c>
    </row>
    <row r="417" customFormat="false" ht="15.75" hidden="false" customHeight="true" outlineLevel="0" collapsed="false">
      <c r="A417" s="1" t="n">
        <v>601</v>
      </c>
      <c r="B417" s="4" t="s">
        <v>37</v>
      </c>
      <c r="C417" s="4" t="s">
        <v>28</v>
      </c>
      <c r="D417" s="4" t="s">
        <v>31</v>
      </c>
      <c r="E417" s="4" t="n">
        <v>10</v>
      </c>
      <c r="F417" s="4" t="n">
        <v>112.804</v>
      </c>
      <c r="G417" s="4" t="n">
        <v>0</v>
      </c>
      <c r="H417" s="4" t="n">
        <v>0.658933738008815</v>
      </c>
      <c r="I417" s="4" t="n">
        <v>0.115444546141943</v>
      </c>
      <c r="J417" s="4" t="n">
        <v>0.0154398482623869</v>
      </c>
      <c r="K417" s="4" t="n">
        <v>0.00828628042566139</v>
      </c>
      <c r="L417" s="4" t="n">
        <v>0.000891129032258064</v>
      </c>
      <c r="M417" s="4" t="n">
        <v>0.216256042515797</v>
      </c>
      <c r="N417" s="4" t="n">
        <v>24.444750579726</v>
      </c>
      <c r="O417" s="4" t="n">
        <f aca="false">TRUE()</f>
        <v>1</v>
      </c>
      <c r="P417" s="4" t="s">
        <v>24</v>
      </c>
      <c r="Q417" s="4" t="n">
        <v>27.4169605294711</v>
      </c>
      <c r="R417" s="4" t="n">
        <v>0.633510247915715</v>
      </c>
      <c r="S417" s="4" t="s">
        <v>25</v>
      </c>
      <c r="T417" s="4" t="str">
        <f aca="false">B417&amp;C417&amp;D417&amp;E417&amp;S417</f>
        <v>rosnavturtlebot3_burgermap510embr</v>
      </c>
      <c r="U417" s="4" t="n">
        <f aca="false">COUNTIF($T$2:T417,T417)</f>
        <v>16</v>
      </c>
      <c r="V417" s="4" t="s">
        <v>38</v>
      </c>
      <c r="W417" s="4" t="s">
        <v>29</v>
      </c>
      <c r="X417" s="4" t="n">
        <v>5</v>
      </c>
      <c r="Y417" s="4" t="str">
        <f aca="false">V417&amp;W417&amp;X417&amp;S417</f>
        <v>rb5embr</v>
      </c>
      <c r="Z417" s="4" t="n">
        <f aca="false">G417&gt;0</f>
        <v>0</v>
      </c>
      <c r="AA417" s="4" t="str">
        <f aca="false">IF(NOT(Z417),Y417,0)</f>
        <v>rb5embr</v>
      </c>
    </row>
    <row r="418" customFormat="false" ht="15.75" hidden="false" customHeight="true" outlineLevel="0" collapsed="false">
      <c r="A418" s="1" t="n">
        <v>602</v>
      </c>
      <c r="B418" s="4" t="s">
        <v>37</v>
      </c>
      <c r="C418" s="4" t="s">
        <v>28</v>
      </c>
      <c r="D418" s="4" t="s">
        <v>31</v>
      </c>
      <c r="E418" s="4" t="n">
        <v>10</v>
      </c>
      <c r="F418" s="4" t="n">
        <v>179.9</v>
      </c>
      <c r="G418" s="4" t="n">
        <v>0</v>
      </c>
      <c r="H418" s="4" t="n">
        <v>3.81663554195841</v>
      </c>
      <c r="I418" s="4" t="n">
        <v>0.753071755396613</v>
      </c>
      <c r="J418" s="4" t="n">
        <v>0.0990003937518733</v>
      </c>
      <c r="K418" s="4" t="n">
        <v>0.0106540195991586</v>
      </c>
      <c r="L418" s="4" t="n">
        <v>0.000427318654471615</v>
      </c>
      <c r="M418" s="4" t="n">
        <v>0.223787362750708</v>
      </c>
      <c r="N418" s="4" t="n">
        <v>40.0160380553905</v>
      </c>
      <c r="O418" s="4" t="n">
        <f aca="false">FALSE()</f>
        <v>0</v>
      </c>
      <c r="P418" s="4" t="s">
        <v>27</v>
      </c>
      <c r="Q418" s="4" t="n">
        <v>33.1970018302283</v>
      </c>
      <c r="R418" s="4" t="n">
        <v>6.77335921224436</v>
      </c>
      <c r="S418" s="4" t="s">
        <v>25</v>
      </c>
      <c r="T418" s="4" t="str">
        <f aca="false">B418&amp;C418&amp;D418&amp;E418&amp;S418</f>
        <v>rosnavturtlebot3_burgermap510embr</v>
      </c>
      <c r="U418" s="4" t="n">
        <f aca="false">COUNTIF($T$2:T418,T418)</f>
        <v>17</v>
      </c>
      <c r="V418" s="4" t="s">
        <v>38</v>
      </c>
      <c r="W418" s="4" t="s">
        <v>29</v>
      </c>
      <c r="X418" s="4" t="n">
        <v>5</v>
      </c>
      <c r="Y418" s="4" t="str">
        <f aca="false">V418&amp;W418&amp;X418&amp;S418</f>
        <v>rb5embr</v>
      </c>
      <c r="Z418" s="4" t="n">
        <f aca="false">G418&gt;0</f>
        <v>0</v>
      </c>
      <c r="AA418" s="4" t="str">
        <f aca="false">IF(NOT(Z418),Y418,0)</f>
        <v>rb5embr</v>
      </c>
    </row>
    <row r="419" customFormat="false" ht="15.75" hidden="false" customHeight="true" outlineLevel="0" collapsed="false">
      <c r="A419" s="1" t="n">
        <v>603</v>
      </c>
      <c r="B419" s="4" t="s">
        <v>37</v>
      </c>
      <c r="C419" s="4" t="s">
        <v>28</v>
      </c>
      <c r="D419" s="4" t="s">
        <v>31</v>
      </c>
      <c r="E419" s="4" t="n">
        <v>10</v>
      </c>
      <c r="F419" s="4" t="n">
        <v>109.092</v>
      </c>
      <c r="G419" s="4" t="n">
        <v>0</v>
      </c>
      <c r="H419" s="4" t="n">
        <v>0.39825164929959</v>
      </c>
      <c r="I419" s="4" t="n">
        <v>0.0759828737399126</v>
      </c>
      <c r="J419" s="4" t="n">
        <v>0.00940448098178185</v>
      </c>
      <c r="K419" s="4" t="n">
        <v>0.00920416666666667</v>
      </c>
      <c r="L419" s="4" t="n">
        <v>0.000879166666666667</v>
      </c>
      <c r="M419" s="4" t="n">
        <v>0.217177685950413</v>
      </c>
      <c r="N419" s="4" t="n">
        <v>23.7537731271169</v>
      </c>
      <c r="O419" s="4" t="n">
        <f aca="false">TRUE()</f>
        <v>1</v>
      </c>
      <c r="P419" s="4" t="s">
        <v>24</v>
      </c>
      <c r="Q419" s="4" t="n">
        <v>4.03123387170344</v>
      </c>
      <c r="R419" s="4" t="n">
        <v>0.473230081799825</v>
      </c>
      <c r="S419" s="4" t="s">
        <v>25</v>
      </c>
      <c r="T419" s="4" t="str">
        <f aca="false">B419&amp;C419&amp;D419&amp;E419&amp;S419</f>
        <v>rosnavturtlebot3_burgermap510embr</v>
      </c>
      <c r="U419" s="4" t="n">
        <f aca="false">COUNTIF($T$2:T419,T419)</f>
        <v>18</v>
      </c>
      <c r="V419" s="4" t="s">
        <v>38</v>
      </c>
      <c r="W419" s="4" t="s">
        <v>29</v>
      </c>
      <c r="X419" s="4" t="n">
        <v>5</v>
      </c>
      <c r="Y419" s="4" t="str">
        <f aca="false">V419&amp;W419&amp;X419&amp;S419</f>
        <v>rb5embr</v>
      </c>
      <c r="Z419" s="4" t="n">
        <f aca="false">G419&gt;0</f>
        <v>0</v>
      </c>
      <c r="AA419" s="4" t="str">
        <f aca="false">IF(NOT(Z419),Y419,0)</f>
        <v>rb5embr</v>
      </c>
    </row>
    <row r="420" customFormat="false" ht="15.75" hidden="false" customHeight="true" outlineLevel="0" collapsed="false">
      <c r="A420" s="1" t="n">
        <v>604</v>
      </c>
      <c r="B420" s="4" t="s">
        <v>37</v>
      </c>
      <c r="C420" s="4" t="s">
        <v>28</v>
      </c>
      <c r="D420" s="4" t="s">
        <v>31</v>
      </c>
      <c r="E420" s="4" t="n">
        <v>10</v>
      </c>
      <c r="F420" s="4" t="n">
        <v>121.795</v>
      </c>
      <c r="G420" s="4" t="n">
        <v>1</v>
      </c>
      <c r="H420" s="4" t="n">
        <v>1.71751046967497</v>
      </c>
      <c r="I420" s="4" t="n">
        <v>0.245820882648245</v>
      </c>
      <c r="J420" s="4" t="n">
        <v>0.0372042277811597</v>
      </c>
      <c r="K420" s="4" t="n">
        <v>0.0204024429633029</v>
      </c>
      <c r="L420" s="4" t="n">
        <v>0.000568138477807426</v>
      </c>
      <c r="M420" s="4" t="n">
        <v>0.211594973017018</v>
      </c>
      <c r="N420" s="4" t="n">
        <v>25.7732748808338</v>
      </c>
      <c r="O420" s="4" t="n">
        <f aca="false">TRUE()</f>
        <v>1</v>
      </c>
      <c r="P420" s="4" t="s">
        <v>24</v>
      </c>
      <c r="Q420" s="4" t="n">
        <v>44.9996881100092</v>
      </c>
      <c r="R420" s="4" t="n">
        <v>1.88024223634992</v>
      </c>
      <c r="S420" s="4" t="s">
        <v>25</v>
      </c>
      <c r="T420" s="4" t="str">
        <f aca="false">B420&amp;C420&amp;D420&amp;E420&amp;S420</f>
        <v>rosnavturtlebot3_burgermap510embr</v>
      </c>
      <c r="U420" s="4" t="n">
        <f aca="false">COUNTIF($T$2:T420,T420)</f>
        <v>19</v>
      </c>
      <c r="V420" s="4" t="s">
        <v>38</v>
      </c>
      <c r="W420" s="4" t="s">
        <v>29</v>
      </c>
      <c r="X420" s="4" t="n">
        <v>5</v>
      </c>
      <c r="Y420" s="4" t="str">
        <f aca="false">V420&amp;W420&amp;X420&amp;S420</f>
        <v>rb5embr</v>
      </c>
      <c r="Z420" s="4" t="n">
        <f aca="false">G420&gt;0</f>
        <v>1</v>
      </c>
      <c r="AA420" s="4" t="n">
        <f aca="false">IF(NOT(Z420),Y420,0)</f>
        <v>0</v>
      </c>
    </row>
    <row r="421" customFormat="false" ht="15.75" hidden="false" customHeight="true" outlineLevel="0" collapsed="false">
      <c r="A421" s="1" t="n">
        <v>605</v>
      </c>
      <c r="B421" s="4" t="s">
        <v>37</v>
      </c>
      <c r="C421" s="4" t="s">
        <v>28</v>
      </c>
      <c r="D421" s="4" t="s">
        <v>31</v>
      </c>
      <c r="E421" s="4" t="n">
        <v>10</v>
      </c>
      <c r="F421" s="4" t="n">
        <v>180.009</v>
      </c>
      <c r="G421" s="4" t="n">
        <v>0</v>
      </c>
      <c r="H421" s="4" t="n">
        <v>3.66740401639408</v>
      </c>
      <c r="I421" s="4" t="n">
        <v>0.734000924619499</v>
      </c>
      <c r="J421" s="4" t="n">
        <v>0.0937711958498491</v>
      </c>
      <c r="K421" s="4" t="n">
        <v>0.00838876988711461</v>
      </c>
      <c r="L421" s="4" t="n">
        <v>0.000550251256281407</v>
      </c>
      <c r="M421" s="4" t="n">
        <v>0.224656336695799</v>
      </c>
      <c r="N421" s="4" t="n">
        <v>40.1609362910939</v>
      </c>
      <c r="O421" s="4" t="n">
        <f aca="false">FALSE()</f>
        <v>0</v>
      </c>
      <c r="P421" s="4" t="s">
        <v>27</v>
      </c>
      <c r="Q421" s="4" t="n">
        <v>26.2272031212375</v>
      </c>
      <c r="R421" s="4" t="n">
        <v>6.6641872604786</v>
      </c>
      <c r="S421" s="4" t="s">
        <v>25</v>
      </c>
      <c r="T421" s="4" t="str">
        <f aca="false">B421&amp;C421&amp;D421&amp;E421&amp;S421</f>
        <v>rosnavturtlebot3_burgermap510embr</v>
      </c>
      <c r="U421" s="4" t="n">
        <f aca="false">COUNTIF($T$2:T421,T421)</f>
        <v>20</v>
      </c>
      <c r="V421" s="4" t="s">
        <v>38</v>
      </c>
      <c r="W421" s="4" t="s">
        <v>29</v>
      </c>
      <c r="X421" s="4" t="n">
        <v>5</v>
      </c>
      <c r="Y421" s="4" t="str">
        <f aca="false">V421&amp;W421&amp;X421&amp;S421</f>
        <v>rb5embr</v>
      </c>
      <c r="Z421" s="4" t="n">
        <f aca="false">G421&gt;0</f>
        <v>0</v>
      </c>
      <c r="AA421" s="4" t="str">
        <f aca="false">IF(NOT(Z421),Y421,0)</f>
        <v>rb5embr</v>
      </c>
    </row>
    <row r="422" customFormat="false" ht="15.75" hidden="false" customHeight="true" outlineLevel="0" collapsed="false">
      <c r="A422" s="1" t="n">
        <v>616</v>
      </c>
      <c r="B422" s="4" t="s">
        <v>37</v>
      </c>
      <c r="C422" s="4" t="s">
        <v>22</v>
      </c>
      <c r="D422" s="4" t="s">
        <v>23</v>
      </c>
      <c r="E422" s="4" t="n">
        <v>5</v>
      </c>
      <c r="F422" s="4" t="n">
        <v>17.211</v>
      </c>
      <c r="G422" s="4" t="n">
        <v>0</v>
      </c>
      <c r="H422" s="4" t="n">
        <v>0.336960051435566</v>
      </c>
      <c r="I422" s="4" t="n">
        <v>0.578182074056431</v>
      </c>
      <c r="J422" s="4" t="n">
        <v>0.0712448707429352</v>
      </c>
      <c r="K422" s="4" t="n">
        <v>0.157722723319483</v>
      </c>
      <c r="L422" s="4" t="n">
        <v>0.0537535226562382</v>
      </c>
      <c r="M422" s="4" t="n">
        <v>1.79644369092321</v>
      </c>
      <c r="N422" s="4" t="n">
        <v>30.9711451481947</v>
      </c>
      <c r="O422" s="4" t="n">
        <f aca="false">TRUE()</f>
        <v>1</v>
      </c>
      <c r="P422" s="4" t="s">
        <v>24</v>
      </c>
      <c r="Q422" s="4" t="n">
        <v>1.02291818129461</v>
      </c>
      <c r="R422" s="4" t="n">
        <v>0.40076012496824</v>
      </c>
      <c r="S422" s="4" t="s">
        <v>25</v>
      </c>
      <c r="T422" s="4" t="str">
        <f aca="false">B422&amp;C422&amp;D422&amp;E422&amp;S422</f>
        <v>rosnavjackalmap25embr</v>
      </c>
      <c r="U422" s="4" t="n">
        <f aca="false">COUNTIF($T$2:T422,T422)</f>
        <v>1</v>
      </c>
      <c r="V422" s="4" t="s">
        <v>38</v>
      </c>
      <c r="W422" s="4" t="s">
        <v>26</v>
      </c>
      <c r="X422" s="4" t="n">
        <v>2</v>
      </c>
      <c r="Y422" s="4" t="str">
        <f aca="false">V422&amp;W422&amp;X422&amp;S422</f>
        <v>rj2embr</v>
      </c>
      <c r="Z422" s="4" t="n">
        <f aca="false">G422&gt;0</f>
        <v>0</v>
      </c>
      <c r="AA422" s="4" t="str">
        <f aca="false">IF(NOT(Z422),Y422,0)</f>
        <v>rj2embr</v>
      </c>
    </row>
    <row r="423" customFormat="false" ht="15.75" hidden="false" customHeight="true" outlineLevel="0" collapsed="false">
      <c r="A423" s="1" t="n">
        <v>617</v>
      </c>
      <c r="B423" s="4" t="s">
        <v>37</v>
      </c>
      <c r="C423" s="4" t="s">
        <v>22</v>
      </c>
      <c r="D423" s="4" t="s">
        <v>23</v>
      </c>
      <c r="E423" s="4" t="n">
        <v>5</v>
      </c>
      <c r="F423" s="4" t="n">
        <v>16.199</v>
      </c>
      <c r="G423" s="4" t="n">
        <v>0</v>
      </c>
      <c r="H423" s="4" t="n">
        <v>0.352730409012343</v>
      </c>
      <c r="I423" s="4" t="n">
        <v>0.610820411447144</v>
      </c>
      <c r="J423" s="4" t="n">
        <v>0.0777268885420991</v>
      </c>
      <c r="K423" s="4" t="n">
        <v>0.108694995452698</v>
      </c>
      <c r="L423" s="4" t="n">
        <v>0.0213868612157384</v>
      </c>
      <c r="M423" s="4" t="n">
        <v>1.93561656668505</v>
      </c>
      <c r="N423" s="4" t="n">
        <v>31.1218201335536</v>
      </c>
      <c r="O423" s="4" t="n">
        <f aca="false">TRUE()</f>
        <v>1</v>
      </c>
      <c r="P423" s="4" t="s">
        <v>24</v>
      </c>
      <c r="Q423" s="4" t="n">
        <v>1.1751225421896</v>
      </c>
      <c r="R423" s="4" t="n">
        <v>0.443065345819332</v>
      </c>
      <c r="S423" s="4" t="s">
        <v>25</v>
      </c>
      <c r="T423" s="4" t="str">
        <f aca="false">B423&amp;C423&amp;D423&amp;E423&amp;S423</f>
        <v>rosnavjackalmap25embr</v>
      </c>
      <c r="U423" s="4" t="n">
        <f aca="false">COUNTIF($T$2:T423,T423)</f>
        <v>2</v>
      </c>
      <c r="V423" s="4" t="s">
        <v>38</v>
      </c>
      <c r="W423" s="4" t="s">
        <v>26</v>
      </c>
      <c r="X423" s="4" t="n">
        <v>2</v>
      </c>
      <c r="Y423" s="4" t="str">
        <f aca="false">V423&amp;W423&amp;X423&amp;S423</f>
        <v>rj2embr</v>
      </c>
      <c r="Z423" s="4" t="n">
        <f aca="false">G423&gt;0</f>
        <v>0</v>
      </c>
      <c r="AA423" s="4" t="str">
        <f aca="false">IF(NOT(Z423),Y423,0)</f>
        <v>rj2embr</v>
      </c>
    </row>
    <row r="424" customFormat="false" ht="15.75" hidden="false" customHeight="true" outlineLevel="0" collapsed="false">
      <c r="A424" s="1" t="n">
        <v>618</v>
      </c>
      <c r="B424" s="4" t="s">
        <v>37</v>
      </c>
      <c r="C424" s="4" t="s">
        <v>22</v>
      </c>
      <c r="D424" s="4" t="s">
        <v>23</v>
      </c>
      <c r="E424" s="4" t="n">
        <v>5</v>
      </c>
      <c r="F424" s="4" t="n">
        <v>180.201</v>
      </c>
      <c r="G424" s="4" t="n">
        <v>0</v>
      </c>
      <c r="H424" s="4" t="n">
        <v>0</v>
      </c>
      <c r="I424" s="4" t="n">
        <v>0</v>
      </c>
      <c r="J424" s="4" t="n">
        <v>0</v>
      </c>
      <c r="K424" s="4" t="n">
        <v>0</v>
      </c>
      <c r="L424" s="4" t="n">
        <v>0</v>
      </c>
      <c r="M424" s="4" t="n">
        <v>0</v>
      </c>
      <c r="N424" s="4" t="n">
        <v>0.0489999999999995</v>
      </c>
      <c r="O424" s="4" t="n">
        <f aca="false">FALSE()</f>
        <v>0</v>
      </c>
      <c r="P424" s="4" t="s">
        <v>27</v>
      </c>
      <c r="Q424" s="4" t="n">
        <v>0</v>
      </c>
      <c r="R424" s="4" t="n">
        <v>0</v>
      </c>
      <c r="S424" s="4" t="s">
        <v>25</v>
      </c>
      <c r="T424" s="4" t="str">
        <f aca="false">B424&amp;C424&amp;D424&amp;E424&amp;S424</f>
        <v>rosnavjackalmap25embr</v>
      </c>
      <c r="U424" s="4" t="n">
        <f aca="false">COUNTIF($T$2:T424,T424)</f>
        <v>3</v>
      </c>
      <c r="V424" s="4" t="s">
        <v>38</v>
      </c>
      <c r="W424" s="4" t="s">
        <v>26</v>
      </c>
      <c r="X424" s="4" t="n">
        <v>2</v>
      </c>
      <c r="Y424" s="4" t="str">
        <f aca="false">V424&amp;W424&amp;X424&amp;S424</f>
        <v>rj2embr</v>
      </c>
      <c r="Z424" s="4" t="n">
        <f aca="false">G424&gt;0</f>
        <v>0</v>
      </c>
      <c r="AA424" s="4" t="str">
        <f aca="false">IF(NOT(Z424),Y424,0)</f>
        <v>rj2embr</v>
      </c>
    </row>
    <row r="425" customFormat="false" ht="15.75" hidden="false" customHeight="true" outlineLevel="0" collapsed="false">
      <c r="A425" s="1" t="n">
        <v>619</v>
      </c>
      <c r="B425" s="4" t="s">
        <v>37</v>
      </c>
      <c r="C425" s="4" t="s">
        <v>22</v>
      </c>
      <c r="D425" s="4" t="s">
        <v>23</v>
      </c>
      <c r="E425" s="4" t="n">
        <v>5</v>
      </c>
      <c r="F425" s="4" t="n">
        <v>34.394</v>
      </c>
      <c r="G425" s="4" t="n">
        <v>0</v>
      </c>
      <c r="H425" s="4" t="n">
        <v>7.23153989470691</v>
      </c>
      <c r="I425" s="4" t="n">
        <v>0.974001452554323</v>
      </c>
      <c r="J425" s="4" t="n">
        <v>0.331213396152868</v>
      </c>
      <c r="K425" s="4" t="n">
        <v>0.318770797731275</v>
      </c>
      <c r="L425" s="4" t="n">
        <v>0.0110133646217606</v>
      </c>
      <c r="M425" s="4" t="n">
        <v>1.0241569918136</v>
      </c>
      <c r="N425" s="4" t="n">
        <v>34.1543150440597</v>
      </c>
      <c r="O425" s="4" t="n">
        <f aca="false">TRUE()</f>
        <v>1</v>
      </c>
      <c r="P425" s="4" t="s">
        <v>24</v>
      </c>
      <c r="Q425" s="4" t="n">
        <v>99.5822299388391</v>
      </c>
      <c r="R425" s="4" t="n">
        <v>0.541542114843756</v>
      </c>
      <c r="S425" s="4" t="s">
        <v>25</v>
      </c>
      <c r="T425" s="4" t="str">
        <f aca="false">B425&amp;C425&amp;D425&amp;E425&amp;S425</f>
        <v>rosnavjackalmap25embr</v>
      </c>
      <c r="U425" s="4" t="n">
        <f aca="false">COUNTIF($T$2:T425,T425)</f>
        <v>4</v>
      </c>
      <c r="V425" s="4" t="s">
        <v>38</v>
      </c>
      <c r="W425" s="4" t="s">
        <v>26</v>
      </c>
      <c r="X425" s="4" t="n">
        <v>2</v>
      </c>
      <c r="Y425" s="4" t="str">
        <f aca="false">V425&amp;W425&amp;X425&amp;S425</f>
        <v>rj2embr</v>
      </c>
      <c r="Z425" s="4" t="n">
        <f aca="false">G425&gt;0</f>
        <v>0</v>
      </c>
      <c r="AA425" s="4" t="str">
        <f aca="false">IF(NOT(Z425),Y425,0)</f>
        <v>rj2embr</v>
      </c>
    </row>
    <row r="426" customFormat="false" ht="15.75" hidden="false" customHeight="true" outlineLevel="0" collapsed="false">
      <c r="A426" s="1" t="n">
        <v>620</v>
      </c>
      <c r="B426" s="4" t="s">
        <v>37</v>
      </c>
      <c r="C426" s="4" t="s">
        <v>22</v>
      </c>
      <c r="D426" s="4" t="s">
        <v>23</v>
      </c>
      <c r="E426" s="4" t="n">
        <v>5</v>
      </c>
      <c r="F426" s="4" t="n">
        <v>17.697</v>
      </c>
      <c r="G426" s="4" t="n">
        <v>0</v>
      </c>
      <c r="H426" s="4" t="n">
        <v>0.398617960768626</v>
      </c>
      <c r="I426" s="4" t="n">
        <v>0.53894804288958</v>
      </c>
      <c r="J426" s="4" t="n">
        <v>0.066601124489963</v>
      </c>
      <c r="K426" s="4" t="n">
        <v>0.255194802869379</v>
      </c>
      <c r="L426" s="4" t="n">
        <v>0.0458676110016586</v>
      </c>
      <c r="M426" s="4" t="n">
        <v>1.77614434462083</v>
      </c>
      <c r="N426" s="4" t="n">
        <v>31.32703692265</v>
      </c>
      <c r="O426" s="4" t="n">
        <f aca="false">TRUE()</f>
        <v>1</v>
      </c>
      <c r="P426" s="4" t="s">
        <v>24</v>
      </c>
      <c r="Q426" s="4" t="n">
        <v>2.67654508399176</v>
      </c>
      <c r="R426" s="4" t="n">
        <v>0.3883865566361</v>
      </c>
      <c r="S426" s="4" t="s">
        <v>25</v>
      </c>
      <c r="T426" s="4" t="str">
        <f aca="false">B426&amp;C426&amp;D426&amp;E426&amp;S426</f>
        <v>rosnavjackalmap25embr</v>
      </c>
      <c r="U426" s="4" t="n">
        <f aca="false">COUNTIF($T$2:T426,T426)</f>
        <v>5</v>
      </c>
      <c r="V426" s="4" t="s">
        <v>38</v>
      </c>
      <c r="W426" s="4" t="s">
        <v>26</v>
      </c>
      <c r="X426" s="4" t="n">
        <v>2</v>
      </c>
      <c r="Y426" s="4" t="str">
        <f aca="false">V426&amp;W426&amp;X426&amp;S426</f>
        <v>rj2embr</v>
      </c>
      <c r="Z426" s="4" t="n">
        <f aca="false">G426&gt;0</f>
        <v>0</v>
      </c>
      <c r="AA426" s="4" t="str">
        <f aca="false">IF(NOT(Z426),Y426,0)</f>
        <v>rj2embr</v>
      </c>
    </row>
    <row r="427" customFormat="false" ht="15.75" hidden="false" customHeight="true" outlineLevel="0" collapsed="false">
      <c r="A427" s="1" t="n">
        <v>621</v>
      </c>
      <c r="B427" s="4" t="s">
        <v>37</v>
      </c>
      <c r="C427" s="4" t="s">
        <v>22</v>
      </c>
      <c r="D427" s="4" t="s">
        <v>23</v>
      </c>
      <c r="E427" s="4" t="n">
        <v>5</v>
      </c>
      <c r="F427" s="4" t="n">
        <v>16.609</v>
      </c>
      <c r="G427" s="4" t="n">
        <v>0</v>
      </c>
      <c r="H427" s="4" t="n">
        <v>0.345198937868399</v>
      </c>
      <c r="I427" s="4" t="n">
        <v>0.601776742774526</v>
      </c>
      <c r="J427" s="4" t="n">
        <v>0.076969544245112</v>
      </c>
      <c r="K427" s="4" t="n">
        <v>0.147106161686912</v>
      </c>
      <c r="L427" s="4" t="n">
        <v>0.0278851243736588</v>
      </c>
      <c r="M427" s="4" t="n">
        <v>1.92227465615879</v>
      </c>
      <c r="N427" s="4" t="n">
        <v>31.7111156505111</v>
      </c>
      <c r="O427" s="4" t="n">
        <f aca="false">TRUE()</f>
        <v>1</v>
      </c>
      <c r="P427" s="4" t="s">
        <v>24</v>
      </c>
      <c r="Q427" s="4" t="n">
        <v>1.21305480324359</v>
      </c>
      <c r="R427" s="4" t="n">
        <v>0.459334201941432</v>
      </c>
      <c r="S427" s="4" t="s">
        <v>25</v>
      </c>
      <c r="T427" s="4" t="str">
        <f aca="false">B427&amp;C427&amp;D427&amp;E427&amp;S427</f>
        <v>rosnavjackalmap25embr</v>
      </c>
      <c r="U427" s="4" t="n">
        <f aca="false">COUNTIF($T$2:T427,T427)</f>
        <v>6</v>
      </c>
      <c r="V427" s="4" t="s">
        <v>38</v>
      </c>
      <c r="W427" s="4" t="s">
        <v>26</v>
      </c>
      <c r="X427" s="4" t="n">
        <v>2</v>
      </c>
      <c r="Y427" s="4" t="str">
        <f aca="false">V427&amp;W427&amp;X427&amp;S427</f>
        <v>rj2embr</v>
      </c>
      <c r="Z427" s="4" t="n">
        <f aca="false">G427&gt;0</f>
        <v>0</v>
      </c>
      <c r="AA427" s="4" t="str">
        <f aca="false">IF(NOT(Z427),Y427,0)</f>
        <v>rj2embr</v>
      </c>
    </row>
    <row r="428" customFormat="false" ht="15.75" hidden="false" customHeight="true" outlineLevel="0" collapsed="false">
      <c r="A428" s="1" t="n">
        <v>622</v>
      </c>
      <c r="B428" s="4" t="s">
        <v>37</v>
      </c>
      <c r="C428" s="4" t="s">
        <v>22</v>
      </c>
      <c r="D428" s="4" t="s">
        <v>23</v>
      </c>
      <c r="E428" s="4" t="n">
        <v>5</v>
      </c>
      <c r="F428" s="4" t="n">
        <v>179.997</v>
      </c>
      <c r="G428" s="4" t="n">
        <v>0</v>
      </c>
      <c r="H428" s="4" t="n">
        <v>0</v>
      </c>
      <c r="I428" s="4" t="n">
        <v>0</v>
      </c>
      <c r="J428" s="4" t="n">
        <v>0</v>
      </c>
      <c r="K428" s="4" t="n">
        <v>0</v>
      </c>
      <c r="L428" s="4" t="n">
        <v>0</v>
      </c>
      <c r="M428" s="4" t="n">
        <v>0</v>
      </c>
      <c r="N428" s="4" t="n">
        <v>0.0550000000000015</v>
      </c>
      <c r="O428" s="4" t="n">
        <f aca="false">FALSE()</f>
        <v>0</v>
      </c>
      <c r="P428" s="4" t="s">
        <v>27</v>
      </c>
      <c r="Q428" s="4" t="n">
        <v>0</v>
      </c>
      <c r="R428" s="4" t="n">
        <v>0</v>
      </c>
      <c r="S428" s="4" t="s">
        <v>25</v>
      </c>
      <c r="T428" s="4" t="str">
        <f aca="false">B428&amp;C428&amp;D428&amp;E428&amp;S428</f>
        <v>rosnavjackalmap25embr</v>
      </c>
      <c r="U428" s="4" t="n">
        <f aca="false">COUNTIF($T$2:T428,T428)</f>
        <v>7</v>
      </c>
      <c r="V428" s="4" t="s">
        <v>38</v>
      </c>
      <c r="W428" s="4" t="s">
        <v>26</v>
      </c>
      <c r="X428" s="4" t="n">
        <v>2</v>
      </c>
      <c r="Y428" s="4" t="str">
        <f aca="false">V428&amp;W428&amp;X428&amp;S428</f>
        <v>rj2embr</v>
      </c>
      <c r="Z428" s="4" t="n">
        <f aca="false">G428&gt;0</f>
        <v>0</v>
      </c>
      <c r="AA428" s="4" t="str">
        <f aca="false">IF(NOT(Z428),Y428,0)</f>
        <v>rj2embr</v>
      </c>
    </row>
    <row r="429" customFormat="false" ht="15.75" hidden="false" customHeight="true" outlineLevel="0" collapsed="false">
      <c r="A429" s="1" t="n">
        <v>623</v>
      </c>
      <c r="B429" s="4" t="s">
        <v>37</v>
      </c>
      <c r="C429" s="4" t="s">
        <v>22</v>
      </c>
      <c r="D429" s="4" t="s">
        <v>23</v>
      </c>
      <c r="E429" s="4" t="n">
        <v>5</v>
      </c>
      <c r="F429" s="4" t="n">
        <v>24.799</v>
      </c>
      <c r="G429" s="4" t="n">
        <v>0</v>
      </c>
      <c r="H429" s="4" t="n">
        <v>2.04747258174033</v>
      </c>
      <c r="I429" s="4" t="n">
        <v>0.726837012882869</v>
      </c>
      <c r="J429" s="4" t="n">
        <v>0.304914146979563</v>
      </c>
      <c r="K429" s="4" t="n">
        <v>0.269969003878929</v>
      </c>
      <c r="L429" s="4" t="n">
        <v>0.017188679245283</v>
      </c>
      <c r="M429" s="4" t="n">
        <v>1.34570464584809</v>
      </c>
      <c r="N429" s="4" t="n">
        <v>33.0947226666652</v>
      </c>
      <c r="O429" s="4" t="n">
        <f aca="false">TRUE()</f>
        <v>1</v>
      </c>
      <c r="P429" s="4" t="s">
        <v>24</v>
      </c>
      <c r="Q429" s="4" t="n">
        <v>16.9117091336487</v>
      </c>
      <c r="R429" s="4" t="n">
        <v>0.488114076757959</v>
      </c>
      <c r="S429" s="4" t="s">
        <v>25</v>
      </c>
      <c r="T429" s="4" t="str">
        <f aca="false">B429&amp;C429&amp;D429&amp;E429&amp;S429</f>
        <v>rosnavjackalmap25embr</v>
      </c>
      <c r="U429" s="4" t="n">
        <f aca="false">COUNTIF($T$2:T429,T429)</f>
        <v>8</v>
      </c>
      <c r="V429" s="4" t="s">
        <v>38</v>
      </c>
      <c r="W429" s="4" t="s">
        <v>26</v>
      </c>
      <c r="X429" s="4" t="n">
        <v>2</v>
      </c>
      <c r="Y429" s="4" t="str">
        <f aca="false">V429&amp;W429&amp;X429&amp;S429</f>
        <v>rj2embr</v>
      </c>
      <c r="Z429" s="4" t="n">
        <f aca="false">G429&gt;0</f>
        <v>0</v>
      </c>
      <c r="AA429" s="4" t="str">
        <f aca="false">IF(NOT(Z429),Y429,0)</f>
        <v>rj2embr</v>
      </c>
    </row>
    <row r="430" customFormat="false" ht="15.75" hidden="false" customHeight="true" outlineLevel="0" collapsed="false">
      <c r="A430" s="1" t="n">
        <v>624</v>
      </c>
      <c r="B430" s="4" t="s">
        <v>37</v>
      </c>
      <c r="C430" s="4" t="s">
        <v>22</v>
      </c>
      <c r="D430" s="4" t="s">
        <v>23</v>
      </c>
      <c r="E430" s="4" t="n">
        <v>5</v>
      </c>
      <c r="F430" s="4" t="n">
        <v>179.501</v>
      </c>
      <c r="G430" s="4" t="n">
        <v>0</v>
      </c>
      <c r="H430" s="4" t="n">
        <v>0</v>
      </c>
      <c r="I430" s="4" t="n">
        <v>0</v>
      </c>
      <c r="J430" s="4" t="n">
        <v>0</v>
      </c>
      <c r="K430" s="4" t="n">
        <v>0.000423554765838094</v>
      </c>
      <c r="L430" s="4" t="n">
        <v>-0.000423554765838094</v>
      </c>
      <c r="M430" s="4" t="n">
        <v>0.000421331381240519</v>
      </c>
      <c r="N430" s="4" t="n">
        <v>0.0160332963783729</v>
      </c>
      <c r="O430" s="4" t="n">
        <f aca="false">FALSE()</f>
        <v>0</v>
      </c>
      <c r="P430" s="4" t="s">
        <v>27</v>
      </c>
      <c r="Q430" s="4" t="n">
        <v>0</v>
      </c>
      <c r="R430" s="4" t="n">
        <v>1.12266371026983</v>
      </c>
      <c r="S430" s="4" t="s">
        <v>25</v>
      </c>
      <c r="T430" s="4" t="str">
        <f aca="false">B430&amp;C430&amp;D430&amp;E430&amp;S430</f>
        <v>rosnavjackalmap25embr</v>
      </c>
      <c r="U430" s="4" t="n">
        <f aca="false">COUNTIF($T$2:T430,T430)</f>
        <v>9</v>
      </c>
      <c r="V430" s="4" t="s">
        <v>38</v>
      </c>
      <c r="W430" s="4" t="s">
        <v>26</v>
      </c>
      <c r="X430" s="4" t="n">
        <v>2</v>
      </c>
      <c r="Y430" s="4" t="str">
        <f aca="false">V430&amp;W430&amp;X430&amp;S430</f>
        <v>rj2embr</v>
      </c>
      <c r="Z430" s="4" t="n">
        <f aca="false">G430&gt;0</f>
        <v>0</v>
      </c>
      <c r="AA430" s="4" t="str">
        <f aca="false">IF(NOT(Z430),Y430,0)</f>
        <v>rj2embr</v>
      </c>
    </row>
    <row r="431" customFormat="false" ht="15.75" hidden="false" customHeight="true" outlineLevel="0" collapsed="false">
      <c r="A431" s="1" t="n">
        <v>625</v>
      </c>
      <c r="B431" s="4" t="s">
        <v>37</v>
      </c>
      <c r="C431" s="4" t="s">
        <v>22</v>
      </c>
      <c r="D431" s="4" t="s">
        <v>23</v>
      </c>
      <c r="E431" s="4" t="n">
        <v>5</v>
      </c>
      <c r="F431" s="4" t="n">
        <v>16.799</v>
      </c>
      <c r="G431" s="4" t="n">
        <v>0</v>
      </c>
      <c r="H431" s="4" t="n">
        <v>0.316077136891312</v>
      </c>
      <c r="I431" s="4" t="n">
        <v>0.543220334372701</v>
      </c>
      <c r="J431" s="4" t="n">
        <v>0.0697298163594726</v>
      </c>
      <c r="K431" s="4" t="n">
        <v>0.173798187868568</v>
      </c>
      <c r="L431" s="4" t="n">
        <v>0.0551775193532231</v>
      </c>
      <c r="M431" s="4" t="n">
        <v>1.87067152464778</v>
      </c>
      <c r="N431" s="4" t="n">
        <v>31.7046597102794</v>
      </c>
      <c r="O431" s="4" t="n">
        <f aca="false">TRUE()</f>
        <v>1</v>
      </c>
      <c r="P431" s="4" t="s">
        <v>24</v>
      </c>
      <c r="Q431" s="4" t="n">
        <v>1.07657426657312</v>
      </c>
      <c r="R431" s="4" t="n">
        <v>0.433690193354825</v>
      </c>
      <c r="S431" s="4" t="s">
        <v>25</v>
      </c>
      <c r="T431" s="4" t="str">
        <f aca="false">B431&amp;C431&amp;D431&amp;E431&amp;S431</f>
        <v>rosnavjackalmap25embr</v>
      </c>
      <c r="U431" s="4" t="n">
        <f aca="false">COUNTIF($T$2:T431,T431)</f>
        <v>10</v>
      </c>
      <c r="V431" s="4" t="s">
        <v>38</v>
      </c>
      <c r="W431" s="4" t="s">
        <v>26</v>
      </c>
      <c r="X431" s="4" t="n">
        <v>2</v>
      </c>
      <c r="Y431" s="4" t="str">
        <f aca="false">V431&amp;W431&amp;X431&amp;S431</f>
        <v>rj2embr</v>
      </c>
      <c r="Z431" s="4" t="n">
        <f aca="false">G431&gt;0</f>
        <v>0</v>
      </c>
      <c r="AA431" s="4" t="str">
        <f aca="false">IF(NOT(Z431),Y431,0)</f>
        <v>rj2embr</v>
      </c>
    </row>
    <row r="432" customFormat="false" ht="15.75" hidden="false" customHeight="true" outlineLevel="0" collapsed="false">
      <c r="A432" s="1" t="n">
        <v>626</v>
      </c>
      <c r="B432" s="4" t="s">
        <v>37</v>
      </c>
      <c r="C432" s="4" t="s">
        <v>22</v>
      </c>
      <c r="D432" s="4" t="s">
        <v>23</v>
      </c>
      <c r="E432" s="4" t="n">
        <v>5</v>
      </c>
      <c r="F432" s="4" t="n">
        <v>180.003</v>
      </c>
      <c r="G432" s="4" t="n">
        <v>0</v>
      </c>
      <c r="H432" s="4" t="n">
        <v>0</v>
      </c>
      <c r="I432" s="4" t="n">
        <v>0</v>
      </c>
      <c r="J432" s="4" t="n">
        <v>0</v>
      </c>
      <c r="K432" s="4" t="n">
        <v>0</v>
      </c>
      <c r="L432" s="4" t="n">
        <v>0</v>
      </c>
      <c r="M432" s="4" t="n">
        <v>0</v>
      </c>
      <c r="N432" s="4" t="n">
        <v>0.00599999999999845</v>
      </c>
      <c r="O432" s="4" t="n">
        <f aca="false">FALSE()</f>
        <v>0</v>
      </c>
      <c r="P432" s="4" t="s">
        <v>27</v>
      </c>
      <c r="Q432" s="4" t="n">
        <v>0</v>
      </c>
      <c r="R432" s="4" t="n">
        <v>0</v>
      </c>
      <c r="S432" s="4" t="s">
        <v>25</v>
      </c>
      <c r="T432" s="4" t="str">
        <f aca="false">B432&amp;C432&amp;D432&amp;E432&amp;S432</f>
        <v>rosnavjackalmap25embr</v>
      </c>
      <c r="U432" s="4" t="n">
        <f aca="false">COUNTIF($T$2:T432,T432)</f>
        <v>11</v>
      </c>
      <c r="V432" s="4" t="s">
        <v>38</v>
      </c>
      <c r="W432" s="4" t="s">
        <v>26</v>
      </c>
      <c r="X432" s="4" t="n">
        <v>2</v>
      </c>
      <c r="Y432" s="4" t="str">
        <f aca="false">V432&amp;W432&amp;X432&amp;S432</f>
        <v>rj2embr</v>
      </c>
      <c r="Z432" s="4" t="n">
        <f aca="false">G432&gt;0</f>
        <v>0</v>
      </c>
      <c r="AA432" s="4" t="str">
        <f aca="false">IF(NOT(Z432),Y432,0)</f>
        <v>rj2embr</v>
      </c>
    </row>
    <row r="433" customFormat="false" ht="15.75" hidden="false" customHeight="true" outlineLevel="0" collapsed="false">
      <c r="A433" s="1" t="n">
        <v>627</v>
      </c>
      <c r="B433" s="4" t="s">
        <v>37</v>
      </c>
      <c r="C433" s="4" t="s">
        <v>22</v>
      </c>
      <c r="D433" s="4" t="s">
        <v>23</v>
      </c>
      <c r="E433" s="4" t="n">
        <v>5</v>
      </c>
      <c r="F433" s="4" t="n">
        <v>20.503</v>
      </c>
      <c r="G433" s="4" t="n">
        <v>0</v>
      </c>
      <c r="H433" s="4" t="n">
        <v>0.427963100622464</v>
      </c>
      <c r="I433" s="4" t="n">
        <v>0.517857335987225</v>
      </c>
      <c r="J433" s="4" t="n">
        <v>0.0632970717496819</v>
      </c>
      <c r="K433" s="4" t="n">
        <v>0.313214917846825</v>
      </c>
      <c r="L433" s="4" t="n">
        <v>0.0236328652509306</v>
      </c>
      <c r="M433" s="4" t="n">
        <v>1.6011216026594</v>
      </c>
      <c r="N433" s="4" t="n">
        <v>32.5373475104564</v>
      </c>
      <c r="O433" s="4" t="n">
        <f aca="false">TRUE()</f>
        <v>1</v>
      </c>
      <c r="P433" s="4" t="s">
        <v>24</v>
      </c>
      <c r="Q433" s="4" t="n">
        <v>1.79965131802825</v>
      </c>
      <c r="R433" s="4" t="n">
        <v>0.409160580644186</v>
      </c>
      <c r="S433" s="4" t="s">
        <v>25</v>
      </c>
      <c r="T433" s="4" t="str">
        <f aca="false">B433&amp;C433&amp;D433&amp;E433&amp;S433</f>
        <v>rosnavjackalmap25embr</v>
      </c>
      <c r="U433" s="4" t="n">
        <f aca="false">COUNTIF($T$2:T433,T433)</f>
        <v>12</v>
      </c>
      <c r="V433" s="4" t="s">
        <v>38</v>
      </c>
      <c r="W433" s="4" t="s">
        <v>26</v>
      </c>
      <c r="X433" s="4" t="n">
        <v>2</v>
      </c>
      <c r="Y433" s="4" t="str">
        <f aca="false">V433&amp;W433&amp;X433&amp;S433</f>
        <v>rj2embr</v>
      </c>
      <c r="Z433" s="4" t="n">
        <f aca="false">G433&gt;0</f>
        <v>0</v>
      </c>
      <c r="AA433" s="4" t="str">
        <f aca="false">IF(NOT(Z433),Y433,0)</f>
        <v>rj2embr</v>
      </c>
    </row>
    <row r="434" customFormat="false" ht="15.75" hidden="false" customHeight="true" outlineLevel="0" collapsed="false">
      <c r="A434" s="1" t="n">
        <v>628</v>
      </c>
      <c r="B434" s="4" t="s">
        <v>37</v>
      </c>
      <c r="C434" s="4" t="s">
        <v>22</v>
      </c>
      <c r="D434" s="4" t="s">
        <v>23</v>
      </c>
      <c r="E434" s="4" t="n">
        <v>5</v>
      </c>
      <c r="F434" s="4" t="n">
        <v>179.801</v>
      </c>
      <c r="G434" s="4" t="n">
        <v>0</v>
      </c>
      <c r="H434" s="4" t="n">
        <v>0</v>
      </c>
      <c r="I434" s="4" t="n">
        <v>0</v>
      </c>
      <c r="J434" s="4" t="n">
        <v>0</v>
      </c>
      <c r="K434" s="4" t="n">
        <v>0</v>
      </c>
      <c r="L434" s="4" t="n">
        <v>0</v>
      </c>
      <c r="M434" s="4" t="n">
        <v>0</v>
      </c>
      <c r="N434" s="4" t="n">
        <v>0.00200000000000067</v>
      </c>
      <c r="O434" s="4" t="n">
        <f aca="false">FALSE()</f>
        <v>0</v>
      </c>
      <c r="P434" s="4" t="s">
        <v>27</v>
      </c>
      <c r="Q434" s="4" t="n">
        <v>0</v>
      </c>
      <c r="R434" s="4" t="n">
        <v>0</v>
      </c>
      <c r="S434" s="4" t="s">
        <v>25</v>
      </c>
      <c r="T434" s="4" t="str">
        <f aca="false">B434&amp;C434&amp;D434&amp;E434&amp;S434</f>
        <v>rosnavjackalmap25embr</v>
      </c>
      <c r="U434" s="4" t="n">
        <f aca="false">COUNTIF($T$2:T434,T434)</f>
        <v>13</v>
      </c>
      <c r="V434" s="4" t="s">
        <v>38</v>
      </c>
      <c r="W434" s="4" t="s">
        <v>26</v>
      </c>
      <c r="X434" s="4" t="n">
        <v>2</v>
      </c>
      <c r="Y434" s="4" t="str">
        <f aca="false">V434&amp;W434&amp;X434&amp;S434</f>
        <v>rj2embr</v>
      </c>
      <c r="Z434" s="4" t="n">
        <f aca="false">G434&gt;0</f>
        <v>0</v>
      </c>
      <c r="AA434" s="4" t="str">
        <f aca="false">IF(NOT(Z434),Y434,0)</f>
        <v>rj2embr</v>
      </c>
    </row>
    <row r="435" customFormat="false" ht="15.75" hidden="false" customHeight="true" outlineLevel="0" collapsed="false">
      <c r="A435" s="1" t="n">
        <v>629</v>
      </c>
      <c r="B435" s="4" t="s">
        <v>37</v>
      </c>
      <c r="C435" s="4" t="s">
        <v>22</v>
      </c>
      <c r="D435" s="4" t="s">
        <v>23</v>
      </c>
      <c r="E435" s="4" t="n">
        <v>5</v>
      </c>
      <c r="F435" s="4" t="n">
        <v>16.9079999999999</v>
      </c>
      <c r="G435" s="4" t="n">
        <v>0</v>
      </c>
      <c r="H435" s="4" t="n">
        <v>0.401255668213493</v>
      </c>
      <c r="I435" s="4" t="n">
        <v>0.515249325554884</v>
      </c>
      <c r="J435" s="4" t="n">
        <v>0.0658037499146344</v>
      </c>
      <c r="K435" s="4" t="n">
        <v>0.270695106627725</v>
      </c>
      <c r="L435" s="4" t="n">
        <v>0.0543162393582683</v>
      </c>
      <c r="M435" s="4" t="n">
        <v>1.79050239981417</v>
      </c>
      <c r="N435" s="4" t="n">
        <v>30.1837356442509</v>
      </c>
      <c r="O435" s="4" t="n">
        <f aca="false">TRUE()</f>
        <v>1</v>
      </c>
      <c r="P435" s="4" t="s">
        <v>24</v>
      </c>
      <c r="Q435" s="4" t="n">
        <v>4.19014777764786</v>
      </c>
      <c r="R435" s="4" t="n">
        <v>0.347107466202433</v>
      </c>
      <c r="S435" s="4" t="s">
        <v>25</v>
      </c>
      <c r="T435" s="4" t="str">
        <f aca="false">B435&amp;C435&amp;D435&amp;E435&amp;S435</f>
        <v>rosnavjackalmap25embr</v>
      </c>
      <c r="U435" s="4" t="n">
        <f aca="false">COUNTIF($T$2:T435,T435)</f>
        <v>14</v>
      </c>
      <c r="V435" s="4" t="s">
        <v>38</v>
      </c>
      <c r="W435" s="4" t="s">
        <v>26</v>
      </c>
      <c r="X435" s="4" t="n">
        <v>2</v>
      </c>
      <c r="Y435" s="4" t="str">
        <f aca="false">V435&amp;W435&amp;X435&amp;S435</f>
        <v>rj2embr</v>
      </c>
      <c r="Z435" s="4" t="n">
        <f aca="false">G435&gt;0</f>
        <v>0</v>
      </c>
      <c r="AA435" s="4" t="str">
        <f aca="false">IF(NOT(Z435),Y435,0)</f>
        <v>rj2embr</v>
      </c>
    </row>
    <row r="436" customFormat="false" ht="15.75" hidden="false" customHeight="true" outlineLevel="0" collapsed="false">
      <c r="A436" s="1" t="n">
        <v>630</v>
      </c>
      <c r="B436" s="4" t="s">
        <v>37</v>
      </c>
      <c r="C436" s="4" t="s">
        <v>22</v>
      </c>
      <c r="D436" s="4" t="s">
        <v>23</v>
      </c>
      <c r="E436" s="4" t="n">
        <v>5</v>
      </c>
      <c r="F436" s="4" t="n">
        <v>25.3040000000001</v>
      </c>
      <c r="G436" s="4" t="n">
        <v>0</v>
      </c>
      <c r="H436" s="4" t="n">
        <v>1.27185728809183</v>
      </c>
      <c r="I436" s="4" t="n">
        <v>0.587068907977251</v>
      </c>
      <c r="J436" s="4" t="n">
        <v>0.142133898118323</v>
      </c>
      <c r="K436" s="4" t="n">
        <v>0.31603810585505</v>
      </c>
      <c r="L436" s="4" t="n">
        <v>-0.0261544097654273</v>
      </c>
      <c r="M436" s="4" t="n">
        <v>1.28328870255378</v>
      </c>
      <c r="N436" s="4" t="n">
        <v>31.3540881713745</v>
      </c>
      <c r="O436" s="4" t="n">
        <f aca="false">TRUE()</f>
        <v>1</v>
      </c>
      <c r="P436" s="4" t="s">
        <v>24</v>
      </c>
      <c r="Q436" s="4" t="n">
        <v>16.8314813678874</v>
      </c>
      <c r="R436" s="4" t="n">
        <v>0.410664151023071</v>
      </c>
      <c r="S436" s="4" t="s">
        <v>25</v>
      </c>
      <c r="T436" s="4" t="str">
        <f aca="false">B436&amp;C436&amp;D436&amp;E436&amp;S436</f>
        <v>rosnavjackalmap25embr</v>
      </c>
      <c r="U436" s="4" t="n">
        <f aca="false">COUNTIF($T$2:T436,T436)</f>
        <v>15</v>
      </c>
      <c r="V436" s="4" t="s">
        <v>38</v>
      </c>
      <c r="W436" s="4" t="s">
        <v>26</v>
      </c>
      <c r="X436" s="4" t="n">
        <v>2</v>
      </c>
      <c r="Y436" s="4" t="str">
        <f aca="false">V436&amp;W436&amp;X436&amp;S436</f>
        <v>rj2embr</v>
      </c>
      <c r="Z436" s="4" t="n">
        <f aca="false">G436&gt;0</f>
        <v>0</v>
      </c>
      <c r="AA436" s="4" t="str">
        <f aca="false">IF(NOT(Z436),Y436,0)</f>
        <v>rj2embr</v>
      </c>
    </row>
    <row r="437" customFormat="false" ht="15.75" hidden="false" customHeight="true" outlineLevel="0" collapsed="false">
      <c r="A437" s="1" t="n">
        <v>631</v>
      </c>
      <c r="B437" s="4" t="s">
        <v>37</v>
      </c>
      <c r="C437" s="4" t="s">
        <v>22</v>
      </c>
      <c r="D437" s="4" t="s">
        <v>23</v>
      </c>
      <c r="E437" s="4" t="n">
        <v>5</v>
      </c>
      <c r="F437" s="4" t="n">
        <v>17.202</v>
      </c>
      <c r="G437" s="4" t="n">
        <v>0</v>
      </c>
      <c r="H437" s="4" t="n">
        <v>0.311846793982285</v>
      </c>
      <c r="I437" s="4" t="n">
        <v>0.506128110688705</v>
      </c>
      <c r="J437" s="4" t="n">
        <v>0.0645608077180057</v>
      </c>
      <c r="K437" s="4" t="n">
        <v>0.194677382813902</v>
      </c>
      <c r="L437" s="4" t="n">
        <v>0.0319243851629398</v>
      </c>
      <c r="M437" s="4" t="n">
        <v>1.83346363952174</v>
      </c>
      <c r="N437" s="4" t="n">
        <v>31.6399788714994</v>
      </c>
      <c r="O437" s="4" t="n">
        <f aca="false">TRUE()</f>
        <v>1</v>
      </c>
      <c r="P437" s="4" t="s">
        <v>24</v>
      </c>
      <c r="Q437" s="4" t="n">
        <v>1.20882266547928</v>
      </c>
      <c r="R437" s="4" t="n">
        <v>0.4139699351</v>
      </c>
      <c r="S437" s="4" t="s">
        <v>25</v>
      </c>
      <c r="T437" s="4" t="str">
        <f aca="false">B437&amp;C437&amp;D437&amp;E437&amp;S437</f>
        <v>rosnavjackalmap25embr</v>
      </c>
      <c r="U437" s="4" t="n">
        <f aca="false">COUNTIF($T$2:T437,T437)</f>
        <v>16</v>
      </c>
      <c r="V437" s="4" t="s">
        <v>38</v>
      </c>
      <c r="W437" s="4" t="s">
        <v>26</v>
      </c>
      <c r="X437" s="4" t="n">
        <v>2</v>
      </c>
      <c r="Y437" s="4" t="str">
        <f aca="false">V437&amp;W437&amp;X437&amp;S437</f>
        <v>rj2embr</v>
      </c>
      <c r="Z437" s="4" t="n">
        <f aca="false">G437&gt;0</f>
        <v>0</v>
      </c>
      <c r="AA437" s="4" t="str">
        <f aca="false">IF(NOT(Z437),Y437,0)</f>
        <v>rj2embr</v>
      </c>
    </row>
    <row r="438" customFormat="false" ht="15.75" hidden="false" customHeight="true" outlineLevel="0" collapsed="false">
      <c r="A438" s="1" t="n">
        <v>632</v>
      </c>
      <c r="B438" s="4" t="s">
        <v>37</v>
      </c>
      <c r="C438" s="4" t="s">
        <v>22</v>
      </c>
      <c r="D438" s="4" t="s">
        <v>23</v>
      </c>
      <c r="E438" s="4" t="n">
        <v>5</v>
      </c>
      <c r="F438" s="4" t="n">
        <v>16.704</v>
      </c>
      <c r="G438" s="4" t="n">
        <v>0</v>
      </c>
      <c r="H438" s="4" t="n">
        <v>0.322612068919118</v>
      </c>
      <c r="I438" s="4" t="n">
        <v>0.551943887079726</v>
      </c>
      <c r="J438" s="4" t="n">
        <v>0.0710573066984586</v>
      </c>
      <c r="K438" s="4" t="n">
        <v>0.256778034001517</v>
      </c>
      <c r="L438" s="4" t="n">
        <v>0.0106451503196446</v>
      </c>
      <c r="M438" s="4" t="n">
        <v>1.90133060694708</v>
      </c>
      <c r="N438" s="4" t="n">
        <v>31.576366513704</v>
      </c>
      <c r="O438" s="4" t="n">
        <f aca="false">TRUE()</f>
        <v>1</v>
      </c>
      <c r="P438" s="4" t="s">
        <v>24</v>
      </c>
      <c r="Q438" s="4" t="n">
        <v>1.16520435796016</v>
      </c>
      <c r="R438" s="4" t="n">
        <v>0.487389832941064</v>
      </c>
      <c r="S438" s="4" t="s">
        <v>25</v>
      </c>
      <c r="T438" s="4" t="str">
        <f aca="false">B438&amp;C438&amp;D438&amp;E438&amp;S438</f>
        <v>rosnavjackalmap25embr</v>
      </c>
      <c r="U438" s="4" t="n">
        <f aca="false">COUNTIF($T$2:T438,T438)</f>
        <v>17</v>
      </c>
      <c r="V438" s="4" t="s">
        <v>38</v>
      </c>
      <c r="W438" s="4" t="s">
        <v>26</v>
      </c>
      <c r="X438" s="4" t="n">
        <v>2</v>
      </c>
      <c r="Y438" s="4" t="str">
        <f aca="false">V438&amp;W438&amp;X438&amp;S438</f>
        <v>rj2embr</v>
      </c>
      <c r="Z438" s="4" t="n">
        <f aca="false">G438&gt;0</f>
        <v>0</v>
      </c>
      <c r="AA438" s="4" t="str">
        <f aca="false">IF(NOT(Z438),Y438,0)</f>
        <v>rj2embr</v>
      </c>
    </row>
    <row r="439" customFormat="false" ht="15.75" hidden="false" customHeight="true" outlineLevel="0" collapsed="false">
      <c r="A439" s="1" t="n">
        <v>633</v>
      </c>
      <c r="B439" s="4" t="s">
        <v>37</v>
      </c>
      <c r="C439" s="4" t="s">
        <v>22</v>
      </c>
      <c r="D439" s="4" t="s">
        <v>23</v>
      </c>
      <c r="E439" s="4" t="n">
        <v>5</v>
      </c>
      <c r="F439" s="4" t="n">
        <v>180.201</v>
      </c>
      <c r="G439" s="4" t="n">
        <v>0</v>
      </c>
      <c r="H439" s="4" t="n">
        <v>0</v>
      </c>
      <c r="I439" s="4" t="n">
        <v>0</v>
      </c>
      <c r="J439" s="4" t="n">
        <v>0</v>
      </c>
      <c r="K439" s="4" t="n">
        <v>0</v>
      </c>
      <c r="L439" s="4" t="n">
        <v>0</v>
      </c>
      <c r="M439" s="4" t="n">
        <v>0</v>
      </c>
      <c r="N439" s="4" t="n">
        <v>0.00200000000000067</v>
      </c>
      <c r="O439" s="4" t="n">
        <f aca="false">FALSE()</f>
        <v>0</v>
      </c>
      <c r="P439" s="4" t="s">
        <v>27</v>
      </c>
      <c r="Q439" s="4" t="n">
        <v>0</v>
      </c>
      <c r="R439" s="4" t="n">
        <v>0</v>
      </c>
      <c r="S439" s="4" t="s">
        <v>25</v>
      </c>
      <c r="T439" s="4" t="str">
        <f aca="false">B439&amp;C439&amp;D439&amp;E439&amp;S439</f>
        <v>rosnavjackalmap25embr</v>
      </c>
      <c r="U439" s="4" t="n">
        <f aca="false">COUNTIF($T$2:T439,T439)</f>
        <v>18</v>
      </c>
      <c r="V439" s="4" t="s">
        <v>38</v>
      </c>
      <c r="W439" s="4" t="s">
        <v>26</v>
      </c>
      <c r="X439" s="4" t="n">
        <v>2</v>
      </c>
      <c r="Y439" s="4" t="str">
        <f aca="false">V439&amp;W439&amp;X439&amp;S439</f>
        <v>rj2embr</v>
      </c>
      <c r="Z439" s="4" t="n">
        <f aca="false">G439&gt;0</f>
        <v>0</v>
      </c>
      <c r="AA439" s="4" t="str">
        <f aca="false">IF(NOT(Z439),Y439,0)</f>
        <v>rj2embr</v>
      </c>
    </row>
    <row r="440" customFormat="false" ht="15.75" hidden="false" customHeight="true" outlineLevel="0" collapsed="false">
      <c r="A440" s="1" t="n">
        <v>634</v>
      </c>
      <c r="B440" s="4" t="s">
        <v>37</v>
      </c>
      <c r="C440" s="4" t="s">
        <v>22</v>
      </c>
      <c r="D440" s="4" t="s">
        <v>23</v>
      </c>
      <c r="E440" s="4" t="n">
        <v>5</v>
      </c>
      <c r="F440" s="4" t="n">
        <v>20.1029999999998</v>
      </c>
      <c r="G440" s="4" t="n">
        <v>0</v>
      </c>
      <c r="H440" s="4" t="n">
        <v>1.73411178456213</v>
      </c>
      <c r="I440" s="4" t="n">
        <v>0.627798000287429</v>
      </c>
      <c r="J440" s="4" t="n">
        <v>0.106105119613928</v>
      </c>
      <c r="K440" s="4" t="n">
        <v>0.252500779294892</v>
      </c>
      <c r="L440" s="4" t="n">
        <v>-0.0127206828582751</v>
      </c>
      <c r="M440" s="4" t="n">
        <v>1.56570442087028</v>
      </c>
      <c r="N440" s="4" t="n">
        <v>31.0848629645358</v>
      </c>
      <c r="O440" s="4" t="n">
        <f aca="false">TRUE()</f>
        <v>1</v>
      </c>
      <c r="P440" s="4" t="s">
        <v>24</v>
      </c>
      <c r="Q440" s="4" t="n">
        <v>25.5293441871219</v>
      </c>
      <c r="R440" s="4" t="n">
        <v>0.404312543193085</v>
      </c>
      <c r="S440" s="4" t="s">
        <v>25</v>
      </c>
      <c r="T440" s="4" t="str">
        <f aca="false">B440&amp;C440&amp;D440&amp;E440&amp;S440</f>
        <v>rosnavjackalmap25embr</v>
      </c>
      <c r="U440" s="4" t="n">
        <f aca="false">COUNTIF($T$2:T440,T440)</f>
        <v>19</v>
      </c>
      <c r="V440" s="4" t="s">
        <v>38</v>
      </c>
      <c r="W440" s="4" t="s">
        <v>26</v>
      </c>
      <c r="X440" s="4" t="n">
        <v>2</v>
      </c>
      <c r="Y440" s="4" t="str">
        <f aca="false">V440&amp;W440&amp;X440&amp;S440</f>
        <v>rj2embr</v>
      </c>
      <c r="Z440" s="4" t="n">
        <f aca="false">G440&gt;0</f>
        <v>0</v>
      </c>
      <c r="AA440" s="4" t="str">
        <f aca="false">IF(NOT(Z440),Y440,0)</f>
        <v>rj2embr</v>
      </c>
    </row>
    <row r="441" customFormat="false" ht="15.75" hidden="false" customHeight="true" outlineLevel="0" collapsed="false">
      <c r="A441" s="1" t="n">
        <v>635</v>
      </c>
      <c r="B441" s="4" t="s">
        <v>37</v>
      </c>
      <c r="C441" s="4" t="s">
        <v>22</v>
      </c>
      <c r="D441" s="4" t="s">
        <v>23</v>
      </c>
      <c r="E441" s="4" t="n">
        <v>5</v>
      </c>
      <c r="F441" s="4" t="n">
        <v>20.809</v>
      </c>
      <c r="G441" s="4" t="n">
        <v>1</v>
      </c>
      <c r="H441" s="4" t="n">
        <v>0.991478679223717</v>
      </c>
      <c r="I441" s="4" t="n">
        <v>0.543686076374707</v>
      </c>
      <c r="J441" s="4" t="n">
        <v>0.0631075704825563</v>
      </c>
      <c r="K441" s="4" t="n">
        <v>0.254625421574008</v>
      </c>
      <c r="L441" s="4" t="n">
        <v>0.0175991035481745</v>
      </c>
      <c r="M441" s="4" t="n">
        <v>1.60940343518161</v>
      </c>
      <c r="N441" s="4" t="n">
        <v>33.0157094371784</v>
      </c>
      <c r="O441" s="4" t="n">
        <f aca="false">TRUE()</f>
        <v>1</v>
      </c>
      <c r="P441" s="4" t="s">
        <v>24</v>
      </c>
      <c r="Q441" s="4" t="n">
        <v>14.2397596599464</v>
      </c>
      <c r="R441" s="4" t="n">
        <v>0.50972704469737</v>
      </c>
      <c r="S441" s="4" t="s">
        <v>25</v>
      </c>
      <c r="T441" s="4" t="str">
        <f aca="false">B441&amp;C441&amp;D441&amp;E441&amp;S441</f>
        <v>rosnavjackalmap25embr</v>
      </c>
      <c r="U441" s="4" t="n">
        <f aca="false">COUNTIF($T$2:T441,T441)</f>
        <v>20</v>
      </c>
      <c r="V441" s="4" t="s">
        <v>38</v>
      </c>
      <c r="W441" s="4" t="s">
        <v>26</v>
      </c>
      <c r="X441" s="4" t="n">
        <v>2</v>
      </c>
      <c r="Y441" s="4" t="str">
        <f aca="false">V441&amp;W441&amp;X441&amp;S441</f>
        <v>rj2embr</v>
      </c>
      <c r="Z441" s="4" t="n">
        <f aca="false">G441&gt;0</f>
        <v>1</v>
      </c>
      <c r="AA441" s="4" t="n">
        <f aca="false">IF(NOT(Z441),Y441,0)</f>
        <v>0</v>
      </c>
    </row>
    <row r="442" customFormat="false" ht="15.75" hidden="false" customHeight="true" outlineLevel="0" collapsed="false">
      <c r="A442" s="1" t="n">
        <v>646</v>
      </c>
      <c r="B442" s="4" t="s">
        <v>37</v>
      </c>
      <c r="C442" s="4" t="s">
        <v>22</v>
      </c>
      <c r="D442" s="4" t="s">
        <v>23</v>
      </c>
      <c r="E442" s="4" t="n">
        <v>10</v>
      </c>
      <c r="F442" s="4" t="n">
        <v>21.002</v>
      </c>
      <c r="G442" s="4" t="n">
        <v>0</v>
      </c>
      <c r="H442" s="4" t="n">
        <v>0.649161068124006</v>
      </c>
      <c r="I442" s="4" t="n">
        <v>0.51324065666205</v>
      </c>
      <c r="J442" s="4" t="n">
        <v>0.0804874228269726</v>
      </c>
      <c r="K442" s="4" t="n">
        <v>0.299652600526027</v>
      </c>
      <c r="L442" s="4" t="n">
        <v>0.0442588346485133</v>
      </c>
      <c r="M442" s="4" t="n">
        <v>1.56378471325927</v>
      </c>
      <c r="N442" s="4" t="n">
        <v>32.7775765662278</v>
      </c>
      <c r="O442" s="4" t="n">
        <f aca="false">TRUE()</f>
        <v>1</v>
      </c>
      <c r="P442" s="4" t="s">
        <v>24</v>
      </c>
      <c r="Q442" s="4" t="n">
        <v>8.77424232577706</v>
      </c>
      <c r="R442" s="4" t="n">
        <v>0.335503754457879</v>
      </c>
      <c r="S442" s="4" t="s">
        <v>25</v>
      </c>
      <c r="T442" s="4" t="str">
        <f aca="false">B442&amp;C442&amp;D442&amp;E442&amp;S442</f>
        <v>rosnavjackalmap210embr</v>
      </c>
      <c r="U442" s="4" t="n">
        <f aca="false">COUNTIF($T$2:T442,T442)</f>
        <v>1</v>
      </c>
      <c r="V442" s="4" t="s">
        <v>38</v>
      </c>
      <c r="W442" s="4" t="s">
        <v>26</v>
      </c>
      <c r="X442" s="4" t="n">
        <v>2</v>
      </c>
      <c r="Y442" s="4" t="str">
        <f aca="false">V442&amp;W442&amp;X442&amp;S442</f>
        <v>rj2embr</v>
      </c>
      <c r="Z442" s="4" t="n">
        <f aca="false">G442&gt;0</f>
        <v>0</v>
      </c>
      <c r="AA442" s="4" t="str">
        <f aca="false">IF(NOT(Z442),Y442,0)</f>
        <v>rj2embr</v>
      </c>
    </row>
    <row r="443" customFormat="false" ht="15.75" hidden="false" customHeight="true" outlineLevel="0" collapsed="false">
      <c r="A443" s="1" t="n">
        <v>647</v>
      </c>
      <c r="B443" s="4" t="s">
        <v>37</v>
      </c>
      <c r="C443" s="4" t="s">
        <v>22</v>
      </c>
      <c r="D443" s="4" t="s">
        <v>23</v>
      </c>
      <c r="E443" s="4" t="n">
        <v>10</v>
      </c>
      <c r="F443" s="4" t="n">
        <v>180.391</v>
      </c>
      <c r="G443" s="4" t="n">
        <v>0</v>
      </c>
      <c r="H443" s="4" t="n">
        <v>0</v>
      </c>
      <c r="I443" s="4" t="n">
        <v>0</v>
      </c>
      <c r="J443" s="4" t="n">
        <v>0</v>
      </c>
      <c r="K443" s="4" t="n">
        <v>0</v>
      </c>
      <c r="L443" s="4" t="n">
        <v>0</v>
      </c>
      <c r="M443" s="4" t="n">
        <v>0</v>
      </c>
      <c r="N443" s="4" t="n">
        <v>0.0380000000000003</v>
      </c>
      <c r="O443" s="4" t="n">
        <f aca="false">FALSE()</f>
        <v>0</v>
      </c>
      <c r="P443" s="4" t="s">
        <v>27</v>
      </c>
      <c r="Q443" s="4" t="n">
        <v>0</v>
      </c>
      <c r="R443" s="4" t="n">
        <v>0</v>
      </c>
      <c r="S443" s="4" t="s">
        <v>25</v>
      </c>
      <c r="T443" s="4" t="str">
        <f aca="false">B443&amp;C443&amp;D443&amp;E443&amp;S443</f>
        <v>rosnavjackalmap210embr</v>
      </c>
      <c r="U443" s="4" t="n">
        <f aca="false">COUNTIF($T$2:T443,T443)</f>
        <v>2</v>
      </c>
      <c r="V443" s="4" t="s">
        <v>38</v>
      </c>
      <c r="W443" s="4" t="s">
        <v>26</v>
      </c>
      <c r="X443" s="4" t="n">
        <v>2</v>
      </c>
      <c r="Y443" s="4" t="str">
        <f aca="false">V443&amp;W443&amp;X443&amp;S443</f>
        <v>rj2embr</v>
      </c>
      <c r="Z443" s="4" t="n">
        <f aca="false">G443&gt;0</f>
        <v>0</v>
      </c>
      <c r="AA443" s="4" t="str">
        <f aca="false">IF(NOT(Z443),Y443,0)</f>
        <v>rj2embr</v>
      </c>
    </row>
    <row r="444" customFormat="false" ht="15.75" hidden="false" customHeight="true" outlineLevel="0" collapsed="false">
      <c r="A444" s="1" t="n">
        <v>648</v>
      </c>
      <c r="B444" s="4" t="s">
        <v>37</v>
      </c>
      <c r="C444" s="4" t="s">
        <v>22</v>
      </c>
      <c r="D444" s="4" t="s">
        <v>23</v>
      </c>
      <c r="E444" s="4" t="n">
        <v>10</v>
      </c>
      <c r="F444" s="4" t="n">
        <v>15.699</v>
      </c>
      <c r="G444" s="4" t="n">
        <v>0</v>
      </c>
      <c r="H444" s="4" t="n">
        <v>0.2357514231903</v>
      </c>
      <c r="I444" s="4" t="n">
        <v>0.397638520663922</v>
      </c>
      <c r="J444" s="4" t="n">
        <v>0.0511441584446043</v>
      </c>
      <c r="K444" s="4" t="n">
        <v>0.158938160115344</v>
      </c>
      <c r="L444" s="4" t="n">
        <v>0.0323086541415492</v>
      </c>
      <c r="M444" s="4" t="n">
        <v>1.92927153062235</v>
      </c>
      <c r="N444" s="4" t="n">
        <v>30.1488812635008</v>
      </c>
      <c r="O444" s="4" t="n">
        <f aca="false">TRUE()</f>
        <v>1</v>
      </c>
      <c r="P444" s="4" t="s">
        <v>24</v>
      </c>
      <c r="Q444" s="4" t="n">
        <v>1.05871358311309</v>
      </c>
      <c r="R444" s="4" t="n">
        <v>0.397759369417063</v>
      </c>
      <c r="S444" s="4" t="s">
        <v>25</v>
      </c>
      <c r="T444" s="4" t="str">
        <f aca="false">B444&amp;C444&amp;D444&amp;E444&amp;S444</f>
        <v>rosnavjackalmap210embr</v>
      </c>
      <c r="U444" s="4" t="n">
        <f aca="false">COUNTIF($T$2:T444,T444)</f>
        <v>3</v>
      </c>
      <c r="V444" s="4" t="s">
        <v>38</v>
      </c>
      <c r="W444" s="4" t="s">
        <v>26</v>
      </c>
      <c r="X444" s="4" t="n">
        <v>2</v>
      </c>
      <c r="Y444" s="4" t="str">
        <f aca="false">V444&amp;W444&amp;X444&amp;S444</f>
        <v>rj2embr</v>
      </c>
      <c r="Z444" s="4" t="n">
        <f aca="false">G444&gt;0</f>
        <v>0</v>
      </c>
      <c r="AA444" s="4" t="str">
        <f aca="false">IF(NOT(Z444),Y444,0)</f>
        <v>rj2embr</v>
      </c>
    </row>
    <row r="445" customFormat="false" ht="15.75" hidden="false" customHeight="true" outlineLevel="0" collapsed="false">
      <c r="A445" s="1" t="n">
        <v>649</v>
      </c>
      <c r="B445" s="4" t="s">
        <v>37</v>
      </c>
      <c r="C445" s="4" t="s">
        <v>22</v>
      </c>
      <c r="D445" s="4" t="s">
        <v>23</v>
      </c>
      <c r="E445" s="4" t="n">
        <v>10</v>
      </c>
      <c r="F445" s="4" t="n">
        <v>15.4</v>
      </c>
      <c r="G445" s="4" t="n">
        <v>0</v>
      </c>
      <c r="H445" s="4" t="n">
        <v>0.253592990415227</v>
      </c>
      <c r="I445" s="4" t="n">
        <v>0.443272424251774</v>
      </c>
      <c r="J445" s="4" t="n">
        <v>0.055827718669769</v>
      </c>
      <c r="K445" s="4" t="n">
        <v>0.0589575203437701</v>
      </c>
      <c r="L445" s="4" t="n">
        <v>0.00263165119493592</v>
      </c>
      <c r="M445" s="4" t="n">
        <v>1.97825233291503</v>
      </c>
      <c r="N445" s="4" t="n">
        <v>30.0301514584078</v>
      </c>
      <c r="O445" s="4" t="n">
        <f aca="false">TRUE()</f>
        <v>1</v>
      </c>
      <c r="P445" s="4" t="s">
        <v>24</v>
      </c>
      <c r="Q445" s="4" t="n">
        <v>0.725944437234849</v>
      </c>
      <c r="R445" s="4" t="n">
        <v>0.225107089764855</v>
      </c>
      <c r="S445" s="4" t="s">
        <v>25</v>
      </c>
      <c r="T445" s="4" t="str">
        <f aca="false">B445&amp;C445&amp;D445&amp;E445&amp;S445</f>
        <v>rosnavjackalmap210embr</v>
      </c>
      <c r="U445" s="4" t="n">
        <f aca="false">COUNTIF($T$2:T445,T445)</f>
        <v>4</v>
      </c>
      <c r="V445" s="4" t="s">
        <v>38</v>
      </c>
      <c r="W445" s="4" t="s">
        <v>26</v>
      </c>
      <c r="X445" s="4" t="n">
        <v>2</v>
      </c>
      <c r="Y445" s="4" t="str">
        <f aca="false">V445&amp;W445&amp;X445&amp;S445</f>
        <v>rj2embr</v>
      </c>
      <c r="Z445" s="4" t="n">
        <f aca="false">G445&gt;0</f>
        <v>0</v>
      </c>
      <c r="AA445" s="4" t="str">
        <f aca="false">IF(NOT(Z445),Y445,0)</f>
        <v>rj2embr</v>
      </c>
    </row>
    <row r="446" customFormat="false" ht="15.75" hidden="false" customHeight="true" outlineLevel="0" collapsed="false">
      <c r="A446" s="1" t="n">
        <v>650</v>
      </c>
      <c r="B446" s="4" t="s">
        <v>37</v>
      </c>
      <c r="C446" s="4" t="s">
        <v>22</v>
      </c>
      <c r="D446" s="4" t="s">
        <v>23</v>
      </c>
      <c r="E446" s="4" t="n">
        <v>10</v>
      </c>
      <c r="F446" s="4" t="n">
        <v>180.101</v>
      </c>
      <c r="G446" s="4" t="n">
        <v>0</v>
      </c>
      <c r="H446" s="4" t="n">
        <v>0</v>
      </c>
      <c r="I446" s="4" t="n">
        <v>0</v>
      </c>
      <c r="J446" s="4" t="n">
        <v>0</v>
      </c>
      <c r="K446" s="4" t="n">
        <v>0</v>
      </c>
      <c r="L446" s="4" t="n">
        <v>0</v>
      </c>
      <c r="M446" s="4" t="n">
        <v>0</v>
      </c>
      <c r="N446" s="4" t="n">
        <v>0.0510000000000002</v>
      </c>
      <c r="O446" s="4" t="n">
        <f aca="false">FALSE()</f>
        <v>0</v>
      </c>
      <c r="P446" s="4" t="s">
        <v>27</v>
      </c>
      <c r="Q446" s="4" t="n">
        <v>0</v>
      </c>
      <c r="R446" s="4" t="n">
        <v>0</v>
      </c>
      <c r="S446" s="4" t="s">
        <v>25</v>
      </c>
      <c r="T446" s="4" t="str">
        <f aca="false">B446&amp;C446&amp;D446&amp;E446&amp;S446</f>
        <v>rosnavjackalmap210embr</v>
      </c>
      <c r="U446" s="4" t="n">
        <f aca="false">COUNTIF($T$2:T446,T446)</f>
        <v>5</v>
      </c>
      <c r="V446" s="4" t="s">
        <v>38</v>
      </c>
      <c r="W446" s="4" t="s">
        <v>26</v>
      </c>
      <c r="X446" s="4" t="n">
        <v>2</v>
      </c>
      <c r="Y446" s="4" t="str">
        <f aca="false">V446&amp;W446&amp;X446&amp;S446</f>
        <v>rj2embr</v>
      </c>
      <c r="Z446" s="4" t="n">
        <f aca="false">G446&gt;0</f>
        <v>0</v>
      </c>
      <c r="AA446" s="4" t="str">
        <f aca="false">IF(NOT(Z446),Y446,0)</f>
        <v>rj2embr</v>
      </c>
    </row>
    <row r="447" customFormat="false" ht="15.75" hidden="false" customHeight="true" outlineLevel="0" collapsed="false">
      <c r="A447" s="1" t="n">
        <v>651</v>
      </c>
      <c r="B447" s="4" t="s">
        <v>37</v>
      </c>
      <c r="C447" s="4" t="s">
        <v>22</v>
      </c>
      <c r="D447" s="4" t="s">
        <v>23</v>
      </c>
      <c r="E447" s="4" t="n">
        <v>10</v>
      </c>
      <c r="F447" s="4" t="n">
        <v>15.901</v>
      </c>
      <c r="G447" s="4" t="n">
        <v>0</v>
      </c>
      <c r="H447" s="4" t="n">
        <v>0.253158969454044</v>
      </c>
      <c r="I447" s="4" t="n">
        <v>0.436229875871721</v>
      </c>
      <c r="J447" s="4" t="n">
        <v>0.0551871248668217</v>
      </c>
      <c r="K447" s="4" t="n">
        <v>0.130143946941771</v>
      </c>
      <c r="L447" s="4" t="n">
        <v>0.0336769844428849</v>
      </c>
      <c r="M447" s="4" t="n">
        <v>1.92005521854909</v>
      </c>
      <c r="N447" s="4" t="n">
        <v>30.6216034910482</v>
      </c>
      <c r="O447" s="4" t="n">
        <f aca="false">TRUE()</f>
        <v>1</v>
      </c>
      <c r="P447" s="4" t="s">
        <v>24</v>
      </c>
      <c r="Q447" s="4" t="n">
        <v>0.913348399622891</v>
      </c>
      <c r="R447" s="4" t="n">
        <v>0.30932410194551</v>
      </c>
      <c r="S447" s="4" t="s">
        <v>25</v>
      </c>
      <c r="T447" s="4" t="str">
        <f aca="false">B447&amp;C447&amp;D447&amp;E447&amp;S447</f>
        <v>rosnavjackalmap210embr</v>
      </c>
      <c r="U447" s="4" t="n">
        <f aca="false">COUNTIF($T$2:T447,T447)</f>
        <v>6</v>
      </c>
      <c r="V447" s="4" t="s">
        <v>38</v>
      </c>
      <c r="W447" s="4" t="s">
        <v>26</v>
      </c>
      <c r="X447" s="4" t="n">
        <v>2</v>
      </c>
      <c r="Y447" s="4" t="str">
        <f aca="false">V447&amp;W447&amp;X447&amp;S447</f>
        <v>rj2embr</v>
      </c>
      <c r="Z447" s="4" t="n">
        <f aca="false">G447&gt;0</f>
        <v>0</v>
      </c>
      <c r="AA447" s="4" t="str">
        <f aca="false">IF(NOT(Z447),Y447,0)</f>
        <v>rj2embr</v>
      </c>
    </row>
    <row r="448" customFormat="false" ht="15.75" hidden="false" customHeight="true" outlineLevel="0" collapsed="false">
      <c r="A448" s="1" t="n">
        <v>652</v>
      </c>
      <c r="B448" s="4" t="s">
        <v>37</v>
      </c>
      <c r="C448" s="4" t="s">
        <v>22</v>
      </c>
      <c r="D448" s="4" t="s">
        <v>23</v>
      </c>
      <c r="E448" s="4" t="n">
        <v>10</v>
      </c>
      <c r="F448" s="4" t="n">
        <v>180.1</v>
      </c>
      <c r="G448" s="4" t="n">
        <v>0</v>
      </c>
      <c r="H448" s="4" t="n">
        <v>0</v>
      </c>
      <c r="I448" s="4" t="n">
        <v>0</v>
      </c>
      <c r="J448" s="4" t="n">
        <v>0</v>
      </c>
      <c r="K448" s="4" t="n">
        <v>0</v>
      </c>
      <c r="L448" s="4" t="n">
        <v>0</v>
      </c>
      <c r="M448" s="4" t="n">
        <v>0</v>
      </c>
      <c r="N448" s="4" t="n">
        <v>0.00899999999999857</v>
      </c>
      <c r="O448" s="4" t="n">
        <f aca="false">FALSE()</f>
        <v>0</v>
      </c>
      <c r="P448" s="4" t="s">
        <v>27</v>
      </c>
      <c r="Q448" s="4" t="n">
        <v>0</v>
      </c>
      <c r="R448" s="4" t="n">
        <v>0.111111111111129</v>
      </c>
      <c r="S448" s="4" t="s">
        <v>25</v>
      </c>
      <c r="T448" s="4" t="str">
        <f aca="false">B448&amp;C448&amp;D448&amp;E448&amp;S448</f>
        <v>rosnavjackalmap210embr</v>
      </c>
      <c r="U448" s="4" t="n">
        <f aca="false">COUNTIF($T$2:T448,T448)</f>
        <v>7</v>
      </c>
      <c r="V448" s="4" t="s">
        <v>38</v>
      </c>
      <c r="W448" s="4" t="s">
        <v>26</v>
      </c>
      <c r="X448" s="4" t="n">
        <v>2</v>
      </c>
      <c r="Y448" s="4" t="str">
        <f aca="false">V448&amp;W448&amp;X448&amp;S448</f>
        <v>rj2embr</v>
      </c>
      <c r="Z448" s="4" t="n">
        <f aca="false">G448&gt;0</f>
        <v>0</v>
      </c>
      <c r="AA448" s="4" t="str">
        <f aca="false">IF(NOT(Z448),Y448,0)</f>
        <v>rj2embr</v>
      </c>
    </row>
    <row r="449" customFormat="false" ht="15.75" hidden="false" customHeight="true" outlineLevel="0" collapsed="false">
      <c r="A449" s="1" t="n">
        <v>653</v>
      </c>
      <c r="B449" s="4" t="s">
        <v>37</v>
      </c>
      <c r="C449" s="4" t="s">
        <v>22</v>
      </c>
      <c r="D449" s="4" t="s">
        <v>23</v>
      </c>
      <c r="E449" s="4" t="n">
        <v>10</v>
      </c>
      <c r="F449" s="4" t="n">
        <v>18.9010000000001</v>
      </c>
      <c r="G449" s="4" t="n">
        <v>0</v>
      </c>
      <c r="H449" s="4" t="n">
        <v>1.00193534024211</v>
      </c>
      <c r="I449" s="4" t="n">
        <v>0.489501655241808</v>
      </c>
      <c r="J449" s="4" t="n">
        <v>0.0853290115986173</v>
      </c>
      <c r="K449" s="4" t="n">
        <v>0.316777813339522</v>
      </c>
      <c r="L449" s="4" t="n">
        <v>0.0361197640885608</v>
      </c>
      <c r="M449" s="4" t="n">
        <v>1.70459034736012</v>
      </c>
      <c r="N449" s="4" t="n">
        <v>31.9015684467286</v>
      </c>
      <c r="O449" s="4" t="n">
        <f aca="false">TRUE()</f>
        <v>1</v>
      </c>
      <c r="P449" s="4" t="s">
        <v>24</v>
      </c>
      <c r="Q449" s="4" t="n">
        <v>21.8990918872905</v>
      </c>
      <c r="R449" s="4" t="n">
        <v>0.366972552448295</v>
      </c>
      <c r="S449" s="4" t="s">
        <v>25</v>
      </c>
      <c r="T449" s="4" t="str">
        <f aca="false">B449&amp;C449&amp;D449&amp;E449&amp;S449</f>
        <v>rosnavjackalmap210embr</v>
      </c>
      <c r="U449" s="4" t="n">
        <f aca="false">COUNTIF($T$2:T449,T449)</f>
        <v>8</v>
      </c>
      <c r="V449" s="4" t="s">
        <v>38</v>
      </c>
      <c r="W449" s="4" t="s">
        <v>26</v>
      </c>
      <c r="X449" s="4" t="n">
        <v>2</v>
      </c>
      <c r="Y449" s="4" t="str">
        <f aca="false">V449&amp;W449&amp;X449&amp;S449</f>
        <v>rj2embr</v>
      </c>
      <c r="Z449" s="4" t="n">
        <f aca="false">G449&gt;0</f>
        <v>0</v>
      </c>
      <c r="AA449" s="4" t="str">
        <f aca="false">IF(NOT(Z449),Y449,0)</f>
        <v>rj2embr</v>
      </c>
    </row>
    <row r="450" customFormat="false" ht="15.75" hidden="false" customHeight="true" outlineLevel="0" collapsed="false">
      <c r="A450" s="1" t="n">
        <v>654</v>
      </c>
      <c r="B450" s="4" t="s">
        <v>37</v>
      </c>
      <c r="C450" s="4" t="s">
        <v>22</v>
      </c>
      <c r="D450" s="4" t="s">
        <v>23</v>
      </c>
      <c r="E450" s="4" t="n">
        <v>10</v>
      </c>
      <c r="F450" s="4" t="n">
        <v>18.1950000000001</v>
      </c>
      <c r="G450" s="4" t="n">
        <v>0</v>
      </c>
      <c r="H450" s="4" t="n">
        <v>0.302004627441884</v>
      </c>
      <c r="I450" s="4" t="n">
        <v>0.442825802655779</v>
      </c>
      <c r="J450" s="4" t="n">
        <v>0.0572534478970269</v>
      </c>
      <c r="K450" s="4" t="n">
        <v>0.27247820676788</v>
      </c>
      <c r="L450" s="4" t="n">
        <v>0.0414888341462608</v>
      </c>
      <c r="M450" s="4" t="n">
        <v>1.76568133988754</v>
      </c>
      <c r="N450" s="4" t="n">
        <v>32.0853377226001</v>
      </c>
      <c r="O450" s="4" t="n">
        <f aca="false">TRUE()</f>
        <v>1</v>
      </c>
      <c r="P450" s="4" t="s">
        <v>24</v>
      </c>
      <c r="Q450" s="4" t="n">
        <v>1.13903815331074</v>
      </c>
      <c r="R450" s="4" t="n">
        <v>0.398001109117363</v>
      </c>
      <c r="S450" s="4" t="s">
        <v>25</v>
      </c>
      <c r="T450" s="4" t="str">
        <f aca="false">B450&amp;C450&amp;D450&amp;E450&amp;S450</f>
        <v>rosnavjackalmap210embr</v>
      </c>
      <c r="U450" s="4" t="n">
        <f aca="false">COUNTIF($T$2:T450,T450)</f>
        <v>9</v>
      </c>
      <c r="V450" s="4" t="s">
        <v>38</v>
      </c>
      <c r="W450" s="4" t="s">
        <v>26</v>
      </c>
      <c r="X450" s="4" t="n">
        <v>2</v>
      </c>
      <c r="Y450" s="4" t="str">
        <f aca="false">V450&amp;W450&amp;X450&amp;S450</f>
        <v>rj2embr</v>
      </c>
      <c r="Z450" s="4" t="n">
        <f aca="false">G450&gt;0</f>
        <v>0</v>
      </c>
      <c r="AA450" s="4" t="str">
        <f aca="false">IF(NOT(Z450),Y450,0)</f>
        <v>rj2embr</v>
      </c>
    </row>
    <row r="451" customFormat="false" ht="15.75" hidden="false" customHeight="true" outlineLevel="0" collapsed="false">
      <c r="A451" s="1" t="n">
        <v>655</v>
      </c>
      <c r="B451" s="4" t="s">
        <v>37</v>
      </c>
      <c r="C451" s="4" t="s">
        <v>22</v>
      </c>
      <c r="D451" s="4" t="s">
        <v>23</v>
      </c>
      <c r="E451" s="4" t="n">
        <v>10</v>
      </c>
      <c r="F451" s="4" t="n">
        <v>19.201</v>
      </c>
      <c r="G451" s="4" t="n">
        <v>0</v>
      </c>
      <c r="H451" s="4" t="n">
        <v>1.52233124279774</v>
      </c>
      <c r="I451" s="4" t="n">
        <v>0.530932247024848</v>
      </c>
      <c r="J451" s="4" t="n">
        <v>0.0825900960968184</v>
      </c>
      <c r="K451" s="4" t="n">
        <v>0.208735488797569</v>
      </c>
      <c r="L451" s="4" t="n">
        <v>0.0325782352320972</v>
      </c>
      <c r="M451" s="4" t="n">
        <v>1.63251713949891</v>
      </c>
      <c r="N451" s="4" t="n">
        <v>31.5235172554023</v>
      </c>
      <c r="O451" s="4" t="n">
        <f aca="false">TRUE()</f>
        <v>1</v>
      </c>
      <c r="P451" s="4" t="s">
        <v>24</v>
      </c>
      <c r="Q451" s="4" t="n">
        <v>32.6022148972952</v>
      </c>
      <c r="R451" s="4" t="n">
        <v>0.324646514444582</v>
      </c>
      <c r="S451" s="4" t="s">
        <v>25</v>
      </c>
      <c r="T451" s="4" t="str">
        <f aca="false">B451&amp;C451&amp;D451&amp;E451&amp;S451</f>
        <v>rosnavjackalmap210embr</v>
      </c>
      <c r="U451" s="4" t="n">
        <f aca="false">COUNTIF($T$2:T451,T451)</f>
        <v>10</v>
      </c>
      <c r="V451" s="4" t="s">
        <v>38</v>
      </c>
      <c r="W451" s="4" t="s">
        <v>26</v>
      </c>
      <c r="X451" s="4" t="n">
        <v>2</v>
      </c>
      <c r="Y451" s="4" t="str">
        <f aca="false">V451&amp;W451&amp;X451&amp;S451</f>
        <v>rj2embr</v>
      </c>
      <c r="Z451" s="4" t="n">
        <f aca="false">G451&gt;0</f>
        <v>0</v>
      </c>
      <c r="AA451" s="4" t="str">
        <f aca="false">IF(NOT(Z451),Y451,0)</f>
        <v>rj2embr</v>
      </c>
    </row>
    <row r="452" customFormat="false" ht="15.75" hidden="false" customHeight="true" outlineLevel="0" collapsed="false">
      <c r="A452" s="1" t="n">
        <v>656</v>
      </c>
      <c r="B452" s="4" t="s">
        <v>37</v>
      </c>
      <c r="C452" s="4" t="s">
        <v>22</v>
      </c>
      <c r="D452" s="4" t="s">
        <v>23</v>
      </c>
      <c r="E452" s="4" t="n">
        <v>10</v>
      </c>
      <c r="F452" s="4" t="n">
        <v>15.798</v>
      </c>
      <c r="G452" s="4" t="n">
        <v>0</v>
      </c>
      <c r="H452" s="4" t="n">
        <v>0.258723786104338</v>
      </c>
      <c r="I452" s="4" t="n">
        <v>0.449294710713945</v>
      </c>
      <c r="J452" s="4" t="n">
        <v>0.0571927198589605</v>
      </c>
      <c r="K452" s="4" t="n">
        <v>0.121944803449983</v>
      </c>
      <c r="L452" s="4" t="n">
        <v>0.0160010650214285</v>
      </c>
      <c r="M452" s="4" t="n">
        <v>1.93383769756947</v>
      </c>
      <c r="N452" s="4" t="n">
        <v>30.3402503810136</v>
      </c>
      <c r="O452" s="4" t="n">
        <f aca="false">TRUE()</f>
        <v>1</v>
      </c>
      <c r="P452" s="4" t="s">
        <v>24</v>
      </c>
      <c r="Q452" s="4" t="n">
        <v>1.23447240880228</v>
      </c>
      <c r="R452" s="4" t="n">
        <v>0.330979470304045</v>
      </c>
      <c r="S452" s="4" t="s">
        <v>25</v>
      </c>
      <c r="T452" s="4" t="str">
        <f aca="false">B452&amp;C452&amp;D452&amp;E452&amp;S452</f>
        <v>rosnavjackalmap210embr</v>
      </c>
      <c r="U452" s="4" t="n">
        <f aca="false">COUNTIF($T$2:T452,T452)</f>
        <v>11</v>
      </c>
      <c r="V452" s="4" t="s">
        <v>38</v>
      </c>
      <c r="W452" s="4" t="s">
        <v>26</v>
      </c>
      <c r="X452" s="4" t="n">
        <v>2</v>
      </c>
      <c r="Y452" s="4" t="str">
        <f aca="false">V452&amp;W452&amp;X452&amp;S452</f>
        <v>rj2embr</v>
      </c>
      <c r="Z452" s="4" t="n">
        <f aca="false">G452&gt;0</f>
        <v>0</v>
      </c>
      <c r="AA452" s="4" t="str">
        <f aca="false">IF(NOT(Z452),Y452,0)</f>
        <v>rj2embr</v>
      </c>
    </row>
    <row r="453" customFormat="false" ht="15.75" hidden="false" customHeight="true" outlineLevel="0" collapsed="false">
      <c r="A453" s="1" t="n">
        <v>657</v>
      </c>
      <c r="B453" s="4" t="s">
        <v>37</v>
      </c>
      <c r="C453" s="4" t="s">
        <v>22</v>
      </c>
      <c r="D453" s="4" t="s">
        <v>23</v>
      </c>
      <c r="E453" s="4" t="n">
        <v>10</v>
      </c>
      <c r="F453" s="4" t="n">
        <v>180.1</v>
      </c>
      <c r="G453" s="4" t="n">
        <v>0</v>
      </c>
      <c r="H453" s="4" t="n">
        <v>0</v>
      </c>
      <c r="I453" s="4" t="n">
        <v>0</v>
      </c>
      <c r="J453" s="4" t="n">
        <v>0</v>
      </c>
      <c r="K453" s="4" t="n">
        <v>0.00135809018567639</v>
      </c>
      <c r="L453" s="4" t="n">
        <v>-0.00135809018567639</v>
      </c>
      <c r="M453" s="4" t="n">
        <v>0.0013509234828496</v>
      </c>
      <c r="N453" s="4" t="n">
        <v>0.0480124980474869</v>
      </c>
      <c r="O453" s="4" t="n">
        <f aca="false">FALSE()</f>
        <v>0</v>
      </c>
      <c r="P453" s="4" t="s">
        <v>27</v>
      </c>
      <c r="Q453" s="4" t="n">
        <v>0</v>
      </c>
      <c r="R453" s="4" t="n">
        <v>0</v>
      </c>
      <c r="S453" s="4" t="s">
        <v>25</v>
      </c>
      <c r="T453" s="4" t="str">
        <f aca="false">B453&amp;C453&amp;D453&amp;E453&amp;S453</f>
        <v>rosnavjackalmap210embr</v>
      </c>
      <c r="U453" s="4" t="n">
        <f aca="false">COUNTIF($T$2:T453,T453)</f>
        <v>12</v>
      </c>
      <c r="V453" s="4" t="s">
        <v>38</v>
      </c>
      <c r="W453" s="4" t="s">
        <v>26</v>
      </c>
      <c r="X453" s="4" t="n">
        <v>2</v>
      </c>
      <c r="Y453" s="4" t="str">
        <f aca="false">V453&amp;W453&amp;X453&amp;S453</f>
        <v>rj2embr</v>
      </c>
      <c r="Z453" s="4" t="n">
        <f aca="false">G453&gt;0</f>
        <v>0</v>
      </c>
      <c r="AA453" s="4" t="str">
        <f aca="false">IF(NOT(Z453),Y453,0)</f>
        <v>rj2embr</v>
      </c>
    </row>
    <row r="454" customFormat="false" ht="15.75" hidden="false" customHeight="true" outlineLevel="0" collapsed="false">
      <c r="A454" s="1" t="n">
        <v>658</v>
      </c>
      <c r="B454" s="4" t="s">
        <v>37</v>
      </c>
      <c r="C454" s="4" t="s">
        <v>22</v>
      </c>
      <c r="D454" s="4" t="s">
        <v>23</v>
      </c>
      <c r="E454" s="4" t="n">
        <v>10</v>
      </c>
      <c r="F454" s="4" t="n">
        <v>16.494</v>
      </c>
      <c r="G454" s="4" t="n">
        <v>0</v>
      </c>
      <c r="H454" s="4" t="n">
        <v>0.261252702162136</v>
      </c>
      <c r="I454" s="4" t="n">
        <v>0.429987716894582</v>
      </c>
      <c r="J454" s="4" t="n">
        <v>0.0548870502885907</v>
      </c>
      <c r="K454" s="4" t="n">
        <v>0.243893441430075</v>
      </c>
      <c r="L454" s="4" t="n">
        <v>0.0493604817694447</v>
      </c>
      <c r="M454" s="4" t="n">
        <v>1.83953131289605</v>
      </c>
      <c r="N454" s="4" t="n">
        <v>30.3580965948564</v>
      </c>
      <c r="O454" s="4" t="n">
        <f aca="false">TRUE()</f>
        <v>1</v>
      </c>
      <c r="P454" s="4" t="s">
        <v>24</v>
      </c>
      <c r="Q454" s="4" t="n">
        <v>1.41267438679408</v>
      </c>
      <c r="R454" s="4" t="n">
        <v>0.337801151925234</v>
      </c>
      <c r="S454" s="4" t="s">
        <v>25</v>
      </c>
      <c r="T454" s="4" t="str">
        <f aca="false">B454&amp;C454&amp;D454&amp;E454&amp;S454</f>
        <v>rosnavjackalmap210embr</v>
      </c>
      <c r="U454" s="4" t="n">
        <f aca="false">COUNTIF($T$2:T454,T454)</f>
        <v>13</v>
      </c>
      <c r="V454" s="4" t="s">
        <v>38</v>
      </c>
      <c r="W454" s="4" t="s">
        <v>26</v>
      </c>
      <c r="X454" s="4" t="n">
        <v>2</v>
      </c>
      <c r="Y454" s="4" t="str">
        <f aca="false">V454&amp;W454&amp;X454&amp;S454</f>
        <v>rj2embr</v>
      </c>
      <c r="Z454" s="4" t="n">
        <f aca="false">G454&gt;0</f>
        <v>0</v>
      </c>
      <c r="AA454" s="4" t="str">
        <f aca="false">IF(NOT(Z454),Y454,0)</f>
        <v>rj2embr</v>
      </c>
    </row>
    <row r="455" customFormat="false" ht="15.75" hidden="false" customHeight="true" outlineLevel="0" collapsed="false">
      <c r="A455" s="1" t="n">
        <v>659</v>
      </c>
      <c r="B455" s="4" t="s">
        <v>37</v>
      </c>
      <c r="C455" s="4" t="s">
        <v>22</v>
      </c>
      <c r="D455" s="4" t="s">
        <v>23</v>
      </c>
      <c r="E455" s="4" t="n">
        <v>10</v>
      </c>
      <c r="F455" s="4" t="n">
        <v>17.799</v>
      </c>
      <c r="G455" s="4" t="n">
        <v>0</v>
      </c>
      <c r="H455" s="4" t="n">
        <v>0.577062864825297</v>
      </c>
      <c r="I455" s="4" t="n">
        <v>0.539347476945761</v>
      </c>
      <c r="J455" s="4" t="n">
        <v>0.0843292002778381</v>
      </c>
      <c r="K455" s="4" t="n">
        <v>0.24237502855407</v>
      </c>
      <c r="L455" s="4" t="n">
        <v>0.0515658765666991</v>
      </c>
      <c r="M455" s="4" t="n">
        <v>1.76201497410603</v>
      </c>
      <c r="N455" s="4" t="n">
        <v>31.2904726043406</v>
      </c>
      <c r="O455" s="4" t="n">
        <f aca="false">TRUE()</f>
        <v>1</v>
      </c>
      <c r="P455" s="4" t="s">
        <v>24</v>
      </c>
      <c r="Q455" s="4" t="n">
        <v>8.294124743217</v>
      </c>
      <c r="R455" s="4" t="n">
        <v>0.353078719509894</v>
      </c>
      <c r="S455" s="4" t="s">
        <v>25</v>
      </c>
      <c r="T455" s="4" t="str">
        <f aca="false">B455&amp;C455&amp;D455&amp;E455&amp;S455</f>
        <v>rosnavjackalmap210embr</v>
      </c>
      <c r="U455" s="4" t="n">
        <f aca="false">COUNTIF($T$2:T455,T455)</f>
        <v>14</v>
      </c>
      <c r="V455" s="4" t="s">
        <v>38</v>
      </c>
      <c r="W455" s="4" t="s">
        <v>26</v>
      </c>
      <c r="X455" s="4" t="n">
        <v>2</v>
      </c>
      <c r="Y455" s="4" t="str">
        <f aca="false">V455&amp;W455&amp;X455&amp;S455</f>
        <v>rj2embr</v>
      </c>
      <c r="Z455" s="4" t="n">
        <f aca="false">G455&gt;0</f>
        <v>0</v>
      </c>
      <c r="AA455" s="4" t="str">
        <f aca="false">IF(NOT(Z455),Y455,0)</f>
        <v>rj2embr</v>
      </c>
    </row>
    <row r="456" customFormat="false" ht="15.75" hidden="false" customHeight="true" outlineLevel="0" collapsed="false">
      <c r="A456" s="1" t="n">
        <v>660</v>
      </c>
      <c r="B456" s="4" t="s">
        <v>37</v>
      </c>
      <c r="C456" s="4" t="s">
        <v>22</v>
      </c>
      <c r="D456" s="4" t="s">
        <v>23</v>
      </c>
      <c r="E456" s="4" t="n">
        <v>10</v>
      </c>
      <c r="F456" s="4" t="n">
        <v>16.09</v>
      </c>
      <c r="G456" s="4" t="n">
        <v>0</v>
      </c>
      <c r="H456" s="4" t="n">
        <v>0.282785597139761</v>
      </c>
      <c r="I456" s="4" t="n">
        <v>0.49690353146579</v>
      </c>
      <c r="J456" s="4" t="n">
        <v>0.0628247317623492</v>
      </c>
      <c r="K456" s="4" t="n">
        <v>0.0819088635106243</v>
      </c>
      <c r="L456" s="4" t="n">
        <v>0.0310490983238649</v>
      </c>
      <c r="M456" s="4" t="n">
        <v>1.94125413627262</v>
      </c>
      <c r="N456" s="4" t="n">
        <v>31.0926475017997</v>
      </c>
      <c r="O456" s="4" t="n">
        <f aca="false">TRUE()</f>
        <v>1</v>
      </c>
      <c r="P456" s="4" t="s">
        <v>24</v>
      </c>
      <c r="Q456" s="4" t="n">
        <v>0.816756065179073</v>
      </c>
      <c r="R456" s="4" t="n">
        <v>0.285533742325613</v>
      </c>
      <c r="S456" s="4" t="s">
        <v>25</v>
      </c>
      <c r="T456" s="4" t="str">
        <f aca="false">B456&amp;C456&amp;D456&amp;E456&amp;S456</f>
        <v>rosnavjackalmap210embr</v>
      </c>
      <c r="U456" s="4" t="n">
        <f aca="false">COUNTIF($T$2:T456,T456)</f>
        <v>15</v>
      </c>
      <c r="V456" s="4" t="s">
        <v>38</v>
      </c>
      <c r="W456" s="4" t="s">
        <v>26</v>
      </c>
      <c r="X456" s="4" t="n">
        <v>2</v>
      </c>
      <c r="Y456" s="4" t="str">
        <f aca="false">V456&amp;W456&amp;X456&amp;S456</f>
        <v>rj2embr</v>
      </c>
      <c r="Z456" s="4" t="n">
        <f aca="false">G456&gt;0</f>
        <v>0</v>
      </c>
      <c r="AA456" s="4" t="str">
        <f aca="false">IF(NOT(Z456),Y456,0)</f>
        <v>rj2embr</v>
      </c>
    </row>
    <row r="457" customFormat="false" ht="15.75" hidden="false" customHeight="true" outlineLevel="0" collapsed="false">
      <c r="A457" s="1" t="n">
        <v>661</v>
      </c>
      <c r="B457" s="4" t="s">
        <v>37</v>
      </c>
      <c r="C457" s="4" t="s">
        <v>22</v>
      </c>
      <c r="D457" s="4" t="s">
        <v>23</v>
      </c>
      <c r="E457" s="4" t="n">
        <v>10</v>
      </c>
      <c r="F457" s="4" t="n">
        <v>19.7</v>
      </c>
      <c r="G457" s="4" t="n">
        <v>0</v>
      </c>
      <c r="H457" s="4" t="n">
        <v>0.689180903796733</v>
      </c>
      <c r="I457" s="4" t="n">
        <v>0.513283420303492</v>
      </c>
      <c r="J457" s="4" t="n">
        <v>0.070561830077877</v>
      </c>
      <c r="K457" s="4" t="n">
        <v>0.312265559887354</v>
      </c>
      <c r="L457" s="4" t="n">
        <v>0.0229750767987563</v>
      </c>
      <c r="M457" s="4" t="n">
        <v>1.62195876704693</v>
      </c>
      <c r="N457" s="4" t="n">
        <v>32.0826874173487</v>
      </c>
      <c r="O457" s="4" t="n">
        <f aca="false">TRUE()</f>
        <v>1</v>
      </c>
      <c r="P457" s="4" t="s">
        <v>24</v>
      </c>
      <c r="Q457" s="4" t="n">
        <v>6.85259663163627</v>
      </c>
      <c r="R457" s="4" t="n">
        <v>0.358604622185693</v>
      </c>
      <c r="S457" s="4" t="s">
        <v>25</v>
      </c>
      <c r="T457" s="4" t="str">
        <f aca="false">B457&amp;C457&amp;D457&amp;E457&amp;S457</f>
        <v>rosnavjackalmap210embr</v>
      </c>
      <c r="U457" s="4" t="n">
        <f aca="false">COUNTIF($T$2:T457,T457)</f>
        <v>16</v>
      </c>
      <c r="V457" s="4" t="s">
        <v>38</v>
      </c>
      <c r="W457" s="4" t="s">
        <v>26</v>
      </c>
      <c r="X457" s="4" t="n">
        <v>2</v>
      </c>
      <c r="Y457" s="4" t="str">
        <f aca="false">V457&amp;W457&amp;X457&amp;S457</f>
        <v>rj2embr</v>
      </c>
      <c r="Z457" s="4" t="n">
        <f aca="false">G457&gt;0</f>
        <v>0</v>
      </c>
      <c r="AA457" s="4" t="str">
        <f aca="false">IF(NOT(Z457),Y457,0)</f>
        <v>rj2embr</v>
      </c>
    </row>
    <row r="458" customFormat="false" ht="15.75" hidden="false" customHeight="true" outlineLevel="0" collapsed="false">
      <c r="A458" s="1" t="n">
        <v>662</v>
      </c>
      <c r="B458" s="4" t="s">
        <v>37</v>
      </c>
      <c r="C458" s="4" t="s">
        <v>22</v>
      </c>
      <c r="D458" s="4" t="s">
        <v>23</v>
      </c>
      <c r="E458" s="4" t="n">
        <v>10</v>
      </c>
      <c r="F458" s="4" t="n">
        <v>15.5990000000001</v>
      </c>
      <c r="G458" s="4" t="n">
        <v>0</v>
      </c>
      <c r="H458" s="4" t="n">
        <v>0.241252408024515</v>
      </c>
      <c r="I458" s="4" t="n">
        <v>0.434798298836325</v>
      </c>
      <c r="J458" s="4" t="n">
        <v>0.0548287738361391</v>
      </c>
      <c r="K458" s="4" t="n">
        <v>0.0523855553951695</v>
      </c>
      <c r="L458" s="4" t="n">
        <v>0.0280673526024273</v>
      </c>
      <c r="M458" s="4" t="n">
        <v>1.95326269469069</v>
      </c>
      <c r="N458" s="4" t="n">
        <v>30.1798375847074</v>
      </c>
      <c r="O458" s="4" t="n">
        <f aca="false">TRUE()</f>
        <v>1</v>
      </c>
      <c r="P458" s="4" t="s">
        <v>24</v>
      </c>
      <c r="Q458" s="4" t="n">
        <v>0.814535310897031</v>
      </c>
      <c r="R458" s="4" t="n">
        <v>0.230153657404692</v>
      </c>
      <c r="S458" s="4" t="s">
        <v>25</v>
      </c>
      <c r="T458" s="4" t="str">
        <f aca="false">B458&amp;C458&amp;D458&amp;E458&amp;S458</f>
        <v>rosnavjackalmap210embr</v>
      </c>
      <c r="U458" s="4" t="n">
        <f aca="false">COUNTIF($T$2:T458,T458)</f>
        <v>17</v>
      </c>
      <c r="V458" s="4" t="s">
        <v>38</v>
      </c>
      <c r="W458" s="4" t="s">
        <v>26</v>
      </c>
      <c r="X458" s="4" t="n">
        <v>2</v>
      </c>
      <c r="Y458" s="4" t="str">
        <f aca="false">V458&amp;W458&amp;X458&amp;S458</f>
        <v>rj2embr</v>
      </c>
      <c r="Z458" s="4" t="n">
        <f aca="false">G458&gt;0</f>
        <v>0</v>
      </c>
      <c r="AA458" s="4" t="str">
        <f aca="false">IF(NOT(Z458),Y458,0)</f>
        <v>rj2embr</v>
      </c>
    </row>
    <row r="459" customFormat="false" ht="15.75" hidden="false" customHeight="true" outlineLevel="0" collapsed="false">
      <c r="A459" s="1" t="n">
        <v>663</v>
      </c>
      <c r="B459" s="4" t="s">
        <v>37</v>
      </c>
      <c r="C459" s="4" t="s">
        <v>22</v>
      </c>
      <c r="D459" s="4" t="s">
        <v>23</v>
      </c>
      <c r="E459" s="4" t="n">
        <v>10</v>
      </c>
      <c r="F459" s="4" t="n">
        <v>180.4</v>
      </c>
      <c r="G459" s="4" t="n">
        <v>0</v>
      </c>
      <c r="H459" s="4" t="n">
        <v>0</v>
      </c>
      <c r="I459" s="4" t="n">
        <v>0</v>
      </c>
      <c r="J459" s="4" t="n">
        <v>0</v>
      </c>
      <c r="K459" s="4" t="n">
        <v>0</v>
      </c>
      <c r="L459" s="4" t="n">
        <v>0</v>
      </c>
      <c r="M459" s="4" t="n">
        <v>0</v>
      </c>
      <c r="N459" s="4" t="n">
        <v>0.0489999999999995</v>
      </c>
      <c r="O459" s="4" t="n">
        <f aca="false">FALSE()</f>
        <v>0</v>
      </c>
      <c r="P459" s="4" t="s">
        <v>27</v>
      </c>
      <c r="Q459" s="4" t="n">
        <v>0</v>
      </c>
      <c r="R459" s="4" t="n">
        <v>0</v>
      </c>
      <c r="S459" s="4" t="s">
        <v>25</v>
      </c>
      <c r="T459" s="4" t="str">
        <f aca="false">B459&amp;C459&amp;D459&amp;E459&amp;S459</f>
        <v>rosnavjackalmap210embr</v>
      </c>
      <c r="U459" s="4" t="n">
        <f aca="false">COUNTIF($T$2:T459,T459)</f>
        <v>18</v>
      </c>
      <c r="V459" s="4" t="s">
        <v>38</v>
      </c>
      <c r="W459" s="4" t="s">
        <v>26</v>
      </c>
      <c r="X459" s="4" t="n">
        <v>2</v>
      </c>
      <c r="Y459" s="4" t="str">
        <f aca="false">V459&amp;W459&amp;X459&amp;S459</f>
        <v>rj2embr</v>
      </c>
      <c r="Z459" s="4" t="n">
        <f aca="false">G459&gt;0</f>
        <v>0</v>
      </c>
      <c r="AA459" s="4" t="str">
        <f aca="false">IF(NOT(Z459),Y459,0)</f>
        <v>rj2embr</v>
      </c>
    </row>
    <row r="460" customFormat="false" ht="15.75" hidden="false" customHeight="true" outlineLevel="0" collapsed="false">
      <c r="A460" s="1" t="n">
        <v>664</v>
      </c>
      <c r="B460" s="4" t="s">
        <v>37</v>
      </c>
      <c r="C460" s="4" t="s">
        <v>22</v>
      </c>
      <c r="D460" s="4" t="s">
        <v>23</v>
      </c>
      <c r="E460" s="4" t="n">
        <v>10</v>
      </c>
      <c r="F460" s="4" t="n">
        <v>15.5719999999999</v>
      </c>
      <c r="G460" s="4" t="n">
        <v>0</v>
      </c>
      <c r="H460" s="4" t="n">
        <v>0.268538751399282</v>
      </c>
      <c r="I460" s="4" t="n">
        <v>0.462860714919438</v>
      </c>
      <c r="J460" s="4" t="n">
        <v>0.0588072700543651</v>
      </c>
      <c r="K460" s="4" t="n">
        <v>0.100196727463308</v>
      </c>
      <c r="L460" s="4" t="n">
        <v>0.0202423282299818</v>
      </c>
      <c r="M460" s="4" t="n">
        <v>1.94949817174455</v>
      </c>
      <c r="N460" s="4" t="n">
        <v>30.1916125749521</v>
      </c>
      <c r="O460" s="4" t="n">
        <f aca="false">TRUE()</f>
        <v>1</v>
      </c>
      <c r="P460" s="4" t="s">
        <v>24</v>
      </c>
      <c r="Q460" s="4" t="n">
        <v>0.878999997707628</v>
      </c>
      <c r="R460" s="4" t="n">
        <v>0.355264230202087</v>
      </c>
      <c r="S460" s="4" t="s">
        <v>25</v>
      </c>
      <c r="T460" s="4" t="str">
        <f aca="false">B460&amp;C460&amp;D460&amp;E460&amp;S460</f>
        <v>rosnavjackalmap210embr</v>
      </c>
      <c r="U460" s="4" t="n">
        <f aca="false">COUNTIF($T$2:T460,T460)</f>
        <v>19</v>
      </c>
      <c r="V460" s="4" t="s">
        <v>38</v>
      </c>
      <c r="W460" s="4" t="s">
        <v>26</v>
      </c>
      <c r="X460" s="4" t="n">
        <v>2</v>
      </c>
      <c r="Y460" s="4" t="str">
        <f aca="false">V460&amp;W460&amp;X460&amp;S460</f>
        <v>rj2embr</v>
      </c>
      <c r="Z460" s="4" t="n">
        <f aca="false">G460&gt;0</f>
        <v>0</v>
      </c>
      <c r="AA460" s="4" t="str">
        <f aca="false">IF(NOT(Z460),Y460,0)</f>
        <v>rj2embr</v>
      </c>
    </row>
    <row r="461" customFormat="false" ht="15.75" hidden="false" customHeight="true" outlineLevel="0" collapsed="false">
      <c r="A461" s="1" t="n">
        <v>665</v>
      </c>
      <c r="B461" s="4" t="s">
        <v>37</v>
      </c>
      <c r="C461" s="4" t="s">
        <v>22</v>
      </c>
      <c r="D461" s="4" t="s">
        <v>23</v>
      </c>
      <c r="E461" s="4" t="n">
        <v>10</v>
      </c>
      <c r="F461" s="4" t="n">
        <v>180.289</v>
      </c>
      <c r="G461" s="4" t="n">
        <v>0</v>
      </c>
      <c r="H461" s="4" t="n">
        <v>0</v>
      </c>
      <c r="I461" s="4" t="n">
        <v>0</v>
      </c>
      <c r="J461" s="4" t="n">
        <v>0</v>
      </c>
      <c r="K461" s="4" t="n">
        <v>0.000558844333976368</v>
      </c>
      <c r="L461" s="4" t="n">
        <v>-0.000558844333976368</v>
      </c>
      <c r="M461" s="4" t="n">
        <v>0.00055594124652714</v>
      </c>
      <c r="N461" s="4" t="n">
        <v>0.14902798826585</v>
      </c>
      <c r="O461" s="4" t="n">
        <f aca="false">FALSE()</f>
        <v>0</v>
      </c>
      <c r="P461" s="4" t="s">
        <v>27</v>
      </c>
      <c r="Q461" s="4" t="n">
        <v>0</v>
      </c>
      <c r="R461" s="4" t="n">
        <v>0.751536683164535</v>
      </c>
      <c r="S461" s="4" t="s">
        <v>25</v>
      </c>
      <c r="T461" s="4" t="str">
        <f aca="false">B461&amp;C461&amp;D461&amp;E461&amp;S461</f>
        <v>rosnavjackalmap210embr</v>
      </c>
      <c r="U461" s="4" t="n">
        <f aca="false">COUNTIF($T$2:T461,T461)</f>
        <v>20</v>
      </c>
      <c r="V461" s="4" t="s">
        <v>38</v>
      </c>
      <c r="W461" s="4" t="s">
        <v>26</v>
      </c>
      <c r="X461" s="4" t="n">
        <v>2</v>
      </c>
      <c r="Y461" s="4" t="str">
        <f aca="false">V461&amp;W461&amp;X461&amp;S461</f>
        <v>rj2embr</v>
      </c>
      <c r="Z461" s="4" t="n">
        <f aca="false">G461&gt;0</f>
        <v>0</v>
      </c>
      <c r="AA461" s="4" t="str">
        <f aca="false">IF(NOT(Z461),Y461,0)</f>
        <v>rj2embr</v>
      </c>
    </row>
    <row r="462" customFormat="false" ht="15.75" hidden="false" customHeight="true" outlineLevel="0" collapsed="false">
      <c r="A462" s="1" t="n">
        <v>675</v>
      </c>
      <c r="B462" s="4" t="s">
        <v>37</v>
      </c>
      <c r="C462" s="4" t="s">
        <v>28</v>
      </c>
      <c r="D462" s="4" t="s">
        <v>33</v>
      </c>
      <c r="E462" s="4" t="n">
        <v>10</v>
      </c>
      <c r="F462" s="4" t="n">
        <v>94.599</v>
      </c>
      <c r="G462" s="4" t="n">
        <v>0</v>
      </c>
      <c r="H462" s="4" t="n">
        <v>0.813384513038888</v>
      </c>
      <c r="I462" s="4" t="n">
        <v>0.12076402084701</v>
      </c>
      <c r="J462" s="4" t="n">
        <v>0.0235916188778813</v>
      </c>
      <c r="K462" s="4" t="n">
        <v>0.0127443701202897</v>
      </c>
      <c r="L462" s="4" t="n">
        <v>0.0010935960591133</v>
      </c>
      <c r="M462" s="4" t="n">
        <v>0.216261357110998</v>
      </c>
      <c r="N462" s="4" t="n">
        <v>20.3502660120914</v>
      </c>
      <c r="O462" s="4" t="n">
        <f aca="false">TRUE()</f>
        <v>1</v>
      </c>
      <c r="P462" s="4" t="s">
        <v>24</v>
      </c>
      <c r="Q462" s="4" t="n">
        <v>51.8048042055097</v>
      </c>
      <c r="R462" s="4" t="n">
        <v>0.885639528706477</v>
      </c>
      <c r="S462" s="4" t="s">
        <v>25</v>
      </c>
      <c r="T462" s="4" t="str">
        <f aca="false">B462&amp;C462&amp;D462&amp;E462&amp;S462</f>
        <v>rosnavturtlebot3_burgersmall_warehouse10embr</v>
      </c>
      <c r="U462" s="4" t="n">
        <f aca="false">COUNTIF($T$2:T462,T462)</f>
        <v>1</v>
      </c>
      <c r="V462" s="4" t="s">
        <v>38</v>
      </c>
      <c r="W462" s="4" t="s">
        <v>29</v>
      </c>
      <c r="X462" s="4" t="s">
        <v>34</v>
      </c>
      <c r="Y462" s="4" t="str">
        <f aca="false">V462&amp;W462&amp;X462&amp;S462</f>
        <v>rbsembr</v>
      </c>
      <c r="Z462" s="4" t="n">
        <f aca="false">G462&gt;0</f>
        <v>0</v>
      </c>
      <c r="AA462" s="4" t="str">
        <f aca="false">IF(NOT(Z462),Y462,0)</f>
        <v>rbsembr</v>
      </c>
    </row>
    <row r="463" customFormat="false" ht="15.75" hidden="false" customHeight="true" outlineLevel="0" collapsed="false">
      <c r="A463" s="1" t="n">
        <v>676</v>
      </c>
      <c r="B463" s="4" t="s">
        <v>37</v>
      </c>
      <c r="C463" s="4" t="s">
        <v>28</v>
      </c>
      <c r="D463" s="4" t="s">
        <v>33</v>
      </c>
      <c r="E463" s="4" t="n">
        <v>10</v>
      </c>
      <c r="F463" s="4" t="n">
        <v>115.791</v>
      </c>
      <c r="G463" s="4" t="n">
        <v>0</v>
      </c>
      <c r="H463" s="4" t="n">
        <v>0.707937204565401</v>
      </c>
      <c r="I463" s="4" t="n">
        <v>0.144600082420283</v>
      </c>
      <c r="J463" s="4" t="n">
        <v>0.0179714783989503</v>
      </c>
      <c r="K463" s="4" t="n">
        <v>0.00651816056257168</v>
      </c>
      <c r="L463" s="4" t="n">
        <v>0.000840466926070039</v>
      </c>
      <c r="M463" s="4" t="n">
        <v>0.218746176359021</v>
      </c>
      <c r="N463" s="4" t="n">
        <v>25.4641453672758</v>
      </c>
      <c r="O463" s="4" t="n">
        <f aca="false">TRUE()</f>
        <v>1</v>
      </c>
      <c r="P463" s="4" t="s">
        <v>24</v>
      </c>
      <c r="Q463" s="4" t="n">
        <v>6.49025208343539</v>
      </c>
      <c r="R463" s="4" t="n">
        <v>1.56608436783623</v>
      </c>
      <c r="S463" s="4" t="s">
        <v>25</v>
      </c>
      <c r="T463" s="4" t="str">
        <f aca="false">B463&amp;C463&amp;D463&amp;E463&amp;S463</f>
        <v>rosnavturtlebot3_burgersmall_warehouse10embr</v>
      </c>
      <c r="U463" s="4" t="n">
        <f aca="false">COUNTIF($T$2:T463,T463)</f>
        <v>2</v>
      </c>
      <c r="V463" s="4" t="s">
        <v>38</v>
      </c>
      <c r="W463" s="4" t="s">
        <v>29</v>
      </c>
      <c r="X463" s="4" t="s">
        <v>34</v>
      </c>
      <c r="Y463" s="4" t="str">
        <f aca="false">V463&amp;W463&amp;X463&amp;S463</f>
        <v>rbsembr</v>
      </c>
      <c r="Z463" s="4" t="n">
        <f aca="false">G463&gt;0</f>
        <v>0</v>
      </c>
      <c r="AA463" s="4" t="str">
        <f aca="false">IF(NOT(Z463),Y463,0)</f>
        <v>rbsembr</v>
      </c>
    </row>
    <row r="464" customFormat="false" ht="15.75" hidden="false" customHeight="true" outlineLevel="0" collapsed="false">
      <c r="A464" s="1" t="n">
        <v>677</v>
      </c>
      <c r="B464" s="4" t="s">
        <v>37</v>
      </c>
      <c r="C464" s="4" t="s">
        <v>28</v>
      </c>
      <c r="D464" s="4" t="s">
        <v>33</v>
      </c>
      <c r="E464" s="4" t="n">
        <v>10</v>
      </c>
      <c r="F464" s="4" t="n">
        <v>93.697</v>
      </c>
      <c r="G464" s="4" t="n">
        <v>1</v>
      </c>
      <c r="H464" s="4" t="n">
        <v>1.11123242729638</v>
      </c>
      <c r="I464" s="4" t="n">
        <v>0.146535428216118</v>
      </c>
      <c r="J464" s="4" t="n">
        <v>0.0205966965357755</v>
      </c>
      <c r="K464" s="4" t="n">
        <v>0.0120635030888075</v>
      </c>
      <c r="L464" s="4" t="n">
        <v>0.000590217677128335</v>
      </c>
      <c r="M464" s="4" t="n">
        <v>0.214995226708477</v>
      </c>
      <c r="N464" s="4" t="n">
        <v>20.1156970660791</v>
      </c>
      <c r="O464" s="4" t="n">
        <f aca="false">TRUE()</f>
        <v>1</v>
      </c>
      <c r="P464" s="4" t="s">
        <v>24</v>
      </c>
      <c r="Q464" s="4" t="n">
        <v>87.0251853437922</v>
      </c>
      <c r="R464" s="4" t="n">
        <v>0.736688365872695</v>
      </c>
      <c r="S464" s="4" t="s">
        <v>25</v>
      </c>
      <c r="T464" s="4" t="str">
        <f aca="false">B464&amp;C464&amp;D464&amp;E464&amp;S464</f>
        <v>rosnavturtlebot3_burgersmall_warehouse10embr</v>
      </c>
      <c r="U464" s="4" t="n">
        <f aca="false">COUNTIF($T$2:T464,T464)</f>
        <v>3</v>
      </c>
      <c r="V464" s="4" t="s">
        <v>38</v>
      </c>
      <c r="W464" s="4" t="s">
        <v>29</v>
      </c>
      <c r="X464" s="4" t="s">
        <v>34</v>
      </c>
      <c r="Y464" s="4" t="str">
        <f aca="false">V464&amp;W464&amp;X464&amp;S464</f>
        <v>rbsembr</v>
      </c>
      <c r="Z464" s="4" t="n">
        <f aca="false">G464&gt;0</f>
        <v>1</v>
      </c>
      <c r="AA464" s="4" t="n">
        <f aca="false">IF(NOT(Z464),Y464,0)</f>
        <v>0</v>
      </c>
    </row>
    <row r="465" customFormat="false" ht="15.75" hidden="false" customHeight="true" outlineLevel="0" collapsed="false">
      <c r="A465" s="1" t="n">
        <v>678</v>
      </c>
      <c r="B465" s="4" t="s">
        <v>37</v>
      </c>
      <c r="C465" s="4" t="s">
        <v>28</v>
      </c>
      <c r="D465" s="4" t="s">
        <v>33</v>
      </c>
      <c r="E465" s="4" t="n">
        <v>10</v>
      </c>
      <c r="F465" s="4" t="n">
        <v>140.395</v>
      </c>
      <c r="G465" s="4" t="n">
        <v>0</v>
      </c>
      <c r="H465" s="4" t="n">
        <v>1.72217236192414</v>
      </c>
      <c r="I465" s="4" t="n">
        <v>0.305332528008801</v>
      </c>
      <c r="J465" s="4" t="n">
        <v>0.0419746734733337</v>
      </c>
      <c r="K465" s="4" t="n">
        <v>0.0135442086659682</v>
      </c>
      <c r="L465" s="4" t="n">
        <v>0.000676666666666667</v>
      </c>
      <c r="M465" s="4" t="n">
        <v>0.214547346091811</v>
      </c>
      <c r="N465" s="4" t="n">
        <v>30.1928927630032</v>
      </c>
      <c r="O465" s="4" t="n">
        <f aca="false">TRUE()</f>
        <v>1</v>
      </c>
      <c r="P465" s="4" t="s">
        <v>24</v>
      </c>
      <c r="Q465" s="4" t="n">
        <v>55.5775758805908</v>
      </c>
      <c r="R465" s="4" t="n">
        <v>2.62117977966574</v>
      </c>
      <c r="S465" s="4" t="s">
        <v>25</v>
      </c>
      <c r="T465" s="4" t="str">
        <f aca="false">B465&amp;C465&amp;D465&amp;E465&amp;S465</f>
        <v>rosnavturtlebot3_burgersmall_warehouse10embr</v>
      </c>
      <c r="U465" s="4" t="n">
        <f aca="false">COUNTIF($T$2:T465,T465)</f>
        <v>4</v>
      </c>
      <c r="V465" s="4" t="s">
        <v>38</v>
      </c>
      <c r="W465" s="4" t="s">
        <v>29</v>
      </c>
      <c r="X465" s="4" t="s">
        <v>34</v>
      </c>
      <c r="Y465" s="4" t="str">
        <f aca="false">V465&amp;W465&amp;X465&amp;S465</f>
        <v>rbsembr</v>
      </c>
      <c r="Z465" s="4" t="n">
        <f aca="false">G465&gt;0</f>
        <v>0</v>
      </c>
      <c r="AA465" s="4" t="str">
        <f aca="false">IF(NOT(Z465),Y465,0)</f>
        <v>rbsembr</v>
      </c>
    </row>
    <row r="466" customFormat="false" ht="15.75" hidden="false" customHeight="true" outlineLevel="0" collapsed="false">
      <c r="A466" s="1" t="n">
        <v>679</v>
      </c>
      <c r="B466" s="4" t="s">
        <v>37</v>
      </c>
      <c r="C466" s="4" t="s">
        <v>28</v>
      </c>
      <c r="D466" s="4" t="s">
        <v>33</v>
      </c>
      <c r="E466" s="4" t="n">
        <v>10</v>
      </c>
      <c r="F466" s="4" t="n">
        <v>104.7</v>
      </c>
      <c r="G466" s="4" t="n">
        <v>0</v>
      </c>
      <c r="H466" s="4" t="n">
        <v>1.44936344963212</v>
      </c>
      <c r="I466" s="4" t="n">
        <v>0.214379044102168</v>
      </c>
      <c r="J466" s="4" t="n">
        <v>0.0477023693242818</v>
      </c>
      <c r="K466" s="4" t="n">
        <v>0.0181829573945412</v>
      </c>
      <c r="L466" s="4" t="n">
        <v>0.000674071142894152</v>
      </c>
      <c r="M466" s="4" t="n">
        <v>0.213013547651497</v>
      </c>
      <c r="N466" s="4" t="n">
        <v>22.2846460999668</v>
      </c>
      <c r="O466" s="4" t="n">
        <f aca="false">TRUE()</f>
        <v>1</v>
      </c>
      <c r="P466" s="4" t="s">
        <v>24</v>
      </c>
      <c r="Q466" s="4" t="n">
        <v>46.5689346415159</v>
      </c>
      <c r="R466" s="4" t="n">
        <v>1.73244842331409</v>
      </c>
      <c r="S466" s="4" t="s">
        <v>25</v>
      </c>
      <c r="T466" s="4" t="str">
        <f aca="false">B466&amp;C466&amp;D466&amp;E466&amp;S466</f>
        <v>rosnavturtlebot3_burgersmall_warehouse10embr</v>
      </c>
      <c r="U466" s="4" t="n">
        <f aca="false">COUNTIF($T$2:T466,T466)</f>
        <v>5</v>
      </c>
      <c r="V466" s="4" t="s">
        <v>38</v>
      </c>
      <c r="W466" s="4" t="s">
        <v>29</v>
      </c>
      <c r="X466" s="4" t="s">
        <v>34</v>
      </c>
      <c r="Y466" s="4" t="str">
        <f aca="false">V466&amp;W466&amp;X466&amp;S466</f>
        <v>rbsembr</v>
      </c>
      <c r="Z466" s="4" t="n">
        <f aca="false">G466&gt;0</f>
        <v>0</v>
      </c>
      <c r="AA466" s="4" t="str">
        <f aca="false">IF(NOT(Z466),Y466,0)</f>
        <v>rbsembr</v>
      </c>
    </row>
    <row r="467" customFormat="false" ht="15.75" hidden="false" customHeight="true" outlineLevel="0" collapsed="false">
      <c r="A467" s="1" t="n">
        <v>680</v>
      </c>
      <c r="B467" s="4" t="s">
        <v>37</v>
      </c>
      <c r="C467" s="4" t="s">
        <v>28</v>
      </c>
      <c r="D467" s="4" t="s">
        <v>33</v>
      </c>
      <c r="E467" s="4" t="n">
        <v>10</v>
      </c>
      <c r="F467" s="4" t="n">
        <v>102.305</v>
      </c>
      <c r="G467" s="4" t="n">
        <v>1</v>
      </c>
      <c r="H467" s="4" t="n">
        <v>1.20347146078836</v>
      </c>
      <c r="I467" s="4" t="n">
        <v>0.183508521957807</v>
      </c>
      <c r="J467" s="4" t="n">
        <v>0.0249908901184304</v>
      </c>
      <c r="K467" s="4" t="n">
        <v>0.0157533864546809</v>
      </c>
      <c r="L467" s="4" t="n">
        <v>0.000835616438356164</v>
      </c>
      <c r="M467" s="4" t="n">
        <v>0.213248435887558</v>
      </c>
      <c r="N467" s="4" t="n">
        <v>21.7912958824326</v>
      </c>
      <c r="O467" s="4" t="n">
        <f aca="false">TRUE()</f>
        <v>1</v>
      </c>
      <c r="P467" s="4" t="s">
        <v>24</v>
      </c>
      <c r="Q467" s="4" t="n">
        <v>53.3740502201747</v>
      </c>
      <c r="R467" s="4" t="n">
        <v>0.960199894163625</v>
      </c>
      <c r="S467" s="4" t="s">
        <v>25</v>
      </c>
      <c r="T467" s="4" t="str">
        <f aca="false">B467&amp;C467&amp;D467&amp;E467&amp;S467</f>
        <v>rosnavturtlebot3_burgersmall_warehouse10embr</v>
      </c>
      <c r="U467" s="4" t="n">
        <f aca="false">COUNTIF($T$2:T467,T467)</f>
        <v>6</v>
      </c>
      <c r="V467" s="4" t="s">
        <v>38</v>
      </c>
      <c r="W467" s="4" t="s">
        <v>29</v>
      </c>
      <c r="X467" s="4" t="s">
        <v>34</v>
      </c>
      <c r="Y467" s="4" t="str">
        <f aca="false">V467&amp;W467&amp;X467&amp;S467</f>
        <v>rbsembr</v>
      </c>
      <c r="Z467" s="4" t="n">
        <f aca="false">G467&gt;0</f>
        <v>1</v>
      </c>
      <c r="AA467" s="4" t="n">
        <f aca="false">IF(NOT(Z467),Y467,0)</f>
        <v>0</v>
      </c>
    </row>
    <row r="468" customFormat="false" ht="15.75" hidden="false" customHeight="true" outlineLevel="0" collapsed="false">
      <c r="A468" s="1" t="n">
        <v>681</v>
      </c>
      <c r="B468" s="4" t="s">
        <v>37</v>
      </c>
      <c r="C468" s="4" t="s">
        <v>28</v>
      </c>
      <c r="D468" s="4" t="s">
        <v>33</v>
      </c>
      <c r="E468" s="4" t="n">
        <v>10</v>
      </c>
      <c r="F468" s="4" t="n">
        <v>113.301</v>
      </c>
      <c r="G468" s="4" t="n">
        <v>0</v>
      </c>
      <c r="H468" s="4" t="n">
        <v>0.991158602880462</v>
      </c>
      <c r="I468" s="4" t="n">
        <v>0.192583636091658</v>
      </c>
      <c r="J468" s="4" t="n">
        <v>0.0240609019792973</v>
      </c>
      <c r="K468" s="4" t="n">
        <v>0.00871546727276608</v>
      </c>
      <c r="L468" s="4" t="n">
        <v>0.000691358024691358</v>
      </c>
      <c r="M468" s="4" t="n">
        <v>0.217714500196507</v>
      </c>
      <c r="N468" s="4" t="n">
        <v>24.621949783121</v>
      </c>
      <c r="O468" s="4" t="n">
        <f aca="false">TRUE()</f>
        <v>1</v>
      </c>
      <c r="P468" s="4" t="s">
        <v>24</v>
      </c>
      <c r="Q468" s="4" t="n">
        <v>8.8392249266146</v>
      </c>
      <c r="R468" s="4" t="n">
        <v>1.43372073742916</v>
      </c>
      <c r="S468" s="4" t="s">
        <v>25</v>
      </c>
      <c r="T468" s="4" t="str">
        <f aca="false">B468&amp;C468&amp;D468&amp;E468&amp;S468</f>
        <v>rosnavturtlebot3_burgersmall_warehouse10embr</v>
      </c>
      <c r="U468" s="4" t="n">
        <f aca="false">COUNTIF($T$2:T468,T468)</f>
        <v>7</v>
      </c>
      <c r="V468" s="4" t="s">
        <v>38</v>
      </c>
      <c r="W468" s="4" t="s">
        <v>29</v>
      </c>
      <c r="X468" s="4" t="s">
        <v>34</v>
      </c>
      <c r="Y468" s="4" t="str">
        <f aca="false">V468&amp;W468&amp;X468&amp;S468</f>
        <v>rbsembr</v>
      </c>
      <c r="Z468" s="4" t="n">
        <f aca="false">G468&gt;0</f>
        <v>0</v>
      </c>
      <c r="AA468" s="4" t="str">
        <f aca="false">IF(NOT(Z468),Y468,0)</f>
        <v>rbsembr</v>
      </c>
    </row>
    <row r="469" customFormat="false" ht="15.75" hidden="false" customHeight="true" outlineLevel="0" collapsed="false">
      <c r="A469" s="1" t="n">
        <v>682</v>
      </c>
      <c r="B469" s="4" t="s">
        <v>37</v>
      </c>
      <c r="C469" s="4" t="s">
        <v>28</v>
      </c>
      <c r="D469" s="4" t="s">
        <v>33</v>
      </c>
      <c r="E469" s="4" t="n">
        <v>10</v>
      </c>
      <c r="F469" s="4" t="n">
        <v>88.9019999999999</v>
      </c>
      <c r="G469" s="4" t="n">
        <v>0</v>
      </c>
      <c r="H469" s="4" t="n">
        <v>0.35746161750028</v>
      </c>
      <c r="I469" s="4" t="n">
        <v>0.068269749687051</v>
      </c>
      <c r="J469" s="4" t="n">
        <v>0.00847552115908905</v>
      </c>
      <c r="K469" s="4" t="n">
        <v>0.00862631578947369</v>
      </c>
      <c r="L469" s="4" t="n">
        <v>0.0011421052631579</v>
      </c>
      <c r="M469" s="4" t="n">
        <v>0.216505231670475</v>
      </c>
      <c r="N469" s="4" t="n">
        <v>19.309929281543</v>
      </c>
      <c r="O469" s="4" t="n">
        <f aca="false">TRUE()</f>
        <v>1</v>
      </c>
      <c r="P469" s="4" t="s">
        <v>24</v>
      </c>
      <c r="Q469" s="4" t="n">
        <v>6.32931382975413</v>
      </c>
      <c r="R469" s="4" t="n">
        <v>0.40253901952037</v>
      </c>
      <c r="S469" s="4" t="s">
        <v>25</v>
      </c>
      <c r="T469" s="4" t="str">
        <f aca="false">B469&amp;C469&amp;D469&amp;E469&amp;S469</f>
        <v>rosnavturtlebot3_burgersmall_warehouse10embr</v>
      </c>
      <c r="U469" s="4" t="n">
        <f aca="false">COUNTIF($T$2:T469,T469)</f>
        <v>8</v>
      </c>
      <c r="V469" s="4" t="s">
        <v>38</v>
      </c>
      <c r="W469" s="4" t="s">
        <v>29</v>
      </c>
      <c r="X469" s="4" t="s">
        <v>34</v>
      </c>
      <c r="Y469" s="4" t="str">
        <f aca="false">V469&amp;W469&amp;X469&amp;S469</f>
        <v>rbsembr</v>
      </c>
      <c r="Z469" s="4" t="n">
        <f aca="false">G469&gt;0</f>
        <v>0</v>
      </c>
      <c r="AA469" s="4" t="str">
        <f aca="false">IF(NOT(Z469),Y469,0)</f>
        <v>rbsembr</v>
      </c>
    </row>
    <row r="470" customFormat="false" ht="15.75" hidden="false" customHeight="true" outlineLevel="0" collapsed="false">
      <c r="A470" s="1" t="n">
        <v>683</v>
      </c>
      <c r="B470" s="4" t="s">
        <v>37</v>
      </c>
      <c r="C470" s="4" t="s">
        <v>28</v>
      </c>
      <c r="D470" s="4" t="s">
        <v>33</v>
      </c>
      <c r="E470" s="4" t="n">
        <v>10</v>
      </c>
      <c r="F470" s="4" t="n">
        <v>87.701</v>
      </c>
      <c r="G470" s="4" t="n">
        <v>0</v>
      </c>
      <c r="H470" s="4" t="n">
        <v>0.466418014559782</v>
      </c>
      <c r="I470" s="4" t="n">
        <v>0.0935264257304765</v>
      </c>
      <c r="J470" s="4" t="n">
        <v>0.0115387020866492</v>
      </c>
      <c r="K470" s="4" t="n">
        <v>0.00600546837764652</v>
      </c>
      <c r="L470" s="4" t="n">
        <v>0.000994652406417112</v>
      </c>
      <c r="M470" s="4" t="n">
        <v>0.218040981454453</v>
      </c>
      <c r="N470" s="4" t="n">
        <v>19.1586123602982</v>
      </c>
      <c r="O470" s="4" t="n">
        <f aca="false">TRUE()</f>
        <v>1</v>
      </c>
      <c r="P470" s="4" t="s">
        <v>24</v>
      </c>
      <c r="Q470" s="4" t="n">
        <v>5.23922876786663</v>
      </c>
      <c r="R470" s="4" t="n">
        <v>0.495025413200248</v>
      </c>
      <c r="S470" s="4" t="s">
        <v>25</v>
      </c>
      <c r="T470" s="4" t="str">
        <f aca="false">B470&amp;C470&amp;D470&amp;E470&amp;S470</f>
        <v>rosnavturtlebot3_burgersmall_warehouse10embr</v>
      </c>
      <c r="U470" s="4" t="n">
        <f aca="false">COUNTIF($T$2:T470,T470)</f>
        <v>9</v>
      </c>
      <c r="V470" s="4" t="s">
        <v>38</v>
      </c>
      <c r="W470" s="4" t="s">
        <v>29</v>
      </c>
      <c r="X470" s="4" t="s">
        <v>34</v>
      </c>
      <c r="Y470" s="4" t="str">
        <f aca="false">V470&amp;W470&amp;X470&amp;S470</f>
        <v>rbsembr</v>
      </c>
      <c r="Z470" s="4" t="n">
        <f aca="false">G470&gt;0</f>
        <v>0</v>
      </c>
      <c r="AA470" s="4" t="str">
        <f aca="false">IF(NOT(Z470),Y470,0)</f>
        <v>rbsembr</v>
      </c>
    </row>
    <row r="471" customFormat="false" ht="15.75" hidden="false" customHeight="true" outlineLevel="0" collapsed="false">
      <c r="A471" s="1" t="n">
        <v>684</v>
      </c>
      <c r="B471" s="4" t="s">
        <v>37</v>
      </c>
      <c r="C471" s="4" t="s">
        <v>28</v>
      </c>
      <c r="D471" s="4" t="s">
        <v>33</v>
      </c>
      <c r="E471" s="4" t="n">
        <v>10</v>
      </c>
      <c r="F471" s="4" t="n">
        <v>160.694</v>
      </c>
      <c r="G471" s="4" t="n">
        <v>0</v>
      </c>
      <c r="H471" s="4" t="n">
        <v>1.32182921451645</v>
      </c>
      <c r="I471" s="4" t="n">
        <v>0.229322553982919</v>
      </c>
      <c r="J471" s="4" t="n">
        <v>0.0360607912338767</v>
      </c>
      <c r="K471" s="4" t="n">
        <v>0.0109683870136227</v>
      </c>
      <c r="L471" s="4" t="n">
        <v>0.000287343936020838</v>
      </c>
      <c r="M471" s="4" t="n">
        <v>0.216968616379846</v>
      </c>
      <c r="N471" s="4" t="n">
        <v>34.7234218244521</v>
      </c>
      <c r="O471" s="4" t="n">
        <f aca="false">TRUE()</f>
        <v>1</v>
      </c>
      <c r="P471" s="4" t="s">
        <v>24</v>
      </c>
      <c r="Q471" s="4" t="n">
        <v>30.6146784140367</v>
      </c>
      <c r="R471" s="4" t="n">
        <v>1.67480613788609</v>
      </c>
      <c r="S471" s="4" t="s">
        <v>25</v>
      </c>
      <c r="T471" s="4" t="str">
        <f aca="false">B471&amp;C471&amp;D471&amp;E471&amp;S471</f>
        <v>rosnavturtlebot3_burgersmall_warehouse10embr</v>
      </c>
      <c r="U471" s="4" t="n">
        <f aca="false">COUNTIF($T$2:T471,T471)</f>
        <v>10</v>
      </c>
      <c r="V471" s="4" t="s">
        <v>38</v>
      </c>
      <c r="W471" s="4" t="s">
        <v>29</v>
      </c>
      <c r="X471" s="4" t="s">
        <v>34</v>
      </c>
      <c r="Y471" s="4" t="str">
        <f aca="false">V471&amp;W471&amp;X471&amp;S471</f>
        <v>rbsembr</v>
      </c>
      <c r="Z471" s="4" t="n">
        <f aca="false">G471&gt;0</f>
        <v>0</v>
      </c>
      <c r="AA471" s="4" t="str">
        <f aca="false">IF(NOT(Z471),Y471,0)</f>
        <v>rbsembr</v>
      </c>
    </row>
    <row r="472" customFormat="false" ht="15.75" hidden="false" customHeight="true" outlineLevel="0" collapsed="false">
      <c r="A472" s="1" t="n">
        <v>685</v>
      </c>
      <c r="B472" s="4" t="s">
        <v>37</v>
      </c>
      <c r="C472" s="4" t="s">
        <v>28</v>
      </c>
      <c r="D472" s="4" t="s">
        <v>33</v>
      </c>
      <c r="E472" s="4" t="n">
        <v>10</v>
      </c>
      <c r="F472" s="4" t="n">
        <v>155.399</v>
      </c>
      <c r="G472" s="4" t="n">
        <v>0</v>
      </c>
      <c r="H472" s="4" t="n">
        <v>1.79957594870359</v>
      </c>
      <c r="I472" s="4" t="n">
        <v>0.31996017782283</v>
      </c>
      <c r="J472" s="4" t="n">
        <v>0.0404342542968252</v>
      </c>
      <c r="K472" s="4" t="n">
        <v>0.00918682078267459</v>
      </c>
      <c r="L472" s="4" t="n">
        <v>6.80397899295647E-005</v>
      </c>
      <c r="M472" s="4" t="n">
        <v>0.217126825799186</v>
      </c>
      <c r="N472" s="4" t="n">
        <v>33.6903543932082</v>
      </c>
      <c r="O472" s="4" t="n">
        <f aca="false">TRUE()</f>
        <v>1</v>
      </c>
      <c r="P472" s="4" t="s">
        <v>24</v>
      </c>
      <c r="Q472" s="4" t="n">
        <v>38.3364120838291</v>
      </c>
      <c r="R472" s="4" t="n">
        <v>3.53193078978084</v>
      </c>
      <c r="S472" s="4" t="s">
        <v>25</v>
      </c>
      <c r="T472" s="4" t="str">
        <f aca="false">B472&amp;C472&amp;D472&amp;E472&amp;S472</f>
        <v>rosnavturtlebot3_burgersmall_warehouse10embr</v>
      </c>
      <c r="U472" s="4" t="n">
        <f aca="false">COUNTIF($T$2:T472,T472)</f>
        <v>11</v>
      </c>
      <c r="V472" s="4" t="s">
        <v>38</v>
      </c>
      <c r="W472" s="4" t="s">
        <v>29</v>
      </c>
      <c r="X472" s="4" t="s">
        <v>34</v>
      </c>
      <c r="Y472" s="4" t="str">
        <f aca="false">V472&amp;W472&amp;X472&amp;S472</f>
        <v>rbsembr</v>
      </c>
      <c r="Z472" s="4" t="n">
        <f aca="false">G472&gt;0</f>
        <v>0</v>
      </c>
      <c r="AA472" s="4" t="str">
        <f aca="false">IF(NOT(Z472),Y472,0)</f>
        <v>rbsembr</v>
      </c>
    </row>
    <row r="473" customFormat="false" ht="15.75" hidden="false" customHeight="true" outlineLevel="0" collapsed="false">
      <c r="A473" s="1" t="n">
        <v>686</v>
      </c>
      <c r="B473" s="4" t="s">
        <v>37</v>
      </c>
      <c r="C473" s="4" t="s">
        <v>28</v>
      </c>
      <c r="D473" s="4" t="s">
        <v>33</v>
      </c>
      <c r="E473" s="4" t="n">
        <v>10</v>
      </c>
      <c r="F473" s="4" t="n">
        <v>180.108</v>
      </c>
      <c r="G473" s="4" t="n">
        <v>1</v>
      </c>
      <c r="H473" s="4" t="n">
        <v>2.34353635252734</v>
      </c>
      <c r="I473" s="4" t="n">
        <v>0.43489098130802</v>
      </c>
      <c r="J473" s="4" t="n">
        <v>0.0586115521590227</v>
      </c>
      <c r="K473" s="4" t="n">
        <v>0.00881313023265134</v>
      </c>
      <c r="L473" s="4" t="n">
        <v>0.000267364304213624</v>
      </c>
      <c r="M473" s="4" t="n">
        <v>0.218783573729706</v>
      </c>
      <c r="N473" s="4" t="n">
        <v>39.2764250358688</v>
      </c>
      <c r="O473" s="4" t="n">
        <f aca="false">FALSE()</f>
        <v>0</v>
      </c>
      <c r="P473" s="4" t="s">
        <v>27</v>
      </c>
      <c r="Q473" s="4" t="n">
        <v>71.8108671606857</v>
      </c>
      <c r="R473" s="4" t="n">
        <v>3.37171725479243</v>
      </c>
      <c r="S473" s="4" t="s">
        <v>25</v>
      </c>
      <c r="T473" s="4" t="str">
        <f aca="false">B473&amp;C473&amp;D473&amp;E473&amp;S473</f>
        <v>rosnavturtlebot3_burgersmall_warehouse10embr</v>
      </c>
      <c r="U473" s="4" t="n">
        <f aca="false">COUNTIF($T$2:T473,T473)</f>
        <v>12</v>
      </c>
      <c r="V473" s="4" t="s">
        <v>38</v>
      </c>
      <c r="W473" s="4" t="s">
        <v>29</v>
      </c>
      <c r="X473" s="4" t="s">
        <v>34</v>
      </c>
      <c r="Y473" s="4" t="str">
        <f aca="false">V473&amp;W473&amp;X473&amp;S473</f>
        <v>rbsembr</v>
      </c>
      <c r="Z473" s="4" t="n">
        <f aca="false">G473&gt;0</f>
        <v>1</v>
      </c>
      <c r="AA473" s="4" t="n">
        <f aca="false">IF(NOT(Z473),Y473,0)</f>
        <v>0</v>
      </c>
    </row>
    <row r="474" customFormat="false" ht="15.75" hidden="false" customHeight="true" outlineLevel="0" collapsed="false">
      <c r="A474" s="1" t="n">
        <v>687</v>
      </c>
      <c r="B474" s="4" t="s">
        <v>37</v>
      </c>
      <c r="C474" s="4" t="s">
        <v>28</v>
      </c>
      <c r="D474" s="4" t="s">
        <v>33</v>
      </c>
      <c r="E474" s="4" t="n">
        <v>10</v>
      </c>
      <c r="F474" s="4" t="n">
        <v>98.8010000000002</v>
      </c>
      <c r="G474" s="4" t="n">
        <v>1</v>
      </c>
      <c r="H474" s="4" t="n">
        <v>1.45939621249013</v>
      </c>
      <c r="I474" s="4" t="n">
        <v>0.207372143294394</v>
      </c>
      <c r="J474" s="4" t="n">
        <v>0.0286214539978458</v>
      </c>
      <c r="K474" s="4" t="n">
        <v>0.0150160825486502</v>
      </c>
      <c r="L474" s="4" t="n">
        <v>0.000509159738344913</v>
      </c>
      <c r="M474" s="4" t="n">
        <v>0.213887073703013</v>
      </c>
      <c r="N474" s="4" t="n">
        <v>21.0523754266715</v>
      </c>
      <c r="O474" s="4" t="n">
        <f aca="false">TRUE()</f>
        <v>1</v>
      </c>
      <c r="P474" s="4" t="s">
        <v>24</v>
      </c>
      <c r="Q474" s="4" t="n">
        <v>48.3539037179025</v>
      </c>
      <c r="R474" s="4" t="n">
        <v>0.994187096506153</v>
      </c>
      <c r="S474" s="4" t="s">
        <v>25</v>
      </c>
      <c r="T474" s="4" t="str">
        <f aca="false">B474&amp;C474&amp;D474&amp;E474&amp;S474</f>
        <v>rosnavturtlebot3_burgersmall_warehouse10embr</v>
      </c>
      <c r="U474" s="4" t="n">
        <f aca="false">COUNTIF($T$2:T474,T474)</f>
        <v>13</v>
      </c>
      <c r="V474" s="4" t="s">
        <v>38</v>
      </c>
      <c r="W474" s="4" t="s">
        <v>29</v>
      </c>
      <c r="X474" s="4" t="s">
        <v>34</v>
      </c>
      <c r="Y474" s="4" t="str">
        <f aca="false">V474&amp;W474&amp;X474&amp;S474</f>
        <v>rbsembr</v>
      </c>
      <c r="Z474" s="4" t="n">
        <f aca="false">G474&gt;0</f>
        <v>1</v>
      </c>
      <c r="AA474" s="4" t="n">
        <f aca="false">IF(NOT(Z474),Y474,0)</f>
        <v>0</v>
      </c>
    </row>
    <row r="475" customFormat="false" ht="15.75" hidden="false" customHeight="true" outlineLevel="0" collapsed="false">
      <c r="A475" s="1" t="n">
        <v>688</v>
      </c>
      <c r="B475" s="4" t="s">
        <v>37</v>
      </c>
      <c r="C475" s="4" t="s">
        <v>28</v>
      </c>
      <c r="D475" s="4" t="s">
        <v>33</v>
      </c>
      <c r="E475" s="4" t="n">
        <v>10</v>
      </c>
      <c r="F475" s="4" t="n">
        <v>133.901</v>
      </c>
      <c r="G475" s="4" t="n">
        <v>3</v>
      </c>
      <c r="H475" s="4" t="n">
        <v>1.3811252649253</v>
      </c>
      <c r="I475" s="4" t="n">
        <v>0.225004066665119</v>
      </c>
      <c r="J475" s="4" t="n">
        <v>0.0292393779988696</v>
      </c>
      <c r="K475" s="4" t="n">
        <v>0.0159364179127319</v>
      </c>
      <c r="L475" s="4" t="n">
        <v>0.00074061433447099</v>
      </c>
      <c r="M475" s="4" t="n">
        <v>0.213394807657069</v>
      </c>
      <c r="N475" s="4" t="n">
        <v>28.6977082949956</v>
      </c>
      <c r="O475" s="4" t="n">
        <f aca="false">FALSE()</f>
        <v>0</v>
      </c>
      <c r="P475" s="4" t="s">
        <v>5</v>
      </c>
      <c r="Q475" s="4" t="n">
        <v>38.387607509336</v>
      </c>
      <c r="R475" s="4" t="n">
        <v>1.53399008546186</v>
      </c>
      <c r="S475" s="4" t="s">
        <v>25</v>
      </c>
      <c r="T475" s="4" t="str">
        <f aca="false">B475&amp;C475&amp;D475&amp;E475&amp;S475</f>
        <v>rosnavturtlebot3_burgersmall_warehouse10embr</v>
      </c>
      <c r="U475" s="4" t="n">
        <f aca="false">COUNTIF($T$2:T475,T475)</f>
        <v>14</v>
      </c>
      <c r="V475" s="4" t="s">
        <v>38</v>
      </c>
      <c r="W475" s="4" t="s">
        <v>29</v>
      </c>
      <c r="X475" s="4" t="s">
        <v>34</v>
      </c>
      <c r="Y475" s="4" t="str">
        <f aca="false">V475&amp;W475&amp;X475&amp;S475</f>
        <v>rbsembr</v>
      </c>
      <c r="Z475" s="4" t="n">
        <f aca="false">G475&gt;0</f>
        <v>1</v>
      </c>
      <c r="AA475" s="4" t="n">
        <f aca="false">IF(NOT(Z475),Y475,0)</f>
        <v>0</v>
      </c>
    </row>
    <row r="476" customFormat="false" ht="15.75" hidden="false" customHeight="true" outlineLevel="0" collapsed="false">
      <c r="A476" s="1" t="n">
        <v>689</v>
      </c>
      <c r="B476" s="4" t="s">
        <v>37</v>
      </c>
      <c r="C476" s="4" t="s">
        <v>28</v>
      </c>
      <c r="D476" s="4" t="s">
        <v>33</v>
      </c>
      <c r="E476" s="4" t="n">
        <v>10</v>
      </c>
      <c r="F476" s="4" t="n">
        <v>112.2</v>
      </c>
      <c r="G476" s="4" t="n">
        <v>1</v>
      </c>
      <c r="H476" s="4" t="n">
        <v>1.17262216456208</v>
      </c>
      <c r="I476" s="4" t="n">
        <v>0.199912271566391</v>
      </c>
      <c r="J476" s="4" t="n">
        <v>0.0268867304074882</v>
      </c>
      <c r="K476" s="4" t="n">
        <v>0.0111568962695261</v>
      </c>
      <c r="L476" s="4" t="n">
        <v>0.000759098676330904</v>
      </c>
      <c r="M476" s="4" t="n">
        <v>0.215408703102039</v>
      </c>
      <c r="N476" s="4" t="n">
        <v>24.1661989282578</v>
      </c>
      <c r="O476" s="4" t="n">
        <f aca="false">TRUE()</f>
        <v>1</v>
      </c>
      <c r="P476" s="4" t="s">
        <v>24</v>
      </c>
      <c r="Q476" s="4" t="n">
        <v>30.2103451067045</v>
      </c>
      <c r="R476" s="4" t="n">
        <v>1.49684276403529</v>
      </c>
      <c r="S476" s="4" t="s">
        <v>25</v>
      </c>
      <c r="T476" s="4" t="str">
        <f aca="false">B476&amp;C476&amp;D476&amp;E476&amp;S476</f>
        <v>rosnavturtlebot3_burgersmall_warehouse10embr</v>
      </c>
      <c r="U476" s="4" t="n">
        <f aca="false">COUNTIF($T$2:T476,T476)</f>
        <v>15</v>
      </c>
      <c r="V476" s="4" t="s">
        <v>38</v>
      </c>
      <c r="W476" s="4" t="s">
        <v>29</v>
      </c>
      <c r="X476" s="4" t="s">
        <v>34</v>
      </c>
      <c r="Y476" s="4" t="str">
        <f aca="false">V476&amp;W476&amp;X476&amp;S476</f>
        <v>rbsembr</v>
      </c>
      <c r="Z476" s="4" t="n">
        <f aca="false">G476&gt;0</f>
        <v>1</v>
      </c>
      <c r="AA476" s="4" t="n">
        <f aca="false">IF(NOT(Z476),Y476,0)</f>
        <v>0</v>
      </c>
    </row>
    <row r="477" customFormat="false" ht="15.75" hidden="false" customHeight="true" outlineLevel="0" collapsed="false">
      <c r="A477" s="1" t="n">
        <v>690</v>
      </c>
      <c r="B477" s="4" t="s">
        <v>37</v>
      </c>
      <c r="C477" s="4" t="s">
        <v>28</v>
      </c>
      <c r="D477" s="4" t="s">
        <v>33</v>
      </c>
      <c r="E477" s="4" t="n">
        <v>10</v>
      </c>
      <c r="F477" s="4" t="n">
        <v>127.588</v>
      </c>
      <c r="G477" s="4" t="n">
        <v>0</v>
      </c>
      <c r="H477" s="4" t="n">
        <v>0.819483887831191</v>
      </c>
      <c r="I477" s="4" t="n">
        <v>0.160973297847258</v>
      </c>
      <c r="J477" s="4" t="n">
        <v>0.0201907770537601</v>
      </c>
      <c r="K477" s="4" t="n">
        <v>0.00921500651088574</v>
      </c>
      <c r="L477" s="4" t="n">
        <v>0.000712765957446808</v>
      </c>
      <c r="M477" s="4" t="n">
        <v>0.217943689333223</v>
      </c>
      <c r="N477" s="4" t="n">
        <v>27.8126584736502</v>
      </c>
      <c r="O477" s="4" t="n">
        <f aca="false">TRUE()</f>
        <v>1</v>
      </c>
      <c r="P477" s="4" t="s">
        <v>24</v>
      </c>
      <c r="Q477" s="4" t="n">
        <v>6.54019954279223</v>
      </c>
      <c r="R477" s="4" t="n">
        <v>0.887905053139603</v>
      </c>
      <c r="S477" s="4" t="s">
        <v>25</v>
      </c>
      <c r="T477" s="4" t="str">
        <f aca="false">B477&amp;C477&amp;D477&amp;E477&amp;S477</f>
        <v>rosnavturtlebot3_burgersmall_warehouse10embr</v>
      </c>
      <c r="U477" s="4" t="n">
        <f aca="false">COUNTIF($T$2:T477,T477)</f>
        <v>16</v>
      </c>
      <c r="V477" s="4" t="s">
        <v>38</v>
      </c>
      <c r="W477" s="4" t="s">
        <v>29</v>
      </c>
      <c r="X477" s="4" t="s">
        <v>34</v>
      </c>
      <c r="Y477" s="4" t="str">
        <f aca="false">V477&amp;W477&amp;X477&amp;S477</f>
        <v>rbsembr</v>
      </c>
      <c r="Z477" s="4" t="n">
        <f aca="false">G477&gt;0</f>
        <v>0</v>
      </c>
      <c r="AA477" s="4" t="str">
        <f aca="false">IF(NOT(Z477),Y477,0)</f>
        <v>rbsembr</v>
      </c>
    </row>
    <row r="478" customFormat="false" ht="15.75" hidden="false" customHeight="true" outlineLevel="0" collapsed="false">
      <c r="A478" s="1" t="n">
        <v>691</v>
      </c>
      <c r="B478" s="4" t="s">
        <v>37</v>
      </c>
      <c r="C478" s="4" t="s">
        <v>28</v>
      </c>
      <c r="D478" s="4" t="s">
        <v>33</v>
      </c>
      <c r="E478" s="4" t="n">
        <v>10</v>
      </c>
      <c r="F478" s="4" t="n">
        <v>91.703</v>
      </c>
      <c r="G478" s="4" t="n">
        <v>1</v>
      </c>
      <c r="H478" s="4" t="n">
        <v>0.687170823522064</v>
      </c>
      <c r="I478" s="4" t="n">
        <v>0.13693843210797</v>
      </c>
      <c r="J478" s="4" t="n">
        <v>0.0170998504683188</v>
      </c>
      <c r="K478" s="4" t="n">
        <v>0.0070986714124023</v>
      </c>
      <c r="L478" s="4" t="n">
        <v>0.000939312500815446</v>
      </c>
      <c r="M478" s="4" t="n">
        <v>0.217773274005311</v>
      </c>
      <c r="N478" s="4" t="n">
        <v>20.0053200812683</v>
      </c>
      <c r="O478" s="4" t="n">
        <f aca="false">TRUE()</f>
        <v>1</v>
      </c>
      <c r="P478" s="4" t="s">
        <v>24</v>
      </c>
      <c r="Q478" s="4" t="n">
        <v>6.07264865442364</v>
      </c>
      <c r="R478" s="4" t="n">
        <v>0.71151073525326</v>
      </c>
      <c r="S478" s="4" t="s">
        <v>25</v>
      </c>
      <c r="T478" s="4" t="str">
        <f aca="false">B478&amp;C478&amp;D478&amp;E478&amp;S478</f>
        <v>rosnavturtlebot3_burgersmall_warehouse10embr</v>
      </c>
      <c r="U478" s="4" t="n">
        <f aca="false">COUNTIF($T$2:T478,T478)</f>
        <v>17</v>
      </c>
      <c r="V478" s="4" t="s">
        <v>38</v>
      </c>
      <c r="W478" s="4" t="s">
        <v>29</v>
      </c>
      <c r="X478" s="4" t="s">
        <v>34</v>
      </c>
      <c r="Y478" s="4" t="str">
        <f aca="false">V478&amp;W478&amp;X478&amp;S478</f>
        <v>rbsembr</v>
      </c>
      <c r="Z478" s="4" t="n">
        <f aca="false">G478&gt;0</f>
        <v>1</v>
      </c>
      <c r="AA478" s="4" t="n">
        <f aca="false">IF(NOT(Z478),Y478,0)</f>
        <v>0</v>
      </c>
    </row>
    <row r="479" customFormat="false" ht="15.75" hidden="false" customHeight="true" outlineLevel="0" collapsed="false">
      <c r="A479" s="1" t="n">
        <v>692</v>
      </c>
      <c r="B479" s="4" t="s">
        <v>37</v>
      </c>
      <c r="C479" s="4" t="s">
        <v>28</v>
      </c>
      <c r="D479" s="4" t="s">
        <v>33</v>
      </c>
      <c r="E479" s="4" t="n">
        <v>10</v>
      </c>
      <c r="F479" s="4" t="n">
        <v>111.993</v>
      </c>
      <c r="G479" s="4" t="n">
        <v>0</v>
      </c>
      <c r="H479" s="4" t="n">
        <v>1.09296982034711</v>
      </c>
      <c r="I479" s="4" t="n">
        <v>0.193489592088354</v>
      </c>
      <c r="J479" s="4" t="n">
        <v>0.0303487590916322</v>
      </c>
      <c r="K479" s="4" t="n">
        <v>0.0148737973189373</v>
      </c>
      <c r="L479" s="4" t="n">
        <v>0.000597534580354822</v>
      </c>
      <c r="M479" s="4" t="n">
        <v>0.215921437288122</v>
      </c>
      <c r="N479" s="4" t="n">
        <v>24.2306045843387</v>
      </c>
      <c r="O479" s="4" t="n">
        <f aca="false">TRUE()</f>
        <v>1</v>
      </c>
      <c r="P479" s="4" t="s">
        <v>24</v>
      </c>
      <c r="Q479" s="4" t="n">
        <v>31.8866338597578</v>
      </c>
      <c r="R479" s="4" t="n">
        <v>1.68353207440669</v>
      </c>
      <c r="S479" s="4" t="s">
        <v>25</v>
      </c>
      <c r="T479" s="4" t="str">
        <f aca="false">B479&amp;C479&amp;D479&amp;E479&amp;S479</f>
        <v>rosnavturtlebot3_burgersmall_warehouse10embr</v>
      </c>
      <c r="U479" s="4" t="n">
        <f aca="false">COUNTIF($T$2:T479,T479)</f>
        <v>18</v>
      </c>
      <c r="V479" s="4" t="s">
        <v>38</v>
      </c>
      <c r="W479" s="4" t="s">
        <v>29</v>
      </c>
      <c r="X479" s="4" t="s">
        <v>34</v>
      </c>
      <c r="Y479" s="4" t="str">
        <f aca="false">V479&amp;W479&amp;X479&amp;S479</f>
        <v>rbsembr</v>
      </c>
      <c r="Z479" s="4" t="n">
        <f aca="false">G479&gt;0</f>
        <v>0</v>
      </c>
      <c r="AA479" s="4" t="str">
        <f aca="false">IF(NOT(Z479),Y479,0)</f>
        <v>rbsembr</v>
      </c>
    </row>
    <row r="480" customFormat="false" ht="15.75" hidden="false" customHeight="true" outlineLevel="0" collapsed="false">
      <c r="A480" s="1" t="n">
        <v>693</v>
      </c>
      <c r="B480" s="4" t="s">
        <v>37</v>
      </c>
      <c r="C480" s="4" t="s">
        <v>28</v>
      </c>
      <c r="D480" s="4" t="s">
        <v>33</v>
      </c>
      <c r="E480" s="4" t="n">
        <v>10</v>
      </c>
      <c r="F480" s="4" t="n">
        <v>115</v>
      </c>
      <c r="G480" s="4" t="n">
        <v>1</v>
      </c>
      <c r="H480" s="4" t="n">
        <v>0.8544586030777</v>
      </c>
      <c r="I480" s="4" t="n">
        <v>0.151433577112507</v>
      </c>
      <c r="J480" s="4" t="n">
        <v>0.0188069252876477</v>
      </c>
      <c r="K480" s="4" t="n">
        <v>0.0157886348817998</v>
      </c>
      <c r="L480" s="4" t="n">
        <v>0.000517647058823529</v>
      </c>
      <c r="M480" s="4" t="n">
        <v>0.214875620079247</v>
      </c>
      <c r="N480" s="4" t="n">
        <v>24.6694849997017</v>
      </c>
      <c r="O480" s="4" t="n">
        <f aca="false">TRUE()</f>
        <v>1</v>
      </c>
      <c r="P480" s="4" t="s">
        <v>24</v>
      </c>
      <c r="Q480" s="4" t="n">
        <v>12.9924620474196</v>
      </c>
      <c r="R480" s="4" t="n">
        <v>1.75273217096032</v>
      </c>
      <c r="S480" s="4" t="s">
        <v>25</v>
      </c>
      <c r="T480" s="4" t="str">
        <f aca="false">B480&amp;C480&amp;D480&amp;E480&amp;S480</f>
        <v>rosnavturtlebot3_burgersmall_warehouse10embr</v>
      </c>
      <c r="U480" s="4" t="n">
        <f aca="false">COUNTIF($T$2:T480,T480)</f>
        <v>19</v>
      </c>
      <c r="V480" s="4" t="s">
        <v>38</v>
      </c>
      <c r="W480" s="4" t="s">
        <v>29</v>
      </c>
      <c r="X480" s="4" t="s">
        <v>34</v>
      </c>
      <c r="Y480" s="4" t="str">
        <f aca="false">V480&amp;W480&amp;X480&amp;S480</f>
        <v>rbsembr</v>
      </c>
      <c r="Z480" s="4" t="n">
        <f aca="false">G480&gt;0</f>
        <v>1</v>
      </c>
      <c r="AA480" s="4" t="n">
        <f aca="false">IF(NOT(Z480),Y480,0)</f>
        <v>0</v>
      </c>
    </row>
    <row r="481" customFormat="false" ht="15.75" hidden="false" customHeight="true" outlineLevel="0" collapsed="false">
      <c r="A481" s="1" t="n">
        <v>694</v>
      </c>
      <c r="B481" s="4" t="s">
        <v>37</v>
      </c>
      <c r="C481" s="4" t="s">
        <v>28</v>
      </c>
      <c r="D481" s="4" t="s">
        <v>33</v>
      </c>
      <c r="E481" s="4" t="n">
        <v>10</v>
      </c>
      <c r="F481" s="4" t="n">
        <v>105.082</v>
      </c>
      <c r="G481" s="4" t="n">
        <v>0</v>
      </c>
      <c r="H481" s="4" t="n">
        <v>1.36451765413048</v>
      </c>
      <c r="I481" s="4" t="n">
        <v>0.218122820139506</v>
      </c>
      <c r="J481" s="4" t="n">
        <v>0.0350148868676886</v>
      </c>
      <c r="K481" s="4" t="n">
        <v>0.0128036668371297</v>
      </c>
      <c r="L481" s="4" t="n">
        <v>0.000354684418389094</v>
      </c>
      <c r="M481" s="4" t="n">
        <v>0.214742057692474</v>
      </c>
      <c r="N481" s="4" t="n">
        <v>22.5099941031058</v>
      </c>
      <c r="O481" s="4" t="n">
        <f aca="false">TRUE()</f>
        <v>1</v>
      </c>
      <c r="P481" s="4" t="s">
        <v>24</v>
      </c>
      <c r="Q481" s="4" t="n">
        <v>37.1507946180482</v>
      </c>
      <c r="R481" s="4" t="n">
        <v>1.85477614115588</v>
      </c>
      <c r="S481" s="4" t="s">
        <v>25</v>
      </c>
      <c r="T481" s="4" t="str">
        <f aca="false">B481&amp;C481&amp;D481&amp;E481&amp;S481</f>
        <v>rosnavturtlebot3_burgersmall_warehouse10embr</v>
      </c>
      <c r="U481" s="4" t="n">
        <f aca="false">COUNTIF($T$2:T481,T481)</f>
        <v>20</v>
      </c>
      <c r="V481" s="4" t="s">
        <v>38</v>
      </c>
      <c r="W481" s="4" t="s">
        <v>29</v>
      </c>
      <c r="X481" s="4" t="s">
        <v>34</v>
      </c>
      <c r="Y481" s="4" t="str">
        <f aca="false">V481&amp;W481&amp;X481&amp;S481</f>
        <v>rbsembr</v>
      </c>
      <c r="Z481" s="4" t="n">
        <f aca="false">G481&gt;0</f>
        <v>0</v>
      </c>
      <c r="AA481" s="4" t="str">
        <f aca="false">IF(NOT(Z481),Y481,0)</f>
        <v>rbsembr</v>
      </c>
    </row>
    <row r="482" customFormat="false" ht="15.75" hidden="false" customHeight="true" outlineLevel="0" collapsed="false">
      <c r="A482" s="1" t="n">
        <v>705</v>
      </c>
      <c r="B482" s="4" t="s">
        <v>21</v>
      </c>
      <c r="C482" s="4" t="s">
        <v>28</v>
      </c>
      <c r="D482" s="4" t="s">
        <v>33</v>
      </c>
      <c r="E482" s="4" t="n">
        <v>10</v>
      </c>
      <c r="F482" s="4" t="n">
        <v>179.508</v>
      </c>
      <c r="G482" s="4" t="n">
        <v>0</v>
      </c>
      <c r="H482" s="4" t="n">
        <v>33.2069538806935</v>
      </c>
      <c r="I482" s="4" t="n">
        <v>0.388324144208865</v>
      </c>
      <c r="J482" s="4" t="n">
        <v>0.0712369827754708</v>
      </c>
      <c r="K482" s="4" t="n">
        <v>0.0136458414508655</v>
      </c>
      <c r="L482" s="4" t="n">
        <v>9.95024875621891E-006</v>
      </c>
      <c r="M482" s="4" t="n">
        <v>0.119466977670414</v>
      </c>
      <c r="N482" s="4" t="n">
        <v>11.2129956714753</v>
      </c>
      <c r="O482" s="4" t="n">
        <f aca="false">FALSE()</f>
        <v>0</v>
      </c>
      <c r="P482" s="4" t="s">
        <v>27</v>
      </c>
      <c r="Q482" s="4" t="n">
        <v>526.234811584006</v>
      </c>
      <c r="R482" s="4" t="n">
        <v>4.48345843277987</v>
      </c>
      <c r="S482" s="4" t="s">
        <v>25</v>
      </c>
      <c r="T482" s="4" t="str">
        <f aca="false">B482&amp;C482&amp;D482&amp;E482&amp;S482</f>
        <v>tebturtlebot3_burgersmall_warehouse10embr</v>
      </c>
      <c r="U482" s="4" t="n">
        <f aca="false">COUNTIF($T$2:T482,T482)</f>
        <v>1</v>
      </c>
      <c r="V482" s="4" t="s">
        <v>18</v>
      </c>
      <c r="W482" s="4" t="s">
        <v>29</v>
      </c>
      <c r="X482" s="4" t="s">
        <v>34</v>
      </c>
      <c r="Y482" s="4" t="str">
        <f aca="false">V482&amp;W482&amp;X482&amp;S482</f>
        <v>tbsembr</v>
      </c>
      <c r="Z482" s="4" t="n">
        <f aca="false">G482&gt;0</f>
        <v>0</v>
      </c>
      <c r="AA482" s="4" t="str">
        <f aca="false">IF(NOT(Z482),Y482,0)</f>
        <v>tbsembr</v>
      </c>
    </row>
    <row r="483" customFormat="false" ht="15.75" hidden="false" customHeight="true" outlineLevel="0" collapsed="false">
      <c r="A483" s="1" t="n">
        <v>706</v>
      </c>
      <c r="B483" s="4" t="s">
        <v>21</v>
      </c>
      <c r="C483" s="4" t="s">
        <v>28</v>
      </c>
      <c r="D483" s="4" t="s">
        <v>33</v>
      </c>
      <c r="E483" s="4" t="n">
        <v>10</v>
      </c>
      <c r="F483" s="4" t="n">
        <v>72.347</v>
      </c>
      <c r="G483" s="4" t="n">
        <v>0</v>
      </c>
      <c r="H483" s="4" t="n">
        <v>0.754525112142011</v>
      </c>
      <c r="I483" s="4" t="n">
        <v>0.0965337050208408</v>
      </c>
      <c r="J483" s="4" t="n">
        <v>0.0117325703953367</v>
      </c>
      <c r="K483" s="4" t="n">
        <v>0.0253135919566339</v>
      </c>
      <c r="L483" s="4" t="n">
        <v>-2.83018867924528E-005</v>
      </c>
      <c r="M483" s="4" t="n">
        <v>0.158166109381011</v>
      </c>
      <c r="N483" s="4" t="n">
        <v>7.71039773580335</v>
      </c>
      <c r="O483" s="4" t="n">
        <f aca="false">TRUE()</f>
        <v>1</v>
      </c>
      <c r="P483" s="4" t="s">
        <v>24</v>
      </c>
      <c r="Q483" s="4" t="n">
        <v>7.99668430248995</v>
      </c>
      <c r="R483" s="4" t="n">
        <v>0.687383476391804</v>
      </c>
      <c r="S483" s="4" t="s">
        <v>25</v>
      </c>
      <c r="T483" s="4" t="str">
        <f aca="false">B483&amp;C483&amp;D483&amp;E483&amp;S483</f>
        <v>tebturtlebot3_burgersmall_warehouse10embr</v>
      </c>
      <c r="U483" s="4" t="n">
        <f aca="false">COUNTIF($T$2:T483,T483)</f>
        <v>2</v>
      </c>
      <c r="V483" s="4" t="s">
        <v>18</v>
      </c>
      <c r="W483" s="4" t="s">
        <v>29</v>
      </c>
      <c r="X483" s="4" t="s">
        <v>34</v>
      </c>
      <c r="Y483" s="4" t="str">
        <f aca="false">V483&amp;W483&amp;X483&amp;S483</f>
        <v>tbsembr</v>
      </c>
      <c r="Z483" s="4" t="n">
        <f aca="false">G483&gt;0</f>
        <v>0</v>
      </c>
      <c r="AA483" s="4" t="str">
        <f aca="false">IF(NOT(Z483),Y483,0)</f>
        <v>tbsembr</v>
      </c>
    </row>
    <row r="484" customFormat="false" ht="15.75" hidden="false" customHeight="true" outlineLevel="0" collapsed="false">
      <c r="A484" s="1" t="n">
        <v>707</v>
      </c>
      <c r="B484" s="4" t="s">
        <v>21</v>
      </c>
      <c r="C484" s="4" t="s">
        <v>28</v>
      </c>
      <c r="D484" s="4" t="s">
        <v>33</v>
      </c>
      <c r="E484" s="4" t="n">
        <v>10</v>
      </c>
      <c r="F484" s="4" t="n">
        <v>53.946</v>
      </c>
      <c r="G484" s="4" t="n">
        <v>1</v>
      </c>
      <c r="H484" s="4" t="n">
        <v>38.1077165398504</v>
      </c>
      <c r="I484" s="4" t="n">
        <v>0.466462224818363</v>
      </c>
      <c r="J484" s="4" t="n">
        <v>0.077317571660141</v>
      </c>
      <c r="K484" s="4" t="n">
        <v>0.0287777765001385</v>
      </c>
      <c r="L484" s="4" t="n">
        <v>-0.00288059701492537</v>
      </c>
      <c r="M484" s="4" t="n">
        <v>0.143623590672135</v>
      </c>
      <c r="N484" s="4" t="n">
        <v>4.39097507524632</v>
      </c>
      <c r="O484" s="4" t="n">
        <f aca="false">TRUE()</f>
        <v>1</v>
      </c>
      <c r="P484" s="4" t="s">
        <v>24</v>
      </c>
      <c r="Q484" s="4" t="n">
        <v>496.138938357037</v>
      </c>
      <c r="R484" s="4" t="n">
        <v>4.17743204770321</v>
      </c>
      <c r="S484" s="4" t="s">
        <v>25</v>
      </c>
      <c r="T484" s="4" t="str">
        <f aca="false">B484&amp;C484&amp;D484&amp;E484&amp;S484</f>
        <v>tebturtlebot3_burgersmall_warehouse10embr</v>
      </c>
      <c r="U484" s="4" t="n">
        <f aca="false">COUNTIF($T$2:T484,T484)</f>
        <v>3</v>
      </c>
      <c r="V484" s="4" t="s">
        <v>18</v>
      </c>
      <c r="W484" s="4" t="s">
        <v>29</v>
      </c>
      <c r="X484" s="4" t="s">
        <v>34</v>
      </c>
      <c r="Y484" s="4" t="str">
        <f aca="false">V484&amp;W484&amp;X484&amp;S484</f>
        <v>tbsembr</v>
      </c>
      <c r="Z484" s="4" t="n">
        <f aca="false">G484&gt;0</f>
        <v>1</v>
      </c>
      <c r="AA484" s="4" t="n">
        <f aca="false">IF(NOT(Z484),Y484,0)</f>
        <v>0</v>
      </c>
    </row>
    <row r="485" customFormat="false" ht="15.75" hidden="false" customHeight="true" outlineLevel="0" collapsed="false">
      <c r="A485" s="1" t="n">
        <v>708</v>
      </c>
      <c r="B485" s="4" t="s">
        <v>21</v>
      </c>
      <c r="C485" s="4" t="s">
        <v>28</v>
      </c>
      <c r="D485" s="4" t="s">
        <v>33</v>
      </c>
      <c r="E485" s="4" t="n">
        <v>10</v>
      </c>
      <c r="F485" s="4" t="n">
        <v>114.793</v>
      </c>
      <c r="G485" s="4" t="n">
        <v>1</v>
      </c>
      <c r="H485" s="4" t="n">
        <v>52.8628989029723</v>
      </c>
      <c r="I485" s="4" t="n">
        <v>0.38443074280735</v>
      </c>
      <c r="J485" s="4" t="n">
        <v>0.0489887818662629</v>
      </c>
      <c r="K485" s="4" t="n">
        <v>0.0202741461899291</v>
      </c>
      <c r="L485" s="4" t="n">
        <v>-0.00122222222222222</v>
      </c>
      <c r="M485" s="4" t="n">
        <v>0.115584098342348</v>
      </c>
      <c r="N485" s="4" t="n">
        <v>8.91861160624863</v>
      </c>
      <c r="O485" s="4" t="n">
        <f aca="false">TRUE()</f>
        <v>1</v>
      </c>
      <c r="P485" s="4" t="s">
        <v>24</v>
      </c>
      <c r="Q485" s="4" t="n">
        <v>1414.21356237441</v>
      </c>
      <c r="R485" s="4" t="n">
        <v>2.43524451550094</v>
      </c>
      <c r="S485" s="4" t="s">
        <v>25</v>
      </c>
      <c r="T485" s="4" t="str">
        <f aca="false">B485&amp;C485&amp;D485&amp;E485&amp;S485</f>
        <v>tebturtlebot3_burgersmall_warehouse10embr</v>
      </c>
      <c r="U485" s="4" t="n">
        <f aca="false">COUNTIF($T$2:T485,T485)</f>
        <v>4</v>
      </c>
      <c r="V485" s="4" t="s">
        <v>18</v>
      </c>
      <c r="W485" s="4" t="s">
        <v>29</v>
      </c>
      <c r="X485" s="4" t="s">
        <v>34</v>
      </c>
      <c r="Y485" s="4" t="str">
        <f aca="false">V485&amp;W485&amp;X485&amp;S485</f>
        <v>tbsembr</v>
      </c>
      <c r="Z485" s="4" t="n">
        <f aca="false">G485&gt;0</f>
        <v>1</v>
      </c>
      <c r="AA485" s="4" t="n">
        <f aca="false">IF(NOT(Z485),Y485,0)</f>
        <v>0</v>
      </c>
    </row>
    <row r="486" customFormat="false" ht="15.75" hidden="false" customHeight="true" outlineLevel="0" collapsed="false">
      <c r="A486" s="1" t="n">
        <v>709</v>
      </c>
      <c r="B486" s="4" t="s">
        <v>21</v>
      </c>
      <c r="C486" s="4" t="s">
        <v>28</v>
      </c>
      <c r="D486" s="4" t="s">
        <v>33</v>
      </c>
      <c r="E486" s="4" t="n">
        <v>10</v>
      </c>
      <c r="F486" s="4" t="n">
        <v>61.5930000000001</v>
      </c>
      <c r="G486" s="4" t="n">
        <v>0</v>
      </c>
      <c r="H486" s="4" t="n">
        <v>39.4501777584361</v>
      </c>
      <c r="I486" s="4" t="n">
        <v>0.402682809635911</v>
      </c>
      <c r="J486" s="4" t="n">
        <v>0.0454681331106987</v>
      </c>
      <c r="K486" s="4" t="n">
        <v>0.0141125</v>
      </c>
      <c r="L486" s="4" t="n">
        <v>-0.0024</v>
      </c>
      <c r="M486" s="4" t="n">
        <v>0.10409756097561</v>
      </c>
      <c r="N486" s="4" t="n">
        <v>3.9594878650094</v>
      </c>
      <c r="O486" s="4" t="n">
        <f aca="false">TRUE()</f>
        <v>1</v>
      </c>
      <c r="P486" s="4" t="s">
        <v>24</v>
      </c>
      <c r="Q486" s="4" t="n">
        <v>200.00000000003</v>
      </c>
      <c r="R486" s="4" t="n">
        <v>7.78358238507363</v>
      </c>
      <c r="S486" s="4" t="s">
        <v>25</v>
      </c>
      <c r="T486" s="4" t="str">
        <f aca="false">B486&amp;C486&amp;D486&amp;E486&amp;S486</f>
        <v>tebturtlebot3_burgersmall_warehouse10embr</v>
      </c>
      <c r="U486" s="4" t="n">
        <f aca="false">COUNTIF($T$2:T486,T486)</f>
        <v>5</v>
      </c>
      <c r="V486" s="4" t="s">
        <v>18</v>
      </c>
      <c r="W486" s="4" t="s">
        <v>29</v>
      </c>
      <c r="X486" s="4" t="s">
        <v>34</v>
      </c>
      <c r="Y486" s="4" t="str">
        <f aca="false">V486&amp;W486&amp;X486&amp;S486</f>
        <v>tbsembr</v>
      </c>
      <c r="Z486" s="4" t="n">
        <f aca="false">G486&gt;0</f>
        <v>0</v>
      </c>
      <c r="AA486" s="4" t="str">
        <f aca="false">IF(NOT(Z486),Y486,0)</f>
        <v>tbsembr</v>
      </c>
    </row>
    <row r="487" customFormat="false" ht="15.75" hidden="false" customHeight="true" outlineLevel="0" collapsed="false">
      <c r="A487" s="1" t="n">
        <v>710</v>
      </c>
      <c r="B487" s="4" t="s">
        <v>21</v>
      </c>
      <c r="C487" s="4" t="s">
        <v>28</v>
      </c>
      <c r="D487" s="4" t="s">
        <v>33</v>
      </c>
      <c r="E487" s="4" t="n">
        <v>10</v>
      </c>
      <c r="F487" s="4" t="n">
        <v>179.592</v>
      </c>
      <c r="G487" s="4" t="n">
        <v>0</v>
      </c>
      <c r="H487" s="4" t="n">
        <v>46.6902217104926</v>
      </c>
      <c r="I487" s="4" t="n">
        <v>0.563075175999396</v>
      </c>
      <c r="J487" s="4" t="n">
        <v>0.144052643056273</v>
      </c>
      <c r="K487" s="4" t="n">
        <v>0.0254456521739131</v>
      </c>
      <c r="L487" s="4" t="n">
        <v>-0.00202173913043478</v>
      </c>
      <c r="M487" s="4" t="n">
        <v>0.113063829787234</v>
      </c>
      <c r="N487" s="4" t="n">
        <v>4.98201614307146</v>
      </c>
      <c r="O487" s="4" t="n">
        <f aca="false">FALSE()</f>
        <v>0</v>
      </c>
      <c r="P487" s="4" t="s">
        <v>27</v>
      </c>
      <c r="Q487" s="4" t="n">
        <v>632.455532033665</v>
      </c>
      <c r="R487" s="4" t="n">
        <v>9.21996209584365</v>
      </c>
      <c r="S487" s="4" t="s">
        <v>25</v>
      </c>
      <c r="T487" s="4" t="str">
        <f aca="false">B487&amp;C487&amp;D487&amp;E487&amp;S487</f>
        <v>tebturtlebot3_burgersmall_warehouse10embr</v>
      </c>
      <c r="U487" s="4" t="n">
        <f aca="false">COUNTIF($T$2:T487,T487)</f>
        <v>6</v>
      </c>
      <c r="V487" s="4" t="s">
        <v>18</v>
      </c>
      <c r="W487" s="4" t="s">
        <v>29</v>
      </c>
      <c r="X487" s="4" t="s">
        <v>34</v>
      </c>
      <c r="Y487" s="4" t="str">
        <f aca="false">V487&amp;W487&amp;X487&amp;S487</f>
        <v>tbsembr</v>
      </c>
      <c r="Z487" s="4" t="n">
        <f aca="false">G487&gt;0</f>
        <v>0</v>
      </c>
      <c r="AA487" s="4" t="str">
        <f aca="false">IF(NOT(Z487),Y487,0)</f>
        <v>tbsembr</v>
      </c>
    </row>
    <row r="488" customFormat="false" ht="15.75" hidden="false" customHeight="true" outlineLevel="0" collapsed="false">
      <c r="A488" s="1" t="n">
        <v>711</v>
      </c>
      <c r="B488" s="4" t="s">
        <v>21</v>
      </c>
      <c r="C488" s="4" t="s">
        <v>28</v>
      </c>
      <c r="D488" s="4" t="s">
        <v>33</v>
      </c>
      <c r="E488" s="4" t="n">
        <v>10</v>
      </c>
      <c r="F488" s="4" t="n">
        <v>95.665</v>
      </c>
      <c r="G488" s="4" t="n">
        <v>0</v>
      </c>
      <c r="H488" s="4" t="n">
        <v>78.4356953665766</v>
      </c>
      <c r="I488" s="4" t="n">
        <v>0.605570208431997</v>
      </c>
      <c r="J488" s="4" t="n">
        <v>0.0657436276241617</v>
      </c>
      <c r="K488" s="4" t="n">
        <v>0.0075625</v>
      </c>
      <c r="L488" s="4" t="n">
        <v>4.375E-005</v>
      </c>
      <c r="M488" s="4" t="n">
        <v>0.0328086419753087</v>
      </c>
      <c r="N488" s="4" t="n">
        <v>2.39874644299509</v>
      </c>
      <c r="O488" s="4" t="n">
        <f aca="false">TRUE()</f>
        <v>1</v>
      </c>
      <c r="P488" s="4" t="s">
        <v>24</v>
      </c>
      <c r="Q488" s="4" t="n">
        <v>1414.21356237187</v>
      </c>
      <c r="R488" s="4" t="n">
        <v>22.2086832710351</v>
      </c>
      <c r="S488" s="4" t="s">
        <v>25</v>
      </c>
      <c r="T488" s="4" t="str">
        <f aca="false">B488&amp;C488&amp;D488&amp;E488&amp;S488</f>
        <v>tebturtlebot3_burgersmall_warehouse10embr</v>
      </c>
      <c r="U488" s="4" t="n">
        <f aca="false">COUNTIF($T$2:T488,T488)</f>
        <v>7</v>
      </c>
      <c r="V488" s="4" t="s">
        <v>18</v>
      </c>
      <c r="W488" s="4" t="s">
        <v>29</v>
      </c>
      <c r="X488" s="4" t="s">
        <v>34</v>
      </c>
      <c r="Y488" s="4" t="str">
        <f aca="false">V488&amp;W488&amp;X488&amp;S488</f>
        <v>tbsembr</v>
      </c>
      <c r="Z488" s="4" t="n">
        <f aca="false">G488&gt;0</f>
        <v>0</v>
      </c>
      <c r="AA488" s="4" t="str">
        <f aca="false">IF(NOT(Z488),Y488,0)</f>
        <v>tbsembr</v>
      </c>
    </row>
    <row r="489" customFormat="false" ht="15.75" hidden="false" customHeight="true" outlineLevel="0" collapsed="false">
      <c r="A489" s="1" t="n">
        <v>712</v>
      </c>
      <c r="B489" s="4" t="s">
        <v>21</v>
      </c>
      <c r="C489" s="4" t="s">
        <v>28</v>
      </c>
      <c r="D489" s="4" t="s">
        <v>33</v>
      </c>
      <c r="E489" s="4" t="n">
        <v>10</v>
      </c>
      <c r="F489" s="4" t="n">
        <v>56.0929999999999</v>
      </c>
      <c r="G489" s="4" t="n">
        <v>0</v>
      </c>
      <c r="H489" s="4" t="n">
        <v>23.0460786749583</v>
      </c>
      <c r="I489" s="4" t="n">
        <v>0.162600958050465</v>
      </c>
      <c r="J489" s="4" t="n">
        <v>0.0194681949812322</v>
      </c>
      <c r="K489" s="4" t="n">
        <v>0.0124285714285714</v>
      </c>
      <c r="L489" s="4" t="n">
        <v>-0.00298571428571429</v>
      </c>
      <c r="M489" s="4" t="n">
        <v>0.195847222222222</v>
      </c>
      <c r="N489" s="4" t="n">
        <v>6.3850017126297</v>
      </c>
      <c r="O489" s="4" t="n">
        <f aca="false">TRUE()</f>
        <v>1</v>
      </c>
      <c r="P489" s="4" t="s">
        <v>24</v>
      </c>
      <c r="Q489" s="4" t="n">
        <v>632.455532033695</v>
      </c>
      <c r="R489" s="4" t="n">
        <v>0.602035860444088</v>
      </c>
      <c r="S489" s="4" t="s">
        <v>25</v>
      </c>
      <c r="T489" s="4" t="str">
        <f aca="false">B489&amp;C489&amp;D489&amp;E489&amp;S489</f>
        <v>tebturtlebot3_burgersmall_warehouse10embr</v>
      </c>
      <c r="U489" s="4" t="n">
        <f aca="false">COUNTIF($T$2:T489,T489)</f>
        <v>8</v>
      </c>
      <c r="V489" s="4" t="s">
        <v>18</v>
      </c>
      <c r="W489" s="4" t="s">
        <v>29</v>
      </c>
      <c r="X489" s="4" t="s">
        <v>34</v>
      </c>
      <c r="Y489" s="4" t="str">
        <f aca="false">V489&amp;W489&amp;X489&amp;S489</f>
        <v>tbsembr</v>
      </c>
      <c r="Z489" s="4" t="n">
        <f aca="false">G489&gt;0</f>
        <v>0</v>
      </c>
      <c r="AA489" s="4" t="str">
        <f aca="false">IF(NOT(Z489),Y489,0)</f>
        <v>tbsembr</v>
      </c>
    </row>
    <row r="490" customFormat="false" ht="15.75" hidden="false" customHeight="true" outlineLevel="0" collapsed="false">
      <c r="A490" s="1" t="n">
        <v>713</v>
      </c>
      <c r="B490" s="4" t="s">
        <v>21</v>
      </c>
      <c r="C490" s="4" t="s">
        <v>28</v>
      </c>
      <c r="D490" s="4" t="s">
        <v>33</v>
      </c>
      <c r="E490" s="4" t="n">
        <v>10</v>
      </c>
      <c r="F490" s="4" t="n">
        <v>61.193</v>
      </c>
      <c r="G490" s="4" t="n">
        <v>1</v>
      </c>
      <c r="H490" s="4" t="n">
        <v>0.930942701128552</v>
      </c>
      <c r="I490" s="4" t="n">
        <v>0.10976914523225</v>
      </c>
      <c r="J490" s="4" t="n">
        <v>0.0198924206926841</v>
      </c>
      <c r="K490" s="4" t="n">
        <v>0.020079804204314</v>
      </c>
      <c r="L490" s="4" t="n">
        <v>-0.0024125</v>
      </c>
      <c r="M490" s="4" t="n">
        <v>0.171395169706265</v>
      </c>
      <c r="N490" s="4" t="n">
        <v>6.50660375790234</v>
      </c>
      <c r="O490" s="4" t="n">
        <f aca="false">TRUE()</f>
        <v>1</v>
      </c>
      <c r="P490" s="4" t="s">
        <v>24</v>
      </c>
      <c r="Q490" s="4" t="n">
        <v>28.0622740853689</v>
      </c>
      <c r="R490" s="4" t="n">
        <v>0.53315064649309</v>
      </c>
      <c r="S490" s="4" t="s">
        <v>25</v>
      </c>
      <c r="T490" s="4" t="str">
        <f aca="false">B490&amp;C490&amp;D490&amp;E490&amp;S490</f>
        <v>tebturtlebot3_burgersmall_warehouse10embr</v>
      </c>
      <c r="U490" s="4" t="n">
        <f aca="false">COUNTIF($T$2:T490,T490)</f>
        <v>9</v>
      </c>
      <c r="V490" s="4" t="s">
        <v>18</v>
      </c>
      <c r="W490" s="4" t="s">
        <v>29</v>
      </c>
      <c r="X490" s="4" t="s">
        <v>34</v>
      </c>
      <c r="Y490" s="4" t="str">
        <f aca="false">V490&amp;W490&amp;X490&amp;S490</f>
        <v>tbsembr</v>
      </c>
      <c r="Z490" s="4" t="n">
        <f aca="false">G490&gt;0</f>
        <v>1</v>
      </c>
      <c r="AA490" s="4" t="n">
        <f aca="false">IF(NOT(Z490),Y490,0)</f>
        <v>0</v>
      </c>
    </row>
    <row r="491" customFormat="false" ht="15.75" hidden="false" customHeight="true" outlineLevel="0" collapsed="false">
      <c r="A491" s="1" t="n">
        <v>714</v>
      </c>
      <c r="B491" s="4" t="s">
        <v>21</v>
      </c>
      <c r="C491" s="4" t="s">
        <v>28</v>
      </c>
      <c r="D491" s="4" t="s">
        <v>33</v>
      </c>
      <c r="E491" s="4" t="n">
        <v>10</v>
      </c>
      <c r="F491" s="4" t="n">
        <v>41.7079999999999</v>
      </c>
      <c r="G491" s="4" t="n">
        <v>2</v>
      </c>
      <c r="H491" s="4" t="n">
        <v>1.74286698630323</v>
      </c>
      <c r="I491" s="4" t="n">
        <v>0.176501225984435</v>
      </c>
      <c r="J491" s="4" t="n">
        <v>0.017584698786215</v>
      </c>
      <c r="K491" s="4" t="n">
        <v>0.0101459810027194</v>
      </c>
      <c r="L491" s="4" t="n">
        <v>-0.00228571428571429</v>
      </c>
      <c r="M491" s="4" t="n">
        <v>0.102678183524859</v>
      </c>
      <c r="N491" s="4" t="n">
        <v>4.33185797947555</v>
      </c>
      <c r="O491" s="4" t="n">
        <f aca="false">TRUE()</f>
        <v>1</v>
      </c>
      <c r="P491" s="4" t="s">
        <v>24</v>
      </c>
      <c r="Q491" s="4" t="n">
        <v>29.33765433762</v>
      </c>
      <c r="R491" s="4" t="n">
        <v>0.760181893220488</v>
      </c>
      <c r="S491" s="4" t="s">
        <v>25</v>
      </c>
      <c r="T491" s="4" t="str">
        <f aca="false">B491&amp;C491&amp;D491&amp;E491&amp;S491</f>
        <v>tebturtlebot3_burgersmall_warehouse10embr</v>
      </c>
      <c r="U491" s="4" t="n">
        <f aca="false">COUNTIF($T$2:T491,T491)</f>
        <v>10</v>
      </c>
      <c r="V491" s="4" t="s">
        <v>18</v>
      </c>
      <c r="W491" s="4" t="s">
        <v>29</v>
      </c>
      <c r="X491" s="4" t="s">
        <v>34</v>
      </c>
      <c r="Y491" s="4" t="str">
        <f aca="false">V491&amp;W491&amp;X491&amp;S491</f>
        <v>tbsembr</v>
      </c>
      <c r="Z491" s="4" t="n">
        <f aca="false">G491&gt;0</f>
        <v>1</v>
      </c>
      <c r="AA491" s="4" t="n">
        <f aca="false">IF(NOT(Z491),Y491,0)</f>
        <v>0</v>
      </c>
    </row>
    <row r="492" customFormat="false" ht="15.75" hidden="false" customHeight="true" outlineLevel="0" collapsed="false">
      <c r="A492" s="1" t="n">
        <v>715</v>
      </c>
      <c r="B492" s="4" t="s">
        <v>21</v>
      </c>
      <c r="C492" s="4" t="s">
        <v>28</v>
      </c>
      <c r="D492" s="4" t="s">
        <v>33</v>
      </c>
      <c r="E492" s="4" t="n">
        <v>10</v>
      </c>
      <c r="F492" s="4" t="n">
        <v>53.3419999999999</v>
      </c>
      <c r="G492" s="4" t="n">
        <v>0</v>
      </c>
      <c r="H492" s="4" t="n">
        <v>60.6498480529718</v>
      </c>
      <c r="I492" s="4" t="n">
        <v>0.589504852861111</v>
      </c>
      <c r="J492" s="4" t="n">
        <v>0.075932717676377</v>
      </c>
      <c r="K492" s="4" t="n">
        <v>0.0160482390077915</v>
      </c>
      <c r="L492" s="4" t="n">
        <v>-0.00289393939393939</v>
      </c>
      <c r="M492" s="4" t="n">
        <v>0.0769697802098417</v>
      </c>
      <c r="N492" s="4" t="n">
        <v>2.38081579657058</v>
      </c>
      <c r="O492" s="4" t="n">
        <f aca="false">TRUE()</f>
        <v>1</v>
      </c>
      <c r="P492" s="4" t="s">
        <v>24</v>
      </c>
      <c r="Q492" s="4" t="n">
        <v>632.455532033632</v>
      </c>
      <c r="R492" s="4" t="n">
        <v>13.0963512779581</v>
      </c>
      <c r="S492" s="4" t="s">
        <v>25</v>
      </c>
      <c r="T492" s="4" t="str">
        <f aca="false">B492&amp;C492&amp;D492&amp;E492&amp;S492</f>
        <v>tebturtlebot3_burgersmall_warehouse10embr</v>
      </c>
      <c r="U492" s="4" t="n">
        <f aca="false">COUNTIF($T$2:T492,T492)</f>
        <v>11</v>
      </c>
      <c r="V492" s="4" t="s">
        <v>18</v>
      </c>
      <c r="W492" s="4" t="s">
        <v>29</v>
      </c>
      <c r="X492" s="4" t="s">
        <v>34</v>
      </c>
      <c r="Y492" s="4" t="str">
        <f aca="false">V492&amp;W492&amp;X492&amp;S492</f>
        <v>tbsembr</v>
      </c>
      <c r="Z492" s="4" t="n">
        <f aca="false">G492&gt;0</f>
        <v>0</v>
      </c>
      <c r="AA492" s="4" t="str">
        <f aca="false">IF(NOT(Z492),Y492,0)</f>
        <v>tbsembr</v>
      </c>
    </row>
    <row r="493" customFormat="false" ht="15.75" hidden="false" customHeight="true" outlineLevel="0" collapsed="false">
      <c r="A493" s="1" t="n">
        <v>716</v>
      </c>
      <c r="B493" s="4" t="s">
        <v>21</v>
      </c>
      <c r="C493" s="4" t="s">
        <v>28</v>
      </c>
      <c r="D493" s="4" t="s">
        <v>33</v>
      </c>
      <c r="E493" s="4" t="n">
        <v>10</v>
      </c>
      <c r="F493" s="4" t="n">
        <v>65.0909999999999</v>
      </c>
      <c r="G493" s="4" t="n">
        <v>0</v>
      </c>
      <c r="H493" s="4" t="n">
        <v>39.2724050473355</v>
      </c>
      <c r="I493" s="4" t="n">
        <v>0.432745566975432</v>
      </c>
      <c r="J493" s="4" t="n">
        <v>0.0508953980719562</v>
      </c>
      <c r="K493" s="4" t="n">
        <v>0.0200967084002314</v>
      </c>
      <c r="L493" s="4" t="n">
        <v>-0.000228260869565217</v>
      </c>
      <c r="M493" s="4" t="n">
        <v>0.0986288981790325</v>
      </c>
      <c r="N493" s="4" t="n">
        <v>4.20526830228162</v>
      </c>
      <c r="O493" s="4" t="n">
        <f aca="false">TRUE()</f>
        <v>1</v>
      </c>
      <c r="P493" s="4" t="s">
        <v>24</v>
      </c>
      <c r="Q493" s="4" t="n">
        <v>248.06946917846</v>
      </c>
      <c r="R493" s="4" t="n">
        <v>9.64575791228162</v>
      </c>
      <c r="S493" s="4" t="s">
        <v>25</v>
      </c>
      <c r="T493" s="4" t="str">
        <f aca="false">B493&amp;C493&amp;D493&amp;E493&amp;S493</f>
        <v>tebturtlebot3_burgersmall_warehouse10embr</v>
      </c>
      <c r="U493" s="4" t="n">
        <f aca="false">COUNTIF($T$2:T493,T493)</f>
        <v>12</v>
      </c>
      <c r="V493" s="4" t="s">
        <v>18</v>
      </c>
      <c r="W493" s="4" t="s">
        <v>29</v>
      </c>
      <c r="X493" s="4" t="s">
        <v>34</v>
      </c>
      <c r="Y493" s="4" t="str">
        <f aca="false">V493&amp;W493&amp;X493&amp;S493</f>
        <v>tbsembr</v>
      </c>
      <c r="Z493" s="4" t="n">
        <f aca="false">G493&gt;0</f>
        <v>0</v>
      </c>
      <c r="AA493" s="4" t="str">
        <f aca="false">IF(NOT(Z493),Y493,0)</f>
        <v>tbsembr</v>
      </c>
    </row>
    <row r="494" customFormat="false" ht="15.75" hidden="false" customHeight="true" outlineLevel="0" collapsed="false">
      <c r="A494" s="1" t="n">
        <v>717</v>
      </c>
      <c r="B494" s="4" t="s">
        <v>21</v>
      </c>
      <c r="C494" s="4" t="s">
        <v>28</v>
      </c>
      <c r="D494" s="4" t="s">
        <v>33</v>
      </c>
      <c r="E494" s="4" t="n">
        <v>10</v>
      </c>
      <c r="F494" s="4" t="n">
        <v>179.492</v>
      </c>
      <c r="G494" s="4" t="n">
        <v>1</v>
      </c>
      <c r="H494" s="4" t="n">
        <v>21.3521688389337</v>
      </c>
      <c r="I494" s="4" t="n">
        <v>0.18638471675261</v>
      </c>
      <c r="J494" s="4" t="n">
        <v>0.0207919342683238</v>
      </c>
      <c r="K494" s="4" t="n">
        <v>0.0154594150253478</v>
      </c>
      <c r="L494" s="4" t="n">
        <v>-0.000635416666666667</v>
      </c>
      <c r="M494" s="4" t="n">
        <v>0.13043821533797</v>
      </c>
      <c r="N494" s="4" t="n">
        <v>17.6760402103788</v>
      </c>
      <c r="O494" s="4" t="n">
        <f aca="false">FALSE()</f>
        <v>0</v>
      </c>
      <c r="P494" s="4" t="s">
        <v>27</v>
      </c>
      <c r="Q494" s="4" t="n">
        <v>1414.21356237314</v>
      </c>
      <c r="R494" s="4" t="n">
        <v>1.52556792579406</v>
      </c>
      <c r="S494" s="4" t="s">
        <v>25</v>
      </c>
      <c r="T494" s="4" t="str">
        <f aca="false">B494&amp;C494&amp;D494&amp;E494&amp;S494</f>
        <v>tebturtlebot3_burgersmall_warehouse10embr</v>
      </c>
      <c r="U494" s="4" t="n">
        <f aca="false">COUNTIF($T$2:T494,T494)</f>
        <v>13</v>
      </c>
      <c r="V494" s="4" t="s">
        <v>18</v>
      </c>
      <c r="W494" s="4" t="s">
        <v>29</v>
      </c>
      <c r="X494" s="4" t="s">
        <v>34</v>
      </c>
      <c r="Y494" s="4" t="str">
        <f aca="false">V494&amp;W494&amp;X494&amp;S494</f>
        <v>tbsembr</v>
      </c>
      <c r="Z494" s="4" t="n">
        <f aca="false">G494&gt;0</f>
        <v>1</v>
      </c>
      <c r="AA494" s="4" t="n">
        <f aca="false">IF(NOT(Z494),Y494,0)</f>
        <v>0</v>
      </c>
    </row>
    <row r="495" customFormat="false" ht="15.75" hidden="false" customHeight="true" outlineLevel="0" collapsed="false">
      <c r="A495" s="1" t="n">
        <v>718</v>
      </c>
      <c r="B495" s="4" t="s">
        <v>21</v>
      </c>
      <c r="C495" s="4" t="s">
        <v>28</v>
      </c>
      <c r="D495" s="4" t="s">
        <v>33</v>
      </c>
      <c r="E495" s="4" t="n">
        <v>10</v>
      </c>
      <c r="F495" s="4" t="n">
        <v>62.7069999999999</v>
      </c>
      <c r="G495" s="4" t="n">
        <v>0</v>
      </c>
      <c r="H495" s="4" t="n">
        <v>11.2767345316442</v>
      </c>
      <c r="I495" s="4" t="n">
        <v>0.164554520088484</v>
      </c>
      <c r="J495" s="4" t="n">
        <v>0.0239310794724004</v>
      </c>
      <c r="K495" s="4" t="n">
        <v>0.013752</v>
      </c>
      <c r="L495" s="4" t="n">
        <v>7.2E-005</v>
      </c>
      <c r="M495" s="4" t="n">
        <v>0.108433070866142</v>
      </c>
      <c r="N495" s="4" t="n">
        <v>6.19516522599769</v>
      </c>
      <c r="O495" s="4" t="n">
        <f aca="false">TRUE()</f>
        <v>1</v>
      </c>
      <c r="P495" s="4" t="s">
        <v>24</v>
      </c>
      <c r="Q495" s="4" t="n">
        <v>186.565865412573</v>
      </c>
      <c r="R495" s="4" t="n">
        <v>1.1323346099894</v>
      </c>
      <c r="S495" s="4" t="s">
        <v>25</v>
      </c>
      <c r="T495" s="4" t="str">
        <f aca="false">B495&amp;C495&amp;D495&amp;E495&amp;S495</f>
        <v>tebturtlebot3_burgersmall_warehouse10embr</v>
      </c>
      <c r="U495" s="4" t="n">
        <f aca="false">COUNTIF($T$2:T495,T495)</f>
        <v>14</v>
      </c>
      <c r="V495" s="4" t="s">
        <v>18</v>
      </c>
      <c r="W495" s="4" t="s">
        <v>29</v>
      </c>
      <c r="X495" s="4" t="s">
        <v>34</v>
      </c>
      <c r="Y495" s="4" t="str">
        <f aca="false">V495&amp;W495&amp;X495&amp;S495</f>
        <v>tbsembr</v>
      </c>
      <c r="Z495" s="4" t="n">
        <f aca="false">G495&gt;0</f>
        <v>0</v>
      </c>
      <c r="AA495" s="4" t="str">
        <f aca="false">IF(NOT(Z495),Y495,0)</f>
        <v>tbsembr</v>
      </c>
    </row>
    <row r="496" customFormat="false" ht="15.75" hidden="false" customHeight="true" outlineLevel="0" collapsed="false">
      <c r="A496" s="1" t="n">
        <v>719</v>
      </c>
      <c r="B496" s="4" t="s">
        <v>21</v>
      </c>
      <c r="C496" s="4" t="s">
        <v>28</v>
      </c>
      <c r="D496" s="4" t="s">
        <v>33</v>
      </c>
      <c r="E496" s="4" t="n">
        <v>10</v>
      </c>
      <c r="F496" s="4" t="n">
        <v>88.3959999999997</v>
      </c>
      <c r="G496" s="4" t="n">
        <v>0</v>
      </c>
      <c r="H496" s="4" t="n">
        <v>7.22470456857185</v>
      </c>
      <c r="I496" s="4" t="n">
        <v>0.126094558688082</v>
      </c>
      <c r="J496" s="4" t="n">
        <v>0.0186745552832544</v>
      </c>
      <c r="K496" s="4" t="n">
        <v>0.0208228137261182</v>
      </c>
      <c r="L496" s="4" t="n">
        <v>-0.00141843971631206</v>
      </c>
      <c r="M496" s="4" t="n">
        <v>0.124673152568599</v>
      </c>
      <c r="N496" s="4" t="n">
        <v>7.85769559924915</v>
      </c>
      <c r="O496" s="4" t="n">
        <f aca="false">TRUE()</f>
        <v>1</v>
      </c>
      <c r="P496" s="4" t="s">
        <v>24</v>
      </c>
      <c r="Q496" s="4" t="n">
        <v>632.455532033168</v>
      </c>
      <c r="R496" s="4" t="n">
        <v>0.661389835525901</v>
      </c>
      <c r="S496" s="4" t="s">
        <v>25</v>
      </c>
      <c r="T496" s="4" t="str">
        <f aca="false">B496&amp;C496&amp;D496&amp;E496&amp;S496</f>
        <v>tebturtlebot3_burgersmall_warehouse10embr</v>
      </c>
      <c r="U496" s="4" t="n">
        <f aca="false">COUNTIF($T$2:T496,T496)</f>
        <v>15</v>
      </c>
      <c r="V496" s="4" t="s">
        <v>18</v>
      </c>
      <c r="W496" s="4" t="s">
        <v>29</v>
      </c>
      <c r="X496" s="4" t="s">
        <v>34</v>
      </c>
      <c r="Y496" s="4" t="str">
        <f aca="false">V496&amp;W496&amp;X496&amp;S496</f>
        <v>tbsembr</v>
      </c>
      <c r="Z496" s="4" t="n">
        <f aca="false">G496&gt;0</f>
        <v>0</v>
      </c>
      <c r="AA496" s="4" t="str">
        <f aca="false">IF(NOT(Z496),Y496,0)</f>
        <v>tbsembr</v>
      </c>
    </row>
    <row r="497" customFormat="false" ht="15.75" hidden="false" customHeight="true" outlineLevel="0" collapsed="false">
      <c r="A497" s="1" t="n">
        <v>720</v>
      </c>
      <c r="B497" s="4" t="s">
        <v>21</v>
      </c>
      <c r="C497" s="4" t="s">
        <v>28</v>
      </c>
      <c r="D497" s="4" t="s">
        <v>33</v>
      </c>
      <c r="E497" s="4" t="n">
        <v>10</v>
      </c>
      <c r="F497" s="4" t="n">
        <v>103.995</v>
      </c>
      <c r="G497" s="4" t="n">
        <v>0</v>
      </c>
      <c r="H497" s="4" t="n">
        <v>45.2057461537457</v>
      </c>
      <c r="I497" s="4" t="n">
        <v>0.271461661571196</v>
      </c>
      <c r="J497" s="4" t="n">
        <v>0.0296796810157273</v>
      </c>
      <c r="K497" s="4" t="n">
        <v>0.0216167664670659</v>
      </c>
      <c r="L497" s="4" t="n">
        <v>-0.0011497005988024</v>
      </c>
      <c r="M497" s="4" t="n">
        <v>0.103526627218935</v>
      </c>
      <c r="N497" s="4" t="n">
        <v>7.83398308335267</v>
      </c>
      <c r="O497" s="4" t="n">
        <f aca="false">TRUE()</f>
        <v>1</v>
      </c>
      <c r="P497" s="4" t="s">
        <v>24</v>
      </c>
      <c r="Q497" s="4" t="n">
        <v>1414.21356237347</v>
      </c>
      <c r="R497" s="4" t="n">
        <v>2.1988814395841</v>
      </c>
      <c r="S497" s="4" t="s">
        <v>25</v>
      </c>
      <c r="T497" s="4" t="str">
        <f aca="false">B497&amp;C497&amp;D497&amp;E497&amp;S497</f>
        <v>tebturtlebot3_burgersmall_warehouse10embr</v>
      </c>
      <c r="U497" s="4" t="n">
        <f aca="false">COUNTIF($T$2:T497,T497)</f>
        <v>16</v>
      </c>
      <c r="V497" s="4" t="s">
        <v>18</v>
      </c>
      <c r="W497" s="4" t="s">
        <v>29</v>
      </c>
      <c r="X497" s="4" t="s">
        <v>34</v>
      </c>
      <c r="Y497" s="4" t="str">
        <f aca="false">V497&amp;W497&amp;X497&amp;S497</f>
        <v>tbsembr</v>
      </c>
      <c r="Z497" s="4" t="n">
        <f aca="false">G497&gt;0</f>
        <v>0</v>
      </c>
      <c r="AA497" s="4" t="str">
        <f aca="false">IF(NOT(Z497),Y497,0)</f>
        <v>tbsembr</v>
      </c>
    </row>
    <row r="498" customFormat="false" ht="15.75" hidden="false" customHeight="true" outlineLevel="0" collapsed="false">
      <c r="A498" s="1" t="n">
        <v>721</v>
      </c>
      <c r="B498" s="4" t="s">
        <v>21</v>
      </c>
      <c r="C498" s="4" t="s">
        <v>28</v>
      </c>
      <c r="D498" s="4" t="s">
        <v>33</v>
      </c>
      <c r="E498" s="4" t="n">
        <v>10</v>
      </c>
      <c r="F498" s="4" t="n">
        <v>54.6360000000004</v>
      </c>
      <c r="G498" s="4" t="n">
        <v>0</v>
      </c>
      <c r="H498" s="4" t="n">
        <v>38.9633632221233</v>
      </c>
      <c r="I498" s="4" t="n">
        <v>0.436167669533465</v>
      </c>
      <c r="J498" s="4" t="n">
        <v>0.0754137209005265</v>
      </c>
      <c r="K498" s="4" t="n">
        <v>0.0270882352941177</v>
      </c>
      <c r="L498" s="4" t="n">
        <v>7.35294117647057E-005</v>
      </c>
      <c r="M498" s="4" t="n">
        <v>0.107871428571429</v>
      </c>
      <c r="N498" s="4" t="n">
        <v>3.39620487391498</v>
      </c>
      <c r="O498" s="4" t="n">
        <f aca="false">TRUE()</f>
        <v>1</v>
      </c>
      <c r="P498" s="4" t="s">
        <v>24</v>
      </c>
      <c r="Q498" s="4" t="n">
        <v>632.455532033632</v>
      </c>
      <c r="R498" s="4" t="n">
        <v>7.79546611081825</v>
      </c>
      <c r="S498" s="4" t="s">
        <v>25</v>
      </c>
      <c r="T498" s="4" t="str">
        <f aca="false">B498&amp;C498&amp;D498&amp;E498&amp;S498</f>
        <v>tebturtlebot3_burgersmall_warehouse10embr</v>
      </c>
      <c r="U498" s="4" t="n">
        <f aca="false">COUNTIF($T$2:T498,T498)</f>
        <v>17</v>
      </c>
      <c r="V498" s="4" t="s">
        <v>18</v>
      </c>
      <c r="W498" s="4" t="s">
        <v>29</v>
      </c>
      <c r="X498" s="4" t="s">
        <v>34</v>
      </c>
      <c r="Y498" s="4" t="str">
        <f aca="false">V498&amp;W498&amp;X498&amp;S498</f>
        <v>tbsembr</v>
      </c>
      <c r="Z498" s="4" t="n">
        <f aca="false">G498&gt;0</f>
        <v>0</v>
      </c>
      <c r="AA498" s="4" t="str">
        <f aca="false">IF(NOT(Z498),Y498,0)</f>
        <v>tbsembr</v>
      </c>
    </row>
    <row r="499" customFormat="false" ht="15.75" hidden="false" customHeight="true" outlineLevel="0" collapsed="false">
      <c r="A499" s="1" t="n">
        <v>722</v>
      </c>
      <c r="B499" s="4" t="s">
        <v>21</v>
      </c>
      <c r="C499" s="4" t="s">
        <v>28</v>
      </c>
      <c r="D499" s="4" t="s">
        <v>33</v>
      </c>
      <c r="E499" s="4" t="n">
        <v>10</v>
      </c>
      <c r="F499" s="4" t="n">
        <v>50.2919999999999</v>
      </c>
      <c r="G499" s="4" t="n">
        <v>0</v>
      </c>
      <c r="H499" s="4" t="n">
        <v>90.3147570454412</v>
      </c>
      <c r="I499" s="4" t="n">
        <v>0.728203850097698</v>
      </c>
      <c r="J499" s="4" t="n">
        <v>0.130241879856181</v>
      </c>
      <c r="K499" s="4" t="n">
        <v>0.0221525423728814</v>
      </c>
      <c r="L499" s="4" t="n">
        <v>-0.00310169491525424</v>
      </c>
      <c r="M499" s="4" t="n">
        <v>0.0875081967213115</v>
      </c>
      <c r="N499" s="4" t="n">
        <v>2.42118516066243</v>
      </c>
      <c r="O499" s="4" t="n">
        <f aca="false">TRUE()</f>
        <v>1</v>
      </c>
      <c r="P499" s="4" t="s">
        <v>24</v>
      </c>
      <c r="Q499" s="4" t="n">
        <v>1414.21356237281</v>
      </c>
      <c r="R499" s="4" t="n">
        <v>10.6129842597291</v>
      </c>
      <c r="S499" s="4" t="s">
        <v>25</v>
      </c>
      <c r="T499" s="4" t="str">
        <f aca="false">B499&amp;C499&amp;D499&amp;E499&amp;S499</f>
        <v>tebturtlebot3_burgersmall_warehouse10embr</v>
      </c>
      <c r="U499" s="4" t="n">
        <f aca="false">COUNTIF($T$2:T499,T499)</f>
        <v>18</v>
      </c>
      <c r="V499" s="4" t="s">
        <v>18</v>
      </c>
      <c r="W499" s="4" t="s">
        <v>29</v>
      </c>
      <c r="X499" s="4" t="s">
        <v>34</v>
      </c>
      <c r="Y499" s="4" t="str">
        <f aca="false">V499&amp;W499&amp;X499&amp;S499</f>
        <v>tbsembr</v>
      </c>
      <c r="Z499" s="4" t="n">
        <f aca="false">G499&gt;0</f>
        <v>0</v>
      </c>
      <c r="AA499" s="4" t="str">
        <f aca="false">IF(NOT(Z499),Y499,0)</f>
        <v>tbsembr</v>
      </c>
    </row>
    <row r="500" customFormat="false" ht="15.75" hidden="false" customHeight="true" outlineLevel="0" collapsed="false">
      <c r="A500" s="1" t="n">
        <v>723</v>
      </c>
      <c r="B500" s="4" t="s">
        <v>21</v>
      </c>
      <c r="C500" s="4" t="s">
        <v>28</v>
      </c>
      <c r="D500" s="4" t="s">
        <v>33</v>
      </c>
      <c r="E500" s="4" t="n">
        <v>10</v>
      </c>
      <c r="F500" s="4" t="n">
        <v>97.2450000000003</v>
      </c>
      <c r="G500" s="4" t="n">
        <v>0</v>
      </c>
      <c r="H500" s="4" t="n">
        <v>40.3999622135891</v>
      </c>
      <c r="I500" s="4" t="n">
        <v>0.343460397062257</v>
      </c>
      <c r="J500" s="4" t="n">
        <v>0.0561766504165252</v>
      </c>
      <c r="K500" s="4" t="n">
        <v>0.027441717791411</v>
      </c>
      <c r="L500" s="4" t="n">
        <v>-0.00112269938650307</v>
      </c>
      <c r="M500" s="4" t="n">
        <v>0.106054545454545</v>
      </c>
      <c r="N500" s="4" t="n">
        <v>7.79222120630132</v>
      </c>
      <c r="O500" s="4" t="n">
        <f aca="false">TRUE()</f>
        <v>1</v>
      </c>
      <c r="P500" s="4" t="s">
        <v>24</v>
      </c>
      <c r="Q500" s="4" t="n">
        <v>1414.21356237375</v>
      </c>
      <c r="R500" s="4" t="n">
        <v>3.33512092533825</v>
      </c>
      <c r="S500" s="4" t="s">
        <v>25</v>
      </c>
      <c r="T500" s="4" t="str">
        <f aca="false">B500&amp;C500&amp;D500&amp;E500&amp;S500</f>
        <v>tebturtlebot3_burgersmall_warehouse10embr</v>
      </c>
      <c r="U500" s="4" t="n">
        <f aca="false">COUNTIF($T$2:T500,T500)</f>
        <v>19</v>
      </c>
      <c r="V500" s="4" t="s">
        <v>18</v>
      </c>
      <c r="W500" s="4" t="s">
        <v>29</v>
      </c>
      <c r="X500" s="4" t="s">
        <v>34</v>
      </c>
      <c r="Y500" s="4" t="str">
        <f aca="false">V500&amp;W500&amp;X500&amp;S500</f>
        <v>tbsembr</v>
      </c>
      <c r="Z500" s="4" t="n">
        <f aca="false">G500&gt;0</f>
        <v>0</v>
      </c>
      <c r="AA500" s="4" t="str">
        <f aca="false">IF(NOT(Z500),Y500,0)</f>
        <v>tbsembr</v>
      </c>
    </row>
    <row r="501" customFormat="false" ht="15.75" hidden="false" customHeight="true" outlineLevel="0" collapsed="false">
      <c r="A501" s="1" t="n">
        <v>724</v>
      </c>
      <c r="B501" s="4" t="s">
        <v>21</v>
      </c>
      <c r="C501" s="4" t="s">
        <v>28</v>
      </c>
      <c r="D501" s="4" t="s">
        <v>33</v>
      </c>
      <c r="E501" s="4" t="n">
        <v>10</v>
      </c>
      <c r="F501" s="4" t="n">
        <v>70.5939999999996</v>
      </c>
      <c r="G501" s="4" t="n">
        <v>0</v>
      </c>
      <c r="H501" s="4" t="n">
        <v>20.6693886634373</v>
      </c>
      <c r="I501" s="4" t="n">
        <v>0.228811715986784</v>
      </c>
      <c r="J501" s="4" t="n">
        <v>0.0377507781701841</v>
      </c>
      <c r="K501" s="4" t="n">
        <v>0.028495145631068</v>
      </c>
      <c r="L501" s="4" t="n">
        <v>-0.00200970873786408</v>
      </c>
      <c r="M501" s="4" t="n">
        <v>0.172123809523809</v>
      </c>
      <c r="N501" s="4" t="n">
        <v>8.06056007264859</v>
      </c>
      <c r="O501" s="4" t="n">
        <f aca="false">TRUE()</f>
        <v>1</v>
      </c>
      <c r="P501" s="4" t="s">
        <v>24</v>
      </c>
      <c r="Q501" s="4" t="n">
        <v>632.455532033695</v>
      </c>
      <c r="R501" s="4" t="n">
        <v>0.868550068097137</v>
      </c>
      <c r="S501" s="4" t="s">
        <v>25</v>
      </c>
      <c r="T501" s="4" t="str">
        <f aca="false">B501&amp;C501&amp;D501&amp;E501&amp;S501</f>
        <v>tebturtlebot3_burgersmall_warehouse10embr</v>
      </c>
      <c r="U501" s="4" t="n">
        <f aca="false">COUNTIF($T$2:T501,T501)</f>
        <v>20</v>
      </c>
      <c r="V501" s="4" t="s">
        <v>18</v>
      </c>
      <c r="W501" s="4" t="s">
        <v>29</v>
      </c>
      <c r="X501" s="4" t="s">
        <v>34</v>
      </c>
      <c r="Y501" s="4" t="str">
        <f aca="false">V501&amp;W501&amp;X501&amp;S501</f>
        <v>tbsembr</v>
      </c>
      <c r="Z501" s="4" t="n">
        <f aca="false">G501&gt;0</f>
        <v>0</v>
      </c>
      <c r="AA501" s="4" t="str">
        <f aca="false">IF(NOT(Z501),Y501,0)</f>
        <v>tbsembr</v>
      </c>
    </row>
    <row r="502" customFormat="false" ht="15.75" hidden="false" customHeight="true" outlineLevel="0" collapsed="false">
      <c r="A502" s="1" t="n">
        <v>735</v>
      </c>
      <c r="B502" s="4" t="s">
        <v>35</v>
      </c>
      <c r="C502" s="4" t="s">
        <v>28</v>
      </c>
      <c r="D502" s="4" t="s">
        <v>33</v>
      </c>
      <c r="E502" s="4" t="n">
        <v>5</v>
      </c>
      <c r="F502" s="4" t="n">
        <v>63.601</v>
      </c>
      <c r="G502" s="4" t="n">
        <v>1</v>
      </c>
      <c r="H502" s="4" t="n">
        <v>4.22392768283313</v>
      </c>
      <c r="I502" s="4" t="n">
        <v>0.138931928696482</v>
      </c>
      <c r="J502" s="4" t="n">
        <v>0.0230741006142897</v>
      </c>
      <c r="K502" s="4" t="n">
        <v>0.0181459344565563</v>
      </c>
      <c r="L502" s="4" t="n">
        <v>0</v>
      </c>
      <c r="M502" s="4" t="n">
        <v>0.1965201436968</v>
      </c>
      <c r="N502" s="4" t="n">
        <v>7.90305217714871</v>
      </c>
      <c r="O502" s="4" t="n">
        <f aca="false">TRUE()</f>
        <v>1</v>
      </c>
      <c r="P502" s="4" t="s">
        <v>24</v>
      </c>
      <c r="Q502" s="4" t="n">
        <v>175.411603861412</v>
      </c>
      <c r="R502" s="4" t="n">
        <v>0.521950242455344</v>
      </c>
      <c r="S502" s="4" t="s">
        <v>25</v>
      </c>
      <c r="T502" s="4" t="str">
        <f aca="false">B502&amp;C502&amp;D502&amp;E502&amp;S502</f>
        <v>dwaturtlebot3_burgersmall_warehouse5embr</v>
      </c>
      <c r="U502" s="4" t="n">
        <f aca="false">COUNTIF($T$2:T502,T502)</f>
        <v>1</v>
      </c>
      <c r="V502" s="4" t="s">
        <v>36</v>
      </c>
      <c r="W502" s="4" t="s">
        <v>29</v>
      </c>
      <c r="X502" s="4" t="s">
        <v>34</v>
      </c>
      <c r="Y502" s="4" t="str">
        <f aca="false">V502&amp;W502&amp;X502&amp;S502</f>
        <v>dbsembr</v>
      </c>
      <c r="Z502" s="4" t="n">
        <f aca="false">G502&gt;0</f>
        <v>1</v>
      </c>
      <c r="AA502" s="4" t="n">
        <f aca="false">IF(NOT(Z502),Y502,0)</f>
        <v>0</v>
      </c>
    </row>
    <row r="503" customFormat="false" ht="15.75" hidden="false" customHeight="true" outlineLevel="0" collapsed="false">
      <c r="A503" s="1" t="n">
        <v>736</v>
      </c>
      <c r="B503" s="4" t="s">
        <v>35</v>
      </c>
      <c r="C503" s="4" t="s">
        <v>28</v>
      </c>
      <c r="D503" s="4" t="s">
        <v>33</v>
      </c>
      <c r="E503" s="4" t="n">
        <v>5</v>
      </c>
      <c r="F503" s="4" t="n">
        <v>78.493</v>
      </c>
      <c r="G503" s="4" t="n">
        <v>0</v>
      </c>
      <c r="H503" s="4" t="n">
        <v>16.9668737764261</v>
      </c>
      <c r="I503" s="4" t="n">
        <v>0.203999298210284</v>
      </c>
      <c r="J503" s="4" t="n">
        <v>0.0270255569503335</v>
      </c>
      <c r="K503" s="4" t="n">
        <v>0.0115624259482831</v>
      </c>
      <c r="L503" s="4" t="n">
        <v>-0.0009296875</v>
      </c>
      <c r="M503" s="4" t="n">
        <v>0.148592325920423</v>
      </c>
      <c r="N503" s="4" t="n">
        <v>8.1287577958913</v>
      </c>
      <c r="O503" s="4" t="n">
        <f aca="false">TRUE()</f>
        <v>1</v>
      </c>
      <c r="P503" s="4" t="s">
        <v>24</v>
      </c>
      <c r="Q503" s="4" t="n">
        <v>191.762830377655</v>
      </c>
      <c r="R503" s="4" t="n">
        <v>2.53827220813849</v>
      </c>
      <c r="S503" s="4" t="s">
        <v>25</v>
      </c>
      <c r="T503" s="4" t="str">
        <f aca="false">B503&amp;C503&amp;D503&amp;E503&amp;S503</f>
        <v>dwaturtlebot3_burgersmall_warehouse5embr</v>
      </c>
      <c r="U503" s="4" t="n">
        <f aca="false">COUNTIF($T$2:T503,T503)</f>
        <v>2</v>
      </c>
      <c r="V503" s="4" t="s">
        <v>36</v>
      </c>
      <c r="W503" s="4" t="s">
        <v>29</v>
      </c>
      <c r="X503" s="4" t="s">
        <v>34</v>
      </c>
      <c r="Y503" s="4" t="str">
        <f aca="false">V503&amp;W503&amp;X503&amp;S503</f>
        <v>dbsembr</v>
      </c>
      <c r="Z503" s="4" t="n">
        <f aca="false">G503&gt;0</f>
        <v>0</v>
      </c>
      <c r="AA503" s="4" t="str">
        <f aca="false">IF(NOT(Z503),Y503,0)</f>
        <v>dbsembr</v>
      </c>
    </row>
    <row r="504" customFormat="false" ht="15.75" hidden="false" customHeight="true" outlineLevel="0" collapsed="false">
      <c r="A504" s="1" t="n">
        <v>737</v>
      </c>
      <c r="B504" s="4" t="s">
        <v>35</v>
      </c>
      <c r="C504" s="4" t="s">
        <v>28</v>
      </c>
      <c r="D504" s="4" t="s">
        <v>33</v>
      </c>
      <c r="E504" s="4" t="n">
        <v>5</v>
      </c>
      <c r="F504" s="4" t="n">
        <v>75.292</v>
      </c>
      <c r="G504" s="4" t="n">
        <v>0</v>
      </c>
      <c r="H504" s="4" t="n">
        <v>3.44781540243747</v>
      </c>
      <c r="I504" s="4" t="n">
        <v>0.0852408791057391</v>
      </c>
      <c r="J504" s="4" t="n">
        <v>0.0155475396964858</v>
      </c>
      <c r="K504" s="4" t="n">
        <v>0.0231834913076682</v>
      </c>
      <c r="L504" s="4" t="n">
        <v>-0.00139166666666667</v>
      </c>
      <c r="M504" s="4" t="n">
        <v>0.149493565205389</v>
      </c>
      <c r="N504" s="4" t="n">
        <v>7.84052491155607</v>
      </c>
      <c r="O504" s="4" t="n">
        <f aca="false">TRUE()</f>
        <v>1</v>
      </c>
      <c r="P504" s="4" t="s">
        <v>24</v>
      </c>
      <c r="Q504" s="4" t="n">
        <v>216.93045781876</v>
      </c>
      <c r="R504" s="4" t="n">
        <v>0.456091912255693</v>
      </c>
      <c r="S504" s="4" t="s">
        <v>25</v>
      </c>
      <c r="T504" s="4" t="str">
        <f aca="false">B504&amp;C504&amp;D504&amp;E504&amp;S504</f>
        <v>dwaturtlebot3_burgersmall_warehouse5embr</v>
      </c>
      <c r="U504" s="4" t="n">
        <f aca="false">COUNTIF($T$2:T504,T504)</f>
        <v>3</v>
      </c>
      <c r="V504" s="4" t="s">
        <v>36</v>
      </c>
      <c r="W504" s="4" t="s">
        <v>29</v>
      </c>
      <c r="X504" s="4" t="s">
        <v>34</v>
      </c>
      <c r="Y504" s="4" t="str">
        <f aca="false">V504&amp;W504&amp;X504&amp;S504</f>
        <v>dbsembr</v>
      </c>
      <c r="Z504" s="4" t="n">
        <f aca="false">G504&gt;0</f>
        <v>0</v>
      </c>
      <c r="AA504" s="4" t="str">
        <f aca="false">IF(NOT(Z504),Y504,0)</f>
        <v>dbsembr</v>
      </c>
    </row>
    <row r="505" customFormat="false" ht="15.75" hidden="false" customHeight="true" outlineLevel="0" collapsed="false">
      <c r="A505" s="1" t="n">
        <v>738</v>
      </c>
      <c r="B505" s="4" t="s">
        <v>35</v>
      </c>
      <c r="C505" s="4" t="s">
        <v>28</v>
      </c>
      <c r="D505" s="4" t="s">
        <v>33</v>
      </c>
      <c r="E505" s="4" t="n">
        <v>5</v>
      </c>
      <c r="F505" s="4" t="n">
        <v>85.041</v>
      </c>
      <c r="G505" s="4" t="n">
        <v>0</v>
      </c>
      <c r="H505" s="4" t="n">
        <v>3.21487170019537</v>
      </c>
      <c r="I505" s="4" t="n">
        <v>0.0971398637573839</v>
      </c>
      <c r="J505" s="4" t="n">
        <v>0.0126205343642612</v>
      </c>
      <c r="K505" s="4" t="n">
        <v>0.0217582853862006</v>
      </c>
      <c r="L505" s="4" t="n">
        <v>-0.00111971830985916</v>
      </c>
      <c r="M505" s="4" t="n">
        <v>0.132702561906751</v>
      </c>
      <c r="N505" s="4" t="n">
        <v>8.28244329230419</v>
      </c>
      <c r="O505" s="4" t="n">
        <f aca="false">TRUE()</f>
        <v>1</v>
      </c>
      <c r="P505" s="4" t="s">
        <v>24</v>
      </c>
      <c r="Q505" s="4" t="n">
        <v>216.930457818601</v>
      </c>
      <c r="R505" s="4" t="n">
        <v>0.611896733987789</v>
      </c>
      <c r="S505" s="4" t="s">
        <v>25</v>
      </c>
      <c r="T505" s="4" t="str">
        <f aca="false">B505&amp;C505&amp;D505&amp;E505&amp;S505</f>
        <v>dwaturtlebot3_burgersmall_warehouse5embr</v>
      </c>
      <c r="U505" s="4" t="n">
        <f aca="false">COUNTIF($T$2:T505,T505)</f>
        <v>4</v>
      </c>
      <c r="V505" s="4" t="s">
        <v>36</v>
      </c>
      <c r="W505" s="4" t="s">
        <v>29</v>
      </c>
      <c r="X505" s="4" t="s">
        <v>34</v>
      </c>
      <c r="Y505" s="4" t="str">
        <f aca="false">V505&amp;W505&amp;X505&amp;S505</f>
        <v>dbsembr</v>
      </c>
      <c r="Z505" s="4" t="n">
        <f aca="false">G505&gt;0</f>
        <v>0</v>
      </c>
      <c r="AA505" s="4" t="str">
        <f aca="false">IF(NOT(Z505),Y505,0)</f>
        <v>dbsembr</v>
      </c>
    </row>
    <row r="506" customFormat="false" ht="15.75" hidden="false" customHeight="true" outlineLevel="0" collapsed="false">
      <c r="A506" s="1" t="n">
        <v>739</v>
      </c>
      <c r="B506" s="4" t="s">
        <v>35</v>
      </c>
      <c r="C506" s="4" t="s">
        <v>28</v>
      </c>
      <c r="D506" s="4" t="s">
        <v>33</v>
      </c>
      <c r="E506" s="4" t="n">
        <v>5</v>
      </c>
      <c r="F506" s="4" t="n">
        <v>84.9920000000001</v>
      </c>
      <c r="G506" s="4" t="n">
        <v>2</v>
      </c>
      <c r="H506" s="4" t="n">
        <v>38.8931434965631</v>
      </c>
      <c r="I506" s="4" t="n">
        <v>0.328754266504331</v>
      </c>
      <c r="J506" s="4" t="n">
        <v>0.0359212856061928</v>
      </c>
      <c r="K506" s="4" t="n">
        <v>0.0172720912558623</v>
      </c>
      <c r="L506" s="4" t="n">
        <v>-0.000836879432624114</v>
      </c>
      <c r="M506" s="4" t="n">
        <v>0.137658201016359</v>
      </c>
      <c r="N506" s="4" t="n">
        <v>8.46978029688001</v>
      </c>
      <c r="O506" s="4" t="n">
        <f aca="false">TRUE()</f>
        <v>1</v>
      </c>
      <c r="P506" s="4" t="s">
        <v>24</v>
      </c>
      <c r="Q506" s="4" t="n">
        <v>1414.21356237281</v>
      </c>
      <c r="R506" s="4" t="n">
        <v>2.82167885851816</v>
      </c>
      <c r="S506" s="4" t="s">
        <v>25</v>
      </c>
      <c r="T506" s="4" t="str">
        <f aca="false">B506&amp;C506&amp;D506&amp;E506&amp;S506</f>
        <v>dwaturtlebot3_burgersmall_warehouse5embr</v>
      </c>
      <c r="U506" s="4" t="n">
        <f aca="false">COUNTIF($T$2:T506,T506)</f>
        <v>5</v>
      </c>
      <c r="V506" s="4" t="s">
        <v>36</v>
      </c>
      <c r="W506" s="4" t="s">
        <v>29</v>
      </c>
      <c r="X506" s="4" t="s">
        <v>34</v>
      </c>
      <c r="Y506" s="4" t="str">
        <f aca="false">V506&amp;W506&amp;X506&amp;S506</f>
        <v>dbsembr</v>
      </c>
      <c r="Z506" s="4" t="n">
        <f aca="false">G506&gt;0</f>
        <v>1</v>
      </c>
      <c r="AA506" s="4" t="n">
        <f aca="false">IF(NOT(Z506),Y506,0)</f>
        <v>0</v>
      </c>
    </row>
    <row r="507" customFormat="false" ht="15.75" hidden="false" customHeight="true" outlineLevel="0" collapsed="false">
      <c r="A507" s="1" t="n">
        <v>740</v>
      </c>
      <c r="B507" s="4" t="s">
        <v>35</v>
      </c>
      <c r="C507" s="4" t="s">
        <v>28</v>
      </c>
      <c r="D507" s="4" t="s">
        <v>33</v>
      </c>
      <c r="E507" s="4" t="n">
        <v>5</v>
      </c>
      <c r="F507" s="4" t="n">
        <v>83.842</v>
      </c>
      <c r="G507" s="4" t="n">
        <v>1</v>
      </c>
      <c r="H507" s="4" t="n">
        <v>0.768384875131984</v>
      </c>
      <c r="I507" s="4" t="n">
        <v>0.0967809080708491</v>
      </c>
      <c r="J507" s="4" t="n">
        <v>0.0139829119660337</v>
      </c>
      <c r="K507" s="4" t="n">
        <v>0.0203284568133878</v>
      </c>
      <c r="L507" s="4" t="n">
        <v>-0.000985294117647059</v>
      </c>
      <c r="M507" s="4" t="n">
        <v>0.151516805333035</v>
      </c>
      <c r="N507" s="4" t="n">
        <v>9.91031128359916</v>
      </c>
      <c r="O507" s="4" t="n">
        <f aca="false">TRUE()</f>
        <v>1</v>
      </c>
      <c r="P507" s="4" t="s">
        <v>24</v>
      </c>
      <c r="Q507" s="4" t="n">
        <v>23.5217287433591</v>
      </c>
      <c r="R507" s="4" t="n">
        <v>0.686355837405109</v>
      </c>
      <c r="S507" s="4" t="s">
        <v>25</v>
      </c>
      <c r="T507" s="4" t="str">
        <f aca="false">B507&amp;C507&amp;D507&amp;E507&amp;S507</f>
        <v>dwaturtlebot3_burgersmall_warehouse5embr</v>
      </c>
      <c r="U507" s="4" t="n">
        <f aca="false">COUNTIF($T$2:T507,T507)</f>
        <v>6</v>
      </c>
      <c r="V507" s="4" t="s">
        <v>36</v>
      </c>
      <c r="W507" s="4" t="s">
        <v>29</v>
      </c>
      <c r="X507" s="4" t="s">
        <v>34</v>
      </c>
      <c r="Y507" s="4" t="str">
        <f aca="false">V507&amp;W507&amp;X507&amp;S507</f>
        <v>dbsembr</v>
      </c>
      <c r="Z507" s="4" t="n">
        <f aca="false">G507&gt;0</f>
        <v>1</v>
      </c>
      <c r="AA507" s="4" t="n">
        <f aca="false">IF(NOT(Z507),Y507,0)</f>
        <v>0</v>
      </c>
    </row>
    <row r="508" customFormat="false" ht="15.75" hidden="false" customHeight="true" outlineLevel="0" collapsed="false">
      <c r="A508" s="1" t="n">
        <v>741</v>
      </c>
      <c r="B508" s="4" t="s">
        <v>35</v>
      </c>
      <c r="C508" s="4" t="s">
        <v>28</v>
      </c>
      <c r="D508" s="4" t="s">
        <v>33</v>
      </c>
      <c r="E508" s="4" t="n">
        <v>5</v>
      </c>
      <c r="F508" s="4" t="n">
        <v>44.748</v>
      </c>
      <c r="G508" s="4" t="n">
        <v>0</v>
      </c>
      <c r="H508" s="4" t="n">
        <v>40.5412640368174</v>
      </c>
      <c r="I508" s="4" t="n">
        <v>0.16995610009917</v>
      </c>
      <c r="J508" s="4" t="n">
        <v>0.0196635834159914</v>
      </c>
      <c r="K508" s="4" t="n">
        <v>0.0138835010200562</v>
      </c>
      <c r="L508" s="4" t="n">
        <v>-0.00142307692307692</v>
      </c>
      <c r="M508" s="4" t="n">
        <v>0.126835178995081</v>
      </c>
      <c r="N508" s="4" t="n">
        <v>5.69944195935923</v>
      </c>
      <c r="O508" s="4" t="n">
        <f aca="false">TRUE()</f>
        <v>1</v>
      </c>
      <c r="P508" s="4" t="s">
        <v>24</v>
      </c>
      <c r="Q508" s="4" t="n">
        <v>1414.21356237347</v>
      </c>
      <c r="R508" s="4" t="n">
        <v>0.544439266532835</v>
      </c>
      <c r="S508" s="4" t="s">
        <v>25</v>
      </c>
      <c r="T508" s="4" t="str">
        <f aca="false">B508&amp;C508&amp;D508&amp;E508&amp;S508</f>
        <v>dwaturtlebot3_burgersmall_warehouse5embr</v>
      </c>
      <c r="U508" s="4" t="n">
        <f aca="false">COUNTIF($T$2:T508,T508)</f>
        <v>7</v>
      </c>
      <c r="V508" s="4" t="s">
        <v>36</v>
      </c>
      <c r="W508" s="4" t="s">
        <v>29</v>
      </c>
      <c r="X508" s="4" t="s">
        <v>34</v>
      </c>
      <c r="Y508" s="4" t="str">
        <f aca="false">V508&amp;W508&amp;X508&amp;S508</f>
        <v>dbsembr</v>
      </c>
      <c r="Z508" s="4" t="n">
        <f aca="false">G508&gt;0</f>
        <v>0</v>
      </c>
      <c r="AA508" s="4" t="str">
        <f aca="false">IF(NOT(Z508),Y508,0)</f>
        <v>dbsembr</v>
      </c>
    </row>
    <row r="509" customFormat="false" ht="15.75" hidden="false" customHeight="true" outlineLevel="0" collapsed="false">
      <c r="A509" s="1" t="n">
        <v>742</v>
      </c>
      <c r="B509" s="4" t="s">
        <v>35</v>
      </c>
      <c r="C509" s="4" t="s">
        <v>28</v>
      </c>
      <c r="D509" s="4" t="s">
        <v>33</v>
      </c>
      <c r="E509" s="4" t="n">
        <v>5</v>
      </c>
      <c r="F509" s="4" t="n">
        <v>54.741</v>
      </c>
      <c r="G509" s="4" t="n">
        <v>0</v>
      </c>
      <c r="H509" s="4" t="n">
        <v>4.25181625773485</v>
      </c>
      <c r="I509" s="4" t="n">
        <v>0.102852930242426</v>
      </c>
      <c r="J509" s="4" t="n">
        <v>0.0121121092839373</v>
      </c>
      <c r="K509" s="4" t="n">
        <v>0.0222215873223181</v>
      </c>
      <c r="L509" s="4" t="n">
        <v>-0.00219444444444444</v>
      </c>
      <c r="M509" s="4" t="n">
        <v>0.194216370651328</v>
      </c>
      <c r="N509" s="4" t="n">
        <v>6.14512634251963</v>
      </c>
      <c r="O509" s="4" t="n">
        <f aca="false">TRUE()</f>
        <v>1</v>
      </c>
      <c r="P509" s="4" t="s">
        <v>24</v>
      </c>
      <c r="Q509" s="4" t="n">
        <v>175.411603861539</v>
      </c>
      <c r="R509" s="4" t="n">
        <v>0.497792857216626</v>
      </c>
      <c r="S509" s="4" t="s">
        <v>25</v>
      </c>
      <c r="T509" s="4" t="str">
        <f aca="false">B509&amp;C509&amp;D509&amp;E509&amp;S509</f>
        <v>dwaturtlebot3_burgersmall_warehouse5embr</v>
      </c>
      <c r="U509" s="4" t="n">
        <f aca="false">COUNTIF($T$2:T509,T509)</f>
        <v>8</v>
      </c>
      <c r="V509" s="4" t="s">
        <v>36</v>
      </c>
      <c r="W509" s="4" t="s">
        <v>29</v>
      </c>
      <c r="X509" s="4" t="s">
        <v>34</v>
      </c>
      <c r="Y509" s="4" t="str">
        <f aca="false">V509&amp;W509&amp;X509&amp;S509</f>
        <v>dbsembr</v>
      </c>
      <c r="Z509" s="4" t="n">
        <f aca="false">G509&gt;0</f>
        <v>0</v>
      </c>
      <c r="AA509" s="4" t="str">
        <f aca="false">IF(NOT(Z509),Y509,0)</f>
        <v>dbsembr</v>
      </c>
    </row>
    <row r="510" customFormat="false" ht="15.75" hidden="false" customHeight="true" outlineLevel="0" collapsed="false">
      <c r="A510" s="1" t="n">
        <v>743</v>
      </c>
      <c r="B510" s="4" t="s">
        <v>35</v>
      </c>
      <c r="C510" s="4" t="s">
        <v>28</v>
      </c>
      <c r="D510" s="4" t="s">
        <v>33</v>
      </c>
      <c r="E510" s="4" t="n">
        <v>5</v>
      </c>
      <c r="F510" s="4" t="n">
        <v>55.7050000000002</v>
      </c>
      <c r="G510" s="4" t="n">
        <v>2</v>
      </c>
      <c r="H510" s="4" t="n">
        <v>1.93371810962195</v>
      </c>
      <c r="I510" s="4" t="n">
        <v>0.189228617427492</v>
      </c>
      <c r="J510" s="4" t="n">
        <v>0.0513302744984917</v>
      </c>
      <c r="K510" s="4" t="n">
        <v>0.0146434078187361</v>
      </c>
      <c r="L510" s="4" t="n">
        <v>-0.000651162790697675</v>
      </c>
      <c r="M510" s="4" t="n">
        <v>0.127862631023145</v>
      </c>
      <c r="N510" s="4" t="n">
        <v>7.11792332504861</v>
      </c>
      <c r="O510" s="4" t="n">
        <f aca="false">TRUE()</f>
        <v>1</v>
      </c>
      <c r="P510" s="4" t="s">
        <v>24</v>
      </c>
      <c r="Q510" s="4" t="n">
        <v>51.8723900015829</v>
      </c>
      <c r="R510" s="4" t="n">
        <v>0.721839750917085</v>
      </c>
      <c r="S510" s="4" t="s">
        <v>25</v>
      </c>
      <c r="T510" s="4" t="str">
        <f aca="false">B510&amp;C510&amp;D510&amp;E510&amp;S510</f>
        <v>dwaturtlebot3_burgersmall_warehouse5embr</v>
      </c>
      <c r="U510" s="4" t="n">
        <f aca="false">COUNTIF($T$2:T510,T510)</f>
        <v>9</v>
      </c>
      <c r="V510" s="4" t="s">
        <v>36</v>
      </c>
      <c r="W510" s="4" t="s">
        <v>29</v>
      </c>
      <c r="X510" s="4" t="s">
        <v>34</v>
      </c>
      <c r="Y510" s="4" t="str">
        <f aca="false">V510&amp;W510&amp;X510&amp;S510</f>
        <v>dbsembr</v>
      </c>
      <c r="Z510" s="4" t="n">
        <f aca="false">G510&gt;0</f>
        <v>1</v>
      </c>
      <c r="AA510" s="4" t="n">
        <f aca="false">IF(NOT(Z510),Y510,0)</f>
        <v>0</v>
      </c>
    </row>
    <row r="511" customFormat="false" ht="15.75" hidden="false" customHeight="true" outlineLevel="0" collapsed="false">
      <c r="A511" s="1" t="n">
        <v>744</v>
      </c>
      <c r="B511" s="4" t="s">
        <v>35</v>
      </c>
      <c r="C511" s="4" t="s">
        <v>28</v>
      </c>
      <c r="D511" s="4" t="s">
        <v>33</v>
      </c>
      <c r="E511" s="4" t="n">
        <v>5</v>
      </c>
      <c r="F511" s="4" t="n">
        <v>69.7919999999999</v>
      </c>
      <c r="G511" s="4" t="n">
        <v>1</v>
      </c>
      <c r="H511" s="4" t="n">
        <v>32.9185184850006</v>
      </c>
      <c r="I511" s="4" t="n">
        <v>0.233139563960509</v>
      </c>
      <c r="J511" s="4" t="n">
        <v>0.110802497407691</v>
      </c>
      <c r="K511" s="4" t="n">
        <v>0.040098818546331</v>
      </c>
      <c r="L511" s="4" t="n">
        <v>-0.0011588785046729</v>
      </c>
      <c r="M511" s="4" t="n">
        <v>0.184667477175155</v>
      </c>
      <c r="N511" s="4" t="n">
        <v>9.06605689074436</v>
      </c>
      <c r="O511" s="4" t="n">
        <f aca="false">TRUE()</f>
        <v>1</v>
      </c>
      <c r="P511" s="4" t="s">
        <v>24</v>
      </c>
      <c r="Q511" s="4" t="n">
        <v>1414.21356237347</v>
      </c>
      <c r="R511" s="4" t="n">
        <v>0.498452640928549</v>
      </c>
      <c r="S511" s="4" t="s">
        <v>25</v>
      </c>
      <c r="T511" s="4" t="str">
        <f aca="false">B511&amp;C511&amp;D511&amp;E511&amp;S511</f>
        <v>dwaturtlebot3_burgersmall_warehouse5embr</v>
      </c>
      <c r="U511" s="4" t="n">
        <f aca="false">COUNTIF($T$2:T511,T511)</f>
        <v>10</v>
      </c>
      <c r="V511" s="4" t="s">
        <v>36</v>
      </c>
      <c r="W511" s="4" t="s">
        <v>29</v>
      </c>
      <c r="X511" s="4" t="s">
        <v>34</v>
      </c>
      <c r="Y511" s="4" t="str">
        <f aca="false">V511&amp;W511&amp;X511&amp;S511</f>
        <v>dbsembr</v>
      </c>
      <c r="Z511" s="4" t="n">
        <f aca="false">G511&gt;0</f>
        <v>1</v>
      </c>
      <c r="AA511" s="4" t="n">
        <f aca="false">IF(NOT(Z511),Y511,0)</f>
        <v>0</v>
      </c>
    </row>
    <row r="512" customFormat="false" ht="15.75" hidden="false" customHeight="true" outlineLevel="0" collapsed="false">
      <c r="A512" s="1" t="n">
        <v>745</v>
      </c>
      <c r="B512" s="4" t="s">
        <v>35</v>
      </c>
      <c r="C512" s="4" t="s">
        <v>28</v>
      </c>
      <c r="D512" s="4" t="s">
        <v>33</v>
      </c>
      <c r="E512" s="4" t="n">
        <v>5</v>
      </c>
      <c r="F512" s="4" t="n">
        <v>126.894</v>
      </c>
      <c r="G512" s="4" t="n">
        <v>0</v>
      </c>
      <c r="H512" s="4" t="n">
        <v>1.87605505789543</v>
      </c>
      <c r="I512" s="4" t="n">
        <v>0.136624141214471</v>
      </c>
      <c r="J512" s="4" t="n">
        <v>0.0466367397271231</v>
      </c>
      <c r="K512" s="4" t="n">
        <v>0.0244503064191222</v>
      </c>
      <c r="L512" s="4" t="n">
        <v>-0.000643153526970954</v>
      </c>
      <c r="M512" s="4" t="n">
        <v>0.148706297249607</v>
      </c>
      <c r="N512" s="4" t="n">
        <v>15.3071982021726</v>
      </c>
      <c r="O512" s="4" t="n">
        <f aca="false">TRUE()</f>
        <v>1</v>
      </c>
      <c r="P512" s="4" t="s">
        <v>24</v>
      </c>
      <c r="Q512" s="4" t="n">
        <v>36.041812316056</v>
      </c>
      <c r="R512" s="4" t="n">
        <v>0.830524295308047</v>
      </c>
      <c r="S512" s="4" t="s">
        <v>25</v>
      </c>
      <c r="T512" s="4" t="str">
        <f aca="false">B512&amp;C512&amp;D512&amp;E512&amp;S512</f>
        <v>dwaturtlebot3_burgersmall_warehouse5embr</v>
      </c>
      <c r="U512" s="4" t="n">
        <f aca="false">COUNTIF($T$2:T512,T512)</f>
        <v>11</v>
      </c>
      <c r="V512" s="4" t="s">
        <v>36</v>
      </c>
      <c r="W512" s="4" t="s">
        <v>29</v>
      </c>
      <c r="X512" s="4" t="s">
        <v>34</v>
      </c>
      <c r="Y512" s="4" t="str">
        <f aca="false">V512&amp;W512&amp;X512&amp;S512</f>
        <v>dbsembr</v>
      </c>
      <c r="Z512" s="4" t="n">
        <f aca="false">G512&gt;0</f>
        <v>0</v>
      </c>
      <c r="AA512" s="4" t="str">
        <f aca="false">IF(NOT(Z512),Y512,0)</f>
        <v>dbsembr</v>
      </c>
    </row>
    <row r="513" customFormat="false" ht="15.75" hidden="false" customHeight="true" outlineLevel="0" collapsed="false">
      <c r="A513" s="1" t="n">
        <v>746</v>
      </c>
      <c r="B513" s="4" t="s">
        <v>35</v>
      </c>
      <c r="C513" s="4" t="s">
        <v>28</v>
      </c>
      <c r="D513" s="4" t="s">
        <v>33</v>
      </c>
      <c r="E513" s="4" t="n">
        <v>5</v>
      </c>
      <c r="F513" s="4" t="n">
        <v>76.9910000000002</v>
      </c>
      <c r="G513" s="4" t="n">
        <v>0</v>
      </c>
      <c r="H513" s="4" t="n">
        <v>12.2762891093624</v>
      </c>
      <c r="I513" s="4" t="n">
        <v>0.0965653611979564</v>
      </c>
      <c r="J513" s="4" t="n">
        <v>0.0133373135867082</v>
      </c>
      <c r="K513" s="4" t="n">
        <v>0.0170825433541841</v>
      </c>
      <c r="L513" s="4" t="n">
        <v>-0.00129838709677419</v>
      </c>
      <c r="M513" s="4" t="n">
        <v>0.149433185721298</v>
      </c>
      <c r="N513" s="4" t="n">
        <v>7.98003774846639</v>
      </c>
      <c r="O513" s="4" t="n">
        <f aca="false">TRUE()</f>
        <v>1</v>
      </c>
      <c r="P513" s="4" t="s">
        <v>24</v>
      </c>
      <c r="Q513" s="4" t="n">
        <v>1414.21356237328</v>
      </c>
      <c r="R513" s="4" t="n">
        <v>0.520548916049717</v>
      </c>
      <c r="S513" s="4" t="s">
        <v>25</v>
      </c>
      <c r="T513" s="4" t="str">
        <f aca="false">B513&amp;C513&amp;D513&amp;E513&amp;S513</f>
        <v>dwaturtlebot3_burgersmall_warehouse5embr</v>
      </c>
      <c r="U513" s="4" t="n">
        <f aca="false">COUNTIF($T$2:T513,T513)</f>
        <v>12</v>
      </c>
      <c r="V513" s="4" t="s">
        <v>36</v>
      </c>
      <c r="W513" s="4" t="s">
        <v>29</v>
      </c>
      <c r="X513" s="4" t="s">
        <v>34</v>
      </c>
      <c r="Y513" s="4" t="str">
        <f aca="false">V513&amp;W513&amp;X513&amp;S513</f>
        <v>dbsembr</v>
      </c>
      <c r="Z513" s="4" t="n">
        <f aca="false">G513&gt;0</f>
        <v>0</v>
      </c>
      <c r="AA513" s="4" t="str">
        <f aca="false">IF(NOT(Z513),Y513,0)</f>
        <v>dbsembr</v>
      </c>
    </row>
    <row r="514" customFormat="false" ht="15.75" hidden="false" customHeight="true" outlineLevel="0" collapsed="false">
      <c r="A514" s="1" t="n">
        <v>747</v>
      </c>
      <c r="B514" s="4" t="s">
        <v>35</v>
      </c>
      <c r="C514" s="4" t="s">
        <v>28</v>
      </c>
      <c r="D514" s="4" t="s">
        <v>33</v>
      </c>
      <c r="E514" s="4" t="n">
        <v>5</v>
      </c>
      <c r="F514" s="4" t="n">
        <v>82.9929999999999</v>
      </c>
      <c r="G514" s="4" t="n">
        <v>0</v>
      </c>
      <c r="H514" s="4" t="n">
        <v>1.03472134499317</v>
      </c>
      <c r="I514" s="4" t="n">
        <v>0.0740590937142852</v>
      </c>
      <c r="J514" s="4" t="n">
        <v>0.0126599355433503</v>
      </c>
      <c r="K514" s="4" t="n">
        <v>0.0169732551818605</v>
      </c>
      <c r="L514" s="4" t="n">
        <v>-0.00138129496402878</v>
      </c>
      <c r="M514" s="4" t="n">
        <v>0.139815494222684</v>
      </c>
      <c r="N514" s="4" t="n">
        <v>8.35642403053961</v>
      </c>
      <c r="O514" s="4" t="n">
        <f aca="false">TRUE()</f>
        <v>1</v>
      </c>
      <c r="P514" s="4" t="s">
        <v>24</v>
      </c>
      <c r="Q514" s="4" t="n">
        <v>52.522573143759</v>
      </c>
      <c r="R514" s="4" t="n">
        <v>0.470775535758202</v>
      </c>
      <c r="S514" s="4" t="s">
        <v>25</v>
      </c>
      <c r="T514" s="4" t="str">
        <f aca="false">B514&amp;C514&amp;D514&amp;E514&amp;S514</f>
        <v>dwaturtlebot3_burgersmall_warehouse5embr</v>
      </c>
      <c r="U514" s="4" t="n">
        <f aca="false">COUNTIF($T$2:T514,T514)</f>
        <v>13</v>
      </c>
      <c r="V514" s="4" t="s">
        <v>36</v>
      </c>
      <c r="W514" s="4" t="s">
        <v>29</v>
      </c>
      <c r="X514" s="4" t="s">
        <v>34</v>
      </c>
      <c r="Y514" s="4" t="str">
        <f aca="false">V514&amp;W514&amp;X514&amp;S514</f>
        <v>dbsembr</v>
      </c>
      <c r="Z514" s="4" t="n">
        <f aca="false">G514&gt;0</f>
        <v>0</v>
      </c>
      <c r="AA514" s="4" t="str">
        <f aca="false">IF(NOT(Z514),Y514,0)</f>
        <v>dbsembr</v>
      </c>
    </row>
    <row r="515" customFormat="false" ht="15.75" hidden="false" customHeight="true" outlineLevel="0" collapsed="false">
      <c r="A515" s="1" t="n">
        <v>748</v>
      </c>
      <c r="B515" s="4" t="s">
        <v>35</v>
      </c>
      <c r="C515" s="4" t="s">
        <v>28</v>
      </c>
      <c r="D515" s="4" t="s">
        <v>33</v>
      </c>
      <c r="E515" s="4" t="n">
        <v>5</v>
      </c>
      <c r="F515" s="4" t="n">
        <v>89.0889999999999</v>
      </c>
      <c r="G515" s="4" t="n">
        <v>0</v>
      </c>
      <c r="H515" s="4" t="n">
        <v>14.2755927256757</v>
      </c>
      <c r="I515" s="4" t="n">
        <v>0.184383915531033</v>
      </c>
      <c r="J515" s="4" t="n">
        <v>0.0266309355889359</v>
      </c>
      <c r="K515" s="4" t="n">
        <v>0.0270902868703883</v>
      </c>
      <c r="L515" s="4" t="n">
        <v>-0.000864285714285714</v>
      </c>
      <c r="M515" s="4" t="n">
        <v>0.125437253236172</v>
      </c>
      <c r="N515" s="4" t="n">
        <v>7.46639192224981</v>
      </c>
      <c r="O515" s="4" t="n">
        <f aca="false">TRUE()</f>
        <v>1</v>
      </c>
      <c r="P515" s="4" t="s">
        <v>24</v>
      </c>
      <c r="Q515" s="4" t="n">
        <v>632.45553203385</v>
      </c>
      <c r="R515" s="4" t="n">
        <v>0.771590891556636</v>
      </c>
      <c r="S515" s="4" t="s">
        <v>25</v>
      </c>
      <c r="T515" s="4" t="str">
        <f aca="false">B515&amp;C515&amp;D515&amp;E515&amp;S515</f>
        <v>dwaturtlebot3_burgersmall_warehouse5embr</v>
      </c>
      <c r="U515" s="4" t="n">
        <f aca="false">COUNTIF($T$2:T515,T515)</f>
        <v>14</v>
      </c>
      <c r="V515" s="4" t="s">
        <v>36</v>
      </c>
      <c r="W515" s="4" t="s">
        <v>29</v>
      </c>
      <c r="X515" s="4" t="s">
        <v>34</v>
      </c>
      <c r="Y515" s="4" t="str">
        <f aca="false">V515&amp;W515&amp;X515&amp;S515</f>
        <v>dbsembr</v>
      </c>
      <c r="Z515" s="4" t="n">
        <f aca="false">G515&gt;0</f>
        <v>0</v>
      </c>
      <c r="AA515" s="4" t="str">
        <f aca="false">IF(NOT(Z515),Y515,0)</f>
        <v>dbsembr</v>
      </c>
    </row>
    <row r="516" customFormat="false" ht="15.75" hidden="false" customHeight="true" outlineLevel="0" collapsed="false">
      <c r="A516" s="1" t="n">
        <v>749</v>
      </c>
      <c r="B516" s="4" t="s">
        <v>35</v>
      </c>
      <c r="C516" s="4" t="s">
        <v>28</v>
      </c>
      <c r="D516" s="4" t="s">
        <v>33</v>
      </c>
      <c r="E516" s="4" t="n">
        <v>5</v>
      </c>
      <c r="F516" s="4" t="n">
        <v>69.3000000000002</v>
      </c>
      <c r="G516" s="4" t="n">
        <v>1</v>
      </c>
      <c r="H516" s="4" t="n">
        <v>26.1090338562968</v>
      </c>
      <c r="I516" s="4" t="n">
        <v>0.168199388405799</v>
      </c>
      <c r="J516" s="4" t="n">
        <v>0.0176595466598156</v>
      </c>
      <c r="K516" s="4" t="n">
        <v>0.0182539091157447</v>
      </c>
      <c r="L516" s="4" t="n">
        <v>-0.00076875</v>
      </c>
      <c r="M516" s="4" t="n">
        <v>0.127169010136613</v>
      </c>
      <c r="N516" s="4" t="n">
        <v>8.94922184011903</v>
      </c>
      <c r="O516" s="4" t="n">
        <f aca="false">TRUE()</f>
        <v>1</v>
      </c>
      <c r="P516" s="4" t="s">
        <v>24</v>
      </c>
      <c r="Q516" s="4" t="n">
        <v>1414.21356237352</v>
      </c>
      <c r="R516" s="4" t="n">
        <v>0.691903733153815</v>
      </c>
      <c r="S516" s="4" t="s">
        <v>25</v>
      </c>
      <c r="T516" s="4" t="str">
        <f aca="false">B516&amp;C516&amp;D516&amp;E516&amp;S516</f>
        <v>dwaturtlebot3_burgersmall_warehouse5embr</v>
      </c>
      <c r="U516" s="4" t="n">
        <f aca="false">COUNTIF($T$2:T516,T516)</f>
        <v>15</v>
      </c>
      <c r="V516" s="4" t="s">
        <v>36</v>
      </c>
      <c r="W516" s="4" t="s">
        <v>29</v>
      </c>
      <c r="X516" s="4" t="s">
        <v>34</v>
      </c>
      <c r="Y516" s="4" t="str">
        <f aca="false">V516&amp;W516&amp;X516&amp;S516</f>
        <v>dbsembr</v>
      </c>
      <c r="Z516" s="4" t="n">
        <f aca="false">G516&gt;0</f>
        <v>1</v>
      </c>
      <c r="AA516" s="4" t="n">
        <f aca="false">IF(NOT(Z516),Y516,0)</f>
        <v>0</v>
      </c>
    </row>
    <row r="517" customFormat="false" ht="15.75" hidden="false" customHeight="true" outlineLevel="0" collapsed="false">
      <c r="A517" s="1" t="n">
        <v>750</v>
      </c>
      <c r="B517" s="4" t="s">
        <v>35</v>
      </c>
      <c r="C517" s="4" t="s">
        <v>28</v>
      </c>
      <c r="D517" s="4" t="s">
        <v>33</v>
      </c>
      <c r="E517" s="4" t="n">
        <v>5</v>
      </c>
      <c r="F517" s="4" t="n">
        <v>142.291</v>
      </c>
      <c r="G517" s="4" t="n">
        <v>0</v>
      </c>
      <c r="H517" s="4" t="n">
        <v>16.3650156989007</v>
      </c>
      <c r="I517" s="4" t="n">
        <v>0.206950805776159</v>
      </c>
      <c r="J517" s="4" t="n">
        <v>0.0273453647432478</v>
      </c>
      <c r="K517" s="4" t="n">
        <v>0.0181550402050087</v>
      </c>
      <c r="L517" s="4" t="n">
        <v>-0.000396666666666667</v>
      </c>
      <c r="M517" s="4" t="n">
        <v>0.113697563415211</v>
      </c>
      <c r="N517" s="4" t="n">
        <v>14.5778972723046</v>
      </c>
      <c r="O517" s="4" t="n">
        <f aca="false">TRUE()</f>
        <v>1</v>
      </c>
      <c r="P517" s="4" t="s">
        <v>24</v>
      </c>
      <c r="Q517" s="4" t="n">
        <v>392.232270276366</v>
      </c>
      <c r="R517" s="4" t="n">
        <v>2.73160108458527</v>
      </c>
      <c r="S517" s="4" t="s">
        <v>25</v>
      </c>
      <c r="T517" s="4" t="str">
        <f aca="false">B517&amp;C517&amp;D517&amp;E517&amp;S517</f>
        <v>dwaturtlebot3_burgersmall_warehouse5embr</v>
      </c>
      <c r="U517" s="4" t="n">
        <f aca="false">COUNTIF($T$2:T517,T517)</f>
        <v>16</v>
      </c>
      <c r="V517" s="4" t="s">
        <v>36</v>
      </c>
      <c r="W517" s="4" t="s">
        <v>29</v>
      </c>
      <c r="X517" s="4" t="s">
        <v>34</v>
      </c>
      <c r="Y517" s="4" t="str">
        <f aca="false">V517&amp;W517&amp;X517&amp;S517</f>
        <v>dbsembr</v>
      </c>
      <c r="Z517" s="4" t="n">
        <f aca="false">G517&gt;0</f>
        <v>0</v>
      </c>
      <c r="AA517" s="4" t="str">
        <f aca="false">IF(NOT(Z517),Y517,0)</f>
        <v>dbsembr</v>
      </c>
    </row>
    <row r="518" customFormat="false" ht="15.75" hidden="false" customHeight="true" outlineLevel="0" collapsed="false">
      <c r="A518" s="1" t="n">
        <v>751</v>
      </c>
      <c r="B518" s="4" t="s">
        <v>35</v>
      </c>
      <c r="C518" s="4" t="s">
        <v>28</v>
      </c>
      <c r="D518" s="4" t="s">
        <v>33</v>
      </c>
      <c r="E518" s="4" t="n">
        <v>5</v>
      </c>
      <c r="F518" s="4" t="n">
        <v>53.0940000000001</v>
      </c>
      <c r="G518" s="4" t="n">
        <v>0</v>
      </c>
      <c r="H518" s="4" t="n">
        <v>0.735771435569864</v>
      </c>
      <c r="I518" s="4" t="n">
        <v>0.0880823418948588</v>
      </c>
      <c r="J518" s="4" t="n">
        <v>0.0142660011403094</v>
      </c>
      <c r="K518" s="4" t="n">
        <v>0.0236231884057971</v>
      </c>
      <c r="L518" s="4" t="n">
        <v>-0.00189855072463768</v>
      </c>
      <c r="M518" s="4" t="n">
        <v>0.195225352112676</v>
      </c>
      <c r="N518" s="4" t="n">
        <v>5.8607558941026</v>
      </c>
      <c r="O518" s="4" t="n">
        <f aca="false">TRUE()</f>
        <v>1</v>
      </c>
      <c r="P518" s="4" t="s">
        <v>24</v>
      </c>
      <c r="Q518" s="4" t="n">
        <v>27.1119827694215</v>
      </c>
      <c r="R518" s="4" t="n">
        <v>0.422129848897046</v>
      </c>
      <c r="S518" s="4" t="s">
        <v>25</v>
      </c>
      <c r="T518" s="4" t="str">
        <f aca="false">B518&amp;C518&amp;D518&amp;E518&amp;S518</f>
        <v>dwaturtlebot3_burgersmall_warehouse5embr</v>
      </c>
      <c r="U518" s="4" t="n">
        <f aca="false">COUNTIF($T$2:T518,T518)</f>
        <v>17</v>
      </c>
      <c r="V518" s="4" t="s">
        <v>36</v>
      </c>
      <c r="W518" s="4" t="s">
        <v>29</v>
      </c>
      <c r="X518" s="4" t="s">
        <v>34</v>
      </c>
      <c r="Y518" s="4" t="str">
        <f aca="false">V518&amp;W518&amp;X518&amp;S518</f>
        <v>dbsembr</v>
      </c>
      <c r="Z518" s="4" t="n">
        <f aca="false">G518&gt;0</f>
        <v>0</v>
      </c>
      <c r="AA518" s="4" t="str">
        <f aca="false">IF(NOT(Z518),Y518,0)</f>
        <v>dbsembr</v>
      </c>
    </row>
    <row r="519" customFormat="false" ht="15.75" hidden="false" customHeight="true" outlineLevel="0" collapsed="false">
      <c r="A519" s="1" t="n">
        <v>752</v>
      </c>
      <c r="B519" s="4" t="s">
        <v>35</v>
      </c>
      <c r="C519" s="4" t="s">
        <v>28</v>
      </c>
      <c r="D519" s="4" t="s">
        <v>33</v>
      </c>
      <c r="E519" s="4" t="n">
        <v>5</v>
      </c>
      <c r="F519" s="4" t="n">
        <v>65.192</v>
      </c>
      <c r="G519" s="4" t="n">
        <v>2</v>
      </c>
      <c r="H519" s="4" t="n">
        <v>1.22061686110473</v>
      </c>
      <c r="I519" s="4" t="n">
        <v>0.143340113664729</v>
      </c>
      <c r="J519" s="4" t="n">
        <v>0.0203772357004925</v>
      </c>
      <c r="K519" s="4" t="n">
        <v>0.0321999851935316</v>
      </c>
      <c r="L519" s="4" t="n">
        <v>-0.00127835051546392</v>
      </c>
      <c r="M519" s="4" t="n">
        <v>0.176556360685221</v>
      </c>
      <c r="N519" s="4" t="n">
        <v>7.80987067811449</v>
      </c>
      <c r="O519" s="4" t="n">
        <f aca="false">TRUE()</f>
        <v>1</v>
      </c>
      <c r="P519" s="4" t="s">
        <v>24</v>
      </c>
      <c r="Q519" s="4" t="n">
        <v>23.5985660166001</v>
      </c>
      <c r="R519" s="4" t="n">
        <v>0.879015835593502</v>
      </c>
      <c r="S519" s="4" t="s">
        <v>25</v>
      </c>
      <c r="T519" s="4" t="str">
        <f aca="false">B519&amp;C519&amp;D519&amp;E519&amp;S519</f>
        <v>dwaturtlebot3_burgersmall_warehouse5embr</v>
      </c>
      <c r="U519" s="4" t="n">
        <f aca="false">COUNTIF($T$2:T519,T519)</f>
        <v>18</v>
      </c>
      <c r="V519" s="4" t="s">
        <v>36</v>
      </c>
      <c r="W519" s="4" t="s">
        <v>29</v>
      </c>
      <c r="X519" s="4" t="s">
        <v>34</v>
      </c>
      <c r="Y519" s="4" t="str">
        <f aca="false">V519&amp;W519&amp;X519&amp;S519</f>
        <v>dbsembr</v>
      </c>
      <c r="Z519" s="4" t="n">
        <f aca="false">G519&gt;0</f>
        <v>1</v>
      </c>
      <c r="AA519" s="4" t="n">
        <f aca="false">IF(NOT(Z519),Y519,0)</f>
        <v>0</v>
      </c>
    </row>
    <row r="520" customFormat="false" ht="15.75" hidden="false" customHeight="true" outlineLevel="0" collapsed="false">
      <c r="A520" s="1" t="n">
        <v>753</v>
      </c>
      <c r="B520" s="4" t="s">
        <v>35</v>
      </c>
      <c r="C520" s="4" t="s">
        <v>28</v>
      </c>
      <c r="D520" s="4" t="s">
        <v>33</v>
      </c>
      <c r="E520" s="4" t="n">
        <v>5</v>
      </c>
      <c r="F520" s="4" t="n">
        <v>165.953</v>
      </c>
      <c r="G520" s="4" t="n">
        <v>0</v>
      </c>
      <c r="H520" s="4" t="n">
        <v>13.0056532296452</v>
      </c>
      <c r="I520" s="4" t="n">
        <v>0.16706244015933</v>
      </c>
      <c r="J520" s="4" t="n">
        <v>0.0554720296608175</v>
      </c>
      <c r="K520" s="4" t="n">
        <v>0.0227708452244434</v>
      </c>
      <c r="L520" s="4" t="n">
        <v>0.000463541666666667</v>
      </c>
      <c r="M520" s="4" t="n">
        <v>0.162272026640138</v>
      </c>
      <c r="N520" s="4" t="n">
        <v>26.4855529816192</v>
      </c>
      <c r="O520" s="4" t="n">
        <f aca="false">TRUE()</f>
        <v>1</v>
      </c>
      <c r="P520" s="4" t="s">
        <v>24</v>
      </c>
      <c r="Q520" s="4" t="n">
        <v>1414.21356237314</v>
      </c>
      <c r="R520" s="4" t="n">
        <v>1.1414147184686</v>
      </c>
      <c r="S520" s="4" t="s">
        <v>25</v>
      </c>
      <c r="T520" s="4" t="str">
        <f aca="false">B520&amp;C520&amp;D520&amp;E520&amp;S520</f>
        <v>dwaturtlebot3_burgersmall_warehouse5embr</v>
      </c>
      <c r="U520" s="4" t="n">
        <f aca="false">COUNTIF($T$2:T520,T520)</f>
        <v>19</v>
      </c>
      <c r="V520" s="4" t="s">
        <v>36</v>
      </c>
      <c r="W520" s="4" t="s">
        <v>29</v>
      </c>
      <c r="X520" s="4" t="s">
        <v>34</v>
      </c>
      <c r="Y520" s="4" t="str">
        <f aca="false">V520&amp;W520&amp;X520&amp;S520</f>
        <v>dbsembr</v>
      </c>
      <c r="Z520" s="4" t="n">
        <f aca="false">G520&gt;0</f>
        <v>0</v>
      </c>
      <c r="AA520" s="4" t="str">
        <f aca="false">IF(NOT(Z520),Y520,0)</f>
        <v>dbsembr</v>
      </c>
    </row>
    <row r="521" customFormat="false" ht="15.75" hidden="false" customHeight="true" outlineLevel="0" collapsed="false">
      <c r="A521" s="1" t="n">
        <v>754</v>
      </c>
      <c r="B521" s="4" t="s">
        <v>35</v>
      </c>
      <c r="C521" s="4" t="s">
        <v>28</v>
      </c>
      <c r="D521" s="4" t="s">
        <v>33</v>
      </c>
      <c r="E521" s="4" t="n">
        <v>5</v>
      </c>
      <c r="F521" s="4" t="n">
        <v>172.888</v>
      </c>
      <c r="G521" s="4" t="n">
        <v>3</v>
      </c>
      <c r="H521" s="4" t="n">
        <v>10.4981844831444</v>
      </c>
      <c r="I521" s="4" t="n">
        <v>0.261529696509548</v>
      </c>
      <c r="J521" s="4" t="n">
        <v>0.0497376819966723</v>
      </c>
      <c r="K521" s="4" t="n">
        <v>0.0348862877846682</v>
      </c>
      <c r="L521" s="4" t="n">
        <v>-8.08058607963278E-005</v>
      </c>
      <c r="M521" s="4" t="n">
        <v>0.111604071632731</v>
      </c>
      <c r="N521" s="4" t="n">
        <v>17.1914518917125</v>
      </c>
      <c r="O521" s="4" t="n">
        <f aca="false">FALSE()</f>
        <v>0</v>
      </c>
      <c r="P521" s="4" t="s">
        <v>5</v>
      </c>
      <c r="Q521" s="4" t="n">
        <v>632.455532033526</v>
      </c>
      <c r="R521" s="4" t="n">
        <v>2.35291354417249</v>
      </c>
      <c r="S521" s="4" t="s">
        <v>25</v>
      </c>
      <c r="T521" s="4" t="str">
        <f aca="false">B521&amp;C521&amp;D521&amp;E521&amp;S521</f>
        <v>dwaturtlebot3_burgersmall_warehouse5embr</v>
      </c>
      <c r="U521" s="4" t="n">
        <f aca="false">COUNTIF($T$2:T521,T521)</f>
        <v>20</v>
      </c>
      <c r="V521" s="4" t="s">
        <v>36</v>
      </c>
      <c r="W521" s="4" t="s">
        <v>29</v>
      </c>
      <c r="X521" s="4" t="s">
        <v>34</v>
      </c>
      <c r="Y521" s="4" t="str">
        <f aca="false">V521&amp;W521&amp;X521&amp;S521</f>
        <v>dbsembr</v>
      </c>
      <c r="Z521" s="4" t="n">
        <f aca="false">G521&gt;0</f>
        <v>1</v>
      </c>
      <c r="AA521" s="4" t="n">
        <f aca="false">IF(NOT(Z521),Y521,0)</f>
        <v>0</v>
      </c>
    </row>
    <row r="522" customFormat="false" ht="15.75" hidden="false" customHeight="true" outlineLevel="0" collapsed="false">
      <c r="A522" s="1" t="n">
        <v>765</v>
      </c>
      <c r="B522" s="4" t="s">
        <v>21</v>
      </c>
      <c r="C522" s="4" t="s">
        <v>28</v>
      </c>
      <c r="D522" s="4" t="s">
        <v>23</v>
      </c>
      <c r="E522" s="4" t="n">
        <v>5</v>
      </c>
      <c r="F522" s="4" t="n">
        <v>178.903</v>
      </c>
      <c r="G522" s="4" t="n">
        <v>0</v>
      </c>
      <c r="H522" s="4" t="n">
        <v>0.602924137615734</v>
      </c>
      <c r="I522" s="4" t="n">
        <v>0.0874948594156684</v>
      </c>
      <c r="J522" s="4" t="n">
        <v>0.013069233648036</v>
      </c>
      <c r="K522" s="4" t="n">
        <v>0.0102133676092545</v>
      </c>
      <c r="L522" s="4" t="n">
        <v>0.000568123393316195</v>
      </c>
      <c r="M522" s="4" t="n">
        <v>0.199429667519182</v>
      </c>
      <c r="N522" s="4" t="n">
        <v>35.6452070809822</v>
      </c>
      <c r="O522" s="4" t="n">
        <f aca="false">FALSE()</f>
        <v>0</v>
      </c>
      <c r="P522" s="4" t="s">
        <v>27</v>
      </c>
      <c r="Q522" s="4" t="n">
        <v>26.5730725337063</v>
      </c>
      <c r="R522" s="4" t="n">
        <v>0.471283557473362</v>
      </c>
      <c r="S522" s="4" t="s">
        <v>25</v>
      </c>
      <c r="T522" s="4" t="str">
        <f aca="false">B522&amp;C522&amp;D522&amp;E522&amp;S522</f>
        <v>tebturtlebot3_burgermap25embr</v>
      </c>
      <c r="U522" s="4" t="n">
        <f aca="false">COUNTIF($T$2:T522,T522)</f>
        <v>1</v>
      </c>
      <c r="V522" s="4" t="s">
        <v>18</v>
      </c>
      <c r="W522" s="4" t="s">
        <v>29</v>
      </c>
      <c r="X522" s="4" t="n">
        <v>2</v>
      </c>
      <c r="Y522" s="4" t="str">
        <f aca="false">V522&amp;W522&amp;X522&amp;S522</f>
        <v>tb2embr</v>
      </c>
      <c r="Z522" s="4" t="n">
        <f aca="false">G522&gt;0</f>
        <v>0</v>
      </c>
      <c r="AA522" s="4" t="str">
        <f aca="false">IF(NOT(Z522),Y522,0)</f>
        <v>tb2embr</v>
      </c>
    </row>
    <row r="523" customFormat="false" ht="15.75" hidden="false" customHeight="true" outlineLevel="0" collapsed="false">
      <c r="A523" s="1" t="n">
        <v>766</v>
      </c>
      <c r="B523" s="4" t="s">
        <v>21</v>
      </c>
      <c r="C523" s="4" t="s">
        <v>28</v>
      </c>
      <c r="D523" s="4" t="s">
        <v>23</v>
      </c>
      <c r="E523" s="4" t="n">
        <v>5</v>
      </c>
      <c r="F523" s="4" t="n">
        <v>179.893</v>
      </c>
      <c r="G523" s="4" t="n">
        <v>0</v>
      </c>
      <c r="H523" s="4" t="n">
        <v>0.558977926799417</v>
      </c>
      <c r="I523" s="4" t="n">
        <v>0.0838420996442444</v>
      </c>
      <c r="J523" s="4" t="n">
        <v>0.0126170444586155</v>
      </c>
      <c r="K523" s="4" t="n">
        <v>0.00930690537084399</v>
      </c>
      <c r="L523" s="4" t="n">
        <v>0.000562659846547315</v>
      </c>
      <c r="M523" s="4" t="n">
        <v>0.2110737913486</v>
      </c>
      <c r="N523" s="4" t="n">
        <v>38.0408494073646</v>
      </c>
      <c r="O523" s="4" t="n">
        <f aca="false">FALSE()</f>
        <v>0</v>
      </c>
      <c r="P523" s="4" t="s">
        <v>27</v>
      </c>
      <c r="Q523" s="4" t="n">
        <v>31.8787364702094</v>
      </c>
      <c r="R523" s="4" t="n">
        <v>0.392262534419412</v>
      </c>
      <c r="S523" s="4" t="s">
        <v>25</v>
      </c>
      <c r="T523" s="4" t="str">
        <f aca="false">B523&amp;C523&amp;D523&amp;E523&amp;S523</f>
        <v>tebturtlebot3_burgermap25embr</v>
      </c>
      <c r="U523" s="4" t="n">
        <f aca="false">COUNTIF($T$2:T523,T523)</f>
        <v>2</v>
      </c>
      <c r="V523" s="4" t="s">
        <v>18</v>
      </c>
      <c r="W523" s="4" t="s">
        <v>29</v>
      </c>
      <c r="X523" s="4" t="n">
        <v>2</v>
      </c>
      <c r="Y523" s="4" t="str">
        <f aca="false">V523&amp;W523&amp;X523&amp;S523</f>
        <v>tb2embr</v>
      </c>
      <c r="Z523" s="4" t="n">
        <f aca="false">G523&gt;0</f>
        <v>0</v>
      </c>
      <c r="AA523" s="4" t="str">
        <f aca="false">IF(NOT(Z523),Y523,0)</f>
        <v>tb2embr</v>
      </c>
    </row>
    <row r="524" customFormat="false" ht="15.75" hidden="false" customHeight="true" outlineLevel="0" collapsed="false">
      <c r="A524" s="1" t="n">
        <v>767</v>
      </c>
      <c r="B524" s="4" t="s">
        <v>21</v>
      </c>
      <c r="C524" s="4" t="s">
        <v>28</v>
      </c>
      <c r="D524" s="4" t="s">
        <v>23</v>
      </c>
      <c r="E524" s="4" t="n">
        <v>5</v>
      </c>
      <c r="F524" s="4" t="n">
        <v>179.592</v>
      </c>
      <c r="G524" s="4" t="n">
        <v>0</v>
      </c>
      <c r="H524" s="4" t="n">
        <v>1.01107721087798</v>
      </c>
      <c r="I524" s="4" t="n">
        <v>0.131313064776617</v>
      </c>
      <c r="J524" s="4" t="n">
        <v>0.0395052260932175</v>
      </c>
      <c r="K524" s="4" t="n">
        <v>0.0169996282687728</v>
      </c>
      <c r="L524" s="4" t="n">
        <v>0.000291188943411148</v>
      </c>
      <c r="M524" s="4" t="n">
        <v>0.201233485693268</v>
      </c>
      <c r="N524" s="4" t="n">
        <v>36.1293726018953</v>
      </c>
      <c r="O524" s="4" t="n">
        <f aca="false">FALSE()</f>
        <v>0</v>
      </c>
      <c r="P524" s="4" t="s">
        <v>27</v>
      </c>
      <c r="Q524" s="4" t="n">
        <v>44.4762813407519</v>
      </c>
      <c r="R524" s="4" t="n">
        <v>0.752075058136343</v>
      </c>
      <c r="S524" s="4" t="s">
        <v>25</v>
      </c>
      <c r="T524" s="4" t="str">
        <f aca="false">B524&amp;C524&amp;D524&amp;E524&amp;S524</f>
        <v>tebturtlebot3_burgermap25embr</v>
      </c>
      <c r="U524" s="4" t="n">
        <f aca="false">COUNTIF($T$2:T524,T524)</f>
        <v>3</v>
      </c>
      <c r="V524" s="4" t="s">
        <v>18</v>
      </c>
      <c r="W524" s="4" t="s">
        <v>29</v>
      </c>
      <c r="X524" s="4" t="n">
        <v>2</v>
      </c>
      <c r="Y524" s="4" t="str">
        <f aca="false">V524&amp;W524&amp;X524&amp;S524</f>
        <v>tb2embr</v>
      </c>
      <c r="Z524" s="4" t="n">
        <f aca="false">G524&gt;0</f>
        <v>0</v>
      </c>
      <c r="AA524" s="4" t="str">
        <f aca="false">IF(NOT(Z524),Y524,0)</f>
        <v>tb2embr</v>
      </c>
    </row>
    <row r="525" customFormat="false" ht="15.75" hidden="false" customHeight="true" outlineLevel="0" collapsed="false">
      <c r="A525" s="1" t="n">
        <v>768</v>
      </c>
      <c r="B525" s="4" t="s">
        <v>21</v>
      </c>
      <c r="C525" s="4" t="s">
        <v>28</v>
      </c>
      <c r="D525" s="4" t="s">
        <v>23</v>
      </c>
      <c r="E525" s="4" t="n">
        <v>5</v>
      </c>
      <c r="F525" s="4" t="n">
        <v>180.296</v>
      </c>
      <c r="G525" s="4" t="n">
        <v>0</v>
      </c>
      <c r="H525" s="4" t="n">
        <v>0.531362205975934</v>
      </c>
      <c r="I525" s="4" t="n">
        <v>0.0852726767761681</v>
      </c>
      <c r="J525" s="4" t="n">
        <v>0.010507321007829</v>
      </c>
      <c r="K525" s="4" t="n">
        <v>0.00649334832397949</v>
      </c>
      <c r="L525" s="4" t="n">
        <v>7.53246753246753E-005</v>
      </c>
      <c r="M525" s="4" t="n">
        <v>0.212695155372317</v>
      </c>
      <c r="N525" s="4" t="n">
        <v>38.3406390744704</v>
      </c>
      <c r="O525" s="4" t="n">
        <f aca="false">FALSE()</f>
        <v>0</v>
      </c>
      <c r="P525" s="4" t="s">
        <v>27</v>
      </c>
      <c r="Q525" s="4" t="n">
        <v>13.9448036884784</v>
      </c>
      <c r="R525" s="4" t="n">
        <v>0.419267920098487</v>
      </c>
      <c r="S525" s="4" t="s">
        <v>25</v>
      </c>
      <c r="T525" s="4" t="str">
        <f aca="false">B525&amp;C525&amp;D525&amp;E525&amp;S525</f>
        <v>tebturtlebot3_burgermap25embr</v>
      </c>
      <c r="U525" s="4" t="n">
        <f aca="false">COUNTIF($T$2:T525,T525)</f>
        <v>4</v>
      </c>
      <c r="V525" s="4" t="s">
        <v>18</v>
      </c>
      <c r="W525" s="4" t="s">
        <v>29</v>
      </c>
      <c r="X525" s="4" t="n">
        <v>2</v>
      </c>
      <c r="Y525" s="4" t="str">
        <f aca="false">V525&amp;W525&amp;X525&amp;S525</f>
        <v>tb2embr</v>
      </c>
      <c r="Z525" s="4" t="n">
        <f aca="false">G525&gt;0</f>
        <v>0</v>
      </c>
      <c r="AA525" s="4" t="str">
        <f aca="false">IF(NOT(Z525),Y525,0)</f>
        <v>tb2embr</v>
      </c>
    </row>
    <row r="526" customFormat="false" ht="15.75" hidden="false" customHeight="true" outlineLevel="0" collapsed="false">
      <c r="A526" s="1" t="n">
        <v>769</v>
      </c>
      <c r="B526" s="4" t="s">
        <v>21</v>
      </c>
      <c r="C526" s="4" t="s">
        <v>28</v>
      </c>
      <c r="D526" s="4" t="s">
        <v>23</v>
      </c>
      <c r="E526" s="4" t="n">
        <v>5</v>
      </c>
      <c r="F526" s="4" t="n">
        <v>179.998</v>
      </c>
      <c r="G526" s="4" t="n">
        <v>0</v>
      </c>
      <c r="H526" s="4" t="n">
        <v>2.88173921817548</v>
      </c>
      <c r="I526" s="4" t="n">
        <v>0.255728108297449</v>
      </c>
      <c r="J526" s="4" t="n">
        <v>0.0758496238382604</v>
      </c>
      <c r="K526" s="4" t="n">
        <v>0.0429213290924688</v>
      </c>
      <c r="L526" s="4" t="n">
        <v>-0.000109660574412533</v>
      </c>
      <c r="M526" s="4" t="n">
        <v>0.191729966578689</v>
      </c>
      <c r="N526" s="4" t="n">
        <v>33.7251351490756</v>
      </c>
      <c r="O526" s="4" t="n">
        <f aca="false">FALSE()</f>
        <v>0</v>
      </c>
      <c r="P526" s="4" t="s">
        <v>27</v>
      </c>
      <c r="Q526" s="4" t="n">
        <v>102.315738596841</v>
      </c>
      <c r="R526" s="4" t="n">
        <v>3.09368663872826</v>
      </c>
      <c r="S526" s="4" t="s">
        <v>25</v>
      </c>
      <c r="T526" s="4" t="str">
        <f aca="false">B526&amp;C526&amp;D526&amp;E526&amp;S526</f>
        <v>tebturtlebot3_burgermap25embr</v>
      </c>
      <c r="U526" s="4" t="n">
        <f aca="false">COUNTIF($T$2:T526,T526)</f>
        <v>5</v>
      </c>
      <c r="V526" s="4" t="s">
        <v>18</v>
      </c>
      <c r="W526" s="4" t="s">
        <v>29</v>
      </c>
      <c r="X526" s="4" t="n">
        <v>2</v>
      </c>
      <c r="Y526" s="4" t="str">
        <f aca="false">V526&amp;W526&amp;X526&amp;S526</f>
        <v>tb2embr</v>
      </c>
      <c r="Z526" s="4" t="n">
        <f aca="false">G526&gt;0</f>
        <v>0</v>
      </c>
      <c r="AA526" s="4" t="str">
        <f aca="false">IF(NOT(Z526),Y526,0)</f>
        <v>tb2embr</v>
      </c>
    </row>
    <row r="527" customFormat="false" ht="15.75" hidden="false" customHeight="true" outlineLevel="0" collapsed="false">
      <c r="A527" s="1" t="n">
        <v>770</v>
      </c>
      <c r="B527" s="4" t="s">
        <v>21</v>
      </c>
      <c r="C527" s="4" t="s">
        <v>28</v>
      </c>
      <c r="D527" s="4" t="s">
        <v>23</v>
      </c>
      <c r="E527" s="4" t="n">
        <v>5</v>
      </c>
      <c r="F527" s="4" t="n">
        <v>168.502</v>
      </c>
      <c r="G527" s="4" t="n">
        <v>2</v>
      </c>
      <c r="H527" s="4" t="n">
        <v>22.1087408179322</v>
      </c>
      <c r="I527" s="4" t="n">
        <v>0.266850783500838</v>
      </c>
      <c r="J527" s="4" t="n">
        <v>0.0242653446211573</v>
      </c>
      <c r="K527" s="4" t="n">
        <v>0.0258184715480625</v>
      </c>
      <c r="L527" s="4" t="n">
        <v>2.48618784530385E-005</v>
      </c>
      <c r="M527" s="4" t="n">
        <v>0.0950477216496538</v>
      </c>
      <c r="N527" s="4" t="n">
        <v>16.0745453026714</v>
      </c>
      <c r="O527" s="4" t="n">
        <f aca="false">TRUE()</f>
        <v>1</v>
      </c>
      <c r="P527" s="4" t="s">
        <v>24</v>
      </c>
      <c r="Q527" s="4" t="n">
        <v>1414.21356237281</v>
      </c>
      <c r="R527" s="4" t="n">
        <v>1.12986088614162</v>
      </c>
      <c r="S527" s="4" t="s">
        <v>25</v>
      </c>
      <c r="T527" s="4" t="str">
        <f aca="false">B527&amp;C527&amp;D527&amp;E527&amp;S527</f>
        <v>tebturtlebot3_burgermap25embr</v>
      </c>
      <c r="U527" s="4" t="n">
        <f aca="false">COUNTIF($T$2:T527,T527)</f>
        <v>6</v>
      </c>
      <c r="V527" s="4" t="s">
        <v>18</v>
      </c>
      <c r="W527" s="4" t="s">
        <v>29</v>
      </c>
      <c r="X527" s="4" t="n">
        <v>2</v>
      </c>
      <c r="Y527" s="4" t="str">
        <f aca="false">V527&amp;W527&amp;X527&amp;S527</f>
        <v>tb2embr</v>
      </c>
      <c r="Z527" s="4" t="n">
        <f aca="false">G527&gt;0</f>
        <v>1</v>
      </c>
      <c r="AA527" s="4" t="n">
        <f aca="false">IF(NOT(Z527),Y527,0)</f>
        <v>0</v>
      </c>
    </row>
    <row r="528" customFormat="false" ht="15.75" hidden="false" customHeight="true" outlineLevel="0" collapsed="false">
      <c r="A528" s="1" t="n">
        <v>771</v>
      </c>
      <c r="B528" s="4" t="s">
        <v>21</v>
      </c>
      <c r="C528" s="4" t="s">
        <v>28</v>
      </c>
      <c r="D528" s="4" t="s">
        <v>23</v>
      </c>
      <c r="E528" s="4" t="n">
        <v>5</v>
      </c>
      <c r="F528" s="4" t="n">
        <v>162.4</v>
      </c>
      <c r="G528" s="4" t="n">
        <v>1</v>
      </c>
      <c r="H528" s="4" t="n">
        <v>1.0666931448183</v>
      </c>
      <c r="I528" s="4" t="n">
        <v>0.0927814892903838</v>
      </c>
      <c r="J528" s="4" t="n">
        <v>0.0106073724749157</v>
      </c>
      <c r="K528" s="4" t="n">
        <v>0.00866753607011964</v>
      </c>
      <c r="L528" s="4" t="n">
        <v>5.68181818181819E-006</v>
      </c>
      <c r="M528" s="4" t="n">
        <v>0.208487272063639</v>
      </c>
      <c r="N528" s="4" t="n">
        <v>33.8704850451985</v>
      </c>
      <c r="O528" s="4" t="n">
        <f aca="false">TRUE()</f>
        <v>1</v>
      </c>
      <c r="P528" s="4" t="s">
        <v>24</v>
      </c>
      <c r="Q528" s="4" t="n">
        <v>95.1302988309038</v>
      </c>
      <c r="R528" s="4" t="n">
        <v>0.435452872325807</v>
      </c>
      <c r="S528" s="4" t="s">
        <v>25</v>
      </c>
      <c r="T528" s="4" t="str">
        <f aca="false">B528&amp;C528&amp;D528&amp;E528&amp;S528</f>
        <v>tebturtlebot3_burgermap25embr</v>
      </c>
      <c r="U528" s="4" t="n">
        <f aca="false">COUNTIF($T$2:T528,T528)</f>
        <v>7</v>
      </c>
      <c r="V528" s="4" t="s">
        <v>18</v>
      </c>
      <c r="W528" s="4" t="s">
        <v>29</v>
      </c>
      <c r="X528" s="4" t="n">
        <v>2</v>
      </c>
      <c r="Y528" s="4" t="str">
        <f aca="false">V528&amp;W528&amp;X528&amp;S528</f>
        <v>tb2embr</v>
      </c>
      <c r="Z528" s="4" t="n">
        <f aca="false">G528&gt;0</f>
        <v>1</v>
      </c>
      <c r="AA528" s="4" t="n">
        <f aca="false">IF(NOT(Z528),Y528,0)</f>
        <v>0</v>
      </c>
    </row>
    <row r="529" customFormat="false" ht="15.75" hidden="false" customHeight="true" outlineLevel="0" collapsed="false">
      <c r="A529" s="1" t="n">
        <v>772</v>
      </c>
      <c r="B529" s="4" t="s">
        <v>21</v>
      </c>
      <c r="C529" s="4" t="s">
        <v>28</v>
      </c>
      <c r="D529" s="4" t="s">
        <v>23</v>
      </c>
      <c r="E529" s="4" t="n">
        <v>5</v>
      </c>
      <c r="F529" s="4" t="n">
        <v>159.596</v>
      </c>
      <c r="G529" s="4" t="n">
        <v>0</v>
      </c>
      <c r="H529" s="4" t="n">
        <v>0.762639763816162</v>
      </c>
      <c r="I529" s="4" t="n">
        <v>0.0813235821332219</v>
      </c>
      <c r="J529" s="4" t="n">
        <v>0.0171787936502463</v>
      </c>
      <c r="K529" s="4" t="n">
        <v>0.00712978064457629</v>
      </c>
      <c r="L529" s="4" t="n">
        <v>0.000234915192657799</v>
      </c>
      <c r="M529" s="4" t="n">
        <v>0.209385341829148</v>
      </c>
      <c r="N529" s="4" t="n">
        <v>33.3933200479221</v>
      </c>
      <c r="O529" s="4" t="n">
        <f aca="false">TRUE()</f>
        <v>1</v>
      </c>
      <c r="P529" s="4" t="s">
        <v>24</v>
      </c>
      <c r="Q529" s="4" t="n">
        <v>101.620173399426</v>
      </c>
      <c r="R529" s="4" t="n">
        <v>0.374805499484285</v>
      </c>
      <c r="S529" s="4" t="s">
        <v>25</v>
      </c>
      <c r="T529" s="4" t="str">
        <f aca="false">B529&amp;C529&amp;D529&amp;E529&amp;S529</f>
        <v>tebturtlebot3_burgermap25embr</v>
      </c>
      <c r="U529" s="4" t="n">
        <f aca="false">COUNTIF($T$2:T529,T529)</f>
        <v>8</v>
      </c>
      <c r="V529" s="4" t="s">
        <v>18</v>
      </c>
      <c r="W529" s="4" t="s">
        <v>29</v>
      </c>
      <c r="X529" s="4" t="n">
        <v>2</v>
      </c>
      <c r="Y529" s="4" t="str">
        <f aca="false">V529&amp;W529&amp;X529&amp;S529</f>
        <v>tb2embr</v>
      </c>
      <c r="Z529" s="4" t="n">
        <f aca="false">G529&gt;0</f>
        <v>0</v>
      </c>
      <c r="AA529" s="4" t="str">
        <f aca="false">IF(NOT(Z529),Y529,0)</f>
        <v>tb2embr</v>
      </c>
    </row>
    <row r="530" customFormat="false" ht="15.75" hidden="false" customHeight="true" outlineLevel="0" collapsed="false">
      <c r="A530" s="1" t="n">
        <v>773</v>
      </c>
      <c r="B530" s="4" t="s">
        <v>21</v>
      </c>
      <c r="C530" s="4" t="s">
        <v>28</v>
      </c>
      <c r="D530" s="4" t="s">
        <v>23</v>
      </c>
      <c r="E530" s="4" t="n">
        <v>5</v>
      </c>
      <c r="F530" s="4" t="n">
        <v>159.393</v>
      </c>
      <c r="G530" s="4" t="n">
        <v>2</v>
      </c>
      <c r="H530" s="4" t="n">
        <v>0.577597863923335</v>
      </c>
      <c r="I530" s="4" t="n">
        <v>0.0811154030316765</v>
      </c>
      <c r="J530" s="4" t="n">
        <v>0.00935916958373203</v>
      </c>
      <c r="K530" s="4" t="n">
        <v>0.00687359575520009</v>
      </c>
      <c r="L530" s="4" t="n">
        <v>0.000459393658441633</v>
      </c>
      <c r="M530" s="4" t="n">
        <v>0.206051196207422</v>
      </c>
      <c r="N530" s="4" t="n">
        <v>32.8308867178485</v>
      </c>
      <c r="O530" s="4" t="n">
        <f aca="false">TRUE()</f>
        <v>1</v>
      </c>
      <c r="P530" s="4" t="s">
        <v>24</v>
      </c>
      <c r="Q530" s="4" t="n">
        <v>25.3897896448735</v>
      </c>
      <c r="R530" s="4" t="n">
        <v>0.405197706486795</v>
      </c>
      <c r="S530" s="4" t="s">
        <v>25</v>
      </c>
      <c r="T530" s="4" t="str">
        <f aca="false">B530&amp;C530&amp;D530&amp;E530&amp;S530</f>
        <v>tebturtlebot3_burgermap25embr</v>
      </c>
      <c r="U530" s="4" t="n">
        <f aca="false">COUNTIF($T$2:T530,T530)</f>
        <v>9</v>
      </c>
      <c r="V530" s="4" t="s">
        <v>18</v>
      </c>
      <c r="W530" s="4" t="s">
        <v>29</v>
      </c>
      <c r="X530" s="4" t="n">
        <v>2</v>
      </c>
      <c r="Y530" s="4" t="str">
        <f aca="false">V530&amp;W530&amp;X530&amp;S530</f>
        <v>tb2embr</v>
      </c>
      <c r="Z530" s="4" t="n">
        <f aca="false">G530&gt;0</f>
        <v>1</v>
      </c>
      <c r="AA530" s="4" t="n">
        <f aca="false">IF(NOT(Z530),Y530,0)</f>
        <v>0</v>
      </c>
    </row>
    <row r="531" customFormat="false" ht="15.75" hidden="false" customHeight="true" outlineLevel="0" collapsed="false">
      <c r="A531" s="1" t="n">
        <v>774</v>
      </c>
      <c r="B531" s="4" t="s">
        <v>21</v>
      </c>
      <c r="C531" s="4" t="s">
        <v>28</v>
      </c>
      <c r="D531" s="4" t="s">
        <v>23</v>
      </c>
      <c r="E531" s="4" t="n">
        <v>5</v>
      </c>
      <c r="F531" s="4" t="n">
        <v>180.303</v>
      </c>
      <c r="G531" s="4" t="n">
        <v>0</v>
      </c>
      <c r="H531" s="4" t="n">
        <v>2.35581697263357</v>
      </c>
      <c r="I531" s="4" t="n">
        <v>0.231426724299314</v>
      </c>
      <c r="J531" s="4" t="n">
        <v>0.0513459360970708</v>
      </c>
      <c r="K531" s="4" t="n">
        <v>0.037833904187947</v>
      </c>
      <c r="L531" s="4" t="n">
        <v>0.000521628498727736</v>
      </c>
      <c r="M531" s="4" t="n">
        <v>0.187921765559145</v>
      </c>
      <c r="N531" s="4" t="n">
        <v>33.3007150868566</v>
      </c>
      <c r="O531" s="4" t="n">
        <f aca="false">FALSE()</f>
        <v>0</v>
      </c>
      <c r="P531" s="4" t="s">
        <v>27</v>
      </c>
      <c r="Q531" s="4" t="n">
        <v>68.5994340569922</v>
      </c>
      <c r="R531" s="4" t="n">
        <v>2.53108678838152</v>
      </c>
      <c r="S531" s="4" t="s">
        <v>25</v>
      </c>
      <c r="T531" s="4" t="str">
        <f aca="false">B531&amp;C531&amp;D531&amp;E531&amp;S531</f>
        <v>tebturtlebot3_burgermap25embr</v>
      </c>
      <c r="U531" s="4" t="n">
        <f aca="false">COUNTIF($T$2:T531,T531)</f>
        <v>10</v>
      </c>
      <c r="V531" s="4" t="s">
        <v>18</v>
      </c>
      <c r="W531" s="4" t="s">
        <v>29</v>
      </c>
      <c r="X531" s="4" t="n">
        <v>2</v>
      </c>
      <c r="Y531" s="4" t="str">
        <f aca="false">V531&amp;W531&amp;X531&amp;S531</f>
        <v>tb2embr</v>
      </c>
      <c r="Z531" s="4" t="n">
        <f aca="false">G531&gt;0</f>
        <v>0</v>
      </c>
      <c r="AA531" s="4" t="str">
        <f aca="false">IF(NOT(Z531),Y531,0)</f>
        <v>tb2embr</v>
      </c>
    </row>
    <row r="532" customFormat="false" ht="15.75" hidden="false" customHeight="true" outlineLevel="0" collapsed="false">
      <c r="A532" s="1" t="n">
        <v>775</v>
      </c>
      <c r="B532" s="4" t="s">
        <v>21</v>
      </c>
      <c r="C532" s="4" t="s">
        <v>28</v>
      </c>
      <c r="D532" s="4" t="s">
        <v>23</v>
      </c>
      <c r="E532" s="4" t="n">
        <v>5</v>
      </c>
      <c r="F532" s="4" t="n">
        <v>179.899</v>
      </c>
      <c r="G532" s="4" t="n">
        <v>0</v>
      </c>
      <c r="H532" s="4" t="n">
        <v>0.803675168921146</v>
      </c>
      <c r="I532" s="4" t="n">
        <v>0.0970616141668962</v>
      </c>
      <c r="J532" s="4" t="n">
        <v>0.0134627850505129</v>
      </c>
      <c r="K532" s="4" t="n">
        <v>0.0116118204634817</v>
      </c>
      <c r="L532" s="4" t="n">
        <v>0.000433249034910283</v>
      </c>
      <c r="M532" s="4" t="n">
        <v>0.209411589792678</v>
      </c>
      <c r="N532" s="4" t="n">
        <v>37.6010202700879</v>
      </c>
      <c r="O532" s="4" t="n">
        <f aca="false">FALSE()</f>
        <v>0</v>
      </c>
      <c r="P532" s="4" t="s">
        <v>27</v>
      </c>
      <c r="Q532" s="4" t="n">
        <v>43.3148081823987</v>
      </c>
      <c r="R532" s="4" t="n">
        <v>0.439376375463478</v>
      </c>
      <c r="S532" s="4" t="s">
        <v>25</v>
      </c>
      <c r="T532" s="4" t="str">
        <f aca="false">B532&amp;C532&amp;D532&amp;E532&amp;S532</f>
        <v>tebturtlebot3_burgermap25embr</v>
      </c>
      <c r="U532" s="4" t="n">
        <f aca="false">COUNTIF($T$2:T532,T532)</f>
        <v>11</v>
      </c>
      <c r="V532" s="4" t="s">
        <v>18</v>
      </c>
      <c r="W532" s="4" t="s">
        <v>29</v>
      </c>
      <c r="X532" s="4" t="n">
        <v>2</v>
      </c>
      <c r="Y532" s="4" t="str">
        <f aca="false">V532&amp;W532&amp;X532&amp;S532</f>
        <v>tb2embr</v>
      </c>
      <c r="Z532" s="4" t="n">
        <f aca="false">G532&gt;0</f>
        <v>0</v>
      </c>
      <c r="AA532" s="4" t="str">
        <f aca="false">IF(NOT(Z532),Y532,0)</f>
        <v>tb2embr</v>
      </c>
    </row>
    <row r="533" customFormat="false" ht="15.75" hidden="false" customHeight="true" outlineLevel="0" collapsed="false">
      <c r="A533" s="1" t="n">
        <v>776</v>
      </c>
      <c r="B533" s="4" t="s">
        <v>21</v>
      </c>
      <c r="C533" s="4" t="s">
        <v>28</v>
      </c>
      <c r="D533" s="4" t="s">
        <v>23</v>
      </c>
      <c r="E533" s="4" t="n">
        <v>5</v>
      </c>
      <c r="F533" s="4" t="n">
        <v>179.501</v>
      </c>
      <c r="G533" s="4" t="n">
        <v>0</v>
      </c>
      <c r="H533" s="4" t="n">
        <v>2.88421885007221</v>
      </c>
      <c r="I533" s="4" t="n">
        <v>0.262539861870146</v>
      </c>
      <c r="J533" s="4" t="n">
        <v>0.0685505935383549</v>
      </c>
      <c r="K533" s="4" t="n">
        <v>0.0478935496926662</v>
      </c>
      <c r="L533" s="4" t="n">
        <v>0.000191806522796866</v>
      </c>
      <c r="M533" s="4" t="n">
        <v>0.189426217188833</v>
      </c>
      <c r="N533" s="4" t="n">
        <v>33.5555308249922</v>
      </c>
      <c r="O533" s="4" t="n">
        <f aca="false">FALSE()</f>
        <v>0</v>
      </c>
      <c r="P533" s="4" t="s">
        <v>27</v>
      </c>
      <c r="Q533" s="4" t="n">
        <v>63.8241891776745</v>
      </c>
      <c r="R533" s="4" t="n">
        <v>0.97989807318173</v>
      </c>
      <c r="S533" s="4" t="s">
        <v>25</v>
      </c>
      <c r="T533" s="4" t="str">
        <f aca="false">B533&amp;C533&amp;D533&amp;E533&amp;S533</f>
        <v>tebturtlebot3_burgermap25embr</v>
      </c>
      <c r="U533" s="4" t="n">
        <f aca="false">COUNTIF($T$2:T533,T533)</f>
        <v>12</v>
      </c>
      <c r="V533" s="4" t="s">
        <v>18</v>
      </c>
      <c r="W533" s="4" t="s">
        <v>29</v>
      </c>
      <c r="X533" s="4" t="n">
        <v>2</v>
      </c>
      <c r="Y533" s="4" t="str">
        <f aca="false">V533&amp;W533&amp;X533&amp;S533</f>
        <v>tb2embr</v>
      </c>
      <c r="Z533" s="4" t="n">
        <f aca="false">G533&gt;0</f>
        <v>0</v>
      </c>
      <c r="AA533" s="4" t="str">
        <f aca="false">IF(NOT(Z533),Y533,0)</f>
        <v>tb2embr</v>
      </c>
    </row>
    <row r="534" customFormat="false" ht="15.75" hidden="false" customHeight="true" outlineLevel="0" collapsed="false">
      <c r="A534" s="1" t="n">
        <v>777</v>
      </c>
      <c r="B534" s="4" t="s">
        <v>21</v>
      </c>
      <c r="C534" s="4" t="s">
        <v>28</v>
      </c>
      <c r="D534" s="4" t="s">
        <v>23</v>
      </c>
      <c r="E534" s="4" t="n">
        <v>5</v>
      </c>
      <c r="F534" s="4" t="n">
        <v>163.094</v>
      </c>
      <c r="G534" s="4" t="n">
        <v>0</v>
      </c>
      <c r="H534" s="4" t="n">
        <v>0.338576094462579</v>
      </c>
      <c r="I534" s="4" t="n">
        <v>0.0601949610932724</v>
      </c>
      <c r="J534" s="4" t="n">
        <v>0.00718841557579317</v>
      </c>
      <c r="K534" s="4" t="n">
        <v>0.00404961474526568</v>
      </c>
      <c r="L534" s="4" t="n">
        <v>0.000392194373446065</v>
      </c>
      <c r="M534" s="4" t="n">
        <v>0.21504403916469</v>
      </c>
      <c r="N534" s="4" t="n">
        <v>35.0141712527188</v>
      </c>
      <c r="O534" s="4" t="n">
        <f aca="false">TRUE()</f>
        <v>1</v>
      </c>
      <c r="P534" s="4" t="s">
        <v>24</v>
      </c>
      <c r="Q534" s="4" t="n">
        <v>8.92014099612993</v>
      </c>
      <c r="R534" s="4" t="n">
        <v>0.317471458049628</v>
      </c>
      <c r="S534" s="4" t="s">
        <v>25</v>
      </c>
      <c r="T534" s="4" t="str">
        <f aca="false">B534&amp;C534&amp;D534&amp;E534&amp;S534</f>
        <v>tebturtlebot3_burgermap25embr</v>
      </c>
      <c r="U534" s="4" t="n">
        <f aca="false">COUNTIF($T$2:T534,T534)</f>
        <v>13</v>
      </c>
      <c r="V534" s="4" t="s">
        <v>18</v>
      </c>
      <c r="W534" s="4" t="s">
        <v>29</v>
      </c>
      <c r="X534" s="4" t="n">
        <v>2</v>
      </c>
      <c r="Y534" s="4" t="str">
        <f aca="false">V534&amp;W534&amp;X534&amp;S534</f>
        <v>tb2embr</v>
      </c>
      <c r="Z534" s="4" t="n">
        <f aca="false">G534&gt;0</f>
        <v>0</v>
      </c>
      <c r="AA534" s="4" t="str">
        <f aca="false">IF(NOT(Z534),Y534,0)</f>
        <v>tb2embr</v>
      </c>
    </row>
    <row r="535" customFormat="false" ht="15.75" hidden="false" customHeight="true" outlineLevel="0" collapsed="false">
      <c r="A535" s="1" t="n">
        <v>778</v>
      </c>
      <c r="B535" s="4" t="s">
        <v>21</v>
      </c>
      <c r="C535" s="4" t="s">
        <v>28</v>
      </c>
      <c r="D535" s="4" t="s">
        <v>23</v>
      </c>
      <c r="E535" s="4" t="n">
        <v>5</v>
      </c>
      <c r="F535" s="4" t="n">
        <v>114.307</v>
      </c>
      <c r="G535" s="4" t="n">
        <v>2</v>
      </c>
      <c r="H535" s="4" t="n">
        <v>22.3031512893399</v>
      </c>
      <c r="I535" s="4" t="n">
        <v>0.185943691728848</v>
      </c>
      <c r="J535" s="4" t="n">
        <v>0.0706994354355474</v>
      </c>
      <c r="K535" s="4" t="n">
        <v>0.0143169651439033</v>
      </c>
      <c r="L535" s="4" t="n">
        <v>-0.000143352316414194</v>
      </c>
      <c r="M535" s="4" t="n">
        <v>0.11885088497534</v>
      </c>
      <c r="N535" s="4" t="n">
        <v>13.4627001759572</v>
      </c>
      <c r="O535" s="4" t="n">
        <f aca="false">TRUE()</f>
        <v>1</v>
      </c>
      <c r="P535" s="4" t="s">
        <v>24</v>
      </c>
      <c r="Q535" s="4" t="n">
        <v>1414.21356237347</v>
      </c>
      <c r="R535" s="4" t="n">
        <v>0.529165762208882</v>
      </c>
      <c r="S535" s="4" t="s">
        <v>25</v>
      </c>
      <c r="T535" s="4" t="str">
        <f aca="false">B535&amp;C535&amp;D535&amp;E535&amp;S535</f>
        <v>tebturtlebot3_burgermap25embr</v>
      </c>
      <c r="U535" s="4" t="n">
        <f aca="false">COUNTIF($T$2:T535,T535)</f>
        <v>14</v>
      </c>
      <c r="V535" s="4" t="s">
        <v>18</v>
      </c>
      <c r="W535" s="4" t="s">
        <v>29</v>
      </c>
      <c r="X535" s="4" t="n">
        <v>2</v>
      </c>
      <c r="Y535" s="4" t="str">
        <f aca="false">V535&amp;W535&amp;X535&amp;S535</f>
        <v>tb2embr</v>
      </c>
      <c r="Z535" s="4" t="n">
        <f aca="false">G535&gt;0</f>
        <v>1</v>
      </c>
      <c r="AA535" s="4" t="n">
        <f aca="false">IF(NOT(Z535),Y535,0)</f>
        <v>0</v>
      </c>
    </row>
    <row r="536" customFormat="false" ht="15.75" hidden="false" customHeight="true" outlineLevel="0" collapsed="false">
      <c r="A536" s="1" t="n">
        <v>779</v>
      </c>
      <c r="B536" s="4" t="s">
        <v>21</v>
      </c>
      <c r="C536" s="4" t="s">
        <v>28</v>
      </c>
      <c r="D536" s="4" t="s">
        <v>23</v>
      </c>
      <c r="E536" s="4" t="n">
        <v>5</v>
      </c>
      <c r="F536" s="4" t="n">
        <v>178.209</v>
      </c>
      <c r="G536" s="4" t="n">
        <v>0</v>
      </c>
      <c r="H536" s="4" t="n">
        <v>0.522187794699593</v>
      </c>
      <c r="I536" s="4" t="n">
        <v>0.0785267401630261</v>
      </c>
      <c r="J536" s="4" t="n">
        <v>0.0106362919041259</v>
      </c>
      <c r="K536" s="4" t="n">
        <v>0.00780402010050251</v>
      </c>
      <c r="L536" s="4" t="n">
        <v>-5.27638190954774E-005</v>
      </c>
      <c r="M536" s="4" t="n">
        <v>0.206085</v>
      </c>
      <c r="N536" s="4" t="n">
        <v>36.6912232896267</v>
      </c>
      <c r="O536" s="4" t="n">
        <f aca="false">FALSE()</f>
        <v>0</v>
      </c>
      <c r="P536" s="4" t="s">
        <v>27</v>
      </c>
      <c r="Q536" s="4" t="n">
        <v>22.5327685866846</v>
      </c>
      <c r="R536" s="4" t="n">
        <v>0.421653970974959</v>
      </c>
      <c r="S536" s="4" t="s">
        <v>25</v>
      </c>
      <c r="T536" s="4" t="str">
        <f aca="false">B536&amp;C536&amp;D536&amp;E536&amp;S536</f>
        <v>tebturtlebot3_burgermap25embr</v>
      </c>
      <c r="U536" s="4" t="n">
        <f aca="false">COUNTIF($T$2:T536,T536)</f>
        <v>15</v>
      </c>
      <c r="V536" s="4" t="s">
        <v>18</v>
      </c>
      <c r="W536" s="4" t="s">
        <v>29</v>
      </c>
      <c r="X536" s="4" t="n">
        <v>2</v>
      </c>
      <c r="Y536" s="4" t="str">
        <f aca="false">V536&amp;W536&amp;X536&amp;S536</f>
        <v>tb2embr</v>
      </c>
      <c r="Z536" s="4" t="n">
        <f aca="false">G536&gt;0</f>
        <v>0</v>
      </c>
      <c r="AA536" s="4" t="str">
        <f aca="false">IF(NOT(Z536),Y536,0)</f>
        <v>tb2embr</v>
      </c>
    </row>
    <row r="537" customFormat="false" ht="15.75" hidden="false" customHeight="true" outlineLevel="0" collapsed="false">
      <c r="A537" s="1" t="n">
        <v>780</v>
      </c>
      <c r="B537" s="4" t="s">
        <v>21</v>
      </c>
      <c r="C537" s="4" t="s">
        <v>28</v>
      </c>
      <c r="D537" s="4" t="s">
        <v>23</v>
      </c>
      <c r="E537" s="4" t="n">
        <v>5</v>
      </c>
      <c r="F537" s="4" t="n">
        <v>179.599</v>
      </c>
      <c r="G537" s="4" t="n">
        <v>0</v>
      </c>
      <c r="H537" s="4" t="n">
        <v>2.26012385489034</v>
      </c>
      <c r="I537" s="4" t="n">
        <v>0.234147421148117</v>
      </c>
      <c r="J537" s="4" t="n">
        <v>0.0944226413765138</v>
      </c>
      <c r="K537" s="4" t="n">
        <v>0.0392985188213588</v>
      </c>
      <c r="L537" s="4" t="n">
        <v>0.000114427860696517</v>
      </c>
      <c r="M537" s="4" t="n">
        <v>0.194257437204203</v>
      </c>
      <c r="N537" s="4" t="n">
        <v>34.4978157456512</v>
      </c>
      <c r="O537" s="4" t="n">
        <f aca="false">FALSE()</f>
        <v>0</v>
      </c>
      <c r="P537" s="4" t="s">
        <v>27</v>
      </c>
      <c r="Q537" s="4" t="n">
        <v>76.4690762608993</v>
      </c>
      <c r="R537" s="4" t="n">
        <v>2.62689095066617</v>
      </c>
      <c r="S537" s="4" t="s">
        <v>25</v>
      </c>
      <c r="T537" s="4" t="str">
        <f aca="false">B537&amp;C537&amp;D537&amp;E537&amp;S537</f>
        <v>tebturtlebot3_burgermap25embr</v>
      </c>
      <c r="U537" s="4" t="n">
        <f aca="false">COUNTIF($T$2:T537,T537)</f>
        <v>16</v>
      </c>
      <c r="V537" s="4" t="s">
        <v>18</v>
      </c>
      <c r="W537" s="4" t="s">
        <v>29</v>
      </c>
      <c r="X537" s="4" t="n">
        <v>2</v>
      </c>
      <c r="Y537" s="4" t="str">
        <f aca="false">V537&amp;W537&amp;X537&amp;S537</f>
        <v>tb2embr</v>
      </c>
      <c r="Z537" s="4" t="n">
        <f aca="false">G537&gt;0</f>
        <v>0</v>
      </c>
      <c r="AA537" s="4" t="str">
        <f aca="false">IF(NOT(Z537),Y537,0)</f>
        <v>tb2embr</v>
      </c>
    </row>
    <row r="538" customFormat="false" ht="15.75" hidden="false" customHeight="true" outlineLevel="0" collapsed="false">
      <c r="A538" s="1" t="n">
        <v>781</v>
      </c>
      <c r="B538" s="4" t="s">
        <v>21</v>
      </c>
      <c r="C538" s="4" t="s">
        <v>28</v>
      </c>
      <c r="D538" s="4" t="s">
        <v>23</v>
      </c>
      <c r="E538" s="4" t="n">
        <v>5</v>
      </c>
      <c r="F538" s="4" t="n">
        <v>180.295</v>
      </c>
      <c r="G538" s="4" t="n">
        <v>2</v>
      </c>
      <c r="H538" s="4" t="n">
        <v>1.98009231512195</v>
      </c>
      <c r="I538" s="4" t="n">
        <v>0.13640758593967</v>
      </c>
      <c r="J538" s="4" t="n">
        <v>0.0303284664871496</v>
      </c>
      <c r="K538" s="4" t="n">
        <v>0.0119671698512516</v>
      </c>
      <c r="L538" s="4" t="n">
        <v>0.000438902743142145</v>
      </c>
      <c r="M538" s="4" t="n">
        <v>0.199613795982424</v>
      </c>
      <c r="N538" s="4" t="n">
        <v>36.061512180916</v>
      </c>
      <c r="O538" s="4" t="n">
        <f aca="false">FALSE()</f>
        <v>0</v>
      </c>
      <c r="P538" s="4" t="s">
        <v>27</v>
      </c>
      <c r="Q538" s="4" t="n">
        <v>176.523574451208</v>
      </c>
      <c r="R538" s="4" t="n">
        <v>1.07477467405016</v>
      </c>
      <c r="S538" s="4" t="s">
        <v>25</v>
      </c>
      <c r="T538" s="4" t="str">
        <f aca="false">B538&amp;C538&amp;D538&amp;E538&amp;S538</f>
        <v>tebturtlebot3_burgermap25embr</v>
      </c>
      <c r="U538" s="4" t="n">
        <f aca="false">COUNTIF($T$2:T538,T538)</f>
        <v>17</v>
      </c>
      <c r="V538" s="4" t="s">
        <v>18</v>
      </c>
      <c r="W538" s="4" t="s">
        <v>29</v>
      </c>
      <c r="X538" s="4" t="n">
        <v>2</v>
      </c>
      <c r="Y538" s="4" t="str">
        <f aca="false">V538&amp;W538&amp;X538&amp;S538</f>
        <v>tb2embr</v>
      </c>
      <c r="Z538" s="4" t="n">
        <f aca="false">G538&gt;0</f>
        <v>1</v>
      </c>
      <c r="AA538" s="4" t="n">
        <f aca="false">IF(NOT(Z538),Y538,0)</f>
        <v>0</v>
      </c>
    </row>
    <row r="539" customFormat="false" ht="15.75" hidden="false" customHeight="true" outlineLevel="0" collapsed="false">
      <c r="A539" s="1" t="n">
        <v>782</v>
      </c>
      <c r="B539" s="4" t="s">
        <v>21</v>
      </c>
      <c r="C539" s="4" t="s">
        <v>28</v>
      </c>
      <c r="D539" s="4" t="s">
        <v>23</v>
      </c>
      <c r="E539" s="4" t="n">
        <v>5</v>
      </c>
      <c r="F539" s="4" t="n">
        <v>179.802</v>
      </c>
      <c r="G539" s="4" t="n">
        <v>0</v>
      </c>
      <c r="H539" s="4" t="n">
        <v>2.66771349728733</v>
      </c>
      <c r="I539" s="4" t="n">
        <v>0.250801211607228</v>
      </c>
      <c r="J539" s="4" t="n">
        <v>0.0519687707183357</v>
      </c>
      <c r="K539" s="4" t="n">
        <v>0.0422618475769756</v>
      </c>
      <c r="L539" s="4" t="n">
        <v>0.000269326683291771</v>
      </c>
      <c r="M539" s="4" t="n">
        <v>0.183699765114429</v>
      </c>
      <c r="N539" s="4" t="n">
        <v>32.6177180596759</v>
      </c>
      <c r="O539" s="4" t="n">
        <f aca="false">FALSE()</f>
        <v>0</v>
      </c>
      <c r="P539" s="4" t="s">
        <v>27</v>
      </c>
      <c r="Q539" s="4" t="n">
        <v>61.4295116834276</v>
      </c>
      <c r="R539" s="4" t="n">
        <v>1.99762594920926</v>
      </c>
      <c r="S539" s="4" t="s">
        <v>25</v>
      </c>
      <c r="T539" s="4" t="str">
        <f aca="false">B539&amp;C539&amp;D539&amp;E539&amp;S539</f>
        <v>tebturtlebot3_burgermap25embr</v>
      </c>
      <c r="U539" s="4" t="n">
        <f aca="false">COUNTIF($T$2:T539,T539)</f>
        <v>18</v>
      </c>
      <c r="V539" s="4" t="s">
        <v>18</v>
      </c>
      <c r="W539" s="4" t="s">
        <v>29</v>
      </c>
      <c r="X539" s="4" t="n">
        <v>2</v>
      </c>
      <c r="Y539" s="4" t="str">
        <f aca="false">V539&amp;W539&amp;X539&amp;S539</f>
        <v>tb2embr</v>
      </c>
      <c r="Z539" s="4" t="n">
        <f aca="false">G539&gt;0</f>
        <v>0</v>
      </c>
      <c r="AA539" s="4" t="str">
        <f aca="false">IF(NOT(Z539),Y539,0)</f>
        <v>tb2embr</v>
      </c>
    </row>
    <row r="540" customFormat="false" ht="15.75" hidden="false" customHeight="true" outlineLevel="0" collapsed="false">
      <c r="A540" s="1" t="n">
        <v>783</v>
      </c>
      <c r="B540" s="4" t="s">
        <v>21</v>
      </c>
      <c r="C540" s="4" t="s">
        <v>28</v>
      </c>
      <c r="D540" s="4" t="s">
        <v>23</v>
      </c>
      <c r="E540" s="4" t="n">
        <v>5</v>
      </c>
      <c r="F540" s="4" t="n">
        <v>178.403</v>
      </c>
      <c r="G540" s="4" t="n">
        <v>0</v>
      </c>
      <c r="H540" s="4" t="n">
        <v>2.45713834591053</v>
      </c>
      <c r="I540" s="4" t="n">
        <v>0.090760554575493</v>
      </c>
      <c r="J540" s="4" t="n">
        <v>0.0114629639902058</v>
      </c>
      <c r="K540" s="4" t="n">
        <v>0.00866450611401505</v>
      </c>
      <c r="L540" s="4" t="n">
        <v>0.000378378086716746</v>
      </c>
      <c r="M540" s="4" t="n">
        <v>0.194377307110126</v>
      </c>
      <c r="N540" s="4" t="n">
        <v>34.8158273103503</v>
      </c>
      <c r="O540" s="4" t="n">
        <f aca="false">FALSE()</f>
        <v>0</v>
      </c>
      <c r="P540" s="4" t="s">
        <v>27</v>
      </c>
      <c r="Q540" s="4" t="n">
        <v>632.45553203385</v>
      </c>
      <c r="R540" s="4" t="n">
        <v>0.46289292097933</v>
      </c>
      <c r="S540" s="4" t="s">
        <v>25</v>
      </c>
      <c r="T540" s="4" t="str">
        <f aca="false">B540&amp;C540&amp;D540&amp;E540&amp;S540</f>
        <v>tebturtlebot3_burgermap25embr</v>
      </c>
      <c r="U540" s="4" t="n">
        <f aca="false">COUNTIF($T$2:T540,T540)</f>
        <v>19</v>
      </c>
      <c r="V540" s="4" t="s">
        <v>18</v>
      </c>
      <c r="W540" s="4" t="s">
        <v>29</v>
      </c>
      <c r="X540" s="4" t="n">
        <v>2</v>
      </c>
      <c r="Y540" s="4" t="str">
        <f aca="false">V540&amp;W540&amp;X540&amp;S540</f>
        <v>tb2embr</v>
      </c>
      <c r="Z540" s="4" t="n">
        <f aca="false">G540&gt;0</f>
        <v>0</v>
      </c>
      <c r="AA540" s="4" t="str">
        <f aca="false">IF(NOT(Z540),Y540,0)</f>
        <v>tb2embr</v>
      </c>
    </row>
    <row r="541" customFormat="false" ht="15.75" hidden="false" customHeight="true" outlineLevel="0" collapsed="false">
      <c r="A541" s="1" t="n">
        <v>784</v>
      </c>
      <c r="B541" s="4" t="s">
        <v>21</v>
      </c>
      <c r="C541" s="4" t="s">
        <v>28</v>
      </c>
      <c r="D541" s="4" t="s">
        <v>23</v>
      </c>
      <c r="E541" s="4" t="n">
        <v>5</v>
      </c>
      <c r="F541" s="4" t="n">
        <v>180.098</v>
      </c>
      <c r="G541" s="4" t="n">
        <v>0</v>
      </c>
      <c r="H541" s="4" t="n">
        <v>0.888953178483054</v>
      </c>
      <c r="I541" s="4" t="n">
        <v>0.107106224676028</v>
      </c>
      <c r="J541" s="4" t="n">
        <v>0.0142146329703286</v>
      </c>
      <c r="K541" s="4" t="n">
        <v>0.00996489103612685</v>
      </c>
      <c r="L541" s="4" t="n">
        <v>0.000511070955805446</v>
      </c>
      <c r="M541" s="4" t="n">
        <v>0.206392841589862</v>
      </c>
      <c r="N541" s="4" t="n">
        <v>37.0859629504997</v>
      </c>
      <c r="O541" s="4" t="n">
        <f aca="false">FALSE()</f>
        <v>0</v>
      </c>
      <c r="P541" s="4" t="s">
        <v>27</v>
      </c>
      <c r="Q541" s="4" t="n">
        <v>45.6286957844371</v>
      </c>
      <c r="R541" s="4" t="n">
        <v>2.19832501339706</v>
      </c>
      <c r="S541" s="4" t="s">
        <v>25</v>
      </c>
      <c r="T541" s="4" t="str">
        <f aca="false">B541&amp;C541&amp;D541&amp;E541&amp;S541</f>
        <v>tebturtlebot3_burgermap25embr</v>
      </c>
      <c r="U541" s="4" t="n">
        <f aca="false">COUNTIF($T$2:T541,T541)</f>
        <v>20</v>
      </c>
      <c r="V541" s="4" t="s">
        <v>18</v>
      </c>
      <c r="W541" s="4" t="s">
        <v>29</v>
      </c>
      <c r="X541" s="4" t="n">
        <v>2</v>
      </c>
      <c r="Y541" s="4" t="str">
        <f aca="false">V541&amp;W541&amp;X541&amp;S541</f>
        <v>tb2embr</v>
      </c>
      <c r="Z541" s="4" t="n">
        <f aca="false">G541&gt;0</f>
        <v>0</v>
      </c>
      <c r="AA541" s="4" t="str">
        <f aca="false">IF(NOT(Z541),Y541,0)</f>
        <v>tb2embr</v>
      </c>
    </row>
    <row r="542" customFormat="false" ht="15.75" hidden="false" customHeight="true" outlineLevel="0" collapsed="false">
      <c r="A542" s="1" t="n">
        <v>795</v>
      </c>
      <c r="B542" s="4" t="s">
        <v>21</v>
      </c>
      <c r="C542" s="4" t="s">
        <v>22</v>
      </c>
      <c r="D542" s="4" t="s">
        <v>31</v>
      </c>
      <c r="E542" s="4" t="n">
        <v>5</v>
      </c>
      <c r="F542" s="4" t="n">
        <v>79.4</v>
      </c>
      <c r="G542" s="4" t="n">
        <v>0</v>
      </c>
      <c r="H542" s="4" t="n">
        <v>123.676795559337</v>
      </c>
      <c r="I542" s="4" t="n">
        <v>0.733583429121923</v>
      </c>
      <c r="J542" s="4" t="n">
        <v>0.039002590441311</v>
      </c>
      <c r="K542" s="4" t="n">
        <v>0.186076134588002</v>
      </c>
      <c r="L542" s="4" t="n">
        <v>0</v>
      </c>
      <c r="M542" s="4" t="n">
        <v>0.13859680611894</v>
      </c>
      <c r="N542" s="4" t="n">
        <v>7.89866381650174</v>
      </c>
      <c r="O542" s="4" t="n">
        <f aca="false">TRUE()</f>
        <v>1</v>
      </c>
      <c r="P542" s="4" t="s">
        <v>24</v>
      </c>
      <c r="Q542" s="4" t="n">
        <v>1414.21356237347</v>
      </c>
      <c r="R542" s="4" t="n">
        <v>1.00333425806062</v>
      </c>
      <c r="S542" s="4" t="s">
        <v>25</v>
      </c>
      <c r="T542" s="4" t="str">
        <f aca="false">B542&amp;C542&amp;D542&amp;E542&amp;S542</f>
        <v>tebjackalmap55embr</v>
      </c>
      <c r="U542" s="4" t="n">
        <f aca="false">COUNTIF($T$2:T542,T542)</f>
        <v>1</v>
      </c>
      <c r="V542" s="4" t="s">
        <v>18</v>
      </c>
      <c r="W542" s="4" t="s">
        <v>26</v>
      </c>
      <c r="X542" s="4" t="n">
        <v>5</v>
      </c>
      <c r="Y542" s="4" t="str">
        <f aca="false">V542&amp;W542&amp;X542&amp;S542</f>
        <v>tj5embr</v>
      </c>
      <c r="Z542" s="4" t="n">
        <f aca="false">G542&gt;0</f>
        <v>0</v>
      </c>
      <c r="AA542" s="4" t="str">
        <f aca="false">IF(NOT(Z542),Y542,0)</f>
        <v>tj5embr</v>
      </c>
    </row>
    <row r="543" customFormat="false" ht="15.75" hidden="false" customHeight="true" outlineLevel="0" collapsed="false">
      <c r="A543" s="1" t="n">
        <v>796</v>
      </c>
      <c r="B543" s="4" t="s">
        <v>21</v>
      </c>
      <c r="C543" s="4" t="s">
        <v>22</v>
      </c>
      <c r="D543" s="4" t="s">
        <v>31</v>
      </c>
      <c r="E543" s="4" t="n">
        <v>5</v>
      </c>
      <c r="F543" s="4" t="n">
        <v>22.71</v>
      </c>
      <c r="G543" s="4" t="n">
        <v>0</v>
      </c>
      <c r="H543" s="4" t="n">
        <v>2.43375437037625</v>
      </c>
      <c r="I543" s="4" t="n">
        <v>0.42758590639475</v>
      </c>
      <c r="J543" s="4" t="n">
        <v>0.0414783636306091</v>
      </c>
      <c r="K543" s="4" t="n">
        <v>0.441261458774082</v>
      </c>
      <c r="L543" s="4" t="n">
        <v>0.000571420193694657</v>
      </c>
      <c r="M543" s="4" t="n">
        <v>1.05149641061249</v>
      </c>
      <c r="N543" s="4" t="n">
        <v>23.5412296465937</v>
      </c>
      <c r="O543" s="4" t="n">
        <f aca="false">TRUE()</f>
        <v>1</v>
      </c>
      <c r="P543" s="4" t="s">
        <v>24</v>
      </c>
      <c r="Q543" s="4" t="n">
        <v>53.941808472401</v>
      </c>
      <c r="R543" s="4" t="n">
        <v>0.296713472697068</v>
      </c>
      <c r="S543" s="4" t="s">
        <v>25</v>
      </c>
      <c r="T543" s="4" t="str">
        <f aca="false">B543&amp;C543&amp;D543&amp;E543&amp;S543</f>
        <v>tebjackalmap55embr</v>
      </c>
      <c r="U543" s="4" t="n">
        <f aca="false">COUNTIF($T$2:T543,T543)</f>
        <v>2</v>
      </c>
      <c r="V543" s="4" t="s">
        <v>18</v>
      </c>
      <c r="W543" s="4" t="s">
        <v>26</v>
      </c>
      <c r="X543" s="4" t="n">
        <v>5</v>
      </c>
      <c r="Y543" s="4" t="str">
        <f aca="false">V543&amp;W543&amp;X543&amp;S543</f>
        <v>tj5embr</v>
      </c>
      <c r="Z543" s="4" t="n">
        <f aca="false">G543&gt;0</f>
        <v>0</v>
      </c>
      <c r="AA543" s="4" t="str">
        <f aca="false">IF(NOT(Z543),Y543,0)</f>
        <v>tj5embr</v>
      </c>
    </row>
    <row r="544" customFormat="false" ht="15.75" hidden="false" customHeight="true" outlineLevel="0" collapsed="false">
      <c r="A544" s="1" t="n">
        <v>797</v>
      </c>
      <c r="B544" s="4" t="s">
        <v>21</v>
      </c>
      <c r="C544" s="4" t="s">
        <v>22</v>
      </c>
      <c r="D544" s="4" t="s">
        <v>31</v>
      </c>
      <c r="E544" s="4" t="n">
        <v>5</v>
      </c>
      <c r="F544" s="4" t="n">
        <v>29.087</v>
      </c>
      <c r="G544" s="4" t="n">
        <v>0</v>
      </c>
      <c r="H544" s="4" t="n">
        <v>3.39236538007756</v>
      </c>
      <c r="I544" s="4" t="n">
        <v>0.686565488287565</v>
      </c>
      <c r="J544" s="4" t="n">
        <v>0.120042004220069</v>
      </c>
      <c r="K544" s="4" t="n">
        <v>0.527649769486076</v>
      </c>
      <c r="L544" s="4" t="n">
        <v>0.0295134113752115</v>
      </c>
      <c r="M544" s="4" t="n">
        <v>1.00798494870874</v>
      </c>
      <c r="N544" s="4" t="n">
        <v>29.5218539139841</v>
      </c>
      <c r="O544" s="4" t="n">
        <f aca="false">TRUE()</f>
        <v>1</v>
      </c>
      <c r="P544" s="4" t="s">
        <v>24</v>
      </c>
      <c r="Q544" s="4" t="n">
        <v>56.0223067814614</v>
      </c>
      <c r="R544" s="4" t="n">
        <v>0.53699202110375</v>
      </c>
      <c r="S544" s="4" t="s">
        <v>25</v>
      </c>
      <c r="T544" s="4" t="str">
        <f aca="false">B544&amp;C544&amp;D544&amp;E544&amp;S544</f>
        <v>tebjackalmap55embr</v>
      </c>
      <c r="U544" s="4" t="n">
        <f aca="false">COUNTIF($T$2:T544,T544)</f>
        <v>3</v>
      </c>
      <c r="V544" s="4" t="s">
        <v>18</v>
      </c>
      <c r="W544" s="4" t="s">
        <v>26</v>
      </c>
      <c r="X544" s="4" t="n">
        <v>5</v>
      </c>
      <c r="Y544" s="4" t="str">
        <f aca="false">V544&amp;W544&amp;X544&amp;S544</f>
        <v>tj5embr</v>
      </c>
      <c r="Z544" s="4" t="n">
        <f aca="false">G544&gt;0</f>
        <v>0</v>
      </c>
      <c r="AA544" s="4" t="str">
        <f aca="false">IF(NOT(Z544),Y544,0)</f>
        <v>tj5embr</v>
      </c>
    </row>
    <row r="545" customFormat="false" ht="15.75" hidden="false" customHeight="true" outlineLevel="0" collapsed="false">
      <c r="A545" s="1" t="n">
        <v>798</v>
      </c>
      <c r="B545" s="4" t="s">
        <v>21</v>
      </c>
      <c r="C545" s="4" t="s">
        <v>22</v>
      </c>
      <c r="D545" s="4" t="s">
        <v>31</v>
      </c>
      <c r="E545" s="4" t="n">
        <v>5</v>
      </c>
      <c r="F545" s="4" t="n">
        <v>15.597</v>
      </c>
      <c r="G545" s="4" t="n">
        <v>0</v>
      </c>
      <c r="H545" s="4" t="n">
        <v>0.31189649237167</v>
      </c>
      <c r="I545" s="4" t="n">
        <v>0.328081300871319</v>
      </c>
      <c r="J545" s="4" t="n">
        <v>0.0413346395434136</v>
      </c>
      <c r="K545" s="4" t="n">
        <v>0.473891119579269</v>
      </c>
      <c r="L545" s="4" t="n">
        <v>0.0125265078452703</v>
      </c>
      <c r="M545" s="4" t="n">
        <v>1.50177240954357</v>
      </c>
      <c r="N545" s="4" t="n">
        <v>23.6842859736148</v>
      </c>
      <c r="O545" s="4" t="n">
        <f aca="false">TRUE()</f>
        <v>1</v>
      </c>
      <c r="P545" s="4" t="s">
        <v>24</v>
      </c>
      <c r="Q545" s="4" t="n">
        <v>2.05461808193657</v>
      </c>
      <c r="R545" s="4" t="n">
        <v>0.269419141751145</v>
      </c>
      <c r="S545" s="4" t="s">
        <v>25</v>
      </c>
      <c r="T545" s="4" t="str">
        <f aca="false">B545&amp;C545&amp;D545&amp;E545&amp;S545</f>
        <v>tebjackalmap55embr</v>
      </c>
      <c r="U545" s="4" t="n">
        <f aca="false">COUNTIF($T$2:T545,T545)</f>
        <v>4</v>
      </c>
      <c r="V545" s="4" t="s">
        <v>18</v>
      </c>
      <c r="W545" s="4" t="s">
        <v>26</v>
      </c>
      <c r="X545" s="4" t="n">
        <v>5</v>
      </c>
      <c r="Y545" s="4" t="str">
        <f aca="false">V545&amp;W545&amp;X545&amp;S545</f>
        <v>tj5embr</v>
      </c>
      <c r="Z545" s="4" t="n">
        <f aca="false">G545&gt;0</f>
        <v>0</v>
      </c>
      <c r="AA545" s="4" t="str">
        <f aca="false">IF(NOT(Z545),Y545,0)</f>
        <v>tj5embr</v>
      </c>
    </row>
    <row r="546" customFormat="false" ht="15.75" hidden="false" customHeight="true" outlineLevel="0" collapsed="false">
      <c r="A546" s="1" t="n">
        <v>799</v>
      </c>
      <c r="B546" s="4" t="s">
        <v>21</v>
      </c>
      <c r="C546" s="4" t="s">
        <v>22</v>
      </c>
      <c r="D546" s="4" t="s">
        <v>31</v>
      </c>
      <c r="E546" s="4" t="n">
        <v>5</v>
      </c>
      <c r="F546" s="4" t="n">
        <v>48.866</v>
      </c>
      <c r="G546" s="4" t="n">
        <v>0</v>
      </c>
      <c r="H546" s="4" t="n">
        <v>6.2239338517538</v>
      </c>
      <c r="I546" s="4" t="n">
        <v>0.717675797088563</v>
      </c>
      <c r="J546" s="4" t="n">
        <v>0.0743426481900303</v>
      </c>
      <c r="K546" s="4" t="n">
        <v>0.268069825467587</v>
      </c>
      <c r="L546" s="4" t="n">
        <v>0.00423474746965302</v>
      </c>
      <c r="M546" s="4" t="n">
        <v>0.575686355270193</v>
      </c>
      <c r="N546" s="4" t="n">
        <v>25.6138581670512</v>
      </c>
      <c r="O546" s="4" t="n">
        <f aca="false">TRUE()</f>
        <v>1</v>
      </c>
      <c r="P546" s="4" t="s">
        <v>24</v>
      </c>
      <c r="Q546" s="4" t="n">
        <v>105.005885154515</v>
      </c>
      <c r="R546" s="4" t="n">
        <v>0.768216950045887</v>
      </c>
      <c r="S546" s="4" t="s">
        <v>25</v>
      </c>
      <c r="T546" s="4" t="str">
        <f aca="false">B546&amp;C546&amp;D546&amp;E546&amp;S546</f>
        <v>tebjackalmap55embr</v>
      </c>
      <c r="U546" s="4" t="n">
        <f aca="false">COUNTIF($T$2:T546,T546)</f>
        <v>5</v>
      </c>
      <c r="V546" s="4" t="s">
        <v>18</v>
      </c>
      <c r="W546" s="4" t="s">
        <v>26</v>
      </c>
      <c r="X546" s="4" t="n">
        <v>5</v>
      </c>
      <c r="Y546" s="4" t="str">
        <f aca="false">V546&amp;W546&amp;X546&amp;S546</f>
        <v>tj5embr</v>
      </c>
      <c r="Z546" s="4" t="n">
        <f aca="false">G546&gt;0</f>
        <v>0</v>
      </c>
      <c r="AA546" s="4" t="str">
        <f aca="false">IF(NOT(Z546),Y546,0)</f>
        <v>tj5embr</v>
      </c>
    </row>
    <row r="547" customFormat="false" ht="15.75" hidden="false" customHeight="true" outlineLevel="0" collapsed="false">
      <c r="A547" s="1" t="n">
        <v>800</v>
      </c>
      <c r="B547" s="4" t="s">
        <v>21</v>
      </c>
      <c r="C547" s="4" t="s">
        <v>22</v>
      </c>
      <c r="D547" s="4" t="s">
        <v>31</v>
      </c>
      <c r="E547" s="4" t="n">
        <v>5</v>
      </c>
      <c r="F547" s="4" t="n">
        <v>16.849</v>
      </c>
      <c r="G547" s="4" t="n">
        <v>0</v>
      </c>
      <c r="H547" s="4" t="n">
        <v>0.316652159702781</v>
      </c>
      <c r="I547" s="4" t="n">
        <v>0.348152398752058</v>
      </c>
      <c r="J547" s="4" t="n">
        <v>0.0418498732015203</v>
      </c>
      <c r="K547" s="4" t="n">
        <v>0.408429574137625</v>
      </c>
      <c r="L547" s="4" t="n">
        <v>0.035654671078234</v>
      </c>
      <c r="M547" s="4" t="n">
        <v>1.36384872095545</v>
      </c>
      <c r="N547" s="4" t="n">
        <v>23.0151025248304</v>
      </c>
      <c r="O547" s="4" t="n">
        <f aca="false">TRUE()</f>
        <v>1</v>
      </c>
      <c r="P547" s="4" t="s">
        <v>24</v>
      </c>
      <c r="Q547" s="4" t="n">
        <v>2.18054689723748</v>
      </c>
      <c r="R547" s="4" t="n">
        <v>0.333780828988795</v>
      </c>
      <c r="S547" s="4" t="s">
        <v>25</v>
      </c>
      <c r="T547" s="4" t="str">
        <f aca="false">B547&amp;C547&amp;D547&amp;E547&amp;S547</f>
        <v>tebjackalmap55embr</v>
      </c>
      <c r="U547" s="4" t="n">
        <f aca="false">COUNTIF($T$2:T547,T547)</f>
        <v>6</v>
      </c>
      <c r="V547" s="4" t="s">
        <v>18</v>
      </c>
      <c r="W547" s="4" t="s">
        <v>26</v>
      </c>
      <c r="X547" s="4" t="n">
        <v>5</v>
      </c>
      <c r="Y547" s="4" t="str">
        <f aca="false">V547&amp;W547&amp;X547&amp;S547</f>
        <v>tj5embr</v>
      </c>
      <c r="Z547" s="4" t="n">
        <f aca="false">G547&gt;0</f>
        <v>0</v>
      </c>
      <c r="AA547" s="4" t="str">
        <f aca="false">IF(NOT(Z547),Y547,0)</f>
        <v>tj5embr</v>
      </c>
    </row>
    <row r="548" customFormat="false" ht="15.75" hidden="false" customHeight="true" outlineLevel="0" collapsed="false">
      <c r="A548" s="1" t="n">
        <v>801</v>
      </c>
      <c r="B548" s="4" t="s">
        <v>21</v>
      </c>
      <c r="C548" s="4" t="s">
        <v>22</v>
      </c>
      <c r="D548" s="4" t="s">
        <v>31</v>
      </c>
      <c r="E548" s="4" t="n">
        <v>5</v>
      </c>
      <c r="F548" s="4" t="n">
        <v>17.098</v>
      </c>
      <c r="G548" s="4" t="n">
        <v>0</v>
      </c>
      <c r="H548" s="4" t="n">
        <v>0.490679025246034</v>
      </c>
      <c r="I548" s="4" t="n">
        <v>0.23846492398349</v>
      </c>
      <c r="J548" s="4" t="n">
        <v>0.0277723226783743</v>
      </c>
      <c r="K548" s="4" t="n">
        <v>0.447806534875727</v>
      </c>
      <c r="L548" s="4" t="n">
        <v>0.0534685041401856</v>
      </c>
      <c r="M548" s="4" t="n">
        <v>1.28017646895265</v>
      </c>
      <c r="N548" s="4" t="n">
        <v>22.1619485204097</v>
      </c>
      <c r="O548" s="4" t="n">
        <f aca="false">TRUE()</f>
        <v>1</v>
      </c>
      <c r="P548" s="4" t="s">
        <v>24</v>
      </c>
      <c r="Q548" s="4" t="n">
        <v>5.59028070298777</v>
      </c>
      <c r="R548" s="4" t="n">
        <v>0.199666558918538</v>
      </c>
      <c r="S548" s="4" t="s">
        <v>25</v>
      </c>
      <c r="T548" s="4" t="str">
        <f aca="false">B548&amp;C548&amp;D548&amp;E548&amp;S548</f>
        <v>tebjackalmap55embr</v>
      </c>
      <c r="U548" s="4" t="n">
        <f aca="false">COUNTIF($T$2:T548,T548)</f>
        <v>7</v>
      </c>
      <c r="V548" s="4" t="s">
        <v>18</v>
      </c>
      <c r="W548" s="4" t="s">
        <v>26</v>
      </c>
      <c r="X548" s="4" t="n">
        <v>5</v>
      </c>
      <c r="Y548" s="4" t="str">
        <f aca="false">V548&amp;W548&amp;X548&amp;S548</f>
        <v>tj5embr</v>
      </c>
      <c r="Z548" s="4" t="n">
        <f aca="false">G548&gt;0</f>
        <v>0</v>
      </c>
      <c r="AA548" s="4" t="str">
        <f aca="false">IF(NOT(Z548),Y548,0)</f>
        <v>tj5embr</v>
      </c>
    </row>
    <row r="549" customFormat="false" ht="15.75" hidden="false" customHeight="true" outlineLevel="0" collapsed="false">
      <c r="A549" s="1" t="n">
        <v>802</v>
      </c>
      <c r="B549" s="4" t="s">
        <v>21</v>
      </c>
      <c r="C549" s="4" t="s">
        <v>22</v>
      </c>
      <c r="D549" s="4" t="s">
        <v>31</v>
      </c>
      <c r="E549" s="4" t="n">
        <v>5</v>
      </c>
      <c r="F549" s="4" t="n">
        <v>19.247</v>
      </c>
      <c r="G549" s="4" t="n">
        <v>0</v>
      </c>
      <c r="H549" s="4" t="n">
        <v>3.56605212484063</v>
      </c>
      <c r="I549" s="4" t="n">
        <v>0.553744105971908</v>
      </c>
      <c r="J549" s="4" t="n">
        <v>0.101987297170425</v>
      </c>
      <c r="K549" s="4" t="n">
        <v>0.372151466713067</v>
      </c>
      <c r="L549" s="4" t="n">
        <v>0.024892939931907</v>
      </c>
      <c r="M549" s="4" t="n">
        <v>1.23064364582905</v>
      </c>
      <c r="N549" s="4" t="n">
        <v>24.3494352267629</v>
      </c>
      <c r="O549" s="4" t="n">
        <f aca="false">TRUE()</f>
        <v>1</v>
      </c>
      <c r="P549" s="4" t="s">
        <v>24</v>
      </c>
      <c r="Q549" s="4" t="n">
        <v>87.4385413745536</v>
      </c>
      <c r="R549" s="4" t="n">
        <v>0.303826348788111</v>
      </c>
      <c r="S549" s="4" t="s">
        <v>25</v>
      </c>
      <c r="T549" s="4" t="str">
        <f aca="false">B549&amp;C549&amp;D549&amp;E549&amp;S549</f>
        <v>tebjackalmap55embr</v>
      </c>
      <c r="U549" s="4" t="n">
        <f aca="false">COUNTIF($T$2:T549,T549)</f>
        <v>8</v>
      </c>
      <c r="V549" s="4" t="s">
        <v>18</v>
      </c>
      <c r="W549" s="4" t="s">
        <v>26</v>
      </c>
      <c r="X549" s="4" t="n">
        <v>5</v>
      </c>
      <c r="Y549" s="4" t="str">
        <f aca="false">V549&amp;W549&amp;X549&amp;S549</f>
        <v>tj5embr</v>
      </c>
      <c r="Z549" s="4" t="n">
        <f aca="false">G549&gt;0</f>
        <v>0</v>
      </c>
      <c r="AA549" s="4" t="str">
        <f aca="false">IF(NOT(Z549),Y549,0)</f>
        <v>tj5embr</v>
      </c>
    </row>
    <row r="550" customFormat="false" ht="15.75" hidden="false" customHeight="true" outlineLevel="0" collapsed="false">
      <c r="A550" s="1" t="n">
        <v>803</v>
      </c>
      <c r="B550" s="4" t="s">
        <v>21</v>
      </c>
      <c r="C550" s="4" t="s">
        <v>22</v>
      </c>
      <c r="D550" s="4" t="s">
        <v>31</v>
      </c>
      <c r="E550" s="4" t="n">
        <v>5</v>
      </c>
      <c r="F550" s="4" t="n">
        <v>24.162</v>
      </c>
      <c r="G550" s="4" t="n">
        <v>0</v>
      </c>
      <c r="H550" s="4" t="n">
        <v>1.45891656269613</v>
      </c>
      <c r="I550" s="4" t="n">
        <v>0.566603344947982</v>
      </c>
      <c r="J550" s="4" t="n">
        <v>0.0763585979961887</v>
      </c>
      <c r="K550" s="4" t="n">
        <v>0.452705815557837</v>
      </c>
      <c r="L550" s="4" t="n">
        <v>0.0140396924579717</v>
      </c>
      <c r="M550" s="4" t="n">
        <v>1.12559429555049</v>
      </c>
      <c r="N550" s="4" t="n">
        <v>26.6834172396122</v>
      </c>
      <c r="O550" s="4" t="n">
        <f aca="false">TRUE()</f>
        <v>1</v>
      </c>
      <c r="P550" s="4" t="s">
        <v>24</v>
      </c>
      <c r="Q550" s="4" t="n">
        <v>12.3983995351658</v>
      </c>
      <c r="R550" s="4" t="n">
        <v>0.682483800199522</v>
      </c>
      <c r="S550" s="4" t="s">
        <v>25</v>
      </c>
      <c r="T550" s="4" t="str">
        <f aca="false">B550&amp;C550&amp;D550&amp;E550&amp;S550</f>
        <v>tebjackalmap55embr</v>
      </c>
      <c r="U550" s="4" t="n">
        <f aca="false">COUNTIF($T$2:T550,T550)</f>
        <v>9</v>
      </c>
      <c r="V550" s="4" t="s">
        <v>18</v>
      </c>
      <c r="W550" s="4" t="s">
        <v>26</v>
      </c>
      <c r="X550" s="4" t="n">
        <v>5</v>
      </c>
      <c r="Y550" s="4" t="str">
        <f aca="false">V550&amp;W550&amp;X550&amp;S550</f>
        <v>tj5embr</v>
      </c>
      <c r="Z550" s="4" t="n">
        <f aca="false">G550&gt;0</f>
        <v>0</v>
      </c>
      <c r="AA550" s="4" t="str">
        <f aca="false">IF(NOT(Z550),Y550,0)</f>
        <v>tj5embr</v>
      </c>
    </row>
    <row r="551" customFormat="false" ht="15.75" hidden="false" customHeight="true" outlineLevel="0" collapsed="false">
      <c r="A551" s="1" t="n">
        <v>804</v>
      </c>
      <c r="B551" s="4" t="s">
        <v>21</v>
      </c>
      <c r="C551" s="4" t="s">
        <v>22</v>
      </c>
      <c r="D551" s="4" t="s">
        <v>31</v>
      </c>
      <c r="E551" s="4" t="n">
        <v>5</v>
      </c>
      <c r="F551" s="4" t="n">
        <v>60.885</v>
      </c>
      <c r="G551" s="4" t="n">
        <v>0</v>
      </c>
      <c r="H551" s="4" t="n">
        <v>5.36510083550432</v>
      </c>
      <c r="I551" s="4" t="n">
        <v>0.695260076917885</v>
      </c>
      <c r="J551" s="4" t="n">
        <v>0.09172213052903</v>
      </c>
      <c r="K551" s="4" t="n">
        <v>0.357402320673843</v>
      </c>
      <c r="L551" s="4" t="n">
        <v>0.012724489544519</v>
      </c>
      <c r="M551" s="4" t="n">
        <v>0.447994266339767</v>
      </c>
      <c r="N551" s="4" t="n">
        <v>25.1460164640526</v>
      </c>
      <c r="O551" s="4" t="n">
        <f aca="false">TRUE()</f>
        <v>1</v>
      </c>
      <c r="P551" s="4" t="s">
        <v>24</v>
      </c>
      <c r="Q551" s="4" t="n">
        <v>50.749548699112</v>
      </c>
      <c r="R551" s="4" t="n">
        <v>0.570587393852666</v>
      </c>
      <c r="S551" s="4" t="s">
        <v>25</v>
      </c>
      <c r="T551" s="4" t="str">
        <f aca="false">B551&amp;C551&amp;D551&amp;E551&amp;S551</f>
        <v>tebjackalmap55embr</v>
      </c>
      <c r="U551" s="4" t="n">
        <f aca="false">COUNTIF($T$2:T551,T551)</f>
        <v>10</v>
      </c>
      <c r="V551" s="4" t="s">
        <v>18</v>
      </c>
      <c r="W551" s="4" t="s">
        <v>26</v>
      </c>
      <c r="X551" s="4" t="n">
        <v>5</v>
      </c>
      <c r="Y551" s="4" t="str">
        <f aca="false">V551&amp;W551&amp;X551&amp;S551</f>
        <v>tj5embr</v>
      </c>
      <c r="Z551" s="4" t="n">
        <f aca="false">G551&gt;0</f>
        <v>0</v>
      </c>
      <c r="AA551" s="4" t="str">
        <f aca="false">IF(NOT(Z551),Y551,0)</f>
        <v>tj5embr</v>
      </c>
    </row>
    <row r="552" customFormat="false" ht="15.75" hidden="false" customHeight="true" outlineLevel="0" collapsed="false">
      <c r="A552" s="1" t="n">
        <v>805</v>
      </c>
      <c r="B552" s="4" t="s">
        <v>21</v>
      </c>
      <c r="C552" s="4" t="s">
        <v>22</v>
      </c>
      <c r="D552" s="4" t="s">
        <v>31</v>
      </c>
      <c r="E552" s="4" t="n">
        <v>5</v>
      </c>
      <c r="F552" s="4" t="n">
        <v>21.011</v>
      </c>
      <c r="G552" s="4" t="n">
        <v>0</v>
      </c>
      <c r="H552" s="4" t="n">
        <v>6.14250429579939</v>
      </c>
      <c r="I552" s="4" t="n">
        <v>0.589522842898987</v>
      </c>
      <c r="J552" s="4" t="n">
        <v>0.0645765952962351</v>
      </c>
      <c r="K552" s="4" t="n">
        <v>0.400528209204121</v>
      </c>
      <c r="L552" s="4" t="n">
        <v>0.0348377416312535</v>
      </c>
      <c r="M552" s="4" t="n">
        <v>1.1113741861097</v>
      </c>
      <c r="N552" s="4" t="n">
        <v>23.1668033263821</v>
      </c>
      <c r="O552" s="4" t="n">
        <f aca="false">TRUE()</f>
        <v>1</v>
      </c>
      <c r="P552" s="4" t="s">
        <v>24</v>
      </c>
      <c r="Q552" s="4" t="n">
        <v>80.9776330178903</v>
      </c>
      <c r="R552" s="4" t="n">
        <v>0.344587895340271</v>
      </c>
      <c r="S552" s="4" t="s">
        <v>25</v>
      </c>
      <c r="T552" s="4" t="str">
        <f aca="false">B552&amp;C552&amp;D552&amp;E552&amp;S552</f>
        <v>tebjackalmap55embr</v>
      </c>
      <c r="U552" s="4" t="n">
        <f aca="false">COUNTIF($T$2:T552,T552)</f>
        <v>11</v>
      </c>
      <c r="V552" s="4" t="s">
        <v>18</v>
      </c>
      <c r="W552" s="4" t="s">
        <v>26</v>
      </c>
      <c r="X552" s="4" t="n">
        <v>5</v>
      </c>
      <c r="Y552" s="4" t="str">
        <f aca="false">V552&amp;W552&amp;X552&amp;S552</f>
        <v>tj5embr</v>
      </c>
      <c r="Z552" s="4" t="n">
        <f aca="false">G552&gt;0</f>
        <v>0</v>
      </c>
      <c r="AA552" s="4" t="str">
        <f aca="false">IF(NOT(Z552),Y552,0)</f>
        <v>tj5embr</v>
      </c>
    </row>
    <row r="553" customFormat="false" ht="15.75" hidden="false" customHeight="true" outlineLevel="0" collapsed="false">
      <c r="A553" s="1" t="n">
        <v>806</v>
      </c>
      <c r="B553" s="4" t="s">
        <v>21</v>
      </c>
      <c r="C553" s="4" t="s">
        <v>22</v>
      </c>
      <c r="D553" s="4" t="s">
        <v>31</v>
      </c>
      <c r="E553" s="4" t="n">
        <v>5</v>
      </c>
      <c r="F553" s="4" t="n">
        <v>14.96</v>
      </c>
      <c r="G553" s="4" t="n">
        <v>0</v>
      </c>
      <c r="H553" s="4" t="n">
        <v>0.217365919479457</v>
      </c>
      <c r="I553" s="4" t="n">
        <v>0.328694082471623</v>
      </c>
      <c r="J553" s="4" t="n">
        <v>0.041521671449632</v>
      </c>
      <c r="K553" s="4" t="n">
        <v>0.432144575722745</v>
      </c>
      <c r="L553" s="4" t="n">
        <v>0.0234923446709245</v>
      </c>
      <c r="M553" s="4" t="n">
        <v>1.60724303715865</v>
      </c>
      <c r="N553" s="4" t="n">
        <v>23.68139063199</v>
      </c>
      <c r="O553" s="4" t="n">
        <f aca="false">TRUE()</f>
        <v>1</v>
      </c>
      <c r="P553" s="4" t="s">
        <v>24</v>
      </c>
      <c r="Q553" s="4" t="n">
        <v>0.910715950612433</v>
      </c>
      <c r="R553" s="4" t="n">
        <v>0.248254002113303</v>
      </c>
      <c r="S553" s="4" t="s">
        <v>25</v>
      </c>
      <c r="T553" s="4" t="str">
        <f aca="false">B553&amp;C553&amp;D553&amp;E553&amp;S553</f>
        <v>tebjackalmap55embr</v>
      </c>
      <c r="U553" s="4" t="n">
        <f aca="false">COUNTIF($T$2:T553,T553)</f>
        <v>12</v>
      </c>
      <c r="V553" s="4" t="s">
        <v>18</v>
      </c>
      <c r="W553" s="4" t="s">
        <v>26</v>
      </c>
      <c r="X553" s="4" t="n">
        <v>5</v>
      </c>
      <c r="Y553" s="4" t="str">
        <f aca="false">V553&amp;W553&amp;X553&amp;S553</f>
        <v>tj5embr</v>
      </c>
      <c r="Z553" s="4" t="n">
        <f aca="false">G553&gt;0</f>
        <v>0</v>
      </c>
      <c r="AA553" s="4" t="str">
        <f aca="false">IF(NOT(Z553),Y553,0)</f>
        <v>tj5embr</v>
      </c>
    </row>
    <row r="554" customFormat="false" ht="15.75" hidden="false" customHeight="true" outlineLevel="0" collapsed="false">
      <c r="A554" s="1" t="n">
        <v>807</v>
      </c>
      <c r="B554" s="4" t="s">
        <v>21</v>
      </c>
      <c r="C554" s="4" t="s">
        <v>22</v>
      </c>
      <c r="D554" s="4" t="s">
        <v>31</v>
      </c>
      <c r="E554" s="4" t="n">
        <v>5</v>
      </c>
      <c r="F554" s="4" t="n">
        <v>19.427</v>
      </c>
      <c r="G554" s="4" t="n">
        <v>0</v>
      </c>
      <c r="H554" s="4" t="n">
        <v>3.62069143238634</v>
      </c>
      <c r="I554" s="4" t="n">
        <v>0.504017798401602</v>
      </c>
      <c r="J554" s="4" t="n">
        <v>0.0801418774979887</v>
      </c>
      <c r="K554" s="4" t="n">
        <v>0.633367464768756</v>
      </c>
      <c r="L554" s="4" t="n">
        <v>0.0373652098229529</v>
      </c>
      <c r="M554" s="4" t="n">
        <v>1.22502628922719</v>
      </c>
      <c r="N554" s="4" t="n">
        <v>23.3802463368732</v>
      </c>
      <c r="O554" s="4" t="n">
        <f aca="false">TRUE()</f>
        <v>1</v>
      </c>
      <c r="P554" s="4" t="s">
        <v>24</v>
      </c>
      <c r="Q554" s="4" t="n">
        <v>62.2237001490091</v>
      </c>
      <c r="R554" s="4" t="n">
        <v>0.25478773466151</v>
      </c>
      <c r="S554" s="4" t="s">
        <v>25</v>
      </c>
      <c r="T554" s="4" t="str">
        <f aca="false">B554&amp;C554&amp;D554&amp;E554&amp;S554</f>
        <v>tebjackalmap55embr</v>
      </c>
      <c r="U554" s="4" t="n">
        <f aca="false">COUNTIF($T$2:T554,T554)</f>
        <v>13</v>
      </c>
      <c r="V554" s="4" t="s">
        <v>18</v>
      </c>
      <c r="W554" s="4" t="s">
        <v>26</v>
      </c>
      <c r="X554" s="4" t="n">
        <v>5</v>
      </c>
      <c r="Y554" s="4" t="str">
        <f aca="false">V554&amp;W554&amp;X554&amp;S554</f>
        <v>tj5embr</v>
      </c>
      <c r="Z554" s="4" t="n">
        <f aca="false">G554&gt;0</f>
        <v>0</v>
      </c>
      <c r="AA554" s="4" t="str">
        <f aca="false">IF(NOT(Z554),Y554,0)</f>
        <v>tj5embr</v>
      </c>
    </row>
    <row r="555" customFormat="false" ht="15.75" hidden="false" customHeight="true" outlineLevel="0" collapsed="false">
      <c r="A555" s="1" t="n">
        <v>808</v>
      </c>
      <c r="B555" s="4" t="s">
        <v>21</v>
      </c>
      <c r="C555" s="4" t="s">
        <v>22</v>
      </c>
      <c r="D555" s="4" t="s">
        <v>31</v>
      </c>
      <c r="E555" s="4" t="n">
        <v>5</v>
      </c>
      <c r="F555" s="4" t="n">
        <v>16.515</v>
      </c>
      <c r="G555" s="4" t="n">
        <v>0</v>
      </c>
      <c r="H555" s="4" t="n">
        <v>0.296612638891676</v>
      </c>
      <c r="I555" s="4" t="n">
        <v>0.239117020190169</v>
      </c>
      <c r="J555" s="4" t="n">
        <v>0.0291316888730511</v>
      </c>
      <c r="K555" s="4" t="n">
        <v>0.423115876648293</v>
      </c>
      <c r="L555" s="4" t="n">
        <v>0.0362228583254494</v>
      </c>
      <c r="M555" s="4" t="n">
        <v>1.39924182116128</v>
      </c>
      <c r="N555" s="4" t="n">
        <v>22.7722303515361</v>
      </c>
      <c r="O555" s="4" t="n">
        <f aca="false">TRUE()</f>
        <v>1</v>
      </c>
      <c r="P555" s="4" t="s">
        <v>24</v>
      </c>
      <c r="Q555" s="4" t="n">
        <v>2.16444013392671</v>
      </c>
      <c r="R555" s="4" t="n">
        <v>0.214866964037624</v>
      </c>
      <c r="S555" s="4" t="s">
        <v>25</v>
      </c>
      <c r="T555" s="4" t="str">
        <f aca="false">B555&amp;C555&amp;D555&amp;E555&amp;S555</f>
        <v>tebjackalmap55embr</v>
      </c>
      <c r="U555" s="4" t="n">
        <f aca="false">COUNTIF($T$2:T555,T555)</f>
        <v>14</v>
      </c>
      <c r="V555" s="4" t="s">
        <v>18</v>
      </c>
      <c r="W555" s="4" t="s">
        <v>26</v>
      </c>
      <c r="X555" s="4" t="n">
        <v>5</v>
      </c>
      <c r="Y555" s="4" t="str">
        <f aca="false">V555&amp;W555&amp;X555&amp;S555</f>
        <v>tj5embr</v>
      </c>
      <c r="Z555" s="4" t="n">
        <f aca="false">G555&gt;0</f>
        <v>0</v>
      </c>
      <c r="AA555" s="4" t="str">
        <f aca="false">IF(NOT(Z555),Y555,0)</f>
        <v>tj5embr</v>
      </c>
    </row>
    <row r="556" customFormat="false" ht="15.75" hidden="false" customHeight="true" outlineLevel="0" collapsed="false">
      <c r="A556" s="1" t="n">
        <v>809</v>
      </c>
      <c r="B556" s="4" t="s">
        <v>21</v>
      </c>
      <c r="C556" s="4" t="s">
        <v>22</v>
      </c>
      <c r="D556" s="4" t="s">
        <v>31</v>
      </c>
      <c r="E556" s="4" t="n">
        <v>5</v>
      </c>
      <c r="F556" s="4" t="n">
        <v>49.565</v>
      </c>
      <c r="G556" s="4" t="n">
        <v>0</v>
      </c>
      <c r="H556" s="4" t="n">
        <v>10.3210300211895</v>
      </c>
      <c r="I556" s="4" t="n">
        <v>0.636414686067788</v>
      </c>
      <c r="J556" s="4" t="n">
        <v>0.0460229046236856</v>
      </c>
      <c r="K556" s="4" t="n">
        <v>0.350874428104011</v>
      </c>
      <c r="L556" s="4" t="n">
        <v>0.0123652009616214</v>
      </c>
      <c r="M556" s="4" t="n">
        <v>0.508226485327824</v>
      </c>
      <c r="N556" s="4" t="n">
        <v>24.0038667220577</v>
      </c>
      <c r="O556" s="4" t="n">
        <f aca="false">TRUE()</f>
        <v>1</v>
      </c>
      <c r="P556" s="4" t="s">
        <v>24</v>
      </c>
      <c r="Q556" s="4" t="n">
        <v>340.552978787297</v>
      </c>
      <c r="R556" s="4" t="n">
        <v>0.42997239234443</v>
      </c>
      <c r="S556" s="4" t="s">
        <v>25</v>
      </c>
      <c r="T556" s="4" t="str">
        <f aca="false">B556&amp;C556&amp;D556&amp;E556&amp;S556</f>
        <v>tebjackalmap55embr</v>
      </c>
      <c r="U556" s="4" t="n">
        <f aca="false">COUNTIF($T$2:T556,T556)</f>
        <v>15</v>
      </c>
      <c r="V556" s="4" t="s">
        <v>18</v>
      </c>
      <c r="W556" s="4" t="s">
        <v>26</v>
      </c>
      <c r="X556" s="4" t="n">
        <v>5</v>
      </c>
      <c r="Y556" s="4" t="str">
        <f aca="false">V556&amp;W556&amp;X556&amp;S556</f>
        <v>tj5embr</v>
      </c>
      <c r="Z556" s="4" t="n">
        <f aca="false">G556&gt;0</f>
        <v>0</v>
      </c>
      <c r="AA556" s="4" t="str">
        <f aca="false">IF(NOT(Z556),Y556,0)</f>
        <v>tj5embr</v>
      </c>
    </row>
    <row r="557" customFormat="false" ht="15.75" hidden="false" customHeight="true" outlineLevel="0" collapsed="false">
      <c r="A557" s="1" t="n">
        <v>810</v>
      </c>
      <c r="B557" s="4" t="s">
        <v>21</v>
      </c>
      <c r="C557" s="4" t="s">
        <v>22</v>
      </c>
      <c r="D557" s="4" t="s">
        <v>31</v>
      </c>
      <c r="E557" s="4" t="n">
        <v>5</v>
      </c>
      <c r="F557" s="4" t="n">
        <v>16.686</v>
      </c>
      <c r="G557" s="4" t="n">
        <v>0</v>
      </c>
      <c r="H557" s="4" t="n">
        <v>1.87892183766356</v>
      </c>
      <c r="I557" s="4" t="n">
        <v>0.44734432160107</v>
      </c>
      <c r="J557" s="4" t="n">
        <v>0.0464973644802719</v>
      </c>
      <c r="K557" s="4" t="n">
        <v>0.403344013858757</v>
      </c>
      <c r="L557" s="4" t="n">
        <v>0.0257019037119024</v>
      </c>
      <c r="M557" s="4" t="n">
        <v>1.30056428170277</v>
      </c>
      <c r="N557" s="4" t="n">
        <v>21.7163451340851</v>
      </c>
      <c r="O557" s="4" t="n">
        <f aca="false">TRUE()</f>
        <v>1</v>
      </c>
      <c r="P557" s="4" t="s">
        <v>24</v>
      </c>
      <c r="Q557" s="4" t="n">
        <v>29.2352673102358</v>
      </c>
      <c r="R557" s="4" t="n">
        <v>0.342460941474318</v>
      </c>
      <c r="S557" s="4" t="s">
        <v>25</v>
      </c>
      <c r="T557" s="4" t="str">
        <f aca="false">B557&amp;C557&amp;D557&amp;E557&amp;S557</f>
        <v>tebjackalmap55embr</v>
      </c>
      <c r="U557" s="4" t="n">
        <f aca="false">COUNTIF($T$2:T557,T557)</f>
        <v>16</v>
      </c>
      <c r="V557" s="4" t="s">
        <v>18</v>
      </c>
      <c r="W557" s="4" t="s">
        <v>26</v>
      </c>
      <c r="X557" s="4" t="n">
        <v>5</v>
      </c>
      <c r="Y557" s="4" t="str">
        <f aca="false">V557&amp;W557&amp;X557&amp;S557</f>
        <v>tj5embr</v>
      </c>
      <c r="Z557" s="4" t="n">
        <f aca="false">G557&gt;0</f>
        <v>0</v>
      </c>
      <c r="AA557" s="4" t="str">
        <f aca="false">IF(NOT(Z557),Y557,0)</f>
        <v>tj5embr</v>
      </c>
    </row>
    <row r="558" customFormat="false" ht="15.75" hidden="false" customHeight="true" outlineLevel="0" collapsed="false">
      <c r="A558" s="1" t="n">
        <v>811</v>
      </c>
      <c r="B558" s="4" t="s">
        <v>21</v>
      </c>
      <c r="C558" s="4" t="s">
        <v>22</v>
      </c>
      <c r="D558" s="4" t="s">
        <v>31</v>
      </c>
      <c r="E558" s="4" t="n">
        <v>5</v>
      </c>
      <c r="F558" s="4" t="n">
        <v>20.239</v>
      </c>
      <c r="G558" s="4" t="n">
        <v>0</v>
      </c>
      <c r="H558" s="4" t="n">
        <v>4.59677629330944</v>
      </c>
      <c r="I558" s="4" t="n">
        <v>0.542951615321861</v>
      </c>
      <c r="J558" s="4" t="n">
        <v>0.0637300410591759</v>
      </c>
      <c r="K558" s="4" t="n">
        <v>0.397545354792607</v>
      </c>
      <c r="L558" s="4" t="n">
        <v>0.0287306344108777</v>
      </c>
      <c r="M558" s="4" t="n">
        <v>1.21086726055842</v>
      </c>
      <c r="N558" s="4" t="n">
        <v>24.117475194889</v>
      </c>
      <c r="O558" s="4" t="n">
        <f aca="false">TRUE()</f>
        <v>1</v>
      </c>
      <c r="P558" s="4" t="s">
        <v>24</v>
      </c>
      <c r="Q558" s="4" t="n">
        <v>77.5400211631961</v>
      </c>
      <c r="R558" s="4" t="n">
        <v>0.348461019741444</v>
      </c>
      <c r="S558" s="4" t="s">
        <v>25</v>
      </c>
      <c r="T558" s="4" t="str">
        <f aca="false">B558&amp;C558&amp;D558&amp;E558&amp;S558</f>
        <v>tebjackalmap55embr</v>
      </c>
      <c r="U558" s="4" t="n">
        <f aca="false">COUNTIF($T$2:T558,T558)</f>
        <v>17</v>
      </c>
      <c r="V558" s="4" t="s">
        <v>18</v>
      </c>
      <c r="W558" s="4" t="s">
        <v>26</v>
      </c>
      <c r="X558" s="4" t="n">
        <v>5</v>
      </c>
      <c r="Y558" s="4" t="str">
        <f aca="false">V558&amp;W558&amp;X558&amp;S558</f>
        <v>tj5embr</v>
      </c>
      <c r="Z558" s="4" t="n">
        <f aca="false">G558&gt;0</f>
        <v>0</v>
      </c>
      <c r="AA558" s="4" t="str">
        <f aca="false">IF(NOT(Z558),Y558,0)</f>
        <v>tj5embr</v>
      </c>
    </row>
    <row r="559" customFormat="false" ht="15.75" hidden="false" customHeight="true" outlineLevel="0" collapsed="false">
      <c r="A559" s="1" t="n">
        <v>812</v>
      </c>
      <c r="B559" s="4" t="s">
        <v>21</v>
      </c>
      <c r="C559" s="4" t="s">
        <v>22</v>
      </c>
      <c r="D559" s="4" t="s">
        <v>31</v>
      </c>
      <c r="E559" s="4" t="n">
        <v>5</v>
      </c>
      <c r="F559" s="4" t="n">
        <v>41.04</v>
      </c>
      <c r="G559" s="4" t="n">
        <v>0</v>
      </c>
      <c r="H559" s="4" t="n">
        <v>0.462537095038789</v>
      </c>
      <c r="I559" s="4" t="n">
        <v>0.33254497858909</v>
      </c>
      <c r="J559" s="4" t="n">
        <v>0.03360130765504</v>
      </c>
      <c r="K559" s="4" t="n">
        <v>0.668596800189313</v>
      </c>
      <c r="L559" s="4" t="n">
        <v>-0.00295386982932394</v>
      </c>
      <c r="M559" s="4" t="n">
        <v>0.960771474968935</v>
      </c>
      <c r="N559" s="4" t="n">
        <v>17.232199502663</v>
      </c>
      <c r="O559" s="4" t="n">
        <f aca="false">TRUE()</f>
        <v>1</v>
      </c>
      <c r="P559" s="4" t="s">
        <v>24</v>
      </c>
      <c r="Q559" s="4" t="n">
        <v>3.11547746972086</v>
      </c>
      <c r="R559" s="4" t="n">
        <v>0.305010396333198</v>
      </c>
      <c r="S559" s="4" t="s">
        <v>25</v>
      </c>
      <c r="T559" s="4" t="str">
        <f aca="false">B559&amp;C559&amp;D559&amp;E559&amp;S559</f>
        <v>tebjackalmap55embr</v>
      </c>
      <c r="U559" s="4" t="n">
        <f aca="false">COUNTIF($T$2:T559,T559)</f>
        <v>18</v>
      </c>
      <c r="V559" s="4" t="s">
        <v>18</v>
      </c>
      <c r="W559" s="4" t="s">
        <v>26</v>
      </c>
      <c r="X559" s="4" t="n">
        <v>5</v>
      </c>
      <c r="Y559" s="4" t="str">
        <f aca="false">V559&amp;W559&amp;X559&amp;S559</f>
        <v>tj5embr</v>
      </c>
      <c r="Z559" s="4" t="n">
        <f aca="false">G559&gt;0</f>
        <v>0</v>
      </c>
      <c r="AA559" s="4" t="str">
        <f aca="false">IF(NOT(Z559),Y559,0)</f>
        <v>tj5embr</v>
      </c>
    </row>
    <row r="560" customFormat="false" ht="15.75" hidden="false" customHeight="true" outlineLevel="0" collapsed="false">
      <c r="A560" s="1" t="n">
        <v>813</v>
      </c>
      <c r="B560" s="4" t="s">
        <v>21</v>
      </c>
      <c r="C560" s="4" t="s">
        <v>22</v>
      </c>
      <c r="D560" s="4" t="s">
        <v>31</v>
      </c>
      <c r="E560" s="4" t="n">
        <v>5</v>
      </c>
      <c r="F560" s="4" t="n">
        <v>38.279</v>
      </c>
      <c r="G560" s="4" t="n">
        <v>0</v>
      </c>
      <c r="H560" s="4" t="n">
        <v>1.68710589504777</v>
      </c>
      <c r="I560" s="4" t="n">
        <v>0.42533909726232</v>
      </c>
      <c r="J560" s="4" t="n">
        <v>0.0443151875909033</v>
      </c>
      <c r="K560" s="4" t="n">
        <v>0.354366190179469</v>
      </c>
      <c r="L560" s="4" t="n">
        <v>0.00229884797074325</v>
      </c>
      <c r="M560" s="4" t="n">
        <v>0.684712992414942</v>
      </c>
      <c r="N560" s="4" t="n">
        <v>23.5592971803778</v>
      </c>
      <c r="O560" s="4" t="n">
        <f aca="false">TRUE()</f>
        <v>1</v>
      </c>
      <c r="P560" s="4" t="s">
        <v>24</v>
      </c>
      <c r="Q560" s="4" t="n">
        <v>36.0498824176287</v>
      </c>
      <c r="R560" s="4" t="n">
        <v>0.713094277446972</v>
      </c>
      <c r="S560" s="4" t="s">
        <v>25</v>
      </c>
      <c r="T560" s="4" t="str">
        <f aca="false">B560&amp;C560&amp;D560&amp;E560&amp;S560</f>
        <v>tebjackalmap55embr</v>
      </c>
      <c r="U560" s="4" t="n">
        <f aca="false">COUNTIF($T$2:T560,T560)</f>
        <v>19</v>
      </c>
      <c r="V560" s="4" t="s">
        <v>18</v>
      </c>
      <c r="W560" s="4" t="s">
        <v>26</v>
      </c>
      <c r="X560" s="4" t="n">
        <v>5</v>
      </c>
      <c r="Y560" s="4" t="str">
        <f aca="false">V560&amp;W560&amp;X560&amp;S560</f>
        <v>tj5embr</v>
      </c>
      <c r="Z560" s="4" t="n">
        <f aca="false">G560&gt;0</f>
        <v>0</v>
      </c>
      <c r="AA560" s="4" t="str">
        <f aca="false">IF(NOT(Z560),Y560,0)</f>
        <v>tj5embr</v>
      </c>
    </row>
    <row r="561" customFormat="false" ht="15.75" hidden="false" customHeight="true" outlineLevel="0" collapsed="false">
      <c r="A561" s="1" t="n">
        <v>814</v>
      </c>
      <c r="B561" s="4" t="s">
        <v>21</v>
      </c>
      <c r="C561" s="4" t="s">
        <v>22</v>
      </c>
      <c r="D561" s="4" t="s">
        <v>31</v>
      </c>
      <c r="E561" s="4" t="n">
        <v>5</v>
      </c>
      <c r="F561" s="4" t="n">
        <v>50.641</v>
      </c>
      <c r="G561" s="4" t="n">
        <v>1</v>
      </c>
      <c r="H561" s="4" t="n">
        <v>33.2477637939201</v>
      </c>
      <c r="I561" s="4" t="n">
        <v>0.798064929655656</v>
      </c>
      <c r="J561" s="4" t="n">
        <v>0.0747019254386385</v>
      </c>
      <c r="K561" s="4" t="n">
        <v>0.320151526003251</v>
      </c>
      <c r="L561" s="4" t="n">
        <v>-0.00439655172413793</v>
      </c>
      <c r="M561" s="4" t="n">
        <v>0.670556192775056</v>
      </c>
      <c r="N561" s="4" t="n">
        <v>18.6171880165908</v>
      </c>
      <c r="O561" s="4" t="n">
        <f aca="false">TRUE()</f>
        <v>1</v>
      </c>
      <c r="P561" s="4" t="s">
        <v>24</v>
      </c>
      <c r="Q561" s="4" t="n">
        <v>398.821794200652</v>
      </c>
      <c r="R561" s="4" t="n">
        <v>0.313420050052678</v>
      </c>
      <c r="S561" s="4" t="s">
        <v>25</v>
      </c>
      <c r="T561" s="4" t="str">
        <f aca="false">B561&amp;C561&amp;D561&amp;E561&amp;S561</f>
        <v>tebjackalmap55embr</v>
      </c>
      <c r="U561" s="4" t="n">
        <f aca="false">COUNTIF($T$2:T561,T561)</f>
        <v>20</v>
      </c>
      <c r="V561" s="4" t="s">
        <v>18</v>
      </c>
      <c r="W561" s="4" t="s">
        <v>26</v>
      </c>
      <c r="X561" s="4" t="n">
        <v>5</v>
      </c>
      <c r="Y561" s="4" t="str">
        <f aca="false">V561&amp;W561&amp;X561&amp;S561</f>
        <v>tj5embr</v>
      </c>
      <c r="Z561" s="4" t="n">
        <f aca="false">G561&gt;0</f>
        <v>1</v>
      </c>
      <c r="AA561" s="4" t="n">
        <f aca="false">IF(NOT(Z561),Y561,0)</f>
        <v>0</v>
      </c>
    </row>
    <row r="562" customFormat="false" ht="15.75" hidden="false" customHeight="true" outlineLevel="0" collapsed="false">
      <c r="A562" s="1" t="n">
        <v>825</v>
      </c>
      <c r="B562" s="4" t="s">
        <v>35</v>
      </c>
      <c r="C562" s="4" t="s">
        <v>30</v>
      </c>
      <c r="D562" s="4" t="s">
        <v>31</v>
      </c>
      <c r="E562" s="4" t="n">
        <v>5</v>
      </c>
      <c r="F562" s="4" t="n">
        <v>138.129</v>
      </c>
      <c r="G562" s="4" t="n">
        <v>3</v>
      </c>
      <c r="H562" s="4" t="n">
        <v>72.8046694853506</v>
      </c>
      <c r="I562" s="4" t="n">
        <v>0.460139645241132</v>
      </c>
      <c r="J562" s="4" t="n">
        <v>0.0972364729416005</v>
      </c>
      <c r="K562" s="4" t="n">
        <v>0.0349547637474822</v>
      </c>
      <c r="L562" s="4" t="n">
        <v>0.00147546518286512</v>
      </c>
      <c r="M562" s="4" t="n">
        <v>0.170410835950748</v>
      </c>
      <c r="N562" s="4" t="n">
        <v>23.3590990037247</v>
      </c>
      <c r="O562" s="4" t="n">
        <f aca="false">FALSE()</f>
        <v>0</v>
      </c>
      <c r="P562" s="4" t="s">
        <v>5</v>
      </c>
      <c r="Q562" s="4" t="n">
        <v>1414.21356237312</v>
      </c>
      <c r="R562" s="4" t="n">
        <v>0.476859145903866</v>
      </c>
      <c r="S562" s="4" t="s">
        <v>25</v>
      </c>
      <c r="T562" s="4" t="str">
        <f aca="false">B562&amp;C562&amp;D562&amp;E562&amp;S562</f>
        <v>dwayoubotmap55embr</v>
      </c>
      <c r="U562" s="4" t="n">
        <f aca="false">COUNTIF($T$2:T562,T562)</f>
        <v>1</v>
      </c>
      <c r="V562" s="4" t="s">
        <v>36</v>
      </c>
      <c r="W562" s="4" t="s">
        <v>32</v>
      </c>
      <c r="X562" s="4" t="n">
        <v>5</v>
      </c>
      <c r="Y562" s="4" t="str">
        <f aca="false">V562&amp;W562&amp;X562&amp;S562</f>
        <v>dy5embr</v>
      </c>
      <c r="Z562" s="4" t="n">
        <f aca="false">G562&gt;0</f>
        <v>1</v>
      </c>
      <c r="AA562" s="4" t="n">
        <f aca="false">IF(NOT(Z562),Y562,0)</f>
        <v>0</v>
      </c>
    </row>
    <row r="563" customFormat="false" ht="15.75" hidden="false" customHeight="true" outlineLevel="0" collapsed="false">
      <c r="A563" s="1" t="n">
        <v>826</v>
      </c>
      <c r="B563" s="4" t="s">
        <v>35</v>
      </c>
      <c r="C563" s="4" t="s">
        <v>30</v>
      </c>
      <c r="D563" s="4" t="s">
        <v>31</v>
      </c>
      <c r="E563" s="4" t="n">
        <v>5</v>
      </c>
      <c r="F563" s="4" t="n">
        <v>139.933</v>
      </c>
      <c r="G563" s="4" t="n">
        <v>1</v>
      </c>
      <c r="H563" s="4" t="n">
        <v>76.8234554043884</v>
      </c>
      <c r="I563" s="4" t="n">
        <v>0.468961909735882</v>
      </c>
      <c r="J563" s="4" t="n">
        <v>0.106817390416048</v>
      </c>
      <c r="K563" s="4" t="n">
        <v>0.0495884623796872</v>
      </c>
      <c r="L563" s="4" t="n">
        <v>0.00088516378881595</v>
      </c>
      <c r="M563" s="4" t="n">
        <v>0.188409078177632</v>
      </c>
      <c r="N563" s="4" t="n">
        <v>25.9112848126572</v>
      </c>
      <c r="O563" s="4" t="n">
        <f aca="false">TRUE()</f>
        <v>1</v>
      </c>
      <c r="P563" s="4" t="s">
        <v>24</v>
      </c>
      <c r="Q563" s="4" t="n">
        <v>1414.21356237361</v>
      </c>
      <c r="R563" s="4" t="n">
        <v>0.471030290016266</v>
      </c>
      <c r="S563" s="4" t="s">
        <v>25</v>
      </c>
      <c r="T563" s="4" t="str">
        <f aca="false">B563&amp;C563&amp;D563&amp;E563&amp;S563</f>
        <v>dwayoubotmap55embr</v>
      </c>
      <c r="U563" s="4" t="n">
        <f aca="false">COUNTIF($T$2:T563,T563)</f>
        <v>2</v>
      </c>
      <c r="V563" s="4" t="s">
        <v>36</v>
      </c>
      <c r="W563" s="4" t="s">
        <v>32</v>
      </c>
      <c r="X563" s="4" t="n">
        <v>5</v>
      </c>
      <c r="Y563" s="4" t="str">
        <f aca="false">V563&amp;W563&amp;X563&amp;S563</f>
        <v>dy5embr</v>
      </c>
      <c r="Z563" s="4" t="n">
        <f aca="false">G563&gt;0</f>
        <v>1</v>
      </c>
      <c r="AA563" s="4" t="n">
        <f aca="false">IF(NOT(Z563),Y563,0)</f>
        <v>0</v>
      </c>
    </row>
    <row r="564" customFormat="false" ht="15.75" hidden="false" customHeight="true" outlineLevel="0" collapsed="false">
      <c r="A564" s="1" t="n">
        <v>827</v>
      </c>
      <c r="B564" s="4" t="s">
        <v>35</v>
      </c>
      <c r="C564" s="4" t="s">
        <v>30</v>
      </c>
      <c r="D564" s="4" t="s">
        <v>31</v>
      </c>
      <c r="E564" s="4" t="n">
        <v>5</v>
      </c>
      <c r="F564" s="4" t="n">
        <v>179.792</v>
      </c>
      <c r="G564" s="4" t="n">
        <v>3</v>
      </c>
      <c r="H564" s="4" t="n">
        <v>218.578935119428</v>
      </c>
      <c r="I564" s="4" t="n">
        <v>0.850732787880474</v>
      </c>
      <c r="J564" s="4" t="n">
        <v>0.15780989578846</v>
      </c>
      <c r="K564" s="4" t="n">
        <v>0.0257221256007853</v>
      </c>
      <c r="L564" s="4" t="n">
        <v>-0.00113089763248295</v>
      </c>
      <c r="M564" s="4" t="n">
        <v>0.0551224689708832</v>
      </c>
      <c r="N564" s="4" t="n">
        <v>9.38528917297509</v>
      </c>
      <c r="O564" s="4" t="n">
        <f aca="false">FALSE()</f>
        <v>0</v>
      </c>
      <c r="P564" s="4" t="s">
        <v>27</v>
      </c>
      <c r="Q564" s="4" t="n">
        <v>1414.21356237361</v>
      </c>
      <c r="R564" s="4" t="n">
        <v>1.53953700665994</v>
      </c>
      <c r="S564" s="4" t="s">
        <v>25</v>
      </c>
      <c r="T564" s="4" t="str">
        <f aca="false">B564&amp;C564&amp;D564&amp;E564&amp;S564</f>
        <v>dwayoubotmap55embr</v>
      </c>
      <c r="U564" s="4" t="n">
        <f aca="false">COUNTIF($T$2:T564,T564)</f>
        <v>3</v>
      </c>
      <c r="V564" s="4" t="s">
        <v>36</v>
      </c>
      <c r="W564" s="4" t="s">
        <v>32</v>
      </c>
      <c r="X564" s="4" t="n">
        <v>5</v>
      </c>
      <c r="Y564" s="4" t="str">
        <f aca="false">V564&amp;W564&amp;X564&amp;S564</f>
        <v>dy5embr</v>
      </c>
      <c r="Z564" s="4" t="n">
        <f aca="false">G564&gt;0</f>
        <v>1</v>
      </c>
      <c r="AA564" s="4" t="n">
        <f aca="false">IF(NOT(Z564),Y564,0)</f>
        <v>0</v>
      </c>
    </row>
    <row r="565" customFormat="false" ht="15.75" hidden="false" customHeight="true" outlineLevel="0" collapsed="false">
      <c r="A565" s="1" t="n">
        <v>828</v>
      </c>
      <c r="B565" s="4" t="s">
        <v>35</v>
      </c>
      <c r="C565" s="4" t="s">
        <v>30</v>
      </c>
      <c r="D565" s="4" t="s">
        <v>31</v>
      </c>
      <c r="E565" s="4" t="n">
        <v>5</v>
      </c>
      <c r="F565" s="4" t="n">
        <v>180.259</v>
      </c>
      <c r="G565" s="4" t="n">
        <v>3</v>
      </c>
      <c r="H565" s="4" t="n">
        <v>188.255181952873</v>
      </c>
      <c r="I565" s="4" t="n">
        <v>0.822687421939914</v>
      </c>
      <c r="J565" s="4" t="n">
        <v>0.193088458608215</v>
      </c>
      <c r="K565" s="4" t="n">
        <v>0.018630380830335</v>
      </c>
      <c r="L565" s="4" t="n">
        <v>-3.82274113205714E-006</v>
      </c>
      <c r="M565" s="4" t="n">
        <v>0.0488684479013053</v>
      </c>
      <c r="N565" s="4" t="n">
        <v>8.7084325326375</v>
      </c>
      <c r="O565" s="4" t="n">
        <f aca="false">FALSE()</f>
        <v>0</v>
      </c>
      <c r="P565" s="4" t="s">
        <v>27</v>
      </c>
      <c r="Q565" s="4" t="n">
        <v>1414.21356237377</v>
      </c>
      <c r="R565" s="4" t="n">
        <v>1.45387817526852</v>
      </c>
      <c r="S565" s="4" t="s">
        <v>25</v>
      </c>
      <c r="T565" s="4" t="str">
        <f aca="false">B565&amp;C565&amp;D565&amp;E565&amp;S565</f>
        <v>dwayoubotmap55embr</v>
      </c>
      <c r="U565" s="4" t="n">
        <f aca="false">COUNTIF($T$2:T565,T565)</f>
        <v>4</v>
      </c>
      <c r="V565" s="4" t="s">
        <v>36</v>
      </c>
      <c r="W565" s="4" t="s">
        <v>32</v>
      </c>
      <c r="X565" s="4" t="n">
        <v>5</v>
      </c>
      <c r="Y565" s="4" t="str">
        <f aca="false">V565&amp;W565&amp;X565&amp;S565</f>
        <v>dy5embr</v>
      </c>
      <c r="Z565" s="4" t="n">
        <f aca="false">G565&gt;0</f>
        <v>1</v>
      </c>
      <c r="AA565" s="4" t="n">
        <f aca="false">IF(NOT(Z565),Y565,0)</f>
        <v>0</v>
      </c>
    </row>
    <row r="566" customFormat="false" ht="15.75" hidden="false" customHeight="true" outlineLevel="0" collapsed="false">
      <c r="A566" s="1" t="n">
        <v>829</v>
      </c>
      <c r="B566" s="4" t="s">
        <v>35</v>
      </c>
      <c r="C566" s="4" t="s">
        <v>30</v>
      </c>
      <c r="D566" s="4" t="s">
        <v>31</v>
      </c>
      <c r="E566" s="4" t="n">
        <v>5</v>
      </c>
      <c r="F566" s="4" t="n">
        <v>123.958</v>
      </c>
      <c r="G566" s="4" t="n">
        <v>1</v>
      </c>
      <c r="H566" s="4" t="n">
        <v>43.5630126732385</v>
      </c>
      <c r="I566" s="4" t="n">
        <v>0.296862423996972</v>
      </c>
      <c r="J566" s="4" t="n">
        <v>0.0671092078846473</v>
      </c>
      <c r="K566" s="4" t="n">
        <v>0.0401525559569108</v>
      </c>
      <c r="L566" s="4" t="n">
        <v>0.00132549359340433</v>
      </c>
      <c r="M566" s="4" t="n">
        <v>0.194422297202897</v>
      </c>
      <c r="N566" s="4" t="n">
        <v>23.9323299241457</v>
      </c>
      <c r="O566" s="4" t="n">
        <f aca="false">TRUE()</f>
        <v>1</v>
      </c>
      <c r="P566" s="4" t="s">
        <v>24</v>
      </c>
      <c r="Q566" s="4" t="n">
        <v>1414.21356237281</v>
      </c>
      <c r="R566" s="4" t="n">
        <v>0.34112850800052</v>
      </c>
      <c r="S566" s="4" t="s">
        <v>25</v>
      </c>
      <c r="T566" s="4" t="str">
        <f aca="false">B566&amp;C566&amp;D566&amp;E566&amp;S566</f>
        <v>dwayoubotmap55embr</v>
      </c>
      <c r="U566" s="4" t="n">
        <f aca="false">COUNTIF($T$2:T566,T566)</f>
        <v>5</v>
      </c>
      <c r="V566" s="4" t="s">
        <v>36</v>
      </c>
      <c r="W566" s="4" t="s">
        <v>32</v>
      </c>
      <c r="X566" s="4" t="n">
        <v>5</v>
      </c>
      <c r="Y566" s="4" t="str">
        <f aca="false">V566&amp;W566&amp;X566&amp;S566</f>
        <v>dy5embr</v>
      </c>
      <c r="Z566" s="4" t="n">
        <f aca="false">G566&gt;0</f>
        <v>1</v>
      </c>
      <c r="AA566" s="4" t="n">
        <f aca="false">IF(NOT(Z566),Y566,0)</f>
        <v>0</v>
      </c>
    </row>
    <row r="567" customFormat="false" ht="15.75" hidden="false" customHeight="true" outlineLevel="0" collapsed="false">
      <c r="A567" s="1" t="n">
        <v>830</v>
      </c>
      <c r="B567" s="4" t="s">
        <v>35</v>
      </c>
      <c r="C567" s="4" t="s">
        <v>30</v>
      </c>
      <c r="D567" s="4" t="s">
        <v>31</v>
      </c>
      <c r="E567" s="4" t="n">
        <v>5</v>
      </c>
      <c r="F567" s="4" t="n">
        <v>180.235</v>
      </c>
      <c r="G567" s="4" t="n">
        <v>1</v>
      </c>
      <c r="H567" s="4" t="n">
        <v>185.478483567183</v>
      </c>
      <c r="I567" s="4" t="n">
        <v>0.808556667444479</v>
      </c>
      <c r="J567" s="4" t="n">
        <v>0.13990447238481</v>
      </c>
      <c r="K567" s="4" t="n">
        <v>0.0248536272234919</v>
      </c>
      <c r="L567" s="4" t="n">
        <v>-0.00110094166815205</v>
      </c>
      <c r="M567" s="4" t="n">
        <v>0.0562725566717628</v>
      </c>
      <c r="N567" s="4" t="n">
        <v>9.46059487407351</v>
      </c>
      <c r="O567" s="4" t="n">
        <f aca="false">FALSE()</f>
        <v>0</v>
      </c>
      <c r="P567" s="4" t="s">
        <v>27</v>
      </c>
      <c r="Q567" s="4" t="n">
        <v>1414.21356237347</v>
      </c>
      <c r="R567" s="4" t="n">
        <v>1.63826907359436</v>
      </c>
      <c r="S567" s="4" t="s">
        <v>25</v>
      </c>
      <c r="T567" s="4" t="str">
        <f aca="false">B567&amp;C567&amp;D567&amp;E567&amp;S567</f>
        <v>dwayoubotmap55embr</v>
      </c>
      <c r="U567" s="4" t="n">
        <f aca="false">COUNTIF($T$2:T567,T567)</f>
        <v>6</v>
      </c>
      <c r="V567" s="4" t="s">
        <v>36</v>
      </c>
      <c r="W567" s="4" t="s">
        <v>32</v>
      </c>
      <c r="X567" s="4" t="n">
        <v>5</v>
      </c>
      <c r="Y567" s="4" t="str">
        <f aca="false">V567&amp;W567&amp;X567&amp;S567</f>
        <v>dy5embr</v>
      </c>
      <c r="Z567" s="4" t="n">
        <f aca="false">G567&gt;0</f>
        <v>1</v>
      </c>
      <c r="AA567" s="4" t="n">
        <f aca="false">IF(NOT(Z567),Y567,0)</f>
        <v>0</v>
      </c>
    </row>
    <row r="568" customFormat="false" ht="15.75" hidden="false" customHeight="true" outlineLevel="0" collapsed="false">
      <c r="A568" s="1" t="n">
        <v>831</v>
      </c>
      <c r="B568" s="4" t="s">
        <v>35</v>
      </c>
      <c r="C568" s="4" t="s">
        <v>30</v>
      </c>
      <c r="D568" s="4" t="s">
        <v>31</v>
      </c>
      <c r="E568" s="4" t="n">
        <v>5</v>
      </c>
      <c r="F568" s="4" t="n">
        <v>179.56</v>
      </c>
      <c r="G568" s="4" t="n">
        <v>4</v>
      </c>
      <c r="H568" s="4" t="n">
        <v>19.8167210931435</v>
      </c>
      <c r="I568" s="4" t="n">
        <v>0.162034948441462</v>
      </c>
      <c r="J568" s="4" t="n">
        <v>0.0224543165859625</v>
      </c>
      <c r="K568" s="4" t="n">
        <v>0.0111836992235932</v>
      </c>
      <c r="L568" s="4" t="n">
        <v>-0.00100790279772818</v>
      </c>
      <c r="M568" s="4" t="n">
        <v>0.0477715908652002</v>
      </c>
      <c r="N568" s="4" t="n">
        <v>8.2248953008789</v>
      </c>
      <c r="O568" s="4" t="n">
        <f aca="false">FALSE()</f>
        <v>0</v>
      </c>
      <c r="P568" s="4" t="s">
        <v>27</v>
      </c>
      <c r="Q568" s="4" t="n">
        <v>632.455532033702</v>
      </c>
      <c r="R568" s="4" t="n">
        <v>0.841956006328738</v>
      </c>
      <c r="S568" s="4" t="s">
        <v>25</v>
      </c>
      <c r="T568" s="4" t="str">
        <f aca="false">B568&amp;C568&amp;D568&amp;E568&amp;S568</f>
        <v>dwayoubotmap55embr</v>
      </c>
      <c r="U568" s="4" t="n">
        <f aca="false">COUNTIF($T$2:T568,T568)</f>
        <v>7</v>
      </c>
      <c r="V568" s="4" t="s">
        <v>36</v>
      </c>
      <c r="W568" s="4" t="s">
        <v>32</v>
      </c>
      <c r="X568" s="4" t="n">
        <v>5</v>
      </c>
      <c r="Y568" s="4" t="str">
        <f aca="false">V568&amp;W568&amp;X568&amp;S568</f>
        <v>dy5embr</v>
      </c>
      <c r="Z568" s="4" t="n">
        <f aca="false">G568&gt;0</f>
        <v>1</v>
      </c>
      <c r="AA568" s="4" t="n">
        <f aca="false">IF(NOT(Z568),Y568,0)</f>
        <v>0</v>
      </c>
    </row>
    <row r="569" customFormat="false" ht="15.75" hidden="false" customHeight="true" outlineLevel="0" collapsed="false">
      <c r="A569" s="1" t="n">
        <v>832</v>
      </c>
      <c r="B569" s="4" t="s">
        <v>35</v>
      </c>
      <c r="C569" s="4" t="s">
        <v>30</v>
      </c>
      <c r="D569" s="4" t="s">
        <v>31</v>
      </c>
      <c r="E569" s="4" t="n">
        <v>5</v>
      </c>
      <c r="F569" s="4" t="n">
        <v>102.241</v>
      </c>
      <c r="G569" s="4" t="n">
        <v>1</v>
      </c>
      <c r="H569" s="4" t="n">
        <v>46.4265072443451</v>
      </c>
      <c r="I569" s="4" t="n">
        <v>0.431198716328305</v>
      </c>
      <c r="J569" s="4" t="n">
        <v>0.0780434125917369</v>
      </c>
      <c r="K569" s="4" t="n">
        <v>0.0532857789862764</v>
      </c>
      <c r="L569" s="4" t="n">
        <v>0.00094619543026911</v>
      </c>
      <c r="M569" s="4" t="n">
        <v>0.230979934251176</v>
      </c>
      <c r="N569" s="4" t="n">
        <v>23.5451361355588</v>
      </c>
      <c r="O569" s="4" t="n">
        <f aca="false">TRUE()</f>
        <v>1</v>
      </c>
      <c r="P569" s="4" t="s">
        <v>24</v>
      </c>
      <c r="Q569" s="4" t="n">
        <v>1000.00000000008</v>
      </c>
      <c r="R569" s="4" t="n">
        <v>0.311444366164671</v>
      </c>
      <c r="S569" s="4" t="s">
        <v>25</v>
      </c>
      <c r="T569" s="4" t="str">
        <f aca="false">B569&amp;C569&amp;D569&amp;E569&amp;S569</f>
        <v>dwayoubotmap55embr</v>
      </c>
      <c r="U569" s="4" t="n">
        <f aca="false">COUNTIF($T$2:T569,T569)</f>
        <v>8</v>
      </c>
      <c r="V569" s="4" t="s">
        <v>36</v>
      </c>
      <c r="W569" s="4" t="s">
        <v>32</v>
      </c>
      <c r="X569" s="4" t="n">
        <v>5</v>
      </c>
      <c r="Y569" s="4" t="str">
        <f aca="false">V569&amp;W569&amp;X569&amp;S569</f>
        <v>dy5embr</v>
      </c>
      <c r="Z569" s="4" t="n">
        <f aca="false">G569&gt;0</f>
        <v>1</v>
      </c>
      <c r="AA569" s="4" t="n">
        <f aca="false">IF(NOT(Z569),Y569,0)</f>
        <v>0</v>
      </c>
    </row>
    <row r="570" customFormat="false" ht="15.75" hidden="false" customHeight="true" outlineLevel="0" collapsed="false">
      <c r="A570" s="1" t="n">
        <v>833</v>
      </c>
      <c r="B570" s="4" t="s">
        <v>35</v>
      </c>
      <c r="C570" s="4" t="s">
        <v>30</v>
      </c>
      <c r="D570" s="4" t="s">
        <v>31</v>
      </c>
      <c r="E570" s="4" t="n">
        <v>5</v>
      </c>
      <c r="F570" s="4" t="n">
        <v>166.131</v>
      </c>
      <c r="G570" s="4" t="n">
        <v>4</v>
      </c>
      <c r="H570" s="4" t="n">
        <v>92.1028059816932</v>
      </c>
      <c r="I570" s="4" t="n">
        <v>0.497772953350274</v>
      </c>
      <c r="J570" s="4" t="n">
        <v>0.0766781529558168</v>
      </c>
      <c r="K570" s="4" t="n">
        <v>0.029415841202296</v>
      </c>
      <c r="L570" s="4" t="n">
        <v>0.000862240800664337</v>
      </c>
      <c r="M570" s="4" t="n">
        <v>0.142713045056629</v>
      </c>
      <c r="N570" s="4" t="n">
        <v>23.4578989923852</v>
      </c>
      <c r="O570" s="4" t="n">
        <f aca="false">FALSE()</f>
        <v>0</v>
      </c>
      <c r="P570" s="4" t="s">
        <v>5</v>
      </c>
      <c r="Q570" s="4" t="n">
        <v>1414.21356237354</v>
      </c>
      <c r="R570" s="4" t="n">
        <v>0.513771502039134</v>
      </c>
      <c r="S570" s="4" t="s">
        <v>25</v>
      </c>
      <c r="T570" s="4" t="str">
        <f aca="false">B570&amp;C570&amp;D570&amp;E570&amp;S570</f>
        <v>dwayoubotmap55embr</v>
      </c>
      <c r="U570" s="4" t="n">
        <f aca="false">COUNTIF($T$2:T570,T570)</f>
        <v>9</v>
      </c>
      <c r="V570" s="4" t="s">
        <v>36</v>
      </c>
      <c r="W570" s="4" t="s">
        <v>32</v>
      </c>
      <c r="X570" s="4" t="n">
        <v>5</v>
      </c>
      <c r="Y570" s="4" t="str">
        <f aca="false">V570&amp;W570&amp;X570&amp;S570</f>
        <v>dy5embr</v>
      </c>
      <c r="Z570" s="4" t="n">
        <f aca="false">G570&gt;0</f>
        <v>1</v>
      </c>
      <c r="AA570" s="4" t="n">
        <f aca="false">IF(NOT(Z570),Y570,0)</f>
        <v>0</v>
      </c>
    </row>
    <row r="571" customFormat="false" ht="15.75" hidden="false" customHeight="true" outlineLevel="0" collapsed="false">
      <c r="A571" s="1" t="n">
        <v>834</v>
      </c>
      <c r="B571" s="4" t="s">
        <v>35</v>
      </c>
      <c r="C571" s="4" t="s">
        <v>30</v>
      </c>
      <c r="D571" s="4" t="s">
        <v>31</v>
      </c>
      <c r="E571" s="4" t="n">
        <v>5</v>
      </c>
      <c r="F571" s="4" t="n">
        <v>180.238</v>
      </c>
      <c r="G571" s="4" t="n">
        <v>6</v>
      </c>
      <c r="H571" s="4" t="n">
        <v>258.654419611418</v>
      </c>
      <c r="I571" s="4" t="n">
        <v>1.01764558596064</v>
      </c>
      <c r="J571" s="4" t="n">
        <v>0.196444371793657</v>
      </c>
      <c r="K571" s="4" t="n">
        <v>0.024842350469469</v>
      </c>
      <c r="L571" s="4" t="n">
        <v>-0.000990501653611728</v>
      </c>
      <c r="M571" s="4" t="n">
        <v>0.0552785773079049</v>
      </c>
      <c r="N571" s="4" t="n">
        <v>9.72868386335895</v>
      </c>
      <c r="O571" s="4" t="n">
        <f aca="false">FALSE()</f>
        <v>0</v>
      </c>
      <c r="P571" s="4" t="s">
        <v>27</v>
      </c>
      <c r="Q571" s="4" t="n">
        <v>1414.21356237361</v>
      </c>
      <c r="R571" s="4" t="n">
        <v>1.25566830740682</v>
      </c>
      <c r="S571" s="4" t="s">
        <v>25</v>
      </c>
      <c r="T571" s="4" t="str">
        <f aca="false">B571&amp;C571&amp;D571&amp;E571&amp;S571</f>
        <v>dwayoubotmap55embr</v>
      </c>
      <c r="U571" s="4" t="n">
        <f aca="false">COUNTIF($T$2:T571,T571)</f>
        <v>10</v>
      </c>
      <c r="V571" s="4" t="s">
        <v>36</v>
      </c>
      <c r="W571" s="4" t="s">
        <v>32</v>
      </c>
      <c r="X571" s="4" t="n">
        <v>5</v>
      </c>
      <c r="Y571" s="4" t="str">
        <f aca="false">V571&amp;W571&amp;X571&amp;S571</f>
        <v>dy5embr</v>
      </c>
      <c r="Z571" s="4" t="n">
        <f aca="false">G571&gt;0</f>
        <v>1</v>
      </c>
      <c r="AA571" s="4" t="n">
        <f aca="false">IF(NOT(Z571),Y571,0)</f>
        <v>0</v>
      </c>
    </row>
    <row r="572" customFormat="false" ht="15.75" hidden="false" customHeight="true" outlineLevel="0" collapsed="false">
      <c r="A572" s="1" t="n">
        <v>835</v>
      </c>
      <c r="B572" s="4" t="s">
        <v>35</v>
      </c>
      <c r="C572" s="4" t="s">
        <v>30</v>
      </c>
      <c r="D572" s="4" t="s">
        <v>31</v>
      </c>
      <c r="E572" s="4" t="n">
        <v>5</v>
      </c>
      <c r="F572" s="4" t="n">
        <v>158.366</v>
      </c>
      <c r="G572" s="4" t="n">
        <v>3</v>
      </c>
      <c r="H572" s="4" t="n">
        <v>120.238916006823</v>
      </c>
      <c r="I572" s="4" t="n">
        <v>0.652100468345079</v>
      </c>
      <c r="J572" s="4" t="n">
        <v>0.129532588759234</v>
      </c>
      <c r="K572" s="4" t="n">
        <v>0.0508479188684015</v>
      </c>
      <c r="L572" s="4" t="n">
        <v>0.000823940035013566</v>
      </c>
      <c r="M572" s="4" t="n">
        <v>0.157910749695882</v>
      </c>
      <c r="N572" s="4" t="n">
        <v>24.8696928865325</v>
      </c>
      <c r="O572" s="4" t="n">
        <f aca="false">FALSE()</f>
        <v>0</v>
      </c>
      <c r="P572" s="4" t="s">
        <v>5</v>
      </c>
      <c r="Q572" s="4" t="n">
        <v>1414.21356237281</v>
      </c>
      <c r="R572" s="4" t="n">
        <v>0.536958781957114</v>
      </c>
      <c r="S572" s="4" t="s">
        <v>25</v>
      </c>
      <c r="T572" s="4" t="str">
        <f aca="false">B572&amp;C572&amp;D572&amp;E572&amp;S572</f>
        <v>dwayoubotmap55embr</v>
      </c>
      <c r="U572" s="4" t="n">
        <f aca="false">COUNTIF($T$2:T572,T572)</f>
        <v>11</v>
      </c>
      <c r="V572" s="4" t="s">
        <v>36</v>
      </c>
      <c r="W572" s="4" t="s">
        <v>32</v>
      </c>
      <c r="X572" s="4" t="n">
        <v>5</v>
      </c>
      <c r="Y572" s="4" t="str">
        <f aca="false">V572&amp;W572&amp;X572&amp;S572</f>
        <v>dy5embr</v>
      </c>
      <c r="Z572" s="4" t="n">
        <f aca="false">G572&gt;0</f>
        <v>1</v>
      </c>
      <c r="AA572" s="4" t="n">
        <f aca="false">IF(NOT(Z572),Y572,0)</f>
        <v>0</v>
      </c>
    </row>
    <row r="573" customFormat="false" ht="15.75" hidden="false" customHeight="true" outlineLevel="0" collapsed="false">
      <c r="A573" s="1" t="n">
        <v>836</v>
      </c>
      <c r="B573" s="4" t="s">
        <v>35</v>
      </c>
      <c r="C573" s="4" t="s">
        <v>30</v>
      </c>
      <c r="D573" s="4" t="s">
        <v>31</v>
      </c>
      <c r="E573" s="4" t="n">
        <v>5</v>
      </c>
      <c r="F573" s="4" t="n">
        <v>180.39</v>
      </c>
      <c r="G573" s="4" t="n">
        <v>6</v>
      </c>
      <c r="H573" s="4" t="n">
        <v>136.101504687509</v>
      </c>
      <c r="I573" s="4" t="n">
        <v>0.662411833104527</v>
      </c>
      <c r="J573" s="4" t="n">
        <v>0.111602416505008</v>
      </c>
      <c r="K573" s="4" t="n">
        <v>0.0229183088327214</v>
      </c>
      <c r="L573" s="4" t="n">
        <v>-0.000979396140292457</v>
      </c>
      <c r="M573" s="4" t="n">
        <v>0.0508530518999488</v>
      </c>
      <c r="N573" s="4" t="n">
        <v>9.03371771303201</v>
      </c>
      <c r="O573" s="4" t="n">
        <f aca="false">FALSE()</f>
        <v>0</v>
      </c>
      <c r="P573" s="4" t="s">
        <v>27</v>
      </c>
      <c r="Q573" s="4" t="n">
        <v>1414.21356237377</v>
      </c>
      <c r="R573" s="4" t="n">
        <v>0.820370996240995</v>
      </c>
      <c r="S573" s="4" t="s">
        <v>25</v>
      </c>
      <c r="T573" s="4" t="str">
        <f aca="false">B573&amp;C573&amp;D573&amp;E573&amp;S573</f>
        <v>dwayoubotmap55embr</v>
      </c>
      <c r="U573" s="4" t="n">
        <f aca="false">COUNTIF($T$2:T573,T573)</f>
        <v>12</v>
      </c>
      <c r="V573" s="4" t="s">
        <v>36</v>
      </c>
      <c r="W573" s="4" t="s">
        <v>32</v>
      </c>
      <c r="X573" s="4" t="n">
        <v>5</v>
      </c>
      <c r="Y573" s="4" t="str">
        <f aca="false">V573&amp;W573&amp;X573&amp;S573</f>
        <v>dy5embr</v>
      </c>
      <c r="Z573" s="4" t="n">
        <f aca="false">G573&gt;0</f>
        <v>1</v>
      </c>
      <c r="AA573" s="4" t="n">
        <f aca="false">IF(NOT(Z573),Y573,0)</f>
        <v>0</v>
      </c>
    </row>
    <row r="574" customFormat="false" ht="15.75" hidden="false" customHeight="true" outlineLevel="0" collapsed="false">
      <c r="A574" s="1" t="n">
        <v>837</v>
      </c>
      <c r="B574" s="4" t="s">
        <v>35</v>
      </c>
      <c r="C574" s="4" t="s">
        <v>30</v>
      </c>
      <c r="D574" s="4" t="s">
        <v>31</v>
      </c>
      <c r="E574" s="4" t="n">
        <v>5</v>
      </c>
      <c r="F574" s="4" t="n">
        <v>179.685</v>
      </c>
      <c r="G574" s="4" t="n">
        <v>3</v>
      </c>
      <c r="H574" s="4" t="n">
        <v>209.466615906535</v>
      </c>
      <c r="I574" s="4" t="n">
        <v>0.758694133516388</v>
      </c>
      <c r="J574" s="4" t="n">
        <v>0.148223317645012</v>
      </c>
      <c r="K574" s="4" t="n">
        <v>0.0144903552705957</v>
      </c>
      <c r="L574" s="4" t="n">
        <v>-0.00109690231730268</v>
      </c>
      <c r="M574" s="4" t="n">
        <v>0.0457851354876996</v>
      </c>
      <c r="N574" s="4" t="n">
        <v>7.85883545445302</v>
      </c>
      <c r="O574" s="4" t="n">
        <f aca="false">FALSE()</f>
        <v>0</v>
      </c>
      <c r="P574" s="4" t="s">
        <v>27</v>
      </c>
      <c r="Q574" s="4" t="n">
        <v>1414.21356237377</v>
      </c>
      <c r="R574" s="4" t="n">
        <v>0.958920700614733</v>
      </c>
      <c r="S574" s="4" t="s">
        <v>25</v>
      </c>
      <c r="T574" s="4" t="str">
        <f aca="false">B574&amp;C574&amp;D574&amp;E574&amp;S574</f>
        <v>dwayoubotmap55embr</v>
      </c>
      <c r="U574" s="4" t="n">
        <f aca="false">COUNTIF($T$2:T574,T574)</f>
        <v>13</v>
      </c>
      <c r="V574" s="4" t="s">
        <v>36</v>
      </c>
      <c r="W574" s="4" t="s">
        <v>32</v>
      </c>
      <c r="X574" s="4" t="n">
        <v>5</v>
      </c>
      <c r="Y574" s="4" t="str">
        <f aca="false">V574&amp;W574&amp;X574&amp;S574</f>
        <v>dy5embr</v>
      </c>
      <c r="Z574" s="4" t="n">
        <f aca="false">G574&gt;0</f>
        <v>1</v>
      </c>
      <c r="AA574" s="4" t="n">
        <f aca="false">IF(NOT(Z574),Y574,0)</f>
        <v>0</v>
      </c>
    </row>
    <row r="575" customFormat="false" ht="15.75" hidden="false" customHeight="true" outlineLevel="0" collapsed="false">
      <c r="A575" s="1" t="n">
        <v>838</v>
      </c>
      <c r="B575" s="4" t="s">
        <v>35</v>
      </c>
      <c r="C575" s="4" t="s">
        <v>30</v>
      </c>
      <c r="D575" s="4" t="s">
        <v>31</v>
      </c>
      <c r="E575" s="4" t="n">
        <v>5</v>
      </c>
      <c r="F575" s="4" t="n">
        <v>179.528</v>
      </c>
      <c r="G575" s="4" t="n">
        <v>3</v>
      </c>
      <c r="H575" s="4" t="n">
        <v>155.013141812074</v>
      </c>
      <c r="I575" s="4" t="n">
        <v>0.769276234871431</v>
      </c>
      <c r="J575" s="4" t="n">
        <v>0.182244980633159</v>
      </c>
      <c r="K575" s="4" t="n">
        <v>0.0265672237471248</v>
      </c>
      <c r="L575" s="4" t="n">
        <v>-0.00101172466564437</v>
      </c>
      <c r="M575" s="4" t="n">
        <v>0.0526328020090907</v>
      </c>
      <c r="N575" s="4" t="n">
        <v>9.05732359687656</v>
      </c>
      <c r="O575" s="4" t="n">
        <f aca="false">FALSE()</f>
        <v>0</v>
      </c>
      <c r="P575" s="4" t="s">
        <v>27</v>
      </c>
      <c r="Q575" s="4" t="n">
        <v>1414.21356237375</v>
      </c>
      <c r="R575" s="4" t="n">
        <v>1.63337434527588</v>
      </c>
      <c r="S575" s="4" t="s">
        <v>25</v>
      </c>
      <c r="T575" s="4" t="str">
        <f aca="false">B575&amp;C575&amp;D575&amp;E575&amp;S575</f>
        <v>dwayoubotmap55embr</v>
      </c>
      <c r="U575" s="4" t="n">
        <f aca="false">COUNTIF($T$2:T575,T575)</f>
        <v>14</v>
      </c>
      <c r="V575" s="4" t="s">
        <v>36</v>
      </c>
      <c r="W575" s="4" t="s">
        <v>32</v>
      </c>
      <c r="X575" s="4" t="n">
        <v>5</v>
      </c>
      <c r="Y575" s="4" t="str">
        <f aca="false">V575&amp;W575&amp;X575&amp;S575</f>
        <v>dy5embr</v>
      </c>
      <c r="Z575" s="4" t="n">
        <f aca="false">G575&gt;0</f>
        <v>1</v>
      </c>
      <c r="AA575" s="4" t="n">
        <f aca="false">IF(NOT(Z575),Y575,0)</f>
        <v>0</v>
      </c>
    </row>
    <row r="576" customFormat="false" ht="15.75" hidden="false" customHeight="true" outlineLevel="0" collapsed="false">
      <c r="A576" s="1" t="n">
        <v>839</v>
      </c>
      <c r="B576" s="4" t="s">
        <v>35</v>
      </c>
      <c r="C576" s="4" t="s">
        <v>30</v>
      </c>
      <c r="D576" s="4" t="s">
        <v>31</v>
      </c>
      <c r="E576" s="4" t="n">
        <v>5</v>
      </c>
      <c r="F576" s="4" t="n">
        <v>148.608</v>
      </c>
      <c r="G576" s="4" t="n">
        <v>1</v>
      </c>
      <c r="H576" s="4" t="n">
        <v>91.0569566149916</v>
      </c>
      <c r="I576" s="4" t="n">
        <v>0.544547972641305</v>
      </c>
      <c r="J576" s="4" t="n">
        <v>0.109426325495142</v>
      </c>
      <c r="K576" s="4" t="n">
        <v>0.0376963050604308</v>
      </c>
      <c r="L576" s="4" t="n">
        <v>0.000173207291203731</v>
      </c>
      <c r="M576" s="4" t="n">
        <v>0.162424871714303</v>
      </c>
      <c r="N576" s="4" t="n">
        <v>23.9544897403162</v>
      </c>
      <c r="O576" s="4" t="n">
        <f aca="false">TRUE()</f>
        <v>1</v>
      </c>
      <c r="P576" s="4" t="s">
        <v>24</v>
      </c>
      <c r="Q576" s="4" t="n">
        <v>1414.21356237295</v>
      </c>
      <c r="R576" s="4" t="n">
        <v>0.492559020371947</v>
      </c>
      <c r="S576" s="4" t="s">
        <v>25</v>
      </c>
      <c r="T576" s="4" t="str">
        <f aca="false">B576&amp;C576&amp;D576&amp;E576&amp;S576</f>
        <v>dwayoubotmap55embr</v>
      </c>
      <c r="U576" s="4" t="n">
        <f aca="false">COUNTIF($T$2:T576,T576)</f>
        <v>15</v>
      </c>
      <c r="V576" s="4" t="s">
        <v>36</v>
      </c>
      <c r="W576" s="4" t="s">
        <v>32</v>
      </c>
      <c r="X576" s="4" t="n">
        <v>5</v>
      </c>
      <c r="Y576" s="4" t="str">
        <f aca="false">V576&amp;W576&amp;X576&amp;S576</f>
        <v>dy5embr</v>
      </c>
      <c r="Z576" s="4" t="n">
        <f aca="false">G576&gt;0</f>
        <v>1</v>
      </c>
      <c r="AA576" s="4" t="n">
        <f aca="false">IF(NOT(Z576),Y576,0)</f>
        <v>0</v>
      </c>
    </row>
    <row r="577" customFormat="false" ht="15.75" hidden="false" customHeight="true" outlineLevel="0" collapsed="false">
      <c r="A577" s="1" t="n">
        <v>840</v>
      </c>
      <c r="B577" s="4" t="s">
        <v>35</v>
      </c>
      <c r="C577" s="4" t="s">
        <v>30</v>
      </c>
      <c r="D577" s="4" t="s">
        <v>31</v>
      </c>
      <c r="E577" s="4" t="n">
        <v>5</v>
      </c>
      <c r="F577" s="4" t="n">
        <v>179.811</v>
      </c>
      <c r="G577" s="4" t="n">
        <v>4</v>
      </c>
      <c r="H577" s="4" t="n">
        <v>145.51218597005</v>
      </c>
      <c r="I577" s="4" t="n">
        <v>0.684615613116875</v>
      </c>
      <c r="J577" s="4" t="n">
        <v>0.0679312756313648</v>
      </c>
      <c r="K577" s="4" t="n">
        <v>0.0165091101362732</v>
      </c>
      <c r="L577" s="4" t="n">
        <v>-0.000560460538256889</v>
      </c>
      <c r="M577" s="4" t="n">
        <v>0.0452653437966208</v>
      </c>
      <c r="N577" s="4" t="n">
        <v>7.94201375047389</v>
      </c>
      <c r="O577" s="4" t="n">
        <f aca="false">FALSE()</f>
        <v>0</v>
      </c>
      <c r="P577" s="4" t="s">
        <v>27</v>
      </c>
      <c r="Q577" s="4" t="n">
        <v>1414.2135623733</v>
      </c>
      <c r="R577" s="4" t="n">
        <v>1.06597649739587</v>
      </c>
      <c r="S577" s="4" t="s">
        <v>25</v>
      </c>
      <c r="T577" s="4" t="str">
        <f aca="false">B577&amp;C577&amp;D577&amp;E577&amp;S577</f>
        <v>dwayoubotmap55embr</v>
      </c>
      <c r="U577" s="4" t="n">
        <f aca="false">COUNTIF($T$2:T577,T577)</f>
        <v>16</v>
      </c>
      <c r="V577" s="4" t="s">
        <v>36</v>
      </c>
      <c r="W577" s="4" t="s">
        <v>32</v>
      </c>
      <c r="X577" s="4" t="n">
        <v>5</v>
      </c>
      <c r="Y577" s="4" t="str">
        <f aca="false">V577&amp;W577&amp;X577&amp;S577</f>
        <v>dy5embr</v>
      </c>
      <c r="Z577" s="4" t="n">
        <f aca="false">G577&gt;0</f>
        <v>1</v>
      </c>
      <c r="AA577" s="4" t="n">
        <f aca="false">IF(NOT(Z577),Y577,0)</f>
        <v>0</v>
      </c>
    </row>
    <row r="578" customFormat="false" ht="15.75" hidden="false" customHeight="true" outlineLevel="0" collapsed="false">
      <c r="A578" s="1" t="n">
        <v>841</v>
      </c>
      <c r="B578" s="4" t="s">
        <v>35</v>
      </c>
      <c r="C578" s="4" t="s">
        <v>30</v>
      </c>
      <c r="D578" s="4" t="s">
        <v>31</v>
      </c>
      <c r="E578" s="4" t="n">
        <v>5</v>
      </c>
      <c r="F578" s="4" t="n">
        <v>180.225</v>
      </c>
      <c r="G578" s="4" t="n">
        <v>7</v>
      </c>
      <c r="H578" s="4" t="n">
        <v>85.7162824899508</v>
      </c>
      <c r="I578" s="4" t="n">
        <v>0.478623081101431</v>
      </c>
      <c r="J578" s="4" t="n">
        <v>0.084275385474147</v>
      </c>
      <c r="K578" s="4" t="n">
        <v>0.0232850482134676</v>
      </c>
      <c r="L578" s="4" t="n">
        <v>-7.92901121355604E-006</v>
      </c>
      <c r="M578" s="4" t="n">
        <v>0.0518360564099393</v>
      </c>
      <c r="N578" s="4" t="n">
        <v>8.96475438636697</v>
      </c>
      <c r="O578" s="4" t="n">
        <f aca="false">FALSE()</f>
        <v>0</v>
      </c>
      <c r="P578" s="4" t="s">
        <v>27</v>
      </c>
      <c r="Q578" s="4" t="n">
        <v>1414.21356237441</v>
      </c>
      <c r="R578" s="4" t="n">
        <v>0.862823415637901</v>
      </c>
      <c r="S578" s="4" t="s">
        <v>25</v>
      </c>
      <c r="T578" s="4" t="str">
        <f aca="false">B578&amp;C578&amp;D578&amp;E578&amp;S578</f>
        <v>dwayoubotmap55embr</v>
      </c>
      <c r="U578" s="4" t="n">
        <f aca="false">COUNTIF($T$2:T578,T578)</f>
        <v>17</v>
      </c>
      <c r="V578" s="4" t="s">
        <v>36</v>
      </c>
      <c r="W578" s="4" t="s">
        <v>32</v>
      </c>
      <c r="X578" s="4" t="n">
        <v>5</v>
      </c>
      <c r="Y578" s="4" t="str">
        <f aca="false">V578&amp;W578&amp;X578&amp;S578</f>
        <v>dy5embr</v>
      </c>
      <c r="Z578" s="4" t="n">
        <f aca="false">G578&gt;0</f>
        <v>1</v>
      </c>
      <c r="AA578" s="4" t="n">
        <f aca="false">IF(NOT(Z578),Y578,0)</f>
        <v>0</v>
      </c>
    </row>
    <row r="579" customFormat="false" ht="15.75" hidden="false" customHeight="true" outlineLevel="0" collapsed="false">
      <c r="A579" s="1" t="n">
        <v>842</v>
      </c>
      <c r="B579" s="4" t="s">
        <v>35</v>
      </c>
      <c r="C579" s="4" t="s">
        <v>30</v>
      </c>
      <c r="D579" s="4" t="s">
        <v>31</v>
      </c>
      <c r="E579" s="4" t="n">
        <v>5</v>
      </c>
      <c r="F579" s="4" t="n">
        <v>180.222</v>
      </c>
      <c r="G579" s="4" t="n">
        <v>4</v>
      </c>
      <c r="H579" s="4" t="n">
        <v>173.616599407889</v>
      </c>
      <c r="I579" s="4" t="n">
        <v>0.788119692471018</v>
      </c>
      <c r="J579" s="4" t="n">
        <v>0.18094430498246</v>
      </c>
      <c r="K579" s="4" t="n">
        <v>0.0210560867398304</v>
      </c>
      <c r="L579" s="4" t="n">
        <v>-0.000624011954122778</v>
      </c>
      <c r="M579" s="4" t="n">
        <v>0.0520792984675757</v>
      </c>
      <c r="N579" s="4" t="n">
        <v>9.12700810152565</v>
      </c>
      <c r="O579" s="4" t="n">
        <f aca="false">FALSE()</f>
        <v>0</v>
      </c>
      <c r="P579" s="4" t="s">
        <v>27</v>
      </c>
      <c r="Q579" s="4" t="n">
        <v>1414.21356237377</v>
      </c>
      <c r="R579" s="4" t="n">
        <v>1.20061249843399</v>
      </c>
      <c r="S579" s="4" t="s">
        <v>25</v>
      </c>
      <c r="T579" s="4" t="str">
        <f aca="false">B579&amp;C579&amp;D579&amp;E579&amp;S579</f>
        <v>dwayoubotmap55embr</v>
      </c>
      <c r="U579" s="4" t="n">
        <f aca="false">COUNTIF($T$2:T579,T579)</f>
        <v>18</v>
      </c>
      <c r="V579" s="4" t="s">
        <v>36</v>
      </c>
      <c r="W579" s="4" t="s">
        <v>32</v>
      </c>
      <c r="X579" s="4" t="n">
        <v>5</v>
      </c>
      <c r="Y579" s="4" t="str">
        <f aca="false">V579&amp;W579&amp;X579&amp;S579</f>
        <v>dy5embr</v>
      </c>
      <c r="Z579" s="4" t="n">
        <f aca="false">G579&gt;0</f>
        <v>1</v>
      </c>
      <c r="AA579" s="4" t="n">
        <f aca="false">IF(NOT(Z579),Y579,0)</f>
        <v>0</v>
      </c>
    </row>
    <row r="580" customFormat="false" ht="15.75" hidden="false" customHeight="true" outlineLevel="0" collapsed="false">
      <c r="A580" s="1" t="n">
        <v>843</v>
      </c>
      <c r="B580" s="4" t="s">
        <v>35</v>
      </c>
      <c r="C580" s="4" t="s">
        <v>30</v>
      </c>
      <c r="D580" s="4" t="s">
        <v>31</v>
      </c>
      <c r="E580" s="4" t="n">
        <v>5</v>
      </c>
      <c r="F580" s="4" t="n">
        <v>159.482</v>
      </c>
      <c r="G580" s="4" t="n">
        <v>0</v>
      </c>
      <c r="H580" s="4" t="n">
        <v>133.120045011696</v>
      </c>
      <c r="I580" s="4" t="n">
        <v>0.729941535132702</v>
      </c>
      <c r="J580" s="4" t="n">
        <v>0.141945158702161</v>
      </c>
      <c r="K580" s="4" t="n">
        <v>0.0404735118959637</v>
      </c>
      <c r="L580" s="4" t="n">
        <v>2.24648601427817E-005</v>
      </c>
      <c r="M580" s="4" t="n">
        <v>0.16257879983366</v>
      </c>
      <c r="N580" s="4" t="n">
        <v>25.1544138852805</v>
      </c>
      <c r="O580" s="4" t="n">
        <f aca="false">TRUE()</f>
        <v>1</v>
      </c>
      <c r="P580" s="4" t="s">
        <v>24</v>
      </c>
      <c r="Q580" s="4" t="n">
        <v>1414.21356237377</v>
      </c>
      <c r="R580" s="4" t="n">
        <v>0.497407733571625</v>
      </c>
      <c r="S580" s="4" t="s">
        <v>25</v>
      </c>
      <c r="T580" s="4" t="str">
        <f aca="false">B580&amp;C580&amp;D580&amp;E580&amp;S580</f>
        <v>dwayoubotmap55embr</v>
      </c>
      <c r="U580" s="4" t="n">
        <f aca="false">COUNTIF($T$2:T580,T580)</f>
        <v>19</v>
      </c>
      <c r="V580" s="4" t="s">
        <v>36</v>
      </c>
      <c r="W580" s="4" t="s">
        <v>32</v>
      </c>
      <c r="X580" s="4" t="n">
        <v>5</v>
      </c>
      <c r="Y580" s="4" t="str">
        <f aca="false">V580&amp;W580&amp;X580&amp;S580</f>
        <v>dy5embr</v>
      </c>
      <c r="Z580" s="4" t="n">
        <f aca="false">G580&gt;0</f>
        <v>0</v>
      </c>
      <c r="AA580" s="4" t="str">
        <f aca="false">IF(NOT(Z580),Y580,0)</f>
        <v>dy5embr</v>
      </c>
    </row>
    <row r="581" customFormat="false" ht="15.75" hidden="false" customHeight="true" outlineLevel="0" collapsed="false">
      <c r="A581" s="1" t="n">
        <v>844</v>
      </c>
      <c r="B581" s="4" t="s">
        <v>35</v>
      </c>
      <c r="C581" s="4" t="s">
        <v>30</v>
      </c>
      <c r="D581" s="4" t="s">
        <v>31</v>
      </c>
      <c r="E581" s="4" t="n">
        <v>5</v>
      </c>
      <c r="F581" s="4" t="n">
        <v>180.023</v>
      </c>
      <c r="G581" s="4" t="n">
        <v>3</v>
      </c>
      <c r="H581" s="4" t="n">
        <v>55.5721699478335</v>
      </c>
      <c r="I581" s="4" t="n">
        <v>0.30541058892253</v>
      </c>
      <c r="J581" s="4" t="n">
        <v>0.0586705190699259</v>
      </c>
      <c r="K581" s="4" t="n">
        <v>0.0160569610744961</v>
      </c>
      <c r="L581" s="4" t="n">
        <v>-0.00110238095238095</v>
      </c>
      <c r="M581" s="4" t="n">
        <v>0.0492548402874255</v>
      </c>
      <c r="N581" s="4" t="n">
        <v>8.47523724850475</v>
      </c>
      <c r="O581" s="4" t="n">
        <f aca="false">FALSE()</f>
        <v>0</v>
      </c>
      <c r="P581" s="4" t="s">
        <v>27</v>
      </c>
      <c r="Q581" s="4" t="n">
        <v>1414.21356237312</v>
      </c>
      <c r="R581" s="4" t="n">
        <v>0.937082911915083</v>
      </c>
      <c r="S581" s="4" t="s">
        <v>25</v>
      </c>
      <c r="T581" s="4" t="str">
        <f aca="false">B581&amp;C581&amp;D581&amp;E581&amp;S581</f>
        <v>dwayoubotmap55embr</v>
      </c>
      <c r="U581" s="4" t="n">
        <f aca="false">COUNTIF($T$2:T581,T581)</f>
        <v>20</v>
      </c>
      <c r="V581" s="4" t="s">
        <v>36</v>
      </c>
      <c r="W581" s="4" t="s">
        <v>32</v>
      </c>
      <c r="X581" s="4" t="n">
        <v>5</v>
      </c>
      <c r="Y581" s="4" t="str">
        <f aca="false">V581&amp;W581&amp;X581&amp;S581</f>
        <v>dy5embr</v>
      </c>
      <c r="Z581" s="4" t="n">
        <f aca="false">G581&gt;0</f>
        <v>1</v>
      </c>
      <c r="AA581" s="4" t="n">
        <f aca="false">IF(NOT(Z581),Y581,0)</f>
        <v>0</v>
      </c>
    </row>
    <row r="582" customFormat="false" ht="15.75" hidden="false" customHeight="true" outlineLevel="0" collapsed="false">
      <c r="A582" s="1" t="n">
        <v>855</v>
      </c>
      <c r="B582" s="4" t="s">
        <v>35</v>
      </c>
      <c r="C582" s="4" t="s">
        <v>22</v>
      </c>
      <c r="D582" s="4" t="s">
        <v>31</v>
      </c>
      <c r="E582" s="4" t="n">
        <v>10</v>
      </c>
      <c r="F582" s="4" t="n">
        <v>43.189</v>
      </c>
      <c r="G582" s="4" t="n">
        <v>3</v>
      </c>
      <c r="H582" s="4" t="n">
        <v>31.6170187398643</v>
      </c>
      <c r="I582" s="4" t="n">
        <v>0.518044590308576</v>
      </c>
      <c r="J582" s="4" t="n">
        <v>0.0717971242636531</v>
      </c>
      <c r="K582" s="4" t="n">
        <v>0.248630259931116</v>
      </c>
      <c r="L582" s="4" t="n">
        <v>0.0152872340425532</v>
      </c>
      <c r="M582" s="4" t="n">
        <v>0.612184966971551</v>
      </c>
      <c r="N582" s="4" t="n">
        <v>24.7045539366174</v>
      </c>
      <c r="O582" s="4" t="n">
        <f aca="false">FALSE()</f>
        <v>0</v>
      </c>
      <c r="P582" s="4" t="s">
        <v>5</v>
      </c>
      <c r="Q582" s="4" t="n">
        <v>1414.21356237354</v>
      </c>
      <c r="R582" s="4" t="n">
        <v>0.271650320714873</v>
      </c>
      <c r="S582" s="4" t="s">
        <v>25</v>
      </c>
      <c r="T582" s="4" t="str">
        <f aca="false">B582&amp;C582&amp;D582&amp;E582&amp;S582</f>
        <v>dwajackalmap510embr</v>
      </c>
      <c r="U582" s="4" t="n">
        <f aca="false">COUNTIF($T$2:T582,T582)</f>
        <v>1</v>
      </c>
      <c r="V582" s="4" t="s">
        <v>36</v>
      </c>
      <c r="W582" s="4" t="s">
        <v>26</v>
      </c>
      <c r="X582" s="4" t="n">
        <v>5</v>
      </c>
      <c r="Y582" s="4" t="str">
        <f aca="false">V582&amp;W582&amp;X582&amp;S582</f>
        <v>dj5embr</v>
      </c>
      <c r="Z582" s="4" t="n">
        <f aca="false">G582&gt;0</f>
        <v>1</v>
      </c>
      <c r="AA582" s="4" t="n">
        <f aca="false">IF(NOT(Z582),Y582,0)</f>
        <v>0</v>
      </c>
    </row>
    <row r="583" customFormat="false" ht="15.75" hidden="false" customHeight="true" outlineLevel="0" collapsed="false">
      <c r="A583" s="1" t="n">
        <v>856</v>
      </c>
      <c r="B583" s="4" t="s">
        <v>35</v>
      </c>
      <c r="C583" s="4" t="s">
        <v>22</v>
      </c>
      <c r="D583" s="4" t="s">
        <v>31</v>
      </c>
      <c r="E583" s="4" t="n">
        <v>10</v>
      </c>
      <c r="F583" s="4" t="n">
        <v>26.523</v>
      </c>
      <c r="G583" s="4" t="n">
        <v>0</v>
      </c>
      <c r="H583" s="4" t="n">
        <v>4.38254453774488</v>
      </c>
      <c r="I583" s="4" t="n">
        <v>0.553397661296927</v>
      </c>
      <c r="J583" s="4" t="n">
        <v>0.0706799325738448</v>
      </c>
      <c r="K583" s="4" t="n">
        <v>0.329999978873297</v>
      </c>
      <c r="L583" s="4" t="n">
        <v>0.0144754098360656</v>
      </c>
      <c r="M583" s="4" t="n">
        <v>0.921924768658701</v>
      </c>
      <c r="N583" s="4" t="n">
        <v>24.7435795469153</v>
      </c>
      <c r="O583" s="4" t="n">
        <f aca="false">TRUE()</f>
        <v>1</v>
      </c>
      <c r="P583" s="4" t="s">
        <v>24</v>
      </c>
      <c r="Q583" s="4" t="n">
        <v>72.9924846751581</v>
      </c>
      <c r="R583" s="4" t="n">
        <v>0.678923595842232</v>
      </c>
      <c r="S583" s="4" t="s">
        <v>25</v>
      </c>
      <c r="T583" s="4" t="str">
        <f aca="false">B583&amp;C583&amp;D583&amp;E583&amp;S583</f>
        <v>dwajackalmap510embr</v>
      </c>
      <c r="U583" s="4" t="n">
        <f aca="false">COUNTIF($T$2:T583,T583)</f>
        <v>2</v>
      </c>
      <c r="V583" s="4" t="s">
        <v>36</v>
      </c>
      <c r="W583" s="4" t="s">
        <v>26</v>
      </c>
      <c r="X583" s="4" t="n">
        <v>5</v>
      </c>
      <c r="Y583" s="4" t="str">
        <f aca="false">V583&amp;W583&amp;X583&amp;S583</f>
        <v>dj5embr</v>
      </c>
      <c r="Z583" s="4" t="n">
        <f aca="false">G583&gt;0</f>
        <v>0</v>
      </c>
      <c r="AA583" s="4" t="str">
        <f aca="false">IF(NOT(Z583),Y583,0)</f>
        <v>dj5embr</v>
      </c>
    </row>
    <row r="584" customFormat="false" ht="15.75" hidden="false" customHeight="true" outlineLevel="0" collapsed="false">
      <c r="A584" s="1" t="n">
        <v>857</v>
      </c>
      <c r="B584" s="4" t="s">
        <v>35</v>
      </c>
      <c r="C584" s="4" t="s">
        <v>22</v>
      </c>
      <c r="D584" s="4" t="s">
        <v>31</v>
      </c>
      <c r="E584" s="4" t="n">
        <v>10</v>
      </c>
      <c r="F584" s="4" t="n">
        <v>32.65</v>
      </c>
      <c r="G584" s="4" t="n">
        <v>1</v>
      </c>
      <c r="H584" s="4" t="n">
        <v>11.4843663809128</v>
      </c>
      <c r="I584" s="4" t="n">
        <v>0.357290531553072</v>
      </c>
      <c r="J584" s="4" t="n">
        <v>0.0621858912618106</v>
      </c>
      <c r="K584" s="4" t="n">
        <v>0.324781599558099</v>
      </c>
      <c r="L584" s="4" t="n">
        <v>0.0128408819342089</v>
      </c>
      <c r="M584" s="4" t="n">
        <v>0.721698668452441</v>
      </c>
      <c r="N584" s="4" t="n">
        <v>23.9410125779313</v>
      </c>
      <c r="O584" s="4" t="n">
        <f aca="false">TRUE()</f>
        <v>1</v>
      </c>
      <c r="P584" s="4" t="s">
        <v>24</v>
      </c>
      <c r="Q584" s="4" t="n">
        <v>235.339362165874</v>
      </c>
      <c r="R584" s="4" t="n">
        <v>0.251367814139464</v>
      </c>
      <c r="S584" s="4" t="s">
        <v>25</v>
      </c>
      <c r="T584" s="4" t="str">
        <f aca="false">B584&amp;C584&amp;D584&amp;E584&amp;S584</f>
        <v>dwajackalmap510embr</v>
      </c>
      <c r="U584" s="4" t="n">
        <f aca="false">COUNTIF($T$2:T584,T584)</f>
        <v>3</v>
      </c>
      <c r="V584" s="4" t="s">
        <v>36</v>
      </c>
      <c r="W584" s="4" t="s">
        <v>26</v>
      </c>
      <c r="X584" s="4" t="n">
        <v>5</v>
      </c>
      <c r="Y584" s="4" t="str">
        <f aca="false">V584&amp;W584&amp;X584&amp;S584</f>
        <v>dj5embr</v>
      </c>
      <c r="Z584" s="4" t="n">
        <f aca="false">G584&gt;0</f>
        <v>1</v>
      </c>
      <c r="AA584" s="4" t="n">
        <f aca="false">IF(NOT(Z584),Y584,0)</f>
        <v>0</v>
      </c>
    </row>
    <row r="585" customFormat="false" ht="15.75" hidden="false" customHeight="true" outlineLevel="0" collapsed="false">
      <c r="A585" s="1" t="n">
        <v>858</v>
      </c>
      <c r="B585" s="4" t="s">
        <v>35</v>
      </c>
      <c r="C585" s="4" t="s">
        <v>22</v>
      </c>
      <c r="D585" s="4" t="s">
        <v>31</v>
      </c>
      <c r="E585" s="4" t="n">
        <v>10</v>
      </c>
      <c r="F585" s="4" t="n">
        <v>22.563</v>
      </c>
      <c r="G585" s="4" t="n">
        <v>1</v>
      </c>
      <c r="H585" s="4" t="n">
        <v>8.50397234512806</v>
      </c>
      <c r="I585" s="4" t="n">
        <v>0.47610402236728</v>
      </c>
      <c r="J585" s="4" t="n">
        <v>0.0605845412776239</v>
      </c>
      <c r="K585" s="4" t="n">
        <v>0.325513845865083</v>
      </c>
      <c r="L585" s="4" t="n">
        <v>0.0185428455681076</v>
      </c>
      <c r="M585" s="4" t="n">
        <v>1.07457298972124</v>
      </c>
      <c r="N585" s="4" t="n">
        <v>24.0792354469379</v>
      </c>
      <c r="O585" s="4" t="n">
        <f aca="false">TRUE()</f>
        <v>1</v>
      </c>
      <c r="P585" s="4" t="s">
        <v>24</v>
      </c>
      <c r="Q585" s="4" t="n">
        <v>205.66979869162</v>
      </c>
      <c r="R585" s="4" t="n">
        <v>0.236926127184221</v>
      </c>
      <c r="S585" s="4" t="s">
        <v>25</v>
      </c>
      <c r="T585" s="4" t="str">
        <f aca="false">B585&amp;C585&amp;D585&amp;E585&amp;S585</f>
        <v>dwajackalmap510embr</v>
      </c>
      <c r="U585" s="4" t="n">
        <f aca="false">COUNTIF($T$2:T585,T585)</f>
        <v>4</v>
      </c>
      <c r="V585" s="4" t="s">
        <v>36</v>
      </c>
      <c r="W585" s="4" t="s">
        <v>26</v>
      </c>
      <c r="X585" s="4" t="n">
        <v>5</v>
      </c>
      <c r="Y585" s="4" t="str">
        <f aca="false">V585&amp;W585&amp;X585&amp;S585</f>
        <v>dj5embr</v>
      </c>
      <c r="Z585" s="4" t="n">
        <f aca="false">G585&gt;0</f>
        <v>1</v>
      </c>
      <c r="AA585" s="4" t="n">
        <f aca="false">IF(NOT(Z585),Y585,0)</f>
        <v>0</v>
      </c>
    </row>
    <row r="586" customFormat="false" ht="15.75" hidden="false" customHeight="true" outlineLevel="0" collapsed="false">
      <c r="A586" s="1" t="n">
        <v>859</v>
      </c>
      <c r="B586" s="4" t="s">
        <v>35</v>
      </c>
      <c r="C586" s="4" t="s">
        <v>22</v>
      </c>
      <c r="D586" s="4" t="s">
        <v>31</v>
      </c>
      <c r="E586" s="4" t="n">
        <v>10</v>
      </c>
      <c r="F586" s="4" t="n">
        <v>28.451</v>
      </c>
      <c r="G586" s="4" t="n">
        <v>1</v>
      </c>
      <c r="H586" s="4" t="n">
        <v>5.48640467083998</v>
      </c>
      <c r="I586" s="4" t="n">
        <v>0.609081818315054</v>
      </c>
      <c r="J586" s="4" t="n">
        <v>0.0749512587979361</v>
      </c>
      <c r="K586" s="4" t="n">
        <v>0.353661966684287</v>
      </c>
      <c r="L586" s="4" t="n">
        <v>0.0166218225671914</v>
      </c>
      <c r="M586" s="4" t="n">
        <v>0.970789890987096</v>
      </c>
      <c r="N586" s="4" t="n">
        <v>27.6926991779358</v>
      </c>
      <c r="O586" s="4" t="n">
        <f aca="false">TRUE()</f>
        <v>1</v>
      </c>
      <c r="P586" s="4" t="s">
        <v>24</v>
      </c>
      <c r="Q586" s="4" t="n">
        <v>80.5659494510756</v>
      </c>
      <c r="R586" s="4" t="n">
        <v>0.797358172207101</v>
      </c>
      <c r="S586" s="4" t="s">
        <v>25</v>
      </c>
      <c r="T586" s="4" t="str">
        <f aca="false">B586&amp;C586&amp;D586&amp;E586&amp;S586</f>
        <v>dwajackalmap510embr</v>
      </c>
      <c r="U586" s="4" t="n">
        <f aca="false">COUNTIF($T$2:T586,T586)</f>
        <v>5</v>
      </c>
      <c r="V586" s="4" t="s">
        <v>36</v>
      </c>
      <c r="W586" s="4" t="s">
        <v>26</v>
      </c>
      <c r="X586" s="4" t="n">
        <v>5</v>
      </c>
      <c r="Y586" s="4" t="str">
        <f aca="false">V586&amp;W586&amp;X586&amp;S586</f>
        <v>dj5embr</v>
      </c>
      <c r="Z586" s="4" t="n">
        <f aca="false">G586&gt;0</f>
        <v>1</v>
      </c>
      <c r="AA586" s="4" t="n">
        <f aca="false">IF(NOT(Z586),Y586,0)</f>
        <v>0</v>
      </c>
    </row>
    <row r="587" customFormat="false" ht="15.75" hidden="false" customHeight="true" outlineLevel="0" collapsed="false">
      <c r="A587" s="1" t="n">
        <v>860</v>
      </c>
      <c r="B587" s="4" t="s">
        <v>35</v>
      </c>
      <c r="C587" s="4" t="s">
        <v>22</v>
      </c>
      <c r="D587" s="4" t="s">
        <v>31</v>
      </c>
      <c r="E587" s="4" t="n">
        <v>10</v>
      </c>
      <c r="F587" s="4" t="n">
        <v>19.82</v>
      </c>
      <c r="G587" s="4" t="n">
        <v>0</v>
      </c>
      <c r="H587" s="4" t="n">
        <v>1.5691610797696</v>
      </c>
      <c r="I587" s="4" t="n">
        <v>0.282805923230947</v>
      </c>
      <c r="J587" s="4" t="n">
        <v>0.0291620794525406</v>
      </c>
      <c r="K587" s="4" t="n">
        <v>0.422809611338178</v>
      </c>
      <c r="L587" s="4" t="n">
        <v>0.025983195580453</v>
      </c>
      <c r="M587" s="4" t="n">
        <v>1.22590864168736</v>
      </c>
      <c r="N587" s="4" t="n">
        <v>23.606156639372</v>
      </c>
      <c r="O587" s="4" t="n">
        <f aca="false">TRUE()</f>
        <v>1</v>
      </c>
      <c r="P587" s="4" t="s">
        <v>24</v>
      </c>
      <c r="Q587" s="4" t="n">
        <v>22.9753266397187</v>
      </c>
      <c r="R587" s="4" t="n">
        <v>0.205581962118553</v>
      </c>
      <c r="S587" s="4" t="s">
        <v>25</v>
      </c>
      <c r="T587" s="4" t="str">
        <f aca="false">B587&amp;C587&amp;D587&amp;E587&amp;S587</f>
        <v>dwajackalmap510embr</v>
      </c>
      <c r="U587" s="4" t="n">
        <f aca="false">COUNTIF($T$2:T587,T587)</f>
        <v>6</v>
      </c>
      <c r="V587" s="4" t="s">
        <v>36</v>
      </c>
      <c r="W587" s="4" t="s">
        <v>26</v>
      </c>
      <c r="X587" s="4" t="n">
        <v>5</v>
      </c>
      <c r="Y587" s="4" t="str">
        <f aca="false">V587&amp;W587&amp;X587&amp;S587</f>
        <v>dj5embr</v>
      </c>
      <c r="Z587" s="4" t="n">
        <f aca="false">G587&gt;0</f>
        <v>0</v>
      </c>
      <c r="AA587" s="4" t="str">
        <f aca="false">IF(NOT(Z587),Y587,0)</f>
        <v>dj5embr</v>
      </c>
    </row>
    <row r="588" customFormat="false" ht="15.75" hidden="false" customHeight="true" outlineLevel="0" collapsed="false">
      <c r="A588" s="1" t="n">
        <v>861</v>
      </c>
      <c r="B588" s="4" t="s">
        <v>35</v>
      </c>
      <c r="C588" s="4" t="s">
        <v>22</v>
      </c>
      <c r="D588" s="4" t="s">
        <v>31</v>
      </c>
      <c r="E588" s="4" t="n">
        <v>10</v>
      </c>
      <c r="F588" s="4" t="n">
        <v>180.18</v>
      </c>
      <c r="G588" s="4" t="n">
        <v>0</v>
      </c>
      <c r="H588" s="4" t="n">
        <v>23.6676629130857</v>
      </c>
      <c r="I588" s="4" t="n">
        <v>0.588079667589906</v>
      </c>
      <c r="J588" s="4" t="n">
        <v>0.0635752476795834</v>
      </c>
      <c r="K588" s="4" t="n">
        <v>0.046490687037655</v>
      </c>
      <c r="L588" s="4" t="n">
        <v>-0.00703076923076923</v>
      </c>
      <c r="M588" s="4" t="n">
        <v>0.123765082781943</v>
      </c>
      <c r="N588" s="4" t="n">
        <v>3.55688571983386</v>
      </c>
      <c r="O588" s="4" t="n">
        <f aca="false">FALSE()</f>
        <v>0</v>
      </c>
      <c r="P588" s="4" t="s">
        <v>27</v>
      </c>
      <c r="Q588" s="4" t="n">
        <v>243.252127705289</v>
      </c>
      <c r="R588" s="4" t="n">
        <v>0.361271095338993</v>
      </c>
      <c r="S588" s="4" t="s">
        <v>25</v>
      </c>
      <c r="T588" s="4" t="str">
        <f aca="false">B588&amp;C588&amp;D588&amp;E588&amp;S588</f>
        <v>dwajackalmap510embr</v>
      </c>
      <c r="U588" s="4" t="n">
        <f aca="false">COUNTIF($T$2:T588,T588)</f>
        <v>7</v>
      </c>
      <c r="V588" s="4" t="s">
        <v>36</v>
      </c>
      <c r="W588" s="4" t="s">
        <v>26</v>
      </c>
      <c r="X588" s="4" t="n">
        <v>5</v>
      </c>
      <c r="Y588" s="4" t="str">
        <f aca="false">V588&amp;W588&amp;X588&amp;S588</f>
        <v>dj5embr</v>
      </c>
      <c r="Z588" s="4" t="n">
        <f aca="false">G588&gt;0</f>
        <v>0</v>
      </c>
      <c r="AA588" s="4" t="str">
        <f aca="false">IF(NOT(Z588),Y588,0)</f>
        <v>dj5embr</v>
      </c>
    </row>
    <row r="589" customFormat="false" ht="15.75" hidden="false" customHeight="true" outlineLevel="0" collapsed="false">
      <c r="A589" s="1" t="n">
        <v>862</v>
      </c>
      <c r="B589" s="4" t="s">
        <v>35</v>
      </c>
      <c r="C589" s="4" t="s">
        <v>22</v>
      </c>
      <c r="D589" s="4" t="s">
        <v>31</v>
      </c>
      <c r="E589" s="4" t="n">
        <v>10</v>
      </c>
      <c r="F589" s="4" t="n">
        <v>35.484</v>
      </c>
      <c r="G589" s="4" t="n">
        <v>1</v>
      </c>
      <c r="H589" s="4" t="n">
        <v>3.03072197770922</v>
      </c>
      <c r="I589" s="4" t="n">
        <v>0.604127894267516</v>
      </c>
      <c r="J589" s="4" t="n">
        <v>0.0729860001706059</v>
      </c>
      <c r="K589" s="4" t="n">
        <v>0.443349347216477</v>
      </c>
      <c r="L589" s="4" t="n">
        <v>0.000168837394626948</v>
      </c>
      <c r="M589" s="4" t="n">
        <v>0.907872475861168</v>
      </c>
      <c r="N589" s="4" t="n">
        <v>30.4516318201646</v>
      </c>
      <c r="O589" s="4" t="n">
        <f aca="false">TRUE()</f>
        <v>1</v>
      </c>
      <c r="P589" s="4" t="s">
        <v>24</v>
      </c>
      <c r="Q589" s="4" t="n">
        <v>47.1142847430902</v>
      </c>
      <c r="R589" s="4" t="n">
        <v>1.07100992789501</v>
      </c>
      <c r="S589" s="4" t="s">
        <v>25</v>
      </c>
      <c r="T589" s="4" t="str">
        <f aca="false">B589&amp;C589&amp;D589&amp;E589&amp;S589</f>
        <v>dwajackalmap510embr</v>
      </c>
      <c r="U589" s="4" t="n">
        <f aca="false">COUNTIF($T$2:T589,T589)</f>
        <v>8</v>
      </c>
      <c r="V589" s="4" t="s">
        <v>36</v>
      </c>
      <c r="W589" s="4" t="s">
        <v>26</v>
      </c>
      <c r="X589" s="4" t="n">
        <v>5</v>
      </c>
      <c r="Y589" s="4" t="str">
        <f aca="false">V589&amp;W589&amp;X589&amp;S589</f>
        <v>dj5embr</v>
      </c>
      <c r="Z589" s="4" t="n">
        <f aca="false">G589&gt;0</f>
        <v>1</v>
      </c>
      <c r="AA589" s="4" t="n">
        <f aca="false">IF(NOT(Z589),Y589,0)</f>
        <v>0</v>
      </c>
    </row>
    <row r="590" customFormat="false" ht="15.75" hidden="false" customHeight="true" outlineLevel="0" collapsed="false">
      <c r="A590" s="1" t="n">
        <v>863</v>
      </c>
      <c r="B590" s="4" t="s">
        <v>35</v>
      </c>
      <c r="C590" s="4" t="s">
        <v>22</v>
      </c>
      <c r="D590" s="4" t="s">
        <v>31</v>
      </c>
      <c r="E590" s="4" t="n">
        <v>10</v>
      </c>
      <c r="F590" s="4" t="n">
        <v>36.045</v>
      </c>
      <c r="G590" s="4" t="n">
        <v>0</v>
      </c>
      <c r="H590" s="4" t="n">
        <v>5.41318440802582</v>
      </c>
      <c r="I590" s="4" t="n">
        <v>0.737679841934336</v>
      </c>
      <c r="J590" s="4" t="n">
        <v>0.0817963840128684</v>
      </c>
      <c r="K590" s="4" t="n">
        <v>0.421002832503815</v>
      </c>
      <c r="L590" s="4" t="n">
        <v>0.0135861499915879</v>
      </c>
      <c r="M590" s="4" t="n">
        <v>0.779360057977868</v>
      </c>
      <c r="N590" s="4" t="n">
        <v>28.0426131620784</v>
      </c>
      <c r="O590" s="4" t="n">
        <f aca="false">TRUE()</f>
        <v>1</v>
      </c>
      <c r="P590" s="4" t="s">
        <v>24</v>
      </c>
      <c r="Q590" s="4" t="n">
        <v>50.556013916556</v>
      </c>
      <c r="R590" s="4" t="n">
        <v>0.784841265426804</v>
      </c>
      <c r="S590" s="4" t="s">
        <v>25</v>
      </c>
      <c r="T590" s="4" t="str">
        <f aca="false">B590&amp;C590&amp;D590&amp;E590&amp;S590</f>
        <v>dwajackalmap510embr</v>
      </c>
      <c r="U590" s="4" t="n">
        <f aca="false">COUNTIF($T$2:T590,T590)</f>
        <v>9</v>
      </c>
      <c r="V590" s="4" t="s">
        <v>36</v>
      </c>
      <c r="W590" s="4" t="s">
        <v>26</v>
      </c>
      <c r="X590" s="4" t="n">
        <v>5</v>
      </c>
      <c r="Y590" s="4" t="str">
        <f aca="false">V590&amp;W590&amp;X590&amp;S590</f>
        <v>dj5embr</v>
      </c>
      <c r="Z590" s="4" t="n">
        <f aca="false">G590&gt;0</f>
        <v>0</v>
      </c>
      <c r="AA590" s="4" t="str">
        <f aca="false">IF(NOT(Z590),Y590,0)</f>
        <v>dj5embr</v>
      </c>
    </row>
    <row r="591" customFormat="false" ht="15.75" hidden="false" customHeight="true" outlineLevel="0" collapsed="false">
      <c r="A591" s="1" t="n">
        <v>864</v>
      </c>
      <c r="B591" s="4" t="s">
        <v>35</v>
      </c>
      <c r="C591" s="4" t="s">
        <v>22</v>
      </c>
      <c r="D591" s="4" t="s">
        <v>31</v>
      </c>
      <c r="E591" s="4" t="n">
        <v>10</v>
      </c>
      <c r="F591" s="4" t="n">
        <v>48.5940000000001</v>
      </c>
      <c r="G591" s="4" t="n">
        <v>0</v>
      </c>
      <c r="H591" s="4" t="n">
        <v>11.1293725469734</v>
      </c>
      <c r="I591" s="4" t="n">
        <v>0.63465683659264</v>
      </c>
      <c r="J591" s="4" t="n">
        <v>0.0754498012139129</v>
      </c>
      <c r="K591" s="4" t="n">
        <v>0.312204840705181</v>
      </c>
      <c r="L591" s="4" t="n">
        <v>0.00380811302969342</v>
      </c>
      <c r="M591" s="4" t="n">
        <v>0.635842982141131</v>
      </c>
      <c r="N591" s="4" t="n">
        <v>27.0979050212668</v>
      </c>
      <c r="O591" s="4" t="n">
        <f aca="false">TRUE()</f>
        <v>1</v>
      </c>
      <c r="P591" s="4" t="s">
        <v>24</v>
      </c>
      <c r="Q591" s="4" t="n">
        <v>307.692307692346</v>
      </c>
      <c r="R591" s="4" t="n">
        <v>0.455828595985777</v>
      </c>
      <c r="S591" s="4" t="s">
        <v>25</v>
      </c>
      <c r="T591" s="4" t="str">
        <f aca="false">B591&amp;C591&amp;D591&amp;E591&amp;S591</f>
        <v>dwajackalmap510embr</v>
      </c>
      <c r="U591" s="4" t="n">
        <f aca="false">COUNTIF($T$2:T591,T591)</f>
        <v>10</v>
      </c>
      <c r="V591" s="4" t="s">
        <v>36</v>
      </c>
      <c r="W591" s="4" t="s">
        <v>26</v>
      </c>
      <c r="X591" s="4" t="n">
        <v>5</v>
      </c>
      <c r="Y591" s="4" t="str">
        <f aca="false">V591&amp;W591&amp;X591&amp;S591</f>
        <v>dj5embr</v>
      </c>
      <c r="Z591" s="4" t="n">
        <f aca="false">G591&gt;0</f>
        <v>0</v>
      </c>
      <c r="AA591" s="4" t="str">
        <f aca="false">IF(NOT(Z591),Y591,0)</f>
        <v>dj5embr</v>
      </c>
    </row>
    <row r="592" customFormat="false" ht="15.75" hidden="false" customHeight="true" outlineLevel="0" collapsed="false">
      <c r="A592" s="1" t="n">
        <v>865</v>
      </c>
      <c r="B592" s="4" t="s">
        <v>35</v>
      </c>
      <c r="C592" s="4" t="s">
        <v>22</v>
      </c>
      <c r="D592" s="4" t="s">
        <v>31</v>
      </c>
      <c r="E592" s="4" t="n">
        <v>10</v>
      </c>
      <c r="F592" s="4" t="n">
        <v>20.172</v>
      </c>
      <c r="G592" s="4" t="n">
        <v>2</v>
      </c>
      <c r="H592" s="4" t="n">
        <v>8.42530509950722</v>
      </c>
      <c r="I592" s="4" t="n">
        <v>0.452671576854664</v>
      </c>
      <c r="J592" s="4" t="n">
        <v>0.0444881919926721</v>
      </c>
      <c r="K592" s="4" t="n">
        <v>0.148077574237013</v>
      </c>
      <c r="L592" s="4" t="n">
        <v>0.0164125832755555</v>
      </c>
      <c r="M592" s="4" t="n">
        <v>1.17419306655655</v>
      </c>
      <c r="N592" s="4" t="n">
        <v>23.9124175600124</v>
      </c>
      <c r="O592" s="4" t="n">
        <f aca="false">TRUE()</f>
        <v>1</v>
      </c>
      <c r="P592" s="4" t="s">
        <v>24</v>
      </c>
      <c r="Q592" s="4" t="n">
        <v>79.7729700931483</v>
      </c>
      <c r="R592" s="4" t="n">
        <v>0.170497189996287</v>
      </c>
      <c r="S592" s="4" t="s">
        <v>25</v>
      </c>
      <c r="T592" s="4" t="str">
        <f aca="false">B592&amp;C592&amp;D592&amp;E592&amp;S592</f>
        <v>dwajackalmap510embr</v>
      </c>
      <c r="U592" s="4" t="n">
        <f aca="false">COUNTIF($T$2:T592,T592)</f>
        <v>11</v>
      </c>
      <c r="V592" s="4" t="s">
        <v>36</v>
      </c>
      <c r="W592" s="4" t="s">
        <v>26</v>
      </c>
      <c r="X592" s="4" t="n">
        <v>5</v>
      </c>
      <c r="Y592" s="4" t="str">
        <f aca="false">V592&amp;W592&amp;X592&amp;S592</f>
        <v>dj5embr</v>
      </c>
      <c r="Z592" s="4" t="n">
        <f aca="false">G592&gt;0</f>
        <v>1</v>
      </c>
      <c r="AA592" s="4" t="n">
        <f aca="false">IF(NOT(Z592),Y592,0)</f>
        <v>0</v>
      </c>
    </row>
    <row r="593" customFormat="false" ht="15.75" hidden="false" customHeight="true" outlineLevel="0" collapsed="false">
      <c r="A593" s="1" t="n">
        <v>866</v>
      </c>
      <c r="B593" s="4" t="s">
        <v>35</v>
      </c>
      <c r="C593" s="4" t="s">
        <v>22</v>
      </c>
      <c r="D593" s="4" t="s">
        <v>31</v>
      </c>
      <c r="E593" s="4" t="n">
        <v>10</v>
      </c>
      <c r="F593" s="4" t="n">
        <v>38.451</v>
      </c>
      <c r="G593" s="4" t="n">
        <v>1</v>
      </c>
      <c r="H593" s="4" t="n">
        <v>8.12380157894726</v>
      </c>
      <c r="I593" s="4" t="n">
        <v>0.658124802053447</v>
      </c>
      <c r="J593" s="4" t="n">
        <v>0.0784845923884543</v>
      </c>
      <c r="K593" s="4" t="n">
        <v>0.377560423886064</v>
      </c>
      <c r="L593" s="4" t="n">
        <v>0.00551029751318413</v>
      </c>
      <c r="M593" s="4" t="n">
        <v>0.734171256544893</v>
      </c>
      <c r="N593" s="4" t="n">
        <v>28.0113048969866</v>
      </c>
      <c r="O593" s="4" t="n">
        <f aca="false">TRUE()</f>
        <v>1</v>
      </c>
      <c r="P593" s="4" t="s">
        <v>24</v>
      </c>
      <c r="Q593" s="4" t="n">
        <v>91.1027164491608</v>
      </c>
      <c r="R593" s="4" t="n">
        <v>1.0894886943765</v>
      </c>
      <c r="S593" s="4" t="s">
        <v>25</v>
      </c>
      <c r="T593" s="4" t="str">
        <f aca="false">B593&amp;C593&amp;D593&amp;E593&amp;S593</f>
        <v>dwajackalmap510embr</v>
      </c>
      <c r="U593" s="4" t="n">
        <f aca="false">COUNTIF($T$2:T593,T593)</f>
        <v>12</v>
      </c>
      <c r="V593" s="4" t="s">
        <v>36</v>
      </c>
      <c r="W593" s="4" t="s">
        <v>26</v>
      </c>
      <c r="X593" s="4" t="n">
        <v>5</v>
      </c>
      <c r="Y593" s="4" t="str">
        <f aca="false">V593&amp;W593&amp;X593&amp;S593</f>
        <v>dj5embr</v>
      </c>
      <c r="Z593" s="4" t="n">
        <f aca="false">G593&gt;0</f>
        <v>1</v>
      </c>
      <c r="AA593" s="4" t="n">
        <f aca="false">IF(NOT(Z593),Y593,0)</f>
        <v>0</v>
      </c>
    </row>
    <row r="594" customFormat="false" ht="15.75" hidden="false" customHeight="true" outlineLevel="0" collapsed="false">
      <c r="A594" s="1" t="n">
        <v>867</v>
      </c>
      <c r="B594" s="4" t="s">
        <v>35</v>
      </c>
      <c r="C594" s="4" t="s">
        <v>22</v>
      </c>
      <c r="D594" s="4" t="s">
        <v>31</v>
      </c>
      <c r="E594" s="4" t="n">
        <v>10</v>
      </c>
      <c r="F594" s="4" t="n">
        <v>35.9799999999999</v>
      </c>
      <c r="G594" s="4" t="n">
        <v>2</v>
      </c>
      <c r="H594" s="4" t="n">
        <v>11.9974207045625</v>
      </c>
      <c r="I594" s="4" t="n">
        <v>0.73912312558764</v>
      </c>
      <c r="J594" s="4" t="n">
        <v>0.117223670304401</v>
      </c>
      <c r="K594" s="4" t="n">
        <v>0.302291257385732</v>
      </c>
      <c r="L594" s="4" t="n">
        <v>0.01430342386011</v>
      </c>
      <c r="M594" s="4" t="n">
        <v>0.720745897775827</v>
      </c>
      <c r="N594" s="4" t="n">
        <v>26.1486325652694</v>
      </c>
      <c r="O594" s="4" t="n">
        <f aca="false">TRUE()</f>
        <v>1</v>
      </c>
      <c r="P594" s="4" t="s">
        <v>24</v>
      </c>
      <c r="Q594" s="4" t="n">
        <v>176.523574451243</v>
      </c>
      <c r="R594" s="4" t="n">
        <v>0.385832795455629</v>
      </c>
      <c r="S594" s="4" t="s">
        <v>25</v>
      </c>
      <c r="T594" s="4" t="str">
        <f aca="false">B594&amp;C594&amp;D594&amp;E594&amp;S594</f>
        <v>dwajackalmap510embr</v>
      </c>
      <c r="U594" s="4" t="n">
        <f aca="false">COUNTIF($T$2:T594,T594)</f>
        <v>13</v>
      </c>
      <c r="V594" s="4" t="s">
        <v>36</v>
      </c>
      <c r="W594" s="4" t="s">
        <v>26</v>
      </c>
      <c r="X594" s="4" t="n">
        <v>5</v>
      </c>
      <c r="Y594" s="4" t="str">
        <f aca="false">V594&amp;W594&amp;X594&amp;S594</f>
        <v>dj5embr</v>
      </c>
      <c r="Z594" s="4" t="n">
        <f aca="false">G594&gt;0</f>
        <v>1</v>
      </c>
      <c r="AA594" s="4" t="n">
        <f aca="false">IF(NOT(Z594),Y594,0)</f>
        <v>0</v>
      </c>
    </row>
    <row r="595" customFormat="false" ht="15.75" hidden="false" customHeight="true" outlineLevel="0" collapsed="false">
      <c r="A595" s="1" t="n">
        <v>868</v>
      </c>
      <c r="B595" s="4" t="s">
        <v>35</v>
      </c>
      <c r="C595" s="4" t="s">
        <v>22</v>
      </c>
      <c r="D595" s="4" t="s">
        <v>31</v>
      </c>
      <c r="E595" s="4" t="n">
        <v>10</v>
      </c>
      <c r="F595" s="4" t="n">
        <v>17.65</v>
      </c>
      <c r="G595" s="4" t="n">
        <v>0</v>
      </c>
      <c r="H595" s="4" t="n">
        <v>0.203452868031214</v>
      </c>
      <c r="I595" s="4" t="n">
        <v>0.136738307852138</v>
      </c>
      <c r="J595" s="4" t="n">
        <v>0.0168341795510809</v>
      </c>
      <c r="K595" s="4" t="n">
        <v>0.304581062315632</v>
      </c>
      <c r="L595" s="4" t="n">
        <v>0.0145000109170285</v>
      </c>
      <c r="M595" s="4" t="n">
        <v>1.29273859095129</v>
      </c>
      <c r="N595" s="4" t="n">
        <v>22.9534740926636</v>
      </c>
      <c r="O595" s="4" t="n">
        <f aca="false">TRUE()</f>
        <v>1</v>
      </c>
      <c r="P595" s="4" t="s">
        <v>24</v>
      </c>
      <c r="Q595" s="4" t="n">
        <v>0.894761856365156</v>
      </c>
      <c r="R595" s="4" t="n">
        <v>0.118457013915338</v>
      </c>
      <c r="S595" s="4" t="s">
        <v>25</v>
      </c>
      <c r="T595" s="4" t="str">
        <f aca="false">B595&amp;C595&amp;D595&amp;E595&amp;S595</f>
        <v>dwajackalmap510embr</v>
      </c>
      <c r="U595" s="4" t="n">
        <f aca="false">COUNTIF($T$2:T595,T595)</f>
        <v>14</v>
      </c>
      <c r="V595" s="4" t="s">
        <v>36</v>
      </c>
      <c r="W595" s="4" t="s">
        <v>26</v>
      </c>
      <c r="X595" s="4" t="n">
        <v>5</v>
      </c>
      <c r="Y595" s="4" t="str">
        <f aca="false">V595&amp;W595&amp;X595&amp;S595</f>
        <v>dj5embr</v>
      </c>
      <c r="Z595" s="4" t="n">
        <f aca="false">G595&gt;0</f>
        <v>0</v>
      </c>
      <c r="AA595" s="4" t="str">
        <f aca="false">IF(NOT(Z595),Y595,0)</f>
        <v>dj5embr</v>
      </c>
    </row>
    <row r="596" customFormat="false" ht="15.75" hidden="false" customHeight="true" outlineLevel="0" collapsed="false">
      <c r="A596" s="1" t="n">
        <v>869</v>
      </c>
      <c r="B596" s="4" t="s">
        <v>35</v>
      </c>
      <c r="C596" s="4" t="s">
        <v>22</v>
      </c>
      <c r="D596" s="4" t="s">
        <v>31</v>
      </c>
      <c r="E596" s="4" t="n">
        <v>10</v>
      </c>
      <c r="F596" s="4" t="n">
        <v>34.424</v>
      </c>
      <c r="G596" s="4" t="n">
        <v>2</v>
      </c>
      <c r="H596" s="4" t="n">
        <v>7.58109523713519</v>
      </c>
      <c r="I596" s="4" t="n">
        <v>0.7086560863954</v>
      </c>
      <c r="J596" s="4" t="n">
        <v>0.103769985971807</v>
      </c>
      <c r="K596" s="4" t="n">
        <v>0.289722145818069</v>
      </c>
      <c r="L596" s="4" t="n">
        <v>0.00277634231746031</v>
      </c>
      <c r="M596" s="4" t="n">
        <v>0.887929895038509</v>
      </c>
      <c r="N596" s="4" t="n">
        <v>29.55161557542</v>
      </c>
      <c r="O596" s="4" t="n">
        <f aca="false">TRUE()</f>
        <v>1</v>
      </c>
      <c r="P596" s="4" t="s">
        <v>24</v>
      </c>
      <c r="Q596" s="4" t="n">
        <v>114.505689970446</v>
      </c>
      <c r="R596" s="4" t="n">
        <v>1.24659851188107</v>
      </c>
      <c r="S596" s="4" t="s">
        <v>25</v>
      </c>
      <c r="T596" s="4" t="str">
        <f aca="false">B596&amp;C596&amp;D596&amp;E596&amp;S596</f>
        <v>dwajackalmap510embr</v>
      </c>
      <c r="U596" s="4" t="n">
        <f aca="false">COUNTIF($T$2:T596,T596)</f>
        <v>15</v>
      </c>
      <c r="V596" s="4" t="s">
        <v>36</v>
      </c>
      <c r="W596" s="4" t="s">
        <v>26</v>
      </c>
      <c r="X596" s="4" t="n">
        <v>5</v>
      </c>
      <c r="Y596" s="4" t="str">
        <f aca="false">V596&amp;W596&amp;X596&amp;S596</f>
        <v>dj5embr</v>
      </c>
      <c r="Z596" s="4" t="n">
        <f aca="false">G596&gt;0</f>
        <v>1</v>
      </c>
      <c r="AA596" s="4" t="n">
        <f aca="false">IF(NOT(Z596),Y596,0)</f>
        <v>0</v>
      </c>
    </row>
    <row r="597" customFormat="false" ht="15.75" hidden="false" customHeight="true" outlineLevel="0" collapsed="false">
      <c r="A597" s="1" t="n">
        <v>870</v>
      </c>
      <c r="B597" s="4" t="s">
        <v>35</v>
      </c>
      <c r="C597" s="4" t="s">
        <v>22</v>
      </c>
      <c r="D597" s="4" t="s">
        <v>31</v>
      </c>
      <c r="E597" s="4" t="n">
        <v>10</v>
      </c>
      <c r="F597" s="4" t="n">
        <v>33.0909999999999</v>
      </c>
      <c r="G597" s="4" t="n">
        <v>0</v>
      </c>
      <c r="H597" s="4" t="n">
        <v>2.77733634030122</v>
      </c>
      <c r="I597" s="4" t="n">
        <v>0.590109404149855</v>
      </c>
      <c r="J597" s="4" t="n">
        <v>0.0805163154205713</v>
      </c>
      <c r="K597" s="4" t="n">
        <v>0.415743409491838</v>
      </c>
      <c r="L597" s="4" t="n">
        <v>0.0159605309521154</v>
      </c>
      <c r="M597" s="4" t="n">
        <v>0.918233864931692</v>
      </c>
      <c r="N597" s="4" t="n">
        <v>30.2848049178358</v>
      </c>
      <c r="O597" s="4" t="n">
        <f aca="false">TRUE()</f>
        <v>1</v>
      </c>
      <c r="P597" s="4" t="s">
        <v>24</v>
      </c>
      <c r="Q597" s="4" t="n">
        <v>27.7840849345491</v>
      </c>
      <c r="R597" s="4" t="n">
        <v>0.657458420287651</v>
      </c>
      <c r="S597" s="4" t="s">
        <v>25</v>
      </c>
      <c r="T597" s="4" t="str">
        <f aca="false">B597&amp;C597&amp;D597&amp;E597&amp;S597</f>
        <v>dwajackalmap510embr</v>
      </c>
      <c r="U597" s="4" t="n">
        <f aca="false">COUNTIF($T$2:T597,T597)</f>
        <v>16</v>
      </c>
      <c r="V597" s="4" t="s">
        <v>36</v>
      </c>
      <c r="W597" s="4" t="s">
        <v>26</v>
      </c>
      <c r="X597" s="4" t="n">
        <v>5</v>
      </c>
      <c r="Y597" s="4" t="str">
        <f aca="false">V597&amp;W597&amp;X597&amp;S597</f>
        <v>dj5embr</v>
      </c>
      <c r="Z597" s="4" t="n">
        <f aca="false">G597&gt;0</f>
        <v>0</v>
      </c>
      <c r="AA597" s="4" t="str">
        <f aca="false">IF(NOT(Z597),Y597,0)</f>
        <v>dj5embr</v>
      </c>
    </row>
    <row r="598" customFormat="false" ht="15.75" hidden="false" customHeight="true" outlineLevel="0" collapsed="false">
      <c r="A598" s="1" t="n">
        <v>871</v>
      </c>
      <c r="B598" s="4" t="s">
        <v>35</v>
      </c>
      <c r="C598" s="4" t="s">
        <v>22</v>
      </c>
      <c r="D598" s="4" t="s">
        <v>31</v>
      </c>
      <c r="E598" s="4" t="n">
        <v>10</v>
      </c>
      <c r="F598" s="4" t="n">
        <v>23.288</v>
      </c>
      <c r="G598" s="4" t="n">
        <v>1</v>
      </c>
      <c r="H598" s="4" t="n">
        <v>5.74636741521487</v>
      </c>
      <c r="I598" s="4" t="n">
        <v>0.49573788310828</v>
      </c>
      <c r="J598" s="4" t="n">
        <v>0.064390832084856</v>
      </c>
      <c r="K598" s="4" t="n">
        <v>0.38028702366739</v>
      </c>
      <c r="L598" s="4" t="n">
        <v>0.0138851741285429</v>
      </c>
      <c r="M598" s="4" t="n">
        <v>1.07563509781922</v>
      </c>
      <c r="N598" s="4" t="n">
        <v>25.3291968230471</v>
      </c>
      <c r="O598" s="4" t="n">
        <f aca="false">TRUE()</f>
        <v>1</v>
      </c>
      <c r="P598" s="4" t="s">
        <v>24</v>
      </c>
      <c r="Q598" s="4" t="n">
        <v>103.203137423067</v>
      </c>
      <c r="R598" s="4" t="n">
        <v>1.2435451554208</v>
      </c>
      <c r="S598" s="4" t="s">
        <v>25</v>
      </c>
      <c r="T598" s="4" t="str">
        <f aca="false">B598&amp;C598&amp;D598&amp;E598&amp;S598</f>
        <v>dwajackalmap510embr</v>
      </c>
      <c r="U598" s="4" t="n">
        <f aca="false">COUNTIF($T$2:T598,T598)</f>
        <v>17</v>
      </c>
      <c r="V598" s="4" t="s">
        <v>36</v>
      </c>
      <c r="W598" s="4" t="s">
        <v>26</v>
      </c>
      <c r="X598" s="4" t="n">
        <v>5</v>
      </c>
      <c r="Y598" s="4" t="str">
        <f aca="false">V598&amp;W598&amp;X598&amp;S598</f>
        <v>dj5embr</v>
      </c>
      <c r="Z598" s="4" t="n">
        <f aca="false">G598&gt;0</f>
        <v>1</v>
      </c>
      <c r="AA598" s="4" t="n">
        <f aca="false">IF(NOT(Z598),Y598,0)</f>
        <v>0</v>
      </c>
    </row>
    <row r="599" customFormat="false" ht="15.75" hidden="false" customHeight="true" outlineLevel="0" collapsed="false">
      <c r="A599" s="1" t="n">
        <v>872</v>
      </c>
      <c r="B599" s="4" t="s">
        <v>35</v>
      </c>
      <c r="C599" s="4" t="s">
        <v>22</v>
      </c>
      <c r="D599" s="4" t="s">
        <v>31</v>
      </c>
      <c r="E599" s="4" t="n">
        <v>10</v>
      </c>
      <c r="F599" s="4" t="n">
        <v>30.061</v>
      </c>
      <c r="G599" s="4" t="n">
        <v>1</v>
      </c>
      <c r="H599" s="4" t="n">
        <v>1.93640142383025</v>
      </c>
      <c r="I599" s="4" t="n">
        <v>0.488345416948008</v>
      </c>
      <c r="J599" s="4" t="n">
        <v>0.0526682656668219</v>
      </c>
      <c r="K599" s="4" t="n">
        <v>0.401077260559695</v>
      </c>
      <c r="L599" s="4" t="n">
        <v>0.000652243072350255</v>
      </c>
      <c r="M599" s="4" t="n">
        <v>0.886557943283782</v>
      </c>
      <c r="N599" s="4" t="n">
        <v>26.5374495892183</v>
      </c>
      <c r="O599" s="4" t="n">
        <f aca="false">TRUE()</f>
        <v>1</v>
      </c>
      <c r="P599" s="4" t="s">
        <v>24</v>
      </c>
      <c r="Q599" s="4" t="n">
        <v>20.1669255006753</v>
      </c>
      <c r="R599" s="4" t="n">
        <v>0.640491089501893</v>
      </c>
      <c r="S599" s="4" t="s">
        <v>25</v>
      </c>
      <c r="T599" s="4" t="str">
        <f aca="false">B599&amp;C599&amp;D599&amp;E599&amp;S599</f>
        <v>dwajackalmap510embr</v>
      </c>
      <c r="U599" s="4" t="n">
        <f aca="false">COUNTIF($T$2:T599,T599)</f>
        <v>18</v>
      </c>
      <c r="V599" s="4" t="s">
        <v>36</v>
      </c>
      <c r="W599" s="4" t="s">
        <v>26</v>
      </c>
      <c r="X599" s="4" t="n">
        <v>5</v>
      </c>
      <c r="Y599" s="4" t="str">
        <f aca="false">V599&amp;W599&amp;X599&amp;S599</f>
        <v>dj5embr</v>
      </c>
      <c r="Z599" s="4" t="n">
        <f aca="false">G599&gt;0</f>
        <v>1</v>
      </c>
      <c r="AA599" s="4" t="n">
        <f aca="false">IF(NOT(Z599),Y599,0)</f>
        <v>0</v>
      </c>
    </row>
    <row r="600" customFormat="false" ht="15.75" hidden="false" customHeight="true" outlineLevel="0" collapsed="false">
      <c r="A600" s="1" t="n">
        <v>873</v>
      </c>
      <c r="B600" s="4" t="s">
        <v>35</v>
      </c>
      <c r="C600" s="4" t="s">
        <v>22</v>
      </c>
      <c r="D600" s="4" t="s">
        <v>31</v>
      </c>
      <c r="E600" s="4" t="n">
        <v>10</v>
      </c>
      <c r="F600" s="4" t="n">
        <v>44.708</v>
      </c>
      <c r="G600" s="4" t="n">
        <v>1</v>
      </c>
      <c r="H600" s="4" t="n">
        <v>12.7022842176427</v>
      </c>
      <c r="I600" s="4" t="n">
        <v>0.9459070173723</v>
      </c>
      <c r="J600" s="4" t="n">
        <v>0.145334001236649</v>
      </c>
      <c r="K600" s="4" t="n">
        <v>0.399122530882457</v>
      </c>
      <c r="L600" s="4" t="n">
        <v>0.0102308583511734</v>
      </c>
      <c r="M600" s="4" t="n">
        <v>0.677203038335802</v>
      </c>
      <c r="N600" s="4" t="n">
        <v>29.1152026535983</v>
      </c>
      <c r="O600" s="4" t="n">
        <f aca="false">TRUE()</f>
        <v>1</v>
      </c>
      <c r="P600" s="4" t="s">
        <v>24</v>
      </c>
      <c r="Q600" s="4" t="n">
        <v>296.318878994886</v>
      </c>
      <c r="R600" s="4" t="n">
        <v>1.86277254001174</v>
      </c>
      <c r="S600" s="4" t="s">
        <v>25</v>
      </c>
      <c r="T600" s="4" t="str">
        <f aca="false">B600&amp;C600&amp;D600&amp;E600&amp;S600</f>
        <v>dwajackalmap510embr</v>
      </c>
      <c r="U600" s="4" t="n">
        <f aca="false">COUNTIF($T$2:T600,T600)</f>
        <v>19</v>
      </c>
      <c r="V600" s="4" t="s">
        <v>36</v>
      </c>
      <c r="W600" s="4" t="s">
        <v>26</v>
      </c>
      <c r="X600" s="4" t="n">
        <v>5</v>
      </c>
      <c r="Y600" s="4" t="str">
        <f aca="false">V600&amp;W600&amp;X600&amp;S600</f>
        <v>dj5embr</v>
      </c>
      <c r="Z600" s="4" t="n">
        <f aca="false">G600&gt;0</f>
        <v>1</v>
      </c>
      <c r="AA600" s="4" t="n">
        <f aca="false">IF(NOT(Z600),Y600,0)</f>
        <v>0</v>
      </c>
    </row>
    <row r="601" customFormat="false" ht="15.75" hidden="false" customHeight="true" outlineLevel="0" collapsed="false">
      <c r="A601" s="1" t="n">
        <v>874</v>
      </c>
      <c r="B601" s="4" t="s">
        <v>35</v>
      </c>
      <c r="C601" s="4" t="s">
        <v>22</v>
      </c>
      <c r="D601" s="4" t="s">
        <v>31</v>
      </c>
      <c r="E601" s="4" t="n">
        <v>10</v>
      </c>
      <c r="F601" s="4" t="n">
        <v>30.2520000000001</v>
      </c>
      <c r="G601" s="4" t="n">
        <v>0</v>
      </c>
      <c r="H601" s="4" t="n">
        <v>9.47177869416511</v>
      </c>
      <c r="I601" s="4" t="n">
        <v>0.641888418706542</v>
      </c>
      <c r="J601" s="4" t="n">
        <v>0.0748395375204303</v>
      </c>
      <c r="K601" s="4" t="n">
        <v>0.367971978379902</v>
      </c>
      <c r="L601" s="4" t="n">
        <v>0.0180856458905084</v>
      </c>
      <c r="M601" s="4" t="n">
        <v>0.842867549588601</v>
      </c>
      <c r="N601" s="4" t="n">
        <v>25.5709261232115</v>
      </c>
      <c r="O601" s="4" t="n">
        <f aca="false">TRUE()</f>
        <v>1</v>
      </c>
      <c r="P601" s="4" t="s">
        <v>24</v>
      </c>
      <c r="Q601" s="4" t="n">
        <v>282.842712474621</v>
      </c>
      <c r="R601" s="4" t="n">
        <v>0.903330598535982</v>
      </c>
      <c r="S601" s="4" t="s">
        <v>25</v>
      </c>
      <c r="T601" s="4" t="str">
        <f aca="false">B601&amp;C601&amp;D601&amp;E601&amp;S601</f>
        <v>dwajackalmap510embr</v>
      </c>
      <c r="U601" s="4" t="n">
        <f aca="false">COUNTIF($T$2:T601,T601)</f>
        <v>20</v>
      </c>
      <c r="V601" s="4" t="s">
        <v>36</v>
      </c>
      <c r="W601" s="4" t="s">
        <v>26</v>
      </c>
      <c r="X601" s="4" t="n">
        <v>5</v>
      </c>
      <c r="Y601" s="4" t="str">
        <f aca="false">V601&amp;W601&amp;X601&amp;S601</f>
        <v>dj5embr</v>
      </c>
      <c r="Z601" s="4" t="n">
        <f aca="false">G601&gt;0</f>
        <v>0</v>
      </c>
      <c r="AA601" s="4" t="str">
        <f aca="false">IF(NOT(Z601),Y601,0)</f>
        <v>dj5embr</v>
      </c>
    </row>
    <row r="602" customFormat="false" ht="15.75" hidden="false" customHeight="true" outlineLevel="0" collapsed="false">
      <c r="A602" s="1" t="n">
        <v>885</v>
      </c>
      <c r="B602" s="4" t="s">
        <v>35</v>
      </c>
      <c r="C602" s="4" t="s">
        <v>30</v>
      </c>
      <c r="D602" s="4" t="s">
        <v>23</v>
      </c>
      <c r="E602" s="4" t="n">
        <v>5</v>
      </c>
      <c r="F602" s="4" t="n">
        <v>90.005</v>
      </c>
      <c r="G602" s="4" t="n">
        <v>2</v>
      </c>
      <c r="H602" s="4" t="n">
        <v>8.19855357440297</v>
      </c>
      <c r="I602" s="4" t="n">
        <v>0.169044388272008</v>
      </c>
      <c r="J602" s="4" t="n">
        <v>0.0226332152176011</v>
      </c>
      <c r="K602" s="4" t="n">
        <v>0.0376389960870718</v>
      </c>
      <c r="L602" s="4" t="n">
        <v>0.0017531821301075</v>
      </c>
      <c r="M602" s="4" t="n">
        <v>0.345893792750602</v>
      </c>
      <c r="N602" s="4" t="n">
        <v>31.1810235761049</v>
      </c>
      <c r="O602" s="4" t="n">
        <f aca="false">TRUE()</f>
        <v>1</v>
      </c>
      <c r="P602" s="4" t="s">
        <v>24</v>
      </c>
      <c r="Q602" s="4" t="n">
        <v>707.106781186546</v>
      </c>
      <c r="R602" s="4" t="n">
        <v>0.14595415666494</v>
      </c>
      <c r="S602" s="4" t="s">
        <v>25</v>
      </c>
      <c r="T602" s="4" t="str">
        <f aca="false">B602&amp;C602&amp;D602&amp;E602&amp;S602</f>
        <v>dwayoubotmap25embr</v>
      </c>
      <c r="U602" s="4" t="n">
        <f aca="false">COUNTIF($T$2:T602,T602)</f>
        <v>1</v>
      </c>
      <c r="V602" s="4" t="s">
        <v>36</v>
      </c>
      <c r="W602" s="4" t="s">
        <v>32</v>
      </c>
      <c r="X602" s="4" t="n">
        <v>2</v>
      </c>
      <c r="Y602" s="4" t="str">
        <f aca="false">V602&amp;W602&amp;X602&amp;S602</f>
        <v>dy2embr</v>
      </c>
      <c r="Z602" s="4" t="n">
        <f aca="false">G602&gt;0</f>
        <v>1</v>
      </c>
      <c r="AA602" s="4" t="n">
        <f aca="false">IF(NOT(Z602),Y602,0)</f>
        <v>0</v>
      </c>
    </row>
    <row r="603" customFormat="false" ht="15.75" hidden="false" customHeight="true" outlineLevel="0" collapsed="false">
      <c r="A603" s="1" t="n">
        <v>886</v>
      </c>
      <c r="B603" s="4" t="s">
        <v>35</v>
      </c>
      <c r="C603" s="4" t="s">
        <v>30</v>
      </c>
      <c r="D603" s="4" t="s">
        <v>23</v>
      </c>
      <c r="E603" s="4" t="n">
        <v>5</v>
      </c>
      <c r="F603" s="4" t="n">
        <v>122.371</v>
      </c>
      <c r="G603" s="4" t="n">
        <v>2</v>
      </c>
      <c r="H603" s="4" t="n">
        <v>26.7309313354991</v>
      </c>
      <c r="I603" s="4" t="n">
        <v>0.302889375229639</v>
      </c>
      <c r="J603" s="4" t="n">
        <v>0.0395059845536245</v>
      </c>
      <c r="K603" s="4" t="n">
        <v>0.0487362083754443</v>
      </c>
      <c r="L603" s="4" t="n">
        <v>1.65197066049002E-005</v>
      </c>
      <c r="M603" s="4" t="n">
        <v>0.26308632017428</v>
      </c>
      <c r="N603" s="4" t="n">
        <v>31.9582169081794</v>
      </c>
      <c r="O603" s="4" t="n">
        <f aca="false">TRUE()</f>
        <v>1</v>
      </c>
      <c r="P603" s="4" t="s">
        <v>24</v>
      </c>
      <c r="Q603" s="4" t="n">
        <v>1414.21356237314</v>
      </c>
      <c r="R603" s="4" t="n">
        <v>0.294540838340415</v>
      </c>
      <c r="S603" s="4" t="s">
        <v>25</v>
      </c>
      <c r="T603" s="4" t="str">
        <f aca="false">B603&amp;C603&amp;D603&amp;E603&amp;S603</f>
        <v>dwayoubotmap25embr</v>
      </c>
      <c r="U603" s="4" t="n">
        <f aca="false">COUNTIF($T$2:T603,T603)</f>
        <v>2</v>
      </c>
      <c r="V603" s="4" t="s">
        <v>36</v>
      </c>
      <c r="W603" s="4" t="s">
        <v>32</v>
      </c>
      <c r="X603" s="4" t="n">
        <v>2</v>
      </c>
      <c r="Y603" s="4" t="str">
        <f aca="false">V603&amp;W603&amp;X603&amp;S603</f>
        <v>dy2embr</v>
      </c>
      <c r="Z603" s="4" t="n">
        <f aca="false">G603&gt;0</f>
        <v>1</v>
      </c>
      <c r="AA603" s="4" t="n">
        <f aca="false">IF(NOT(Z603),Y603,0)</f>
        <v>0</v>
      </c>
    </row>
    <row r="604" customFormat="false" ht="15.75" hidden="false" customHeight="true" outlineLevel="0" collapsed="false">
      <c r="A604" s="1" t="n">
        <v>887</v>
      </c>
      <c r="B604" s="4" t="s">
        <v>35</v>
      </c>
      <c r="C604" s="4" t="s">
        <v>30</v>
      </c>
      <c r="D604" s="4" t="s">
        <v>23</v>
      </c>
      <c r="E604" s="4" t="n">
        <v>5</v>
      </c>
      <c r="F604" s="4" t="n">
        <v>133.607</v>
      </c>
      <c r="G604" s="4" t="n">
        <v>3</v>
      </c>
      <c r="H604" s="4" t="n">
        <v>45.8260921446752</v>
      </c>
      <c r="I604" s="4" t="n">
        <v>0.356314794822197</v>
      </c>
      <c r="J604" s="4" t="n">
        <v>0.0673989688371472</v>
      </c>
      <c r="K604" s="4" t="n">
        <v>0.0350844990733626</v>
      </c>
      <c r="L604" s="4" t="n">
        <v>3.42945100738928E-006</v>
      </c>
      <c r="M604" s="4" t="n">
        <v>0.235809531764775</v>
      </c>
      <c r="N604" s="4" t="n">
        <v>31.1950940794688</v>
      </c>
      <c r="O604" s="4" t="n">
        <f aca="false">FALSE()</f>
        <v>0</v>
      </c>
      <c r="P604" s="4" t="s">
        <v>5</v>
      </c>
      <c r="Q604" s="4" t="n">
        <v>1414.21356237375</v>
      </c>
      <c r="R604" s="4" t="n">
        <v>0.246288726696183</v>
      </c>
      <c r="S604" s="4" t="s">
        <v>25</v>
      </c>
      <c r="T604" s="4" t="str">
        <f aca="false">B604&amp;C604&amp;D604&amp;E604&amp;S604</f>
        <v>dwayoubotmap25embr</v>
      </c>
      <c r="U604" s="4" t="n">
        <f aca="false">COUNTIF($T$2:T604,T604)</f>
        <v>3</v>
      </c>
      <c r="V604" s="4" t="s">
        <v>36</v>
      </c>
      <c r="W604" s="4" t="s">
        <v>32</v>
      </c>
      <c r="X604" s="4" t="n">
        <v>2</v>
      </c>
      <c r="Y604" s="4" t="str">
        <f aca="false">V604&amp;W604&amp;X604&amp;S604</f>
        <v>dy2embr</v>
      </c>
      <c r="Z604" s="4" t="n">
        <f aca="false">G604&gt;0</f>
        <v>1</v>
      </c>
      <c r="AA604" s="4" t="n">
        <f aca="false">IF(NOT(Z604),Y604,0)</f>
        <v>0</v>
      </c>
    </row>
    <row r="605" customFormat="false" ht="15.75" hidden="false" customHeight="true" outlineLevel="0" collapsed="false">
      <c r="A605" s="1" t="n">
        <v>888</v>
      </c>
      <c r="B605" s="4" t="s">
        <v>35</v>
      </c>
      <c r="C605" s="4" t="s">
        <v>30</v>
      </c>
      <c r="D605" s="4" t="s">
        <v>23</v>
      </c>
      <c r="E605" s="4" t="n">
        <v>5</v>
      </c>
      <c r="F605" s="4" t="n">
        <v>102.235</v>
      </c>
      <c r="G605" s="4" t="n">
        <v>2</v>
      </c>
      <c r="H605" s="4" t="n">
        <v>10.1315617087607</v>
      </c>
      <c r="I605" s="4" t="n">
        <v>0.212294735130664</v>
      </c>
      <c r="J605" s="4" t="n">
        <v>0.0342503559469084</v>
      </c>
      <c r="K605" s="4" t="n">
        <v>0.0558533765241842</v>
      </c>
      <c r="L605" s="4" t="n">
        <v>1.2126169430737E-005</v>
      </c>
      <c r="M605" s="4" t="n">
        <v>0.306156533896561</v>
      </c>
      <c r="N605" s="4" t="n">
        <v>31.1164795737186</v>
      </c>
      <c r="O605" s="4" t="n">
        <f aca="false">TRUE()</f>
        <v>1</v>
      </c>
      <c r="P605" s="4" t="s">
        <v>24</v>
      </c>
      <c r="Q605" s="4" t="n">
        <v>447.21359549985</v>
      </c>
      <c r="R605" s="4" t="n">
        <v>0.181961458287274</v>
      </c>
      <c r="S605" s="4" t="s">
        <v>25</v>
      </c>
      <c r="T605" s="4" t="str">
        <f aca="false">B605&amp;C605&amp;D605&amp;E605&amp;S605</f>
        <v>dwayoubotmap25embr</v>
      </c>
      <c r="U605" s="4" t="n">
        <f aca="false">COUNTIF($T$2:T605,T605)</f>
        <v>4</v>
      </c>
      <c r="V605" s="4" t="s">
        <v>36</v>
      </c>
      <c r="W605" s="4" t="s">
        <v>32</v>
      </c>
      <c r="X605" s="4" t="n">
        <v>2</v>
      </c>
      <c r="Y605" s="4" t="str">
        <f aca="false">V605&amp;W605&amp;X605&amp;S605</f>
        <v>dy2embr</v>
      </c>
      <c r="Z605" s="4" t="n">
        <f aca="false">G605&gt;0</f>
        <v>1</v>
      </c>
      <c r="AA605" s="4" t="n">
        <f aca="false">IF(NOT(Z605),Y605,0)</f>
        <v>0</v>
      </c>
    </row>
    <row r="606" customFormat="false" ht="15.75" hidden="false" customHeight="true" outlineLevel="0" collapsed="false">
      <c r="A606" s="1" t="n">
        <v>889</v>
      </c>
      <c r="B606" s="4" t="s">
        <v>35</v>
      </c>
      <c r="C606" s="4" t="s">
        <v>30</v>
      </c>
      <c r="D606" s="4" t="s">
        <v>23</v>
      </c>
      <c r="E606" s="4" t="n">
        <v>5</v>
      </c>
      <c r="F606" s="4" t="n">
        <v>72.9040000000001</v>
      </c>
      <c r="G606" s="4" t="n">
        <v>0</v>
      </c>
      <c r="H606" s="4" t="n">
        <v>0.46351435815331</v>
      </c>
      <c r="I606" s="4" t="n">
        <v>0.0644339218240088</v>
      </c>
      <c r="J606" s="4" t="n">
        <v>0.00761832658605023</v>
      </c>
      <c r="K606" s="4" t="n">
        <v>0.0194729282197728</v>
      </c>
      <c r="L606" s="4" t="n">
        <v>9.82920046303439E-006</v>
      </c>
      <c r="M606" s="4" t="n">
        <v>0.410114752795966</v>
      </c>
      <c r="N606" s="4" t="n">
        <v>29.8936431742095</v>
      </c>
      <c r="O606" s="4" t="n">
        <f aca="false">TRUE()</f>
        <v>1</v>
      </c>
      <c r="P606" s="4" t="s">
        <v>24</v>
      </c>
      <c r="Q606" s="4" t="n">
        <v>28.1997804948792</v>
      </c>
      <c r="R606" s="4" t="n">
        <v>0.0859045511794803</v>
      </c>
      <c r="S606" s="4" t="s">
        <v>25</v>
      </c>
      <c r="T606" s="4" t="str">
        <f aca="false">B606&amp;C606&amp;D606&amp;E606&amp;S606</f>
        <v>dwayoubotmap25embr</v>
      </c>
      <c r="U606" s="4" t="n">
        <f aca="false">COUNTIF($T$2:T606,T606)</f>
        <v>5</v>
      </c>
      <c r="V606" s="4" t="s">
        <v>36</v>
      </c>
      <c r="W606" s="4" t="s">
        <v>32</v>
      </c>
      <c r="X606" s="4" t="n">
        <v>2</v>
      </c>
      <c r="Y606" s="4" t="str">
        <f aca="false">V606&amp;W606&amp;X606&amp;S606</f>
        <v>dy2embr</v>
      </c>
      <c r="Z606" s="4" t="n">
        <f aca="false">G606&gt;0</f>
        <v>0</v>
      </c>
      <c r="AA606" s="4" t="str">
        <f aca="false">IF(NOT(Z606),Y606,0)</f>
        <v>dy2embr</v>
      </c>
    </row>
    <row r="607" customFormat="false" ht="15.75" hidden="false" customHeight="true" outlineLevel="0" collapsed="false">
      <c r="A607" s="1" t="n">
        <v>890</v>
      </c>
      <c r="B607" s="4" t="s">
        <v>35</v>
      </c>
      <c r="C607" s="4" t="s">
        <v>30</v>
      </c>
      <c r="D607" s="4" t="s">
        <v>23</v>
      </c>
      <c r="E607" s="4" t="n">
        <v>5</v>
      </c>
      <c r="F607" s="4" t="n">
        <v>73.508</v>
      </c>
      <c r="G607" s="4" t="n">
        <v>0</v>
      </c>
      <c r="H607" s="4" t="n">
        <v>0.723370125349218</v>
      </c>
      <c r="I607" s="4" t="n">
        <v>0.121467892330233</v>
      </c>
      <c r="J607" s="4" t="n">
        <v>0.0146490348084334</v>
      </c>
      <c r="K607" s="4" t="n">
        <v>0.0373558473657167</v>
      </c>
      <c r="L607" s="4" t="n">
        <v>-0.000134824472671097</v>
      </c>
      <c r="M607" s="4" t="n">
        <v>0.418376306750965</v>
      </c>
      <c r="N607" s="4" t="n">
        <v>30.5434277382542</v>
      </c>
      <c r="O607" s="4" t="n">
        <f aca="false">TRUE()</f>
        <v>1</v>
      </c>
      <c r="P607" s="4" t="s">
        <v>24</v>
      </c>
      <c r="Q607" s="4" t="n">
        <v>22.5686347064959</v>
      </c>
      <c r="R607" s="4" t="n">
        <v>0.120942548808084</v>
      </c>
      <c r="S607" s="4" t="s">
        <v>25</v>
      </c>
      <c r="T607" s="4" t="str">
        <f aca="false">B607&amp;C607&amp;D607&amp;E607&amp;S607</f>
        <v>dwayoubotmap25embr</v>
      </c>
      <c r="U607" s="4" t="n">
        <f aca="false">COUNTIF($T$2:T607,T607)</f>
        <v>6</v>
      </c>
      <c r="V607" s="4" t="s">
        <v>36</v>
      </c>
      <c r="W607" s="4" t="s">
        <v>32</v>
      </c>
      <c r="X607" s="4" t="n">
        <v>2</v>
      </c>
      <c r="Y607" s="4" t="str">
        <f aca="false">V607&amp;W607&amp;X607&amp;S607</f>
        <v>dy2embr</v>
      </c>
      <c r="Z607" s="4" t="n">
        <f aca="false">G607&gt;0</f>
        <v>0</v>
      </c>
      <c r="AA607" s="4" t="str">
        <f aca="false">IF(NOT(Z607),Y607,0)</f>
        <v>dy2embr</v>
      </c>
    </row>
    <row r="608" customFormat="false" ht="15.75" hidden="false" customHeight="true" outlineLevel="0" collapsed="false">
      <c r="A608" s="1" t="n">
        <v>891</v>
      </c>
      <c r="B608" s="4" t="s">
        <v>35</v>
      </c>
      <c r="C608" s="4" t="s">
        <v>30</v>
      </c>
      <c r="D608" s="4" t="s">
        <v>23</v>
      </c>
      <c r="E608" s="4" t="n">
        <v>5</v>
      </c>
      <c r="F608" s="4" t="n">
        <v>180.038</v>
      </c>
      <c r="G608" s="4" t="n">
        <v>4</v>
      </c>
      <c r="H608" s="4" t="n">
        <v>227.826353923519</v>
      </c>
      <c r="I608" s="4" t="n">
        <v>1.03032328576775</v>
      </c>
      <c r="J608" s="4" t="n">
        <v>0.224698439087253</v>
      </c>
      <c r="K608" s="4" t="n">
        <v>0.0219772100433434</v>
      </c>
      <c r="L608" s="4" t="n">
        <v>-0.00112984627750575</v>
      </c>
      <c r="M608" s="4" t="n">
        <v>0.0820191656118678</v>
      </c>
      <c r="N608" s="4" t="n">
        <v>14.1693771809702</v>
      </c>
      <c r="O608" s="4" t="n">
        <f aca="false">FALSE()</f>
        <v>0</v>
      </c>
      <c r="P608" s="4" t="s">
        <v>27</v>
      </c>
      <c r="Q608" s="4" t="n">
        <v>1414.21356237352</v>
      </c>
      <c r="R608" s="4" t="n">
        <v>0.632631899448544</v>
      </c>
      <c r="S608" s="4" t="s">
        <v>25</v>
      </c>
      <c r="T608" s="4" t="str">
        <f aca="false">B608&amp;C608&amp;D608&amp;E608&amp;S608</f>
        <v>dwayoubotmap25embr</v>
      </c>
      <c r="U608" s="4" t="n">
        <f aca="false">COUNTIF($T$2:T608,T608)</f>
        <v>7</v>
      </c>
      <c r="V608" s="4" t="s">
        <v>36</v>
      </c>
      <c r="W608" s="4" t="s">
        <v>32</v>
      </c>
      <c r="X608" s="4" t="n">
        <v>2</v>
      </c>
      <c r="Y608" s="4" t="str">
        <f aca="false">V608&amp;W608&amp;X608&amp;S608</f>
        <v>dy2embr</v>
      </c>
      <c r="Z608" s="4" t="n">
        <f aca="false">G608&gt;0</f>
        <v>1</v>
      </c>
      <c r="AA608" s="4" t="n">
        <f aca="false">IF(NOT(Z608),Y608,0)</f>
        <v>0</v>
      </c>
    </row>
    <row r="609" customFormat="false" ht="15.75" hidden="false" customHeight="true" outlineLevel="0" collapsed="false">
      <c r="A609" s="1" t="n">
        <v>892</v>
      </c>
      <c r="B609" s="4" t="s">
        <v>35</v>
      </c>
      <c r="C609" s="4" t="s">
        <v>30</v>
      </c>
      <c r="D609" s="4" t="s">
        <v>23</v>
      </c>
      <c r="E609" s="4" t="n">
        <v>5</v>
      </c>
      <c r="F609" s="4" t="n">
        <v>128.267</v>
      </c>
      <c r="G609" s="4" t="n">
        <v>3</v>
      </c>
      <c r="H609" s="4" t="n">
        <v>58.9396983842251</v>
      </c>
      <c r="I609" s="4" t="n">
        <v>0.409147895740801</v>
      </c>
      <c r="J609" s="4" t="n">
        <v>0.071494577107888</v>
      </c>
      <c r="K609" s="4" t="n">
        <v>0.0476334340295834</v>
      </c>
      <c r="L609" s="4" t="n">
        <v>0.00154204552415658</v>
      </c>
      <c r="M609" s="4" t="n">
        <v>0.242749767653896</v>
      </c>
      <c r="N609" s="4" t="n">
        <v>31.0611986753174</v>
      </c>
      <c r="O609" s="4" t="n">
        <f aca="false">FALSE()</f>
        <v>0</v>
      </c>
      <c r="P609" s="4" t="s">
        <v>5</v>
      </c>
      <c r="Q609" s="4" t="n">
        <v>1414.21356237375</v>
      </c>
      <c r="R609" s="4" t="n">
        <v>0.259326759543278</v>
      </c>
      <c r="S609" s="4" t="s">
        <v>25</v>
      </c>
      <c r="T609" s="4" t="str">
        <f aca="false">B609&amp;C609&amp;D609&amp;E609&amp;S609</f>
        <v>dwayoubotmap25embr</v>
      </c>
      <c r="U609" s="4" t="n">
        <f aca="false">COUNTIF($T$2:T609,T609)</f>
        <v>8</v>
      </c>
      <c r="V609" s="4" t="s">
        <v>36</v>
      </c>
      <c r="W609" s="4" t="s">
        <v>32</v>
      </c>
      <c r="X609" s="4" t="n">
        <v>2</v>
      </c>
      <c r="Y609" s="4" t="str">
        <f aca="false">V609&amp;W609&amp;X609&amp;S609</f>
        <v>dy2embr</v>
      </c>
      <c r="Z609" s="4" t="n">
        <f aca="false">G609&gt;0</f>
        <v>1</v>
      </c>
      <c r="AA609" s="4" t="n">
        <f aca="false">IF(NOT(Z609),Y609,0)</f>
        <v>0</v>
      </c>
    </row>
    <row r="610" customFormat="false" ht="15.75" hidden="false" customHeight="true" outlineLevel="0" collapsed="false">
      <c r="A610" s="1" t="n">
        <v>893</v>
      </c>
      <c r="B610" s="4" t="s">
        <v>35</v>
      </c>
      <c r="C610" s="4" t="s">
        <v>30</v>
      </c>
      <c r="D610" s="4" t="s">
        <v>23</v>
      </c>
      <c r="E610" s="4" t="n">
        <v>5</v>
      </c>
      <c r="F610" s="4" t="n">
        <v>76.3729999999999</v>
      </c>
      <c r="G610" s="4" t="n">
        <v>0</v>
      </c>
      <c r="H610" s="4" t="n">
        <v>0.423199458742755</v>
      </c>
      <c r="I610" s="4" t="n">
        <v>0.0499742463123446</v>
      </c>
      <c r="J610" s="4" t="n">
        <v>0.00623973202183417</v>
      </c>
      <c r="K610" s="4" t="n">
        <v>0.0225871379089459</v>
      </c>
      <c r="L610" s="4" t="n">
        <v>0.00060909947712503</v>
      </c>
      <c r="M610" s="4" t="n">
        <v>0.393163017510302</v>
      </c>
      <c r="N610" s="4" t="n">
        <v>29.8928521021523</v>
      </c>
      <c r="O610" s="4" t="n">
        <f aca="false">TRUE()</f>
        <v>1</v>
      </c>
      <c r="P610" s="4" t="s">
        <v>24</v>
      </c>
      <c r="Q610" s="4" t="n">
        <v>19.0260597661655</v>
      </c>
      <c r="R610" s="4" t="n">
        <v>0.0899211621164264</v>
      </c>
      <c r="S610" s="4" t="s">
        <v>25</v>
      </c>
      <c r="T610" s="4" t="str">
        <f aca="false">B610&amp;C610&amp;D610&amp;E610&amp;S610</f>
        <v>dwayoubotmap25embr</v>
      </c>
      <c r="U610" s="4" t="n">
        <f aca="false">COUNTIF($T$2:T610,T610)</f>
        <v>9</v>
      </c>
      <c r="V610" s="4" t="s">
        <v>36</v>
      </c>
      <c r="W610" s="4" t="s">
        <v>32</v>
      </c>
      <c r="X610" s="4" t="n">
        <v>2</v>
      </c>
      <c r="Y610" s="4" t="str">
        <f aca="false">V610&amp;W610&amp;X610&amp;S610</f>
        <v>dy2embr</v>
      </c>
      <c r="Z610" s="4" t="n">
        <f aca="false">G610&gt;0</f>
        <v>0</v>
      </c>
      <c r="AA610" s="4" t="str">
        <f aca="false">IF(NOT(Z610),Y610,0)</f>
        <v>dy2embr</v>
      </c>
    </row>
    <row r="611" customFormat="false" ht="15.75" hidden="false" customHeight="true" outlineLevel="0" collapsed="false">
      <c r="A611" s="1" t="n">
        <v>894</v>
      </c>
      <c r="B611" s="4" t="s">
        <v>35</v>
      </c>
      <c r="C611" s="4" t="s">
        <v>30</v>
      </c>
      <c r="D611" s="4" t="s">
        <v>23</v>
      </c>
      <c r="E611" s="4" t="n">
        <v>5</v>
      </c>
      <c r="F611" s="4" t="n">
        <v>80.5550000000001</v>
      </c>
      <c r="G611" s="4" t="n">
        <v>1</v>
      </c>
      <c r="H611" s="4" t="n">
        <v>2.51202819458123</v>
      </c>
      <c r="I611" s="4" t="n">
        <v>0.091153603129999</v>
      </c>
      <c r="J611" s="4" t="n">
        <v>0.0106747237582246</v>
      </c>
      <c r="K611" s="4" t="n">
        <v>0.0374740264475782</v>
      </c>
      <c r="L611" s="4" t="n">
        <v>-1.59921198409729E-005</v>
      </c>
      <c r="M611" s="4" t="n">
        <v>0.373666481814231</v>
      </c>
      <c r="N611" s="4" t="n">
        <v>29.8887528870544</v>
      </c>
      <c r="O611" s="4" t="n">
        <f aca="false">TRUE()</f>
        <v>1</v>
      </c>
      <c r="P611" s="4" t="s">
        <v>24</v>
      </c>
      <c r="Q611" s="4" t="n">
        <v>248.069469178484</v>
      </c>
      <c r="R611" s="4" t="n">
        <v>0.0954539659376589</v>
      </c>
      <c r="S611" s="4" t="s">
        <v>25</v>
      </c>
      <c r="T611" s="4" t="str">
        <f aca="false">B611&amp;C611&amp;D611&amp;E611&amp;S611</f>
        <v>dwayoubotmap25embr</v>
      </c>
      <c r="U611" s="4" t="n">
        <f aca="false">COUNTIF($T$2:T611,T611)</f>
        <v>10</v>
      </c>
      <c r="V611" s="4" t="s">
        <v>36</v>
      </c>
      <c r="W611" s="4" t="s">
        <v>32</v>
      </c>
      <c r="X611" s="4" t="n">
        <v>2</v>
      </c>
      <c r="Y611" s="4" t="str">
        <f aca="false">V611&amp;W611&amp;X611&amp;S611</f>
        <v>dy2embr</v>
      </c>
      <c r="Z611" s="4" t="n">
        <f aca="false">G611&gt;0</f>
        <v>1</v>
      </c>
      <c r="AA611" s="4" t="n">
        <f aca="false">IF(NOT(Z611),Y611,0)</f>
        <v>0</v>
      </c>
    </row>
    <row r="612" customFormat="false" ht="15.75" hidden="false" customHeight="true" outlineLevel="0" collapsed="false">
      <c r="A612" s="1" t="n">
        <v>895</v>
      </c>
      <c r="B612" s="4" t="s">
        <v>35</v>
      </c>
      <c r="C612" s="4" t="s">
        <v>30</v>
      </c>
      <c r="D612" s="4" t="s">
        <v>23</v>
      </c>
      <c r="E612" s="4" t="n">
        <v>5</v>
      </c>
      <c r="F612" s="4" t="n">
        <v>92.8340000000001</v>
      </c>
      <c r="G612" s="4" t="n">
        <v>3</v>
      </c>
      <c r="H612" s="4" t="n">
        <v>14.2511556403325</v>
      </c>
      <c r="I612" s="4" t="n">
        <v>0.187875203333704</v>
      </c>
      <c r="J612" s="4" t="n">
        <v>0.0279755198201335</v>
      </c>
      <c r="K612" s="4" t="n">
        <v>0.0459652693095527</v>
      </c>
      <c r="L612" s="4" t="n">
        <v>-2.30697215180753E-005</v>
      </c>
      <c r="M612" s="4" t="n">
        <v>0.330179206807888</v>
      </c>
      <c r="N612" s="4" t="n">
        <v>30.4904091862826</v>
      </c>
      <c r="O612" s="4" t="n">
        <f aca="false">FALSE()</f>
        <v>0</v>
      </c>
      <c r="P612" s="4" t="s">
        <v>5</v>
      </c>
      <c r="Q612" s="4" t="n">
        <v>632.455532033695</v>
      </c>
      <c r="R612" s="4" t="n">
        <v>0.152736553043544</v>
      </c>
      <c r="S612" s="4" t="s">
        <v>25</v>
      </c>
      <c r="T612" s="4" t="str">
        <f aca="false">B612&amp;C612&amp;D612&amp;E612&amp;S612</f>
        <v>dwayoubotmap25embr</v>
      </c>
      <c r="U612" s="4" t="n">
        <f aca="false">COUNTIF($T$2:T612,T612)</f>
        <v>11</v>
      </c>
      <c r="V612" s="4" t="s">
        <v>36</v>
      </c>
      <c r="W612" s="4" t="s">
        <v>32</v>
      </c>
      <c r="X612" s="4" t="n">
        <v>2</v>
      </c>
      <c r="Y612" s="4" t="str">
        <f aca="false">V612&amp;W612&amp;X612&amp;S612</f>
        <v>dy2embr</v>
      </c>
      <c r="Z612" s="4" t="n">
        <f aca="false">G612&gt;0</f>
        <v>1</v>
      </c>
      <c r="AA612" s="4" t="n">
        <f aca="false">IF(NOT(Z612),Y612,0)</f>
        <v>0</v>
      </c>
    </row>
    <row r="613" customFormat="false" ht="15.75" hidden="false" customHeight="true" outlineLevel="0" collapsed="false">
      <c r="A613" s="1" t="n">
        <v>896</v>
      </c>
      <c r="B613" s="4" t="s">
        <v>35</v>
      </c>
      <c r="C613" s="4" t="s">
        <v>30</v>
      </c>
      <c r="D613" s="4" t="s">
        <v>23</v>
      </c>
      <c r="E613" s="4" t="n">
        <v>5</v>
      </c>
      <c r="F613" s="4" t="n">
        <v>114.752</v>
      </c>
      <c r="G613" s="4" t="n">
        <v>2</v>
      </c>
      <c r="H613" s="4" t="n">
        <v>26.4637690266728</v>
      </c>
      <c r="I613" s="4" t="n">
        <v>0.291529349859272</v>
      </c>
      <c r="J613" s="4" t="n">
        <v>0.043260074068671</v>
      </c>
      <c r="K613" s="4" t="n">
        <v>0.0370918997345246</v>
      </c>
      <c r="L613" s="4" t="n">
        <v>-0.00149408462207127</v>
      </c>
      <c r="M613" s="4" t="n">
        <v>0.275843865778551</v>
      </c>
      <c r="N613" s="4" t="n">
        <v>31.3697602905952</v>
      </c>
      <c r="O613" s="4" t="n">
        <f aca="false">TRUE()</f>
        <v>1</v>
      </c>
      <c r="P613" s="4" t="s">
        <v>24</v>
      </c>
      <c r="Q613" s="4" t="n">
        <v>999.999999999585</v>
      </c>
      <c r="R613" s="4" t="n">
        <v>0.243961060878568</v>
      </c>
      <c r="S613" s="4" t="s">
        <v>25</v>
      </c>
      <c r="T613" s="4" t="str">
        <f aca="false">B613&amp;C613&amp;D613&amp;E613&amp;S613</f>
        <v>dwayoubotmap25embr</v>
      </c>
      <c r="U613" s="4" t="n">
        <f aca="false">COUNTIF($T$2:T613,T613)</f>
        <v>12</v>
      </c>
      <c r="V613" s="4" t="s">
        <v>36</v>
      </c>
      <c r="W613" s="4" t="s">
        <v>32</v>
      </c>
      <c r="X613" s="4" t="n">
        <v>2</v>
      </c>
      <c r="Y613" s="4" t="str">
        <f aca="false">V613&amp;W613&amp;X613&amp;S613</f>
        <v>dy2embr</v>
      </c>
      <c r="Z613" s="4" t="n">
        <f aca="false">G613&gt;0</f>
        <v>1</v>
      </c>
      <c r="AA613" s="4" t="n">
        <f aca="false">IF(NOT(Z613),Y613,0)</f>
        <v>0</v>
      </c>
    </row>
    <row r="614" customFormat="false" ht="15.75" hidden="false" customHeight="true" outlineLevel="0" collapsed="false">
      <c r="A614" s="1" t="n">
        <v>897</v>
      </c>
      <c r="B614" s="4" t="s">
        <v>35</v>
      </c>
      <c r="C614" s="4" t="s">
        <v>30</v>
      </c>
      <c r="D614" s="4" t="s">
        <v>23</v>
      </c>
      <c r="E614" s="4" t="n">
        <v>5</v>
      </c>
      <c r="F614" s="4" t="n">
        <v>82.644</v>
      </c>
      <c r="G614" s="4" t="n">
        <v>0</v>
      </c>
      <c r="H614" s="4" t="n">
        <v>5.05486409304785</v>
      </c>
      <c r="I614" s="4" t="n">
        <v>0.250594147391501</v>
      </c>
      <c r="J614" s="4" t="n">
        <v>0.0359743895485369</v>
      </c>
      <c r="K614" s="4" t="n">
        <v>0.0489356032765702</v>
      </c>
      <c r="L614" s="4" t="n">
        <v>0.00161681412015354</v>
      </c>
      <c r="M614" s="4" t="n">
        <v>0.391689542112681</v>
      </c>
      <c r="N614" s="4" t="n">
        <v>32.2247688164227</v>
      </c>
      <c r="O614" s="4" t="n">
        <f aca="false">TRUE()</f>
        <v>1</v>
      </c>
      <c r="P614" s="4" t="s">
        <v>24</v>
      </c>
      <c r="Q614" s="4" t="n">
        <v>342.997170284541</v>
      </c>
      <c r="R614" s="4" t="n">
        <v>0.170738230314193</v>
      </c>
      <c r="S614" s="4" t="s">
        <v>25</v>
      </c>
      <c r="T614" s="4" t="str">
        <f aca="false">B614&amp;C614&amp;D614&amp;E614&amp;S614</f>
        <v>dwayoubotmap25embr</v>
      </c>
      <c r="U614" s="4" t="n">
        <f aca="false">COUNTIF($T$2:T614,T614)</f>
        <v>13</v>
      </c>
      <c r="V614" s="4" t="s">
        <v>36</v>
      </c>
      <c r="W614" s="4" t="s">
        <v>32</v>
      </c>
      <c r="X614" s="4" t="n">
        <v>2</v>
      </c>
      <c r="Y614" s="4" t="str">
        <f aca="false">V614&amp;W614&amp;X614&amp;S614</f>
        <v>dy2embr</v>
      </c>
      <c r="Z614" s="4" t="n">
        <f aca="false">G614&gt;0</f>
        <v>0</v>
      </c>
      <c r="AA614" s="4" t="str">
        <f aca="false">IF(NOT(Z614),Y614,0)</f>
        <v>dy2embr</v>
      </c>
    </row>
    <row r="615" customFormat="false" ht="15.75" hidden="false" customHeight="true" outlineLevel="0" collapsed="false">
      <c r="A615" s="1" t="n">
        <v>898</v>
      </c>
      <c r="B615" s="4" t="s">
        <v>35</v>
      </c>
      <c r="C615" s="4" t="s">
        <v>30</v>
      </c>
      <c r="D615" s="4" t="s">
        <v>23</v>
      </c>
      <c r="E615" s="4" t="n">
        <v>5</v>
      </c>
      <c r="F615" s="4" t="n">
        <v>102.713</v>
      </c>
      <c r="G615" s="4" t="n">
        <v>0</v>
      </c>
      <c r="H615" s="4" t="n">
        <v>57.5684823315902</v>
      </c>
      <c r="I615" s="4" t="n">
        <v>0.329482649907375</v>
      </c>
      <c r="J615" s="4" t="n">
        <v>0.0470239293083087</v>
      </c>
      <c r="K615" s="4" t="n">
        <v>0.0301600131666232</v>
      </c>
      <c r="L615" s="4" t="n">
        <v>0.00135019024097228</v>
      </c>
      <c r="M615" s="4" t="n">
        <v>0.308141421307056</v>
      </c>
      <c r="N615" s="4" t="n">
        <v>31.6243287689222</v>
      </c>
      <c r="O615" s="4" t="n">
        <f aca="false">TRUE()</f>
        <v>1</v>
      </c>
      <c r="P615" s="4" t="s">
        <v>24</v>
      </c>
      <c r="Q615" s="4" t="n">
        <v>1414.21356237347</v>
      </c>
      <c r="R615" s="4" t="n">
        <v>0.195514031149212</v>
      </c>
      <c r="S615" s="4" t="s">
        <v>25</v>
      </c>
      <c r="T615" s="4" t="str">
        <f aca="false">B615&amp;C615&amp;D615&amp;E615&amp;S615</f>
        <v>dwayoubotmap25embr</v>
      </c>
      <c r="U615" s="4" t="n">
        <f aca="false">COUNTIF($T$2:T615,T615)</f>
        <v>14</v>
      </c>
      <c r="V615" s="4" t="s">
        <v>36</v>
      </c>
      <c r="W615" s="4" t="s">
        <v>32</v>
      </c>
      <c r="X615" s="4" t="n">
        <v>2</v>
      </c>
      <c r="Y615" s="4" t="str">
        <f aca="false">V615&amp;W615&amp;X615&amp;S615</f>
        <v>dy2embr</v>
      </c>
      <c r="Z615" s="4" t="n">
        <f aca="false">G615&gt;0</f>
        <v>0</v>
      </c>
      <c r="AA615" s="4" t="str">
        <f aca="false">IF(NOT(Z615),Y615,0)</f>
        <v>dy2embr</v>
      </c>
    </row>
    <row r="616" customFormat="false" ht="15.75" hidden="false" customHeight="true" outlineLevel="0" collapsed="false">
      <c r="A616" s="1" t="n">
        <v>899</v>
      </c>
      <c r="B616" s="4" t="s">
        <v>35</v>
      </c>
      <c r="C616" s="4" t="s">
        <v>30</v>
      </c>
      <c r="D616" s="4" t="s">
        <v>23</v>
      </c>
      <c r="E616" s="4" t="n">
        <v>5</v>
      </c>
      <c r="F616" s="4" t="n">
        <v>75.307</v>
      </c>
      <c r="G616" s="4" t="n">
        <v>2</v>
      </c>
      <c r="H616" s="4" t="n">
        <v>1.06601873918869</v>
      </c>
      <c r="I616" s="4" t="n">
        <v>0.112171548775904</v>
      </c>
      <c r="J616" s="4" t="n">
        <v>0.0121247232067011</v>
      </c>
      <c r="K616" s="4" t="n">
        <v>0.0390007994967094</v>
      </c>
      <c r="L616" s="4" t="n">
        <v>9.02062003952055E-006</v>
      </c>
      <c r="M616" s="4" t="n">
        <v>0.409586056430827</v>
      </c>
      <c r="N616" s="4" t="n">
        <v>30.7145246299096</v>
      </c>
      <c r="O616" s="4" t="n">
        <f aca="false">TRUE()</f>
        <v>1</v>
      </c>
      <c r="P616" s="4" t="s">
        <v>24</v>
      </c>
      <c r="Q616" s="4" t="n">
        <v>74.0233210197645</v>
      </c>
      <c r="R616" s="4" t="n">
        <v>0.0939946176861438</v>
      </c>
      <c r="S616" s="4" t="s">
        <v>25</v>
      </c>
      <c r="T616" s="4" t="str">
        <f aca="false">B616&amp;C616&amp;D616&amp;E616&amp;S616</f>
        <v>dwayoubotmap25embr</v>
      </c>
      <c r="U616" s="4" t="n">
        <f aca="false">COUNTIF($T$2:T616,T616)</f>
        <v>15</v>
      </c>
      <c r="V616" s="4" t="s">
        <v>36</v>
      </c>
      <c r="W616" s="4" t="s">
        <v>32</v>
      </c>
      <c r="X616" s="4" t="n">
        <v>2</v>
      </c>
      <c r="Y616" s="4" t="str">
        <f aca="false">V616&amp;W616&amp;X616&amp;S616</f>
        <v>dy2embr</v>
      </c>
      <c r="Z616" s="4" t="n">
        <f aca="false">G616&gt;0</f>
        <v>1</v>
      </c>
      <c r="AA616" s="4" t="n">
        <f aca="false">IF(NOT(Z616),Y616,0)</f>
        <v>0</v>
      </c>
    </row>
    <row r="617" customFormat="false" ht="15.75" hidden="false" customHeight="true" outlineLevel="0" collapsed="false">
      <c r="A617" s="1" t="n">
        <v>900</v>
      </c>
      <c r="B617" s="4" t="s">
        <v>35</v>
      </c>
      <c r="C617" s="4" t="s">
        <v>30</v>
      </c>
      <c r="D617" s="4" t="s">
        <v>23</v>
      </c>
      <c r="E617" s="4" t="n">
        <v>5</v>
      </c>
      <c r="F617" s="4" t="n">
        <v>79.412</v>
      </c>
      <c r="G617" s="4" t="n">
        <v>2</v>
      </c>
      <c r="H617" s="4" t="n">
        <v>0.62125798632399</v>
      </c>
      <c r="I617" s="4" t="n">
        <v>0.154513843390895</v>
      </c>
      <c r="J617" s="4" t="n">
        <v>0.0172545102262914</v>
      </c>
      <c r="K617" s="4" t="n">
        <v>0.0440195913989479</v>
      </c>
      <c r="L617" s="4" t="n">
        <v>0.00237465493182274</v>
      </c>
      <c r="M617" s="4" t="n">
        <v>0.392859559099227</v>
      </c>
      <c r="N617" s="4" t="n">
        <v>30.9829869142326</v>
      </c>
      <c r="O617" s="4" t="n">
        <f aca="false">TRUE()</f>
        <v>1</v>
      </c>
      <c r="P617" s="4" t="s">
        <v>24</v>
      </c>
      <c r="Q617" s="4" t="n">
        <v>11.2343001550367</v>
      </c>
      <c r="R617" s="4" t="n">
        <v>0.139463635703086</v>
      </c>
      <c r="S617" s="4" t="s">
        <v>25</v>
      </c>
      <c r="T617" s="4" t="str">
        <f aca="false">B617&amp;C617&amp;D617&amp;E617&amp;S617</f>
        <v>dwayoubotmap25embr</v>
      </c>
      <c r="U617" s="4" t="n">
        <f aca="false">COUNTIF($T$2:T617,T617)</f>
        <v>16</v>
      </c>
      <c r="V617" s="4" t="s">
        <v>36</v>
      </c>
      <c r="W617" s="4" t="s">
        <v>32</v>
      </c>
      <c r="X617" s="4" t="n">
        <v>2</v>
      </c>
      <c r="Y617" s="4" t="str">
        <f aca="false">V617&amp;W617&amp;X617&amp;S617</f>
        <v>dy2embr</v>
      </c>
      <c r="Z617" s="4" t="n">
        <f aca="false">G617&gt;0</f>
        <v>1</v>
      </c>
      <c r="AA617" s="4" t="n">
        <f aca="false">IF(NOT(Z617),Y617,0)</f>
        <v>0</v>
      </c>
    </row>
    <row r="618" customFormat="false" ht="15.75" hidden="false" customHeight="true" outlineLevel="0" collapsed="false">
      <c r="A618" s="1" t="n">
        <v>901</v>
      </c>
      <c r="B618" s="4" t="s">
        <v>35</v>
      </c>
      <c r="C618" s="4" t="s">
        <v>30</v>
      </c>
      <c r="D618" s="4" t="s">
        <v>23</v>
      </c>
      <c r="E618" s="4" t="n">
        <v>5</v>
      </c>
      <c r="F618" s="4" t="n">
        <v>106.527</v>
      </c>
      <c r="G618" s="4" t="n">
        <v>0</v>
      </c>
      <c r="H618" s="4" t="n">
        <v>22.8522638755952</v>
      </c>
      <c r="I618" s="4" t="n">
        <v>0.239746110861686</v>
      </c>
      <c r="J618" s="4" t="n">
        <v>0.039116975129524</v>
      </c>
      <c r="K618" s="4" t="n">
        <v>0.046309563298669</v>
      </c>
      <c r="L618" s="4" t="n">
        <v>1.47618923662056E-005</v>
      </c>
      <c r="M618" s="4" t="n">
        <v>0.295783478814121</v>
      </c>
      <c r="N618" s="4" t="n">
        <v>31.3214500393761</v>
      </c>
      <c r="O618" s="4" t="n">
        <f aca="false">TRUE()</f>
        <v>1</v>
      </c>
      <c r="P618" s="4" t="s">
        <v>24</v>
      </c>
      <c r="Q618" s="4" t="n">
        <v>1414.21356237328</v>
      </c>
      <c r="R618" s="4" t="n">
        <v>0.270740977487928</v>
      </c>
      <c r="S618" s="4" t="s">
        <v>25</v>
      </c>
      <c r="T618" s="4" t="str">
        <f aca="false">B618&amp;C618&amp;D618&amp;E618&amp;S618</f>
        <v>dwayoubotmap25embr</v>
      </c>
      <c r="U618" s="4" t="n">
        <f aca="false">COUNTIF($T$2:T618,T618)</f>
        <v>17</v>
      </c>
      <c r="V618" s="4" t="s">
        <v>36</v>
      </c>
      <c r="W618" s="4" t="s">
        <v>32</v>
      </c>
      <c r="X618" s="4" t="n">
        <v>2</v>
      </c>
      <c r="Y618" s="4" t="str">
        <f aca="false">V618&amp;W618&amp;X618&amp;S618</f>
        <v>dy2embr</v>
      </c>
      <c r="Z618" s="4" t="n">
        <f aca="false">G618&gt;0</f>
        <v>0</v>
      </c>
      <c r="AA618" s="4" t="str">
        <f aca="false">IF(NOT(Z618),Y618,0)</f>
        <v>dy2embr</v>
      </c>
    </row>
    <row r="619" customFormat="false" ht="15.75" hidden="false" customHeight="true" outlineLevel="0" collapsed="false">
      <c r="A619" s="1" t="n">
        <v>902</v>
      </c>
      <c r="B619" s="4" t="s">
        <v>35</v>
      </c>
      <c r="C619" s="4" t="s">
        <v>30</v>
      </c>
      <c r="D619" s="4" t="s">
        <v>23</v>
      </c>
      <c r="E619" s="4" t="n">
        <v>5</v>
      </c>
      <c r="F619" s="4" t="n">
        <v>72.6400000000001</v>
      </c>
      <c r="G619" s="4" t="n">
        <v>0</v>
      </c>
      <c r="H619" s="4" t="n">
        <v>0.321647076235048</v>
      </c>
      <c r="I619" s="4" t="n">
        <v>0.0615528251674437</v>
      </c>
      <c r="J619" s="4" t="n">
        <v>0.00727295480764737</v>
      </c>
      <c r="K619" s="4" t="n">
        <v>0.0252042542052077</v>
      </c>
      <c r="L619" s="4" t="n">
        <v>-3.24348844932742E-005</v>
      </c>
      <c r="M619" s="4" t="n">
        <v>0.420259644775817</v>
      </c>
      <c r="N619" s="4" t="n">
        <v>30.3421403823893</v>
      </c>
      <c r="O619" s="4" t="n">
        <f aca="false">TRUE()</f>
        <v>1</v>
      </c>
      <c r="P619" s="4" t="s">
        <v>24</v>
      </c>
      <c r="Q619" s="4" t="n">
        <v>20.1102005570884</v>
      </c>
      <c r="R619" s="4" t="n">
        <v>0.102135181003865</v>
      </c>
      <c r="S619" s="4" t="s">
        <v>25</v>
      </c>
      <c r="T619" s="4" t="str">
        <f aca="false">B619&amp;C619&amp;D619&amp;E619&amp;S619</f>
        <v>dwayoubotmap25embr</v>
      </c>
      <c r="U619" s="4" t="n">
        <f aca="false">COUNTIF($T$2:T619,T619)</f>
        <v>18</v>
      </c>
      <c r="V619" s="4" t="s">
        <v>36</v>
      </c>
      <c r="W619" s="4" t="s">
        <v>32</v>
      </c>
      <c r="X619" s="4" t="n">
        <v>2</v>
      </c>
      <c r="Y619" s="4" t="str">
        <f aca="false">V619&amp;W619&amp;X619&amp;S619</f>
        <v>dy2embr</v>
      </c>
      <c r="Z619" s="4" t="n">
        <f aca="false">G619&gt;0</f>
        <v>0</v>
      </c>
      <c r="AA619" s="4" t="str">
        <f aca="false">IF(NOT(Z619),Y619,0)</f>
        <v>dy2embr</v>
      </c>
    </row>
    <row r="620" customFormat="false" ht="15.75" hidden="false" customHeight="true" outlineLevel="0" collapsed="false">
      <c r="A620" s="1" t="n">
        <v>903</v>
      </c>
      <c r="B620" s="4" t="s">
        <v>35</v>
      </c>
      <c r="C620" s="4" t="s">
        <v>30</v>
      </c>
      <c r="D620" s="4" t="s">
        <v>23</v>
      </c>
      <c r="E620" s="4" t="n">
        <v>5</v>
      </c>
      <c r="F620" s="4" t="n">
        <v>78.114</v>
      </c>
      <c r="G620" s="4" t="n">
        <v>1</v>
      </c>
      <c r="H620" s="4" t="n">
        <v>19.543874145571</v>
      </c>
      <c r="I620" s="4" t="n">
        <v>0.207757319117726</v>
      </c>
      <c r="J620" s="4" t="n">
        <v>0.0312098946692323</v>
      </c>
      <c r="K620" s="4" t="n">
        <v>0.0317018477787923</v>
      </c>
      <c r="L620" s="4" t="n">
        <v>-8.78151518367951E-006</v>
      </c>
      <c r="M620" s="4" t="n">
        <v>0.388260683955672</v>
      </c>
      <c r="N620" s="4" t="n">
        <v>30.2552679249047</v>
      </c>
      <c r="O620" s="4" t="n">
        <f aca="false">TRUE()</f>
        <v>1</v>
      </c>
      <c r="P620" s="4" t="s">
        <v>24</v>
      </c>
      <c r="Q620" s="4" t="n">
        <v>1414.21356237314</v>
      </c>
      <c r="R620" s="4" t="n">
        <v>0.130721037070851</v>
      </c>
      <c r="S620" s="4" t="s">
        <v>25</v>
      </c>
      <c r="T620" s="4" t="str">
        <f aca="false">B620&amp;C620&amp;D620&amp;E620&amp;S620</f>
        <v>dwayoubotmap25embr</v>
      </c>
      <c r="U620" s="4" t="n">
        <f aca="false">COUNTIF($T$2:T620,T620)</f>
        <v>19</v>
      </c>
      <c r="V620" s="4" t="s">
        <v>36</v>
      </c>
      <c r="W620" s="4" t="s">
        <v>32</v>
      </c>
      <c r="X620" s="4" t="n">
        <v>2</v>
      </c>
      <c r="Y620" s="4" t="str">
        <f aca="false">V620&amp;W620&amp;X620&amp;S620</f>
        <v>dy2embr</v>
      </c>
      <c r="Z620" s="4" t="n">
        <f aca="false">G620&gt;0</f>
        <v>1</v>
      </c>
      <c r="AA620" s="4" t="n">
        <f aca="false">IF(NOT(Z620),Y620,0)</f>
        <v>0</v>
      </c>
    </row>
    <row r="621" customFormat="false" ht="15.75" hidden="false" customHeight="true" outlineLevel="0" collapsed="false">
      <c r="A621" s="1" t="n">
        <v>904</v>
      </c>
      <c r="B621" s="4" t="s">
        <v>35</v>
      </c>
      <c r="C621" s="4" t="s">
        <v>30</v>
      </c>
      <c r="D621" s="4" t="s">
        <v>23</v>
      </c>
      <c r="E621" s="4" t="n">
        <v>5</v>
      </c>
      <c r="F621" s="4" t="n">
        <v>75.163</v>
      </c>
      <c r="G621" s="4" t="n">
        <v>0</v>
      </c>
      <c r="H621" s="4" t="n">
        <v>0.398782686036198</v>
      </c>
      <c r="I621" s="4" t="n">
        <v>0.0651206060261214</v>
      </c>
      <c r="J621" s="4" t="n">
        <v>0.00712137126010996</v>
      </c>
      <c r="K621" s="4" t="n">
        <v>0.0292823771118774</v>
      </c>
      <c r="L621" s="4" t="n">
        <v>-2.00571069174791E-005</v>
      </c>
      <c r="M621" s="4" t="n">
        <v>0.403260329070071</v>
      </c>
      <c r="N621" s="4" t="n">
        <v>30.2712060782583</v>
      </c>
      <c r="O621" s="4" t="n">
        <f aca="false">TRUE()</f>
        <v>1</v>
      </c>
      <c r="P621" s="4" t="s">
        <v>24</v>
      </c>
      <c r="Q621" s="4" t="n">
        <v>12.8989286150358</v>
      </c>
      <c r="R621" s="4" t="n">
        <v>0.10974125019703</v>
      </c>
      <c r="S621" s="4" t="s">
        <v>25</v>
      </c>
      <c r="T621" s="4" t="str">
        <f aca="false">B621&amp;C621&amp;D621&amp;E621&amp;S621</f>
        <v>dwayoubotmap25embr</v>
      </c>
      <c r="U621" s="4" t="n">
        <f aca="false">COUNTIF($T$2:T621,T621)</f>
        <v>20</v>
      </c>
      <c r="V621" s="4" t="s">
        <v>36</v>
      </c>
      <c r="W621" s="4" t="s">
        <v>32</v>
      </c>
      <c r="X621" s="4" t="n">
        <v>2</v>
      </c>
      <c r="Y621" s="4" t="str">
        <f aca="false">V621&amp;W621&amp;X621&amp;S621</f>
        <v>dy2embr</v>
      </c>
      <c r="Z621" s="4" t="n">
        <f aca="false">G621&gt;0</f>
        <v>0</v>
      </c>
      <c r="AA621" s="4" t="str">
        <f aca="false">IF(NOT(Z621),Y621,0)</f>
        <v>dy2embr</v>
      </c>
    </row>
    <row r="622" customFormat="false" ht="15.75" hidden="false" customHeight="true" outlineLevel="0" collapsed="false">
      <c r="A622" s="1" t="n">
        <v>915</v>
      </c>
      <c r="B622" s="4" t="s">
        <v>37</v>
      </c>
      <c r="C622" s="4" t="s">
        <v>28</v>
      </c>
      <c r="D622" s="4" t="s">
        <v>23</v>
      </c>
      <c r="E622" s="4" t="n">
        <v>10</v>
      </c>
      <c r="F622" s="4" t="n">
        <v>150.9</v>
      </c>
      <c r="G622" s="4" t="n">
        <v>0</v>
      </c>
      <c r="H622" s="4" t="n">
        <v>0.761424205741571</v>
      </c>
      <c r="I622" s="4" t="n">
        <v>0.119298805126627</v>
      </c>
      <c r="J622" s="4" t="n">
        <v>0.0154265480959069</v>
      </c>
      <c r="K622" s="4" t="n">
        <v>0.00962456721131419</v>
      </c>
      <c r="L622" s="4" t="n">
        <v>0.000646341463414634</v>
      </c>
      <c r="M622" s="4" t="n">
        <v>0.215588046034774</v>
      </c>
      <c r="N622" s="4" t="n">
        <v>32.5933172634032</v>
      </c>
      <c r="O622" s="4" t="n">
        <f aca="false">TRUE()</f>
        <v>1</v>
      </c>
      <c r="P622" s="4" t="s">
        <v>24</v>
      </c>
      <c r="Q622" s="4" t="n">
        <v>59.4663266310905</v>
      </c>
      <c r="R622" s="4" t="n">
        <v>0.671916878635425</v>
      </c>
      <c r="S622" s="4" t="s">
        <v>25</v>
      </c>
      <c r="T622" s="4" t="str">
        <f aca="false">B622&amp;C622&amp;D622&amp;E622&amp;S622</f>
        <v>rosnavturtlebot3_burgermap210embr</v>
      </c>
      <c r="U622" s="4" t="n">
        <f aca="false">COUNTIF($T$2:T622,T622)</f>
        <v>1</v>
      </c>
      <c r="V622" s="4" t="s">
        <v>38</v>
      </c>
      <c r="W622" s="4" t="s">
        <v>29</v>
      </c>
      <c r="X622" s="4" t="n">
        <v>2</v>
      </c>
      <c r="Y622" s="4" t="str">
        <f aca="false">V622&amp;W622&amp;X622&amp;S622</f>
        <v>rb2embr</v>
      </c>
      <c r="Z622" s="4" t="n">
        <f aca="false">G622&gt;0</f>
        <v>0</v>
      </c>
      <c r="AA622" s="4" t="str">
        <f aca="false">IF(NOT(Z622),Y622,0)</f>
        <v>rb2embr</v>
      </c>
    </row>
    <row r="623" customFormat="false" ht="15.75" hidden="false" customHeight="true" outlineLevel="0" collapsed="false">
      <c r="A623" s="1" t="n">
        <v>916</v>
      </c>
      <c r="B623" s="4" t="s">
        <v>37</v>
      </c>
      <c r="C623" s="4" t="s">
        <v>28</v>
      </c>
      <c r="D623" s="4" t="s">
        <v>23</v>
      </c>
      <c r="E623" s="4" t="n">
        <v>10</v>
      </c>
      <c r="F623" s="4" t="n">
        <v>163.692</v>
      </c>
      <c r="G623" s="4" t="n">
        <v>0</v>
      </c>
      <c r="H623" s="4" t="n">
        <v>0.776196586367863</v>
      </c>
      <c r="I623" s="4" t="n">
        <v>0.110235680608304</v>
      </c>
      <c r="J623" s="4" t="n">
        <v>0.0169080298563937</v>
      </c>
      <c r="K623" s="4" t="n">
        <v>0.0127493999951939</v>
      </c>
      <c r="L623" s="4" t="n">
        <v>0.000568245125348189</v>
      </c>
      <c r="M623" s="4" t="n">
        <v>0.214310353391472</v>
      </c>
      <c r="N623" s="4" t="n">
        <v>35.1342627313081</v>
      </c>
      <c r="O623" s="4" t="n">
        <f aca="false">TRUE()</f>
        <v>1</v>
      </c>
      <c r="P623" s="4" t="s">
        <v>24</v>
      </c>
      <c r="Q623" s="4" t="n">
        <v>30.0116841416259</v>
      </c>
      <c r="R623" s="4" t="n">
        <v>0.550089812551488</v>
      </c>
      <c r="S623" s="4" t="s">
        <v>25</v>
      </c>
      <c r="T623" s="4" t="str">
        <f aca="false">B623&amp;C623&amp;D623&amp;E623&amp;S623</f>
        <v>rosnavturtlebot3_burgermap210embr</v>
      </c>
      <c r="U623" s="4" t="n">
        <f aca="false">COUNTIF($T$2:T623,T623)</f>
        <v>2</v>
      </c>
      <c r="V623" s="4" t="s">
        <v>38</v>
      </c>
      <c r="W623" s="4" t="s">
        <v>29</v>
      </c>
      <c r="X623" s="4" t="n">
        <v>2</v>
      </c>
      <c r="Y623" s="4" t="str">
        <f aca="false">V623&amp;W623&amp;X623&amp;S623</f>
        <v>rb2embr</v>
      </c>
      <c r="Z623" s="4" t="n">
        <f aca="false">G623&gt;0</f>
        <v>0</v>
      </c>
      <c r="AA623" s="4" t="str">
        <f aca="false">IF(NOT(Z623),Y623,0)</f>
        <v>rb2embr</v>
      </c>
    </row>
    <row r="624" customFormat="false" ht="15.75" hidden="false" customHeight="true" outlineLevel="0" collapsed="false">
      <c r="A624" s="1" t="n">
        <v>917</v>
      </c>
      <c r="B624" s="4" t="s">
        <v>37</v>
      </c>
      <c r="C624" s="4" t="s">
        <v>28</v>
      </c>
      <c r="D624" s="4" t="s">
        <v>23</v>
      </c>
      <c r="E624" s="4" t="n">
        <v>10</v>
      </c>
      <c r="F624" s="4" t="n">
        <v>145.902</v>
      </c>
      <c r="G624" s="4" t="n">
        <v>0</v>
      </c>
      <c r="H624" s="4" t="n">
        <v>0.466627552645316</v>
      </c>
      <c r="I624" s="4" t="n">
        <v>0.0928408086048949</v>
      </c>
      <c r="J624" s="4" t="n">
        <v>0.0115458444984481</v>
      </c>
      <c r="K624" s="4" t="n">
        <v>0.00635014332433362</v>
      </c>
      <c r="L624" s="4" t="n">
        <v>0.000697160883280757</v>
      </c>
      <c r="M624" s="4" t="n">
        <v>0.218648909978348</v>
      </c>
      <c r="N624" s="4" t="n">
        <v>31.954428206457</v>
      </c>
      <c r="O624" s="4" t="n">
        <f aca="false">TRUE()</f>
        <v>1</v>
      </c>
      <c r="P624" s="4" t="s">
        <v>24</v>
      </c>
      <c r="Q624" s="4" t="n">
        <v>4.08424849452125</v>
      </c>
      <c r="R624" s="4" t="n">
        <v>0.920498398843398</v>
      </c>
      <c r="S624" s="4" t="s">
        <v>25</v>
      </c>
      <c r="T624" s="4" t="str">
        <f aca="false">B624&amp;C624&amp;D624&amp;E624&amp;S624</f>
        <v>rosnavturtlebot3_burgermap210embr</v>
      </c>
      <c r="U624" s="4" t="n">
        <f aca="false">COUNTIF($T$2:T624,T624)</f>
        <v>3</v>
      </c>
      <c r="V624" s="4" t="s">
        <v>38</v>
      </c>
      <c r="W624" s="4" t="s">
        <v>29</v>
      </c>
      <c r="X624" s="4" t="n">
        <v>2</v>
      </c>
      <c r="Y624" s="4" t="str">
        <f aca="false">V624&amp;W624&amp;X624&amp;S624</f>
        <v>rb2embr</v>
      </c>
      <c r="Z624" s="4" t="n">
        <f aca="false">G624&gt;0</f>
        <v>0</v>
      </c>
      <c r="AA624" s="4" t="str">
        <f aca="false">IF(NOT(Z624),Y624,0)</f>
        <v>rb2embr</v>
      </c>
    </row>
    <row r="625" customFormat="false" ht="15.75" hidden="false" customHeight="true" outlineLevel="0" collapsed="false">
      <c r="A625" s="1" t="n">
        <v>918</v>
      </c>
      <c r="B625" s="4" t="s">
        <v>37</v>
      </c>
      <c r="C625" s="4" t="s">
        <v>28</v>
      </c>
      <c r="D625" s="4" t="s">
        <v>23</v>
      </c>
      <c r="E625" s="4" t="n">
        <v>10</v>
      </c>
      <c r="F625" s="4" t="n">
        <v>148.401</v>
      </c>
      <c r="G625" s="4" t="n">
        <v>0</v>
      </c>
      <c r="H625" s="4" t="n">
        <v>0.600868991571441</v>
      </c>
      <c r="I625" s="4" t="n">
        <v>0.115342009887156</v>
      </c>
      <c r="J625" s="4" t="n">
        <v>0.0149726571488118</v>
      </c>
      <c r="K625" s="4" t="n">
        <v>0.0109398105631665</v>
      </c>
      <c r="L625" s="4" t="n">
        <v>0.000539051617726156</v>
      </c>
      <c r="M625" s="4" t="n">
        <v>0.217704461473231</v>
      </c>
      <c r="N625" s="4" t="n">
        <v>32.2782579087168</v>
      </c>
      <c r="O625" s="4" t="n">
        <f aca="false">TRUE()</f>
        <v>1</v>
      </c>
      <c r="P625" s="4" t="s">
        <v>24</v>
      </c>
      <c r="Q625" s="4" t="n">
        <v>9.78557496730041</v>
      </c>
      <c r="R625" s="4" t="n">
        <v>0.663728509158928</v>
      </c>
      <c r="S625" s="4" t="s">
        <v>25</v>
      </c>
      <c r="T625" s="4" t="str">
        <f aca="false">B625&amp;C625&amp;D625&amp;E625&amp;S625</f>
        <v>rosnavturtlebot3_burgermap210embr</v>
      </c>
      <c r="U625" s="4" t="n">
        <f aca="false">COUNTIF($T$2:T625,T625)</f>
        <v>4</v>
      </c>
      <c r="V625" s="4" t="s">
        <v>38</v>
      </c>
      <c r="W625" s="4" t="s">
        <v>29</v>
      </c>
      <c r="X625" s="4" t="n">
        <v>2</v>
      </c>
      <c r="Y625" s="4" t="str">
        <f aca="false">V625&amp;W625&amp;X625&amp;S625</f>
        <v>rb2embr</v>
      </c>
      <c r="Z625" s="4" t="n">
        <f aca="false">G625&gt;0</f>
        <v>0</v>
      </c>
      <c r="AA625" s="4" t="str">
        <f aca="false">IF(NOT(Z625),Y625,0)</f>
        <v>rb2embr</v>
      </c>
    </row>
    <row r="626" customFormat="false" ht="15.75" hidden="false" customHeight="true" outlineLevel="0" collapsed="false">
      <c r="A626" s="1" t="n">
        <v>919</v>
      </c>
      <c r="B626" s="4" t="s">
        <v>37</v>
      </c>
      <c r="C626" s="4" t="s">
        <v>28</v>
      </c>
      <c r="D626" s="4" t="s">
        <v>23</v>
      </c>
      <c r="E626" s="4" t="n">
        <v>10</v>
      </c>
      <c r="F626" s="4" t="n">
        <v>164.9</v>
      </c>
      <c r="G626" s="4" t="n">
        <v>1</v>
      </c>
      <c r="H626" s="4" t="n">
        <v>0.732977235667943</v>
      </c>
      <c r="I626" s="4" t="n">
        <v>0.122415833901596</v>
      </c>
      <c r="J626" s="4" t="n">
        <v>0.0183911488826691</v>
      </c>
      <c r="K626" s="4" t="n">
        <v>0.0140338496841885</v>
      </c>
      <c r="L626" s="4" t="n">
        <v>0.000627840909090909</v>
      </c>
      <c r="M626" s="4" t="n">
        <v>0.215893725478929</v>
      </c>
      <c r="N626" s="4" t="n">
        <v>35.6464571245472</v>
      </c>
      <c r="O626" s="4" t="n">
        <f aca="false">TRUE()</f>
        <v>1</v>
      </c>
      <c r="P626" s="4" t="s">
        <v>24</v>
      </c>
      <c r="Q626" s="4" t="n">
        <v>44.5314252912962</v>
      </c>
      <c r="R626" s="4" t="n">
        <v>0.808916294240735</v>
      </c>
      <c r="S626" s="4" t="s">
        <v>25</v>
      </c>
      <c r="T626" s="4" t="str">
        <f aca="false">B626&amp;C626&amp;D626&amp;E626&amp;S626</f>
        <v>rosnavturtlebot3_burgermap210embr</v>
      </c>
      <c r="U626" s="4" t="n">
        <f aca="false">COUNTIF($T$2:T626,T626)</f>
        <v>5</v>
      </c>
      <c r="V626" s="4" t="s">
        <v>38</v>
      </c>
      <c r="W626" s="4" t="s">
        <v>29</v>
      </c>
      <c r="X626" s="4" t="n">
        <v>2</v>
      </c>
      <c r="Y626" s="4" t="str">
        <f aca="false">V626&amp;W626&amp;X626&amp;S626</f>
        <v>rb2embr</v>
      </c>
      <c r="Z626" s="4" t="n">
        <f aca="false">G626&gt;0</f>
        <v>1</v>
      </c>
      <c r="AA626" s="4" t="n">
        <f aca="false">IF(NOT(Z626),Y626,0)</f>
        <v>0</v>
      </c>
    </row>
    <row r="627" customFormat="false" ht="15.75" hidden="false" customHeight="true" outlineLevel="0" collapsed="false">
      <c r="A627" s="1" t="n">
        <v>920</v>
      </c>
      <c r="B627" s="4" t="s">
        <v>37</v>
      </c>
      <c r="C627" s="4" t="s">
        <v>28</v>
      </c>
      <c r="D627" s="4" t="s">
        <v>23</v>
      </c>
      <c r="E627" s="4" t="n">
        <v>10</v>
      </c>
      <c r="F627" s="4" t="n">
        <v>146.104</v>
      </c>
      <c r="G627" s="4" t="n">
        <v>0</v>
      </c>
      <c r="H627" s="4" t="n">
        <v>0.32114450529087</v>
      </c>
      <c r="I627" s="4" t="n">
        <v>0.0618333677234991</v>
      </c>
      <c r="J627" s="4" t="n">
        <v>0.00768570070646222</v>
      </c>
      <c r="K627" s="4" t="n">
        <v>0.00768807203554176</v>
      </c>
      <c r="L627" s="4" t="n">
        <v>0.000694267515923567</v>
      </c>
      <c r="M627" s="4" t="n">
        <v>0.217389360429569</v>
      </c>
      <c r="N627" s="4" t="n">
        <v>31.733689739716</v>
      </c>
      <c r="O627" s="4" t="n">
        <f aca="false">TRUE()</f>
        <v>1</v>
      </c>
      <c r="P627" s="4" t="s">
        <v>24</v>
      </c>
      <c r="Q627" s="4" t="n">
        <v>6.09271999158881</v>
      </c>
      <c r="R627" s="4" t="n">
        <v>0.399606856435898</v>
      </c>
      <c r="S627" s="4" t="s">
        <v>25</v>
      </c>
      <c r="T627" s="4" t="str">
        <f aca="false">B627&amp;C627&amp;D627&amp;E627&amp;S627</f>
        <v>rosnavturtlebot3_burgermap210embr</v>
      </c>
      <c r="U627" s="4" t="n">
        <f aca="false">COUNTIF($T$2:T627,T627)</f>
        <v>6</v>
      </c>
      <c r="V627" s="4" t="s">
        <v>38</v>
      </c>
      <c r="W627" s="4" t="s">
        <v>29</v>
      </c>
      <c r="X627" s="4" t="n">
        <v>2</v>
      </c>
      <c r="Y627" s="4" t="str">
        <f aca="false">V627&amp;W627&amp;X627&amp;S627</f>
        <v>rb2embr</v>
      </c>
      <c r="Z627" s="4" t="n">
        <f aca="false">G627&gt;0</f>
        <v>0</v>
      </c>
      <c r="AA627" s="4" t="str">
        <f aca="false">IF(NOT(Z627),Y627,0)</f>
        <v>rb2embr</v>
      </c>
    </row>
    <row r="628" customFormat="false" ht="15.75" hidden="false" customHeight="true" outlineLevel="0" collapsed="false">
      <c r="A628" s="1" t="n">
        <v>921</v>
      </c>
      <c r="B628" s="4" t="s">
        <v>37</v>
      </c>
      <c r="C628" s="4" t="s">
        <v>28</v>
      </c>
      <c r="D628" s="4" t="s">
        <v>23</v>
      </c>
      <c r="E628" s="4" t="n">
        <v>10</v>
      </c>
      <c r="F628" s="4" t="n">
        <v>156.501</v>
      </c>
      <c r="G628" s="4" t="n">
        <v>1</v>
      </c>
      <c r="H628" s="4" t="n">
        <v>0.440101710827543</v>
      </c>
      <c r="I628" s="4" t="n">
        <v>0.0863896825845696</v>
      </c>
      <c r="J628" s="4" t="n">
        <v>0.0107389198448646</v>
      </c>
      <c r="K628" s="4" t="n">
        <v>0.00683823391626484</v>
      </c>
      <c r="L628" s="4" t="n">
        <v>0.000635294117647059</v>
      </c>
      <c r="M628" s="4" t="n">
        <v>0.218146289273094</v>
      </c>
      <c r="N628" s="4" t="n">
        <v>34.3642013168625</v>
      </c>
      <c r="O628" s="4" t="n">
        <f aca="false">TRUE()</f>
        <v>1</v>
      </c>
      <c r="P628" s="4" t="s">
        <v>24</v>
      </c>
      <c r="Q628" s="4" t="n">
        <v>6.74691771340499</v>
      </c>
      <c r="R628" s="4" t="n">
        <v>0.555665467791044</v>
      </c>
      <c r="S628" s="4" t="s">
        <v>25</v>
      </c>
      <c r="T628" s="4" t="str">
        <f aca="false">B628&amp;C628&amp;D628&amp;E628&amp;S628</f>
        <v>rosnavturtlebot3_burgermap210embr</v>
      </c>
      <c r="U628" s="4" t="n">
        <f aca="false">COUNTIF($T$2:T628,T628)</f>
        <v>7</v>
      </c>
      <c r="V628" s="4" t="s">
        <v>38</v>
      </c>
      <c r="W628" s="4" t="s">
        <v>29</v>
      </c>
      <c r="X628" s="4" t="n">
        <v>2</v>
      </c>
      <c r="Y628" s="4" t="str">
        <f aca="false">V628&amp;W628&amp;X628&amp;S628</f>
        <v>rb2embr</v>
      </c>
      <c r="Z628" s="4" t="n">
        <f aca="false">G628&gt;0</f>
        <v>1</v>
      </c>
      <c r="AA628" s="4" t="n">
        <f aca="false">IF(NOT(Z628),Y628,0)</f>
        <v>0</v>
      </c>
    </row>
    <row r="629" customFormat="false" ht="15.75" hidden="false" customHeight="true" outlineLevel="0" collapsed="false">
      <c r="A629" s="1" t="n">
        <v>922</v>
      </c>
      <c r="B629" s="4" t="s">
        <v>37</v>
      </c>
      <c r="C629" s="4" t="s">
        <v>28</v>
      </c>
      <c r="D629" s="4" t="s">
        <v>23</v>
      </c>
      <c r="E629" s="4" t="n">
        <v>10</v>
      </c>
      <c r="F629" s="4" t="n">
        <v>144.004</v>
      </c>
      <c r="G629" s="4" t="n">
        <v>0</v>
      </c>
      <c r="H629" s="4" t="n">
        <v>0.23192757013889</v>
      </c>
      <c r="I629" s="4" t="n">
        <v>0.0464246283669588</v>
      </c>
      <c r="J629" s="4" t="n">
        <v>0.00575907825935945</v>
      </c>
      <c r="K629" s="4" t="n">
        <v>0.00648382813802448</v>
      </c>
      <c r="L629" s="4" t="n">
        <v>3.20512820512821E-006</v>
      </c>
      <c r="M629" s="4" t="n">
        <v>0.219015974365176</v>
      </c>
      <c r="N629" s="4" t="n">
        <v>31.5418146466963</v>
      </c>
      <c r="O629" s="4" t="n">
        <f aca="false">TRUE()</f>
        <v>1</v>
      </c>
      <c r="P629" s="4" t="s">
        <v>24</v>
      </c>
      <c r="Q629" s="4" t="n">
        <v>1.22437597107081</v>
      </c>
      <c r="R629" s="4" t="n">
        <v>0.341800245824766</v>
      </c>
      <c r="S629" s="4" t="s">
        <v>25</v>
      </c>
      <c r="T629" s="4" t="str">
        <f aca="false">B629&amp;C629&amp;D629&amp;E629&amp;S629</f>
        <v>rosnavturtlebot3_burgermap210embr</v>
      </c>
      <c r="U629" s="4" t="n">
        <f aca="false">COUNTIF($T$2:T629,T629)</f>
        <v>8</v>
      </c>
      <c r="V629" s="4" t="s">
        <v>38</v>
      </c>
      <c r="W629" s="4" t="s">
        <v>29</v>
      </c>
      <c r="X629" s="4" t="n">
        <v>2</v>
      </c>
      <c r="Y629" s="4" t="str">
        <f aca="false">V629&amp;W629&amp;X629&amp;S629</f>
        <v>rb2embr</v>
      </c>
      <c r="Z629" s="4" t="n">
        <f aca="false">G629&gt;0</f>
        <v>0</v>
      </c>
      <c r="AA629" s="4" t="str">
        <f aca="false">IF(NOT(Z629),Y629,0)</f>
        <v>rb2embr</v>
      </c>
    </row>
    <row r="630" customFormat="false" ht="15.75" hidden="false" customHeight="true" outlineLevel="0" collapsed="false">
      <c r="A630" s="1" t="n">
        <v>923</v>
      </c>
      <c r="B630" s="4" t="s">
        <v>37</v>
      </c>
      <c r="C630" s="4" t="s">
        <v>28</v>
      </c>
      <c r="D630" s="4" t="s">
        <v>23</v>
      </c>
      <c r="E630" s="4" t="n">
        <v>10</v>
      </c>
      <c r="F630" s="4" t="n">
        <v>145.911</v>
      </c>
      <c r="G630" s="4" t="n">
        <v>0</v>
      </c>
      <c r="H630" s="4" t="n">
        <v>0.425611539504609</v>
      </c>
      <c r="I630" s="4" t="n">
        <v>0.0814054159246874</v>
      </c>
      <c r="J630" s="4" t="n">
        <v>0.0101077112968139</v>
      </c>
      <c r="K630" s="4" t="n">
        <v>0.0064339026511944</v>
      </c>
      <c r="L630" s="4" t="n">
        <v>0.00069811320754717</v>
      </c>
      <c r="M630" s="4" t="n">
        <v>0.217684404620188</v>
      </c>
      <c r="N630" s="4" t="n">
        <v>31.8003321328646</v>
      </c>
      <c r="O630" s="4" t="n">
        <f aca="false">TRUE()</f>
        <v>1</v>
      </c>
      <c r="P630" s="4" t="s">
        <v>24</v>
      </c>
      <c r="Q630" s="4" t="n">
        <v>4.89642672517155</v>
      </c>
      <c r="R630" s="4" t="n">
        <v>0.688326144159307</v>
      </c>
      <c r="S630" s="4" t="s">
        <v>25</v>
      </c>
      <c r="T630" s="4" t="str">
        <f aca="false">B630&amp;C630&amp;D630&amp;E630&amp;S630</f>
        <v>rosnavturtlebot3_burgermap210embr</v>
      </c>
      <c r="U630" s="4" t="n">
        <f aca="false">COUNTIF($T$2:T630,T630)</f>
        <v>9</v>
      </c>
      <c r="V630" s="4" t="s">
        <v>38</v>
      </c>
      <c r="W630" s="4" t="s">
        <v>29</v>
      </c>
      <c r="X630" s="4" t="n">
        <v>2</v>
      </c>
      <c r="Y630" s="4" t="str">
        <f aca="false">V630&amp;W630&amp;X630&amp;S630</f>
        <v>rb2embr</v>
      </c>
      <c r="Z630" s="4" t="n">
        <f aca="false">G630&gt;0</f>
        <v>0</v>
      </c>
      <c r="AA630" s="4" t="str">
        <f aca="false">IF(NOT(Z630),Y630,0)</f>
        <v>rb2embr</v>
      </c>
    </row>
    <row r="631" customFormat="false" ht="15.75" hidden="false" customHeight="true" outlineLevel="0" collapsed="false">
      <c r="A631" s="1" t="n">
        <v>924</v>
      </c>
      <c r="B631" s="4" t="s">
        <v>37</v>
      </c>
      <c r="C631" s="4" t="s">
        <v>28</v>
      </c>
      <c r="D631" s="4" t="s">
        <v>23</v>
      </c>
      <c r="E631" s="4" t="n">
        <v>10</v>
      </c>
      <c r="F631" s="4" t="n">
        <v>152.698</v>
      </c>
      <c r="G631" s="4" t="n">
        <v>0</v>
      </c>
      <c r="H631" s="4" t="n">
        <v>0.491571595192665</v>
      </c>
      <c r="I631" s="4" t="n">
        <v>0.0970741965292772</v>
      </c>
      <c r="J631" s="4" t="n">
        <v>0.0121202504342547</v>
      </c>
      <c r="K631" s="4" t="n">
        <v>0.00601160614899435</v>
      </c>
      <c r="L631" s="4" t="n">
        <v>-1.23187286639391E-005</v>
      </c>
      <c r="M631" s="4" t="n">
        <v>0.219137252166932</v>
      </c>
      <c r="N631" s="4" t="n">
        <v>33.4000464027351</v>
      </c>
      <c r="O631" s="4" t="n">
        <f aca="false">TRUE()</f>
        <v>1</v>
      </c>
      <c r="P631" s="4" t="s">
        <v>24</v>
      </c>
      <c r="Q631" s="4" t="n">
        <v>5.86873207769273</v>
      </c>
      <c r="R631" s="4" t="n">
        <v>0.718292415247525</v>
      </c>
      <c r="S631" s="4" t="s">
        <v>25</v>
      </c>
      <c r="T631" s="4" t="str">
        <f aca="false">B631&amp;C631&amp;D631&amp;E631&amp;S631</f>
        <v>rosnavturtlebot3_burgermap210embr</v>
      </c>
      <c r="U631" s="4" t="n">
        <f aca="false">COUNTIF($T$2:T631,T631)</f>
        <v>10</v>
      </c>
      <c r="V631" s="4" t="s">
        <v>38</v>
      </c>
      <c r="W631" s="4" t="s">
        <v>29</v>
      </c>
      <c r="X631" s="4" t="n">
        <v>2</v>
      </c>
      <c r="Y631" s="4" t="str">
        <f aca="false">V631&amp;W631&amp;X631&amp;S631</f>
        <v>rb2embr</v>
      </c>
      <c r="Z631" s="4" t="n">
        <f aca="false">G631&gt;0</f>
        <v>0</v>
      </c>
      <c r="AA631" s="4" t="str">
        <f aca="false">IF(NOT(Z631),Y631,0)</f>
        <v>rb2embr</v>
      </c>
    </row>
    <row r="632" customFormat="false" ht="15.75" hidden="false" customHeight="true" outlineLevel="0" collapsed="false">
      <c r="A632" s="1" t="n">
        <v>925</v>
      </c>
      <c r="B632" s="4" t="s">
        <v>37</v>
      </c>
      <c r="C632" s="4" t="s">
        <v>28</v>
      </c>
      <c r="D632" s="4" t="s">
        <v>23</v>
      </c>
      <c r="E632" s="4" t="n">
        <v>10</v>
      </c>
      <c r="F632" s="4" t="n">
        <v>137.682</v>
      </c>
      <c r="G632" s="4" t="n">
        <v>0</v>
      </c>
      <c r="H632" s="4" t="n">
        <v>0.362442063900473</v>
      </c>
      <c r="I632" s="4" t="n">
        <v>0.0709597382139572</v>
      </c>
      <c r="J632" s="4" t="n">
        <v>0.00880824181392378</v>
      </c>
      <c r="K632" s="4" t="n">
        <v>0.00656534771278985</v>
      </c>
      <c r="L632" s="4" t="n">
        <v>0.00072093023255814</v>
      </c>
      <c r="M632" s="4" t="n">
        <v>0.218346721299835</v>
      </c>
      <c r="N632" s="4" t="n">
        <v>30.1150997441635</v>
      </c>
      <c r="O632" s="4" t="n">
        <f aca="false">TRUE()</f>
        <v>1</v>
      </c>
      <c r="P632" s="4" t="s">
        <v>24</v>
      </c>
      <c r="Q632" s="4" t="n">
        <v>3.6421016181453</v>
      </c>
      <c r="R632" s="4" t="n">
        <v>0.458341500352331</v>
      </c>
      <c r="S632" s="4" t="s">
        <v>25</v>
      </c>
      <c r="T632" s="4" t="str">
        <f aca="false">B632&amp;C632&amp;D632&amp;E632&amp;S632</f>
        <v>rosnavturtlebot3_burgermap210embr</v>
      </c>
      <c r="U632" s="4" t="n">
        <f aca="false">COUNTIF($T$2:T632,T632)</f>
        <v>11</v>
      </c>
      <c r="V632" s="4" t="s">
        <v>38</v>
      </c>
      <c r="W632" s="4" t="s">
        <v>29</v>
      </c>
      <c r="X632" s="4" t="n">
        <v>2</v>
      </c>
      <c r="Y632" s="4" t="str">
        <f aca="false">V632&amp;W632&amp;X632&amp;S632</f>
        <v>rb2embr</v>
      </c>
      <c r="Z632" s="4" t="n">
        <f aca="false">G632&gt;0</f>
        <v>0</v>
      </c>
      <c r="AA632" s="4" t="str">
        <f aca="false">IF(NOT(Z632),Y632,0)</f>
        <v>rb2embr</v>
      </c>
    </row>
    <row r="633" customFormat="false" ht="15.75" hidden="false" customHeight="true" outlineLevel="0" collapsed="false">
      <c r="A633" s="1" t="n">
        <v>926</v>
      </c>
      <c r="B633" s="4" t="s">
        <v>37</v>
      </c>
      <c r="C633" s="4" t="s">
        <v>28</v>
      </c>
      <c r="D633" s="4" t="s">
        <v>23</v>
      </c>
      <c r="E633" s="4" t="n">
        <v>10</v>
      </c>
      <c r="F633" s="4" t="n">
        <v>165.001</v>
      </c>
      <c r="G633" s="4" t="n">
        <v>0</v>
      </c>
      <c r="H633" s="4" t="n">
        <v>0.727603627790351</v>
      </c>
      <c r="I633" s="4" t="n">
        <v>0.144118149452409</v>
      </c>
      <c r="J633" s="4" t="n">
        <v>0.0181205013182584</v>
      </c>
      <c r="K633" s="4" t="n">
        <v>0.00761867240746233</v>
      </c>
      <c r="L633" s="4" t="n">
        <v>0.000350828729281768</v>
      </c>
      <c r="M633" s="4" t="n">
        <v>0.218200650965967</v>
      </c>
      <c r="N633" s="4" t="n">
        <v>36.0478836956292</v>
      </c>
      <c r="O633" s="4" t="n">
        <f aca="false">TRUE()</f>
        <v>1</v>
      </c>
      <c r="P633" s="4" t="s">
        <v>24</v>
      </c>
      <c r="Q633" s="4" t="n">
        <v>7.30941281186026</v>
      </c>
      <c r="R633" s="4" t="n">
        <v>0.993844751123183</v>
      </c>
      <c r="S633" s="4" t="s">
        <v>25</v>
      </c>
      <c r="T633" s="4" t="str">
        <f aca="false">B633&amp;C633&amp;D633&amp;E633&amp;S633</f>
        <v>rosnavturtlebot3_burgermap210embr</v>
      </c>
      <c r="U633" s="4" t="n">
        <f aca="false">COUNTIF($T$2:T633,T633)</f>
        <v>12</v>
      </c>
      <c r="V633" s="4" t="s">
        <v>38</v>
      </c>
      <c r="W633" s="4" t="s">
        <v>29</v>
      </c>
      <c r="X633" s="4" t="n">
        <v>2</v>
      </c>
      <c r="Y633" s="4" t="str">
        <f aca="false">V633&amp;W633&amp;X633&amp;S633</f>
        <v>rb2embr</v>
      </c>
      <c r="Z633" s="4" t="n">
        <f aca="false">G633&gt;0</f>
        <v>0</v>
      </c>
      <c r="AA633" s="4" t="str">
        <f aca="false">IF(NOT(Z633),Y633,0)</f>
        <v>rb2embr</v>
      </c>
    </row>
    <row r="634" customFormat="false" ht="15.75" hidden="false" customHeight="true" outlineLevel="0" collapsed="false">
      <c r="A634" s="1" t="n">
        <v>927</v>
      </c>
      <c r="B634" s="4" t="s">
        <v>37</v>
      </c>
      <c r="C634" s="4" t="s">
        <v>28</v>
      </c>
      <c r="D634" s="4" t="s">
        <v>23</v>
      </c>
      <c r="E634" s="4" t="n">
        <v>10</v>
      </c>
      <c r="F634" s="4" t="n">
        <v>146</v>
      </c>
      <c r="G634" s="4" t="n">
        <v>0</v>
      </c>
      <c r="H634" s="4" t="n">
        <v>0.382011299503254</v>
      </c>
      <c r="I634" s="4" t="n">
        <v>0.0641069751462166</v>
      </c>
      <c r="J634" s="4" t="n">
        <v>0.00761149173906151</v>
      </c>
      <c r="K634" s="4" t="n">
        <v>0.0103689235217453</v>
      </c>
      <c r="L634" s="4" t="n">
        <v>0.000397409229689763</v>
      </c>
      <c r="M634" s="4" t="n">
        <v>0.216783892868061</v>
      </c>
      <c r="N634" s="4" t="n">
        <v>31.7041165853525</v>
      </c>
      <c r="O634" s="4" t="n">
        <f aca="false">TRUE()</f>
        <v>1</v>
      </c>
      <c r="P634" s="4" t="s">
        <v>24</v>
      </c>
      <c r="Q634" s="4" t="n">
        <v>20.1482090608434</v>
      </c>
      <c r="R634" s="4" t="n">
        <v>0.393671275034559</v>
      </c>
      <c r="S634" s="4" t="s">
        <v>25</v>
      </c>
      <c r="T634" s="4" t="str">
        <f aca="false">B634&amp;C634&amp;D634&amp;E634&amp;S634</f>
        <v>rosnavturtlebot3_burgermap210embr</v>
      </c>
      <c r="U634" s="4" t="n">
        <f aca="false">COUNTIF($T$2:T634,T634)</f>
        <v>13</v>
      </c>
      <c r="V634" s="4" t="s">
        <v>38</v>
      </c>
      <c r="W634" s="4" t="s">
        <v>29</v>
      </c>
      <c r="X634" s="4" t="n">
        <v>2</v>
      </c>
      <c r="Y634" s="4" t="str">
        <f aca="false">V634&amp;W634&amp;X634&amp;S634</f>
        <v>rb2embr</v>
      </c>
      <c r="Z634" s="4" t="n">
        <f aca="false">G634&gt;0</f>
        <v>0</v>
      </c>
      <c r="AA634" s="4" t="str">
        <f aca="false">IF(NOT(Z634),Y634,0)</f>
        <v>rb2embr</v>
      </c>
    </row>
    <row r="635" customFormat="false" ht="15.75" hidden="false" customHeight="true" outlineLevel="0" collapsed="false">
      <c r="A635" s="1" t="n">
        <v>928</v>
      </c>
      <c r="B635" s="4" t="s">
        <v>37</v>
      </c>
      <c r="C635" s="4" t="s">
        <v>28</v>
      </c>
      <c r="D635" s="4" t="s">
        <v>23</v>
      </c>
      <c r="E635" s="4" t="n">
        <v>10</v>
      </c>
      <c r="F635" s="4" t="n">
        <v>153.596</v>
      </c>
      <c r="G635" s="4" t="n">
        <v>3</v>
      </c>
      <c r="H635" s="4" t="n">
        <v>0.673788947803362</v>
      </c>
      <c r="I635" s="4" t="n">
        <v>0.133854538169802</v>
      </c>
      <c r="J635" s="4" t="n">
        <v>0.0167261715337689</v>
      </c>
      <c r="K635" s="4" t="n">
        <v>0.00827610397459249</v>
      </c>
      <c r="L635" s="4" t="n">
        <v>0.000674556213017751</v>
      </c>
      <c r="M635" s="4" t="n">
        <v>0.218254593265538</v>
      </c>
      <c r="N635" s="4" t="n">
        <v>33.707076764789</v>
      </c>
      <c r="O635" s="4" t="n">
        <f aca="false">FALSE()</f>
        <v>0</v>
      </c>
      <c r="P635" s="4" t="s">
        <v>5</v>
      </c>
      <c r="Q635" s="4" t="n">
        <v>7.52042863726908</v>
      </c>
      <c r="R635" s="4" t="n">
        <v>0.898921025143656</v>
      </c>
      <c r="S635" s="4" t="s">
        <v>25</v>
      </c>
      <c r="T635" s="4" t="str">
        <f aca="false">B635&amp;C635&amp;D635&amp;E635&amp;S635</f>
        <v>rosnavturtlebot3_burgermap210embr</v>
      </c>
      <c r="U635" s="4" t="n">
        <f aca="false">COUNTIF($T$2:T635,T635)</f>
        <v>14</v>
      </c>
      <c r="V635" s="4" t="s">
        <v>38</v>
      </c>
      <c r="W635" s="4" t="s">
        <v>29</v>
      </c>
      <c r="X635" s="4" t="n">
        <v>2</v>
      </c>
      <c r="Y635" s="4" t="str">
        <f aca="false">V635&amp;W635&amp;X635&amp;S635</f>
        <v>rb2embr</v>
      </c>
      <c r="Z635" s="4" t="n">
        <f aca="false">G635&gt;0</f>
        <v>1</v>
      </c>
      <c r="AA635" s="4" t="n">
        <f aca="false">IF(NOT(Z635),Y635,0)</f>
        <v>0</v>
      </c>
    </row>
    <row r="636" customFormat="false" ht="15.75" hidden="false" customHeight="true" outlineLevel="0" collapsed="false">
      <c r="A636" s="1" t="n">
        <v>929</v>
      </c>
      <c r="B636" s="4" t="s">
        <v>37</v>
      </c>
      <c r="C636" s="4" t="s">
        <v>28</v>
      </c>
      <c r="D636" s="4" t="s">
        <v>23</v>
      </c>
      <c r="E636" s="4" t="n">
        <v>10</v>
      </c>
      <c r="F636" s="4" t="n">
        <v>160.903</v>
      </c>
      <c r="G636" s="4" t="n">
        <v>0</v>
      </c>
      <c r="H636" s="4" t="n">
        <v>0.280929568916762</v>
      </c>
      <c r="I636" s="4" t="n">
        <v>0.0540631882949407</v>
      </c>
      <c r="J636" s="4" t="n">
        <v>0.00670532916553393</v>
      </c>
      <c r="K636" s="4" t="n">
        <v>0.00550110082200882</v>
      </c>
      <c r="L636" s="4" t="n">
        <v>0.00050390194245699</v>
      </c>
      <c r="M636" s="4" t="n">
        <v>0.218535117009869</v>
      </c>
      <c r="N636" s="4" t="n">
        <v>35.2381611326478</v>
      </c>
      <c r="O636" s="4" t="n">
        <f aca="false">TRUE()</f>
        <v>1</v>
      </c>
      <c r="P636" s="4" t="s">
        <v>24</v>
      </c>
      <c r="Q636" s="4" t="n">
        <v>3.81809173951757</v>
      </c>
      <c r="R636" s="4" t="n">
        <v>0.345591245642985</v>
      </c>
      <c r="S636" s="4" t="s">
        <v>25</v>
      </c>
      <c r="T636" s="4" t="str">
        <f aca="false">B636&amp;C636&amp;D636&amp;E636&amp;S636</f>
        <v>rosnavturtlebot3_burgermap210embr</v>
      </c>
      <c r="U636" s="4" t="n">
        <f aca="false">COUNTIF($T$2:T636,T636)</f>
        <v>15</v>
      </c>
      <c r="V636" s="4" t="s">
        <v>38</v>
      </c>
      <c r="W636" s="4" t="s">
        <v>29</v>
      </c>
      <c r="X636" s="4" t="n">
        <v>2</v>
      </c>
      <c r="Y636" s="4" t="str">
        <f aca="false">V636&amp;W636&amp;X636&amp;S636</f>
        <v>rb2embr</v>
      </c>
      <c r="Z636" s="4" t="n">
        <f aca="false">G636&gt;0</f>
        <v>0</v>
      </c>
      <c r="AA636" s="4" t="str">
        <f aca="false">IF(NOT(Z636),Y636,0)</f>
        <v>rb2embr</v>
      </c>
    </row>
    <row r="637" customFormat="false" ht="15.75" hidden="false" customHeight="true" outlineLevel="0" collapsed="false">
      <c r="A637" s="1" t="n">
        <v>930</v>
      </c>
      <c r="B637" s="4" t="s">
        <v>37</v>
      </c>
      <c r="C637" s="4" t="s">
        <v>28</v>
      </c>
      <c r="D637" s="4" t="s">
        <v>23</v>
      </c>
      <c r="E637" s="4" t="n">
        <v>10</v>
      </c>
      <c r="F637" s="4" t="n">
        <v>147</v>
      </c>
      <c r="G637" s="4" t="n">
        <v>0</v>
      </c>
      <c r="H637" s="4" t="n">
        <v>0.290351929977737</v>
      </c>
      <c r="I637" s="4" t="n">
        <v>0.0569344701360043</v>
      </c>
      <c r="J637" s="4" t="n">
        <v>0.00706470043023256</v>
      </c>
      <c r="K637" s="4" t="n">
        <v>0.00705244082017388</v>
      </c>
      <c r="L637" s="4" t="n">
        <v>9.87654320987654E-005</v>
      </c>
      <c r="M637" s="4" t="n">
        <v>0.219116571452656</v>
      </c>
      <c r="N637" s="4" t="n">
        <v>32.2246515152678</v>
      </c>
      <c r="O637" s="4" t="n">
        <f aca="false">TRUE()</f>
        <v>1</v>
      </c>
      <c r="P637" s="4" t="s">
        <v>24</v>
      </c>
      <c r="Q637" s="4" t="n">
        <v>4.03147252799183</v>
      </c>
      <c r="R637" s="4" t="n">
        <v>0.400128454263994</v>
      </c>
      <c r="S637" s="4" t="s">
        <v>25</v>
      </c>
      <c r="T637" s="4" t="str">
        <f aca="false">B637&amp;C637&amp;D637&amp;E637&amp;S637</f>
        <v>rosnavturtlebot3_burgermap210embr</v>
      </c>
      <c r="U637" s="4" t="n">
        <f aca="false">COUNTIF($T$2:T637,T637)</f>
        <v>16</v>
      </c>
      <c r="V637" s="4" t="s">
        <v>38</v>
      </c>
      <c r="W637" s="4" t="s">
        <v>29</v>
      </c>
      <c r="X637" s="4" t="n">
        <v>2</v>
      </c>
      <c r="Y637" s="4" t="str">
        <f aca="false">V637&amp;W637&amp;X637&amp;S637</f>
        <v>rb2embr</v>
      </c>
      <c r="Z637" s="4" t="n">
        <f aca="false">G637&gt;0</f>
        <v>0</v>
      </c>
      <c r="AA637" s="4" t="str">
        <f aca="false">IF(NOT(Z637),Y637,0)</f>
        <v>rb2embr</v>
      </c>
    </row>
    <row r="638" customFormat="false" ht="15.75" hidden="false" customHeight="true" outlineLevel="0" collapsed="false">
      <c r="A638" s="1" t="n">
        <v>931</v>
      </c>
      <c r="B638" s="4" t="s">
        <v>37</v>
      </c>
      <c r="C638" s="4" t="s">
        <v>28</v>
      </c>
      <c r="D638" s="4" t="s">
        <v>23</v>
      </c>
      <c r="E638" s="4" t="n">
        <v>10</v>
      </c>
      <c r="F638" s="4" t="n">
        <v>174.203</v>
      </c>
      <c r="G638" s="4" t="n">
        <v>0</v>
      </c>
      <c r="H638" s="4" t="n">
        <v>0.803253942105169</v>
      </c>
      <c r="I638" s="4" t="n">
        <v>0.114709174075546</v>
      </c>
      <c r="J638" s="4" t="n">
        <v>0.0175036962806003</v>
      </c>
      <c r="K638" s="4" t="n">
        <v>0.011445092912484</v>
      </c>
      <c r="L638" s="4" t="n">
        <v>0.000383946995876169</v>
      </c>
      <c r="M638" s="4" t="n">
        <v>0.216521605780937</v>
      </c>
      <c r="N638" s="4" t="n">
        <v>37.6827557728319</v>
      </c>
      <c r="O638" s="4" t="n">
        <f aca="false">TRUE()</f>
        <v>1</v>
      </c>
      <c r="P638" s="4" t="s">
        <v>24</v>
      </c>
      <c r="Q638" s="4" t="n">
        <v>49.6123558734137</v>
      </c>
      <c r="R638" s="4" t="n">
        <v>0.775102547597064</v>
      </c>
      <c r="S638" s="4" t="s">
        <v>25</v>
      </c>
      <c r="T638" s="4" t="str">
        <f aca="false">B638&amp;C638&amp;D638&amp;E638&amp;S638</f>
        <v>rosnavturtlebot3_burgermap210embr</v>
      </c>
      <c r="U638" s="4" t="n">
        <f aca="false">COUNTIF($T$2:T638,T638)</f>
        <v>17</v>
      </c>
      <c r="V638" s="4" t="s">
        <v>38</v>
      </c>
      <c r="W638" s="4" t="s">
        <v>29</v>
      </c>
      <c r="X638" s="4" t="n">
        <v>2</v>
      </c>
      <c r="Y638" s="4" t="str">
        <f aca="false">V638&amp;W638&amp;X638&amp;S638</f>
        <v>rb2embr</v>
      </c>
      <c r="Z638" s="4" t="n">
        <f aca="false">G638&gt;0</f>
        <v>0</v>
      </c>
      <c r="AA638" s="4" t="str">
        <f aca="false">IF(NOT(Z638),Y638,0)</f>
        <v>rb2embr</v>
      </c>
    </row>
    <row r="639" customFormat="false" ht="15.75" hidden="false" customHeight="true" outlineLevel="0" collapsed="false">
      <c r="A639" s="1" t="n">
        <v>932</v>
      </c>
      <c r="B639" s="4" t="s">
        <v>37</v>
      </c>
      <c r="C639" s="4" t="s">
        <v>28</v>
      </c>
      <c r="D639" s="4" t="s">
        <v>23</v>
      </c>
      <c r="E639" s="4" t="n">
        <v>10</v>
      </c>
      <c r="F639" s="4" t="n">
        <v>148.601</v>
      </c>
      <c r="G639" s="4" t="n">
        <v>0</v>
      </c>
      <c r="H639" s="4" t="n">
        <v>0.400595480779112</v>
      </c>
      <c r="I639" s="4" t="n">
        <v>0.0784517807361663</v>
      </c>
      <c r="J639" s="4" t="n">
        <v>0.00973865078736181</v>
      </c>
      <c r="K639" s="4" t="n">
        <v>0.00706675595744982</v>
      </c>
      <c r="L639" s="4" t="n">
        <v>0.000573170731707317</v>
      </c>
      <c r="M639" s="4" t="n">
        <v>0.218206163407314</v>
      </c>
      <c r="N639" s="4" t="n">
        <v>32.471930091828</v>
      </c>
      <c r="O639" s="4" t="n">
        <f aca="false">TRUE()</f>
        <v>1</v>
      </c>
      <c r="P639" s="4" t="s">
        <v>24</v>
      </c>
      <c r="Q639" s="4" t="n">
        <v>3.85430701883316</v>
      </c>
      <c r="R639" s="4" t="n">
        <v>0.479029117025434</v>
      </c>
      <c r="S639" s="4" t="s">
        <v>25</v>
      </c>
      <c r="T639" s="4" t="str">
        <f aca="false">B639&amp;C639&amp;D639&amp;E639&amp;S639</f>
        <v>rosnavturtlebot3_burgermap210embr</v>
      </c>
      <c r="U639" s="4" t="n">
        <f aca="false">COUNTIF($T$2:T639,T639)</f>
        <v>18</v>
      </c>
      <c r="V639" s="4" t="s">
        <v>38</v>
      </c>
      <c r="W639" s="4" t="s">
        <v>29</v>
      </c>
      <c r="X639" s="4" t="n">
        <v>2</v>
      </c>
      <c r="Y639" s="4" t="str">
        <f aca="false">V639&amp;W639&amp;X639&amp;S639</f>
        <v>rb2embr</v>
      </c>
      <c r="Z639" s="4" t="n">
        <f aca="false">G639&gt;0</f>
        <v>0</v>
      </c>
      <c r="AA639" s="4" t="str">
        <f aca="false">IF(NOT(Z639),Y639,0)</f>
        <v>rb2embr</v>
      </c>
    </row>
    <row r="640" customFormat="false" ht="15.75" hidden="false" customHeight="true" outlineLevel="0" collapsed="false">
      <c r="A640" s="1" t="n">
        <v>933</v>
      </c>
      <c r="B640" s="4" t="s">
        <v>37</v>
      </c>
      <c r="C640" s="4" t="s">
        <v>28</v>
      </c>
      <c r="D640" s="4" t="s">
        <v>23</v>
      </c>
      <c r="E640" s="4" t="n">
        <v>10</v>
      </c>
      <c r="F640" s="4" t="n">
        <v>166.7</v>
      </c>
      <c r="G640" s="4" t="n">
        <v>0</v>
      </c>
      <c r="H640" s="4" t="n">
        <v>0.442751257197473</v>
      </c>
      <c r="I640" s="4" t="n">
        <v>0.0808488528090387</v>
      </c>
      <c r="J640" s="4" t="n">
        <v>0.0099582625014142</v>
      </c>
      <c r="K640" s="4" t="n">
        <v>0.00854664911640712</v>
      </c>
      <c r="L640" s="4" t="n">
        <v>0.000352567149090581</v>
      </c>
      <c r="M640" s="4" t="n">
        <v>0.217684437745476</v>
      </c>
      <c r="N640" s="4" t="n">
        <v>36.363557247943</v>
      </c>
      <c r="O640" s="4" t="n">
        <f aca="false">TRUE()</f>
        <v>1</v>
      </c>
      <c r="P640" s="4" t="s">
        <v>24</v>
      </c>
      <c r="Q640" s="4" t="n">
        <v>11.803537299483</v>
      </c>
      <c r="R640" s="4" t="n">
        <v>0.521428634462668</v>
      </c>
      <c r="S640" s="4" t="s">
        <v>25</v>
      </c>
      <c r="T640" s="4" t="str">
        <f aca="false">B640&amp;C640&amp;D640&amp;E640&amp;S640</f>
        <v>rosnavturtlebot3_burgermap210embr</v>
      </c>
      <c r="U640" s="4" t="n">
        <f aca="false">COUNTIF($T$2:T640,T640)</f>
        <v>19</v>
      </c>
      <c r="V640" s="4" t="s">
        <v>38</v>
      </c>
      <c r="W640" s="4" t="s">
        <v>29</v>
      </c>
      <c r="X640" s="4" t="n">
        <v>2</v>
      </c>
      <c r="Y640" s="4" t="str">
        <f aca="false">V640&amp;W640&amp;X640&amp;S640</f>
        <v>rb2embr</v>
      </c>
      <c r="Z640" s="4" t="n">
        <f aca="false">G640&gt;0</f>
        <v>0</v>
      </c>
      <c r="AA640" s="4" t="str">
        <f aca="false">IF(NOT(Z640),Y640,0)</f>
        <v>rb2embr</v>
      </c>
    </row>
    <row r="641" customFormat="false" ht="15.75" hidden="false" customHeight="true" outlineLevel="0" collapsed="false">
      <c r="A641" s="1" t="n">
        <v>934</v>
      </c>
      <c r="B641" s="4" t="s">
        <v>37</v>
      </c>
      <c r="C641" s="4" t="s">
        <v>28</v>
      </c>
      <c r="D641" s="4" t="s">
        <v>23</v>
      </c>
      <c r="E641" s="4" t="n">
        <v>10</v>
      </c>
      <c r="F641" s="4" t="n">
        <v>158.998</v>
      </c>
      <c r="G641" s="4" t="n">
        <v>0</v>
      </c>
      <c r="H641" s="4" t="n">
        <v>0.441010687849678</v>
      </c>
      <c r="I641" s="4" t="n">
        <v>0.0873162550352953</v>
      </c>
      <c r="J641" s="4" t="n">
        <v>0.0108531727502928</v>
      </c>
      <c r="K641" s="4" t="n">
        <v>0.00712630387390316</v>
      </c>
      <c r="L641" s="4" t="n">
        <v>0.000408908363004507</v>
      </c>
      <c r="M641" s="4" t="n">
        <v>0.21869870760205</v>
      </c>
      <c r="N641" s="4" t="n">
        <v>34.8793393300773</v>
      </c>
      <c r="O641" s="4" t="n">
        <f aca="false">TRUE()</f>
        <v>1</v>
      </c>
      <c r="P641" s="4" t="s">
        <v>24</v>
      </c>
      <c r="Q641" s="4" t="n">
        <v>4.36347141151435</v>
      </c>
      <c r="R641" s="4" t="n">
        <v>0.534729165122598</v>
      </c>
      <c r="S641" s="4" t="s">
        <v>25</v>
      </c>
      <c r="T641" s="4" t="str">
        <f aca="false">B641&amp;C641&amp;D641&amp;E641&amp;S641</f>
        <v>rosnavturtlebot3_burgermap210embr</v>
      </c>
      <c r="U641" s="4" t="n">
        <f aca="false">COUNTIF($T$2:T641,T641)</f>
        <v>20</v>
      </c>
      <c r="V641" s="4" t="s">
        <v>38</v>
      </c>
      <c r="W641" s="4" t="s">
        <v>29</v>
      </c>
      <c r="X641" s="4" t="n">
        <v>2</v>
      </c>
      <c r="Y641" s="4" t="str">
        <f aca="false">V641&amp;W641&amp;X641&amp;S641</f>
        <v>rb2embr</v>
      </c>
      <c r="Z641" s="4" t="n">
        <f aca="false">G641&gt;0</f>
        <v>0</v>
      </c>
      <c r="AA641" s="4" t="str">
        <f aca="false">IF(NOT(Z641),Y641,0)</f>
        <v>rb2embr</v>
      </c>
    </row>
    <row r="642" customFormat="false" ht="15.75" hidden="false" customHeight="true" outlineLevel="0" collapsed="false">
      <c r="A642" s="1" t="n">
        <v>945</v>
      </c>
      <c r="B642" s="4" t="s">
        <v>35</v>
      </c>
      <c r="C642" s="4" t="s">
        <v>22</v>
      </c>
      <c r="D642" s="4" t="s">
        <v>33</v>
      </c>
      <c r="E642" s="4" t="n">
        <v>5</v>
      </c>
      <c r="F642" s="4" t="n">
        <v>47.164</v>
      </c>
      <c r="G642" s="4" t="n">
        <v>0</v>
      </c>
      <c r="H642" s="4" t="n">
        <v>8.80850903836229</v>
      </c>
      <c r="I642" s="4" t="n">
        <v>0.663279693274628</v>
      </c>
      <c r="J642" s="4" t="n">
        <v>0.0844850182891766</v>
      </c>
      <c r="K642" s="4" t="n">
        <v>0.35964118464777</v>
      </c>
      <c r="L642" s="4" t="n">
        <v>0.0098715638961827</v>
      </c>
      <c r="M642" s="4" t="n">
        <v>0.514662303742415</v>
      </c>
      <c r="N642" s="4" t="n">
        <v>24.117315243592</v>
      </c>
      <c r="O642" s="4" t="n">
        <f aca="false">TRUE()</f>
        <v>1</v>
      </c>
      <c r="P642" s="4" t="s">
        <v>24</v>
      </c>
      <c r="Q642" s="4" t="n">
        <v>87.0677563608658</v>
      </c>
      <c r="R642" s="4" t="n">
        <v>0.622747592271515</v>
      </c>
      <c r="S642" s="4" t="s">
        <v>25</v>
      </c>
      <c r="T642" s="4" t="str">
        <f aca="false">B642&amp;C642&amp;D642&amp;E642&amp;S642</f>
        <v>dwajackalsmall_warehouse5embr</v>
      </c>
      <c r="U642" s="4" t="n">
        <f aca="false">COUNTIF($T$2:T642,T642)</f>
        <v>1</v>
      </c>
      <c r="V642" s="4" t="s">
        <v>36</v>
      </c>
      <c r="W642" s="4" t="s">
        <v>26</v>
      </c>
      <c r="X642" s="4" t="s">
        <v>34</v>
      </c>
      <c r="Y642" s="4" t="str">
        <f aca="false">V642&amp;W642&amp;X642&amp;S642</f>
        <v>djsembr</v>
      </c>
      <c r="Z642" s="4" t="n">
        <f aca="false">G642&gt;0</f>
        <v>0</v>
      </c>
      <c r="AA642" s="4" t="str">
        <f aca="false">IF(NOT(Z642),Y642,0)</f>
        <v>djsembr</v>
      </c>
    </row>
    <row r="643" customFormat="false" ht="15.75" hidden="false" customHeight="true" outlineLevel="0" collapsed="false">
      <c r="A643" s="1" t="n">
        <v>946</v>
      </c>
      <c r="B643" s="4" t="s">
        <v>35</v>
      </c>
      <c r="C643" s="4" t="s">
        <v>22</v>
      </c>
      <c r="D643" s="4" t="s">
        <v>33</v>
      </c>
      <c r="E643" s="4" t="n">
        <v>5</v>
      </c>
      <c r="F643" s="4" t="n">
        <v>22.079</v>
      </c>
      <c r="G643" s="4" t="n">
        <v>0</v>
      </c>
      <c r="H643" s="4" t="n">
        <v>7.97002907774641</v>
      </c>
      <c r="I643" s="4" t="n">
        <v>0.52719589517302</v>
      </c>
      <c r="J643" s="4" t="n">
        <v>0.0824093284319129</v>
      </c>
      <c r="K643" s="4" t="n">
        <v>0.376564677302926</v>
      </c>
      <c r="L643" s="4" t="n">
        <v>0.0152200525623271</v>
      </c>
      <c r="M643" s="4" t="n">
        <v>0.932617412552555</v>
      </c>
      <c r="N643" s="4" t="n">
        <v>20.7514744215094</v>
      </c>
      <c r="O643" s="4" t="n">
        <f aca="false">TRUE()</f>
        <v>1</v>
      </c>
      <c r="P643" s="4" t="s">
        <v>24</v>
      </c>
      <c r="Q643" s="4" t="n">
        <v>130.830262346457</v>
      </c>
      <c r="R643" s="4" t="n">
        <v>0.37062426716186</v>
      </c>
      <c r="S643" s="4" t="s">
        <v>25</v>
      </c>
      <c r="T643" s="4" t="str">
        <f aca="false">B643&amp;C643&amp;D643&amp;E643&amp;S643</f>
        <v>dwajackalsmall_warehouse5embr</v>
      </c>
      <c r="U643" s="4" t="n">
        <f aca="false">COUNTIF($T$2:T643,T643)</f>
        <v>2</v>
      </c>
      <c r="V643" s="4" t="s">
        <v>36</v>
      </c>
      <c r="W643" s="4" t="s">
        <v>26</v>
      </c>
      <c r="X643" s="4" t="s">
        <v>34</v>
      </c>
      <c r="Y643" s="4" t="str">
        <f aca="false">V643&amp;W643&amp;X643&amp;S643</f>
        <v>djsembr</v>
      </c>
      <c r="Z643" s="4" t="n">
        <f aca="false">G643&gt;0</f>
        <v>0</v>
      </c>
      <c r="AA643" s="4" t="str">
        <f aca="false">IF(NOT(Z643),Y643,0)</f>
        <v>djsembr</v>
      </c>
    </row>
    <row r="644" customFormat="false" ht="15.75" hidden="false" customHeight="true" outlineLevel="0" collapsed="false">
      <c r="A644" s="1" t="n">
        <v>947</v>
      </c>
      <c r="B644" s="4" t="s">
        <v>35</v>
      </c>
      <c r="C644" s="4" t="s">
        <v>22</v>
      </c>
      <c r="D644" s="4" t="s">
        <v>33</v>
      </c>
      <c r="E644" s="4" t="n">
        <v>5</v>
      </c>
      <c r="F644" s="4" t="n">
        <v>17.542</v>
      </c>
      <c r="G644" s="4" t="n">
        <v>0</v>
      </c>
      <c r="H644" s="4" t="n">
        <v>26.6720294205855</v>
      </c>
      <c r="I644" s="4" t="n">
        <v>1.39944258251313</v>
      </c>
      <c r="J644" s="4" t="n">
        <v>0.110323854209264</v>
      </c>
      <c r="K644" s="4" t="n">
        <v>0.10711755752275</v>
      </c>
      <c r="L644" s="4" t="n">
        <v>-0.00455555978997093</v>
      </c>
      <c r="M644" s="4" t="n">
        <v>0.0655267661153452</v>
      </c>
      <c r="N644" s="4" t="n">
        <v>1.22146388423851</v>
      </c>
      <c r="O644" s="4" t="n">
        <f aca="false">TRUE()</f>
        <v>1</v>
      </c>
      <c r="P644" s="4" t="s">
        <v>24</v>
      </c>
      <c r="Q644" s="4" t="n">
        <v>99.1013604301792</v>
      </c>
      <c r="R644" s="4" t="n">
        <v>1.07739575191814</v>
      </c>
      <c r="S644" s="4" t="s">
        <v>25</v>
      </c>
      <c r="T644" s="4" t="str">
        <f aca="false">B644&amp;C644&amp;D644&amp;E644&amp;S644</f>
        <v>dwajackalsmall_warehouse5embr</v>
      </c>
      <c r="U644" s="4" t="n">
        <f aca="false">COUNTIF($T$2:T644,T644)</f>
        <v>3</v>
      </c>
      <c r="V644" s="4" t="s">
        <v>36</v>
      </c>
      <c r="W644" s="4" t="s">
        <v>26</v>
      </c>
      <c r="X644" s="4" t="s">
        <v>34</v>
      </c>
      <c r="Y644" s="4" t="str">
        <f aca="false">V644&amp;W644&amp;X644&amp;S644</f>
        <v>djsembr</v>
      </c>
      <c r="Z644" s="4" t="n">
        <f aca="false">G644&gt;0</f>
        <v>0</v>
      </c>
      <c r="AA644" s="4" t="str">
        <f aca="false">IF(NOT(Z644),Y644,0)</f>
        <v>djsembr</v>
      </c>
    </row>
    <row r="645" customFormat="false" ht="15.75" hidden="false" customHeight="true" outlineLevel="0" collapsed="false">
      <c r="A645" s="1" t="n">
        <v>948</v>
      </c>
      <c r="B645" s="4" t="s">
        <v>35</v>
      </c>
      <c r="C645" s="4" t="s">
        <v>22</v>
      </c>
      <c r="D645" s="4" t="s">
        <v>33</v>
      </c>
      <c r="E645" s="4" t="n">
        <v>5</v>
      </c>
      <c r="F645" s="4" t="n">
        <v>19.302</v>
      </c>
      <c r="G645" s="4" t="n">
        <v>0</v>
      </c>
      <c r="H645" s="4" t="n">
        <v>31.3643054962243</v>
      </c>
      <c r="I645" s="4" t="n">
        <v>1.47860483983075</v>
      </c>
      <c r="J645" s="4" t="n">
        <v>0.126154592379427</v>
      </c>
      <c r="K645" s="4" t="n">
        <v>0.046921741194365</v>
      </c>
      <c r="L645" s="4" t="n">
        <v>6.30808536718839E-019</v>
      </c>
      <c r="M645" s="4" t="n">
        <v>0.0421683381311722</v>
      </c>
      <c r="N645" s="4" t="n">
        <v>1.77459401092271</v>
      </c>
      <c r="O645" s="4" t="n">
        <f aca="false">TRUE()</f>
        <v>1</v>
      </c>
      <c r="P645" s="4" t="s">
        <v>24</v>
      </c>
      <c r="Q645" s="4" t="n">
        <v>99.0555017916605</v>
      </c>
      <c r="R645" s="4" t="n">
        <v>1.58909586228893</v>
      </c>
      <c r="S645" s="4" t="s">
        <v>25</v>
      </c>
      <c r="T645" s="4" t="str">
        <f aca="false">B645&amp;C645&amp;D645&amp;E645&amp;S645</f>
        <v>dwajackalsmall_warehouse5embr</v>
      </c>
      <c r="U645" s="4" t="n">
        <f aca="false">COUNTIF($T$2:T645,T645)</f>
        <v>4</v>
      </c>
      <c r="V645" s="4" t="s">
        <v>36</v>
      </c>
      <c r="W645" s="4" t="s">
        <v>26</v>
      </c>
      <c r="X645" s="4" t="s">
        <v>34</v>
      </c>
      <c r="Y645" s="4" t="str">
        <f aca="false">V645&amp;W645&amp;X645&amp;S645</f>
        <v>djsembr</v>
      </c>
      <c r="Z645" s="4" t="n">
        <f aca="false">G645&gt;0</f>
        <v>0</v>
      </c>
      <c r="AA645" s="4" t="str">
        <f aca="false">IF(NOT(Z645),Y645,0)</f>
        <v>djsembr</v>
      </c>
    </row>
    <row r="646" customFormat="false" ht="15.75" hidden="false" customHeight="true" outlineLevel="0" collapsed="false">
      <c r="A646" s="1" t="n">
        <v>949</v>
      </c>
      <c r="B646" s="4" t="s">
        <v>35</v>
      </c>
      <c r="C646" s="4" t="s">
        <v>22</v>
      </c>
      <c r="D646" s="4" t="s">
        <v>33</v>
      </c>
      <c r="E646" s="4" t="n">
        <v>5</v>
      </c>
      <c r="F646" s="4" t="n">
        <v>17.133</v>
      </c>
      <c r="G646" s="4" t="n">
        <v>0</v>
      </c>
      <c r="H646" s="4" t="n">
        <v>0.584261295211488</v>
      </c>
      <c r="I646" s="4" t="n">
        <v>0.328677914256832</v>
      </c>
      <c r="J646" s="4" t="n">
        <v>0.0366376073836647</v>
      </c>
      <c r="K646" s="4" t="n">
        <v>0.34022355841263</v>
      </c>
      <c r="L646" s="4" t="n">
        <v>0.0326666666666667</v>
      </c>
      <c r="M646" s="4" t="n">
        <v>1.152687052458</v>
      </c>
      <c r="N646" s="4" t="n">
        <v>20.5412139368798</v>
      </c>
      <c r="O646" s="4" t="n">
        <f aca="false">TRUE()</f>
        <v>1</v>
      </c>
      <c r="P646" s="4" t="s">
        <v>24</v>
      </c>
      <c r="Q646" s="4" t="n">
        <v>7.67445288500278</v>
      </c>
      <c r="R646" s="4" t="n">
        <v>0.298862570579532</v>
      </c>
      <c r="S646" s="4" t="s">
        <v>25</v>
      </c>
      <c r="T646" s="4" t="str">
        <f aca="false">B646&amp;C646&amp;D646&amp;E646&amp;S646</f>
        <v>dwajackalsmall_warehouse5embr</v>
      </c>
      <c r="U646" s="4" t="n">
        <f aca="false">COUNTIF($T$2:T646,T646)</f>
        <v>5</v>
      </c>
      <c r="V646" s="4" t="s">
        <v>36</v>
      </c>
      <c r="W646" s="4" t="s">
        <v>26</v>
      </c>
      <c r="X646" s="4" t="s">
        <v>34</v>
      </c>
      <c r="Y646" s="4" t="str">
        <f aca="false">V646&amp;W646&amp;X646&amp;S646</f>
        <v>djsembr</v>
      </c>
      <c r="Z646" s="4" t="n">
        <f aca="false">G646&gt;0</f>
        <v>0</v>
      </c>
      <c r="AA646" s="4" t="str">
        <f aca="false">IF(NOT(Z646),Y646,0)</f>
        <v>djsembr</v>
      </c>
    </row>
    <row r="647" customFormat="false" ht="15.75" hidden="false" customHeight="true" outlineLevel="0" collapsed="false">
      <c r="A647" s="1" t="n">
        <v>950</v>
      </c>
      <c r="B647" s="4" t="s">
        <v>35</v>
      </c>
      <c r="C647" s="4" t="s">
        <v>22</v>
      </c>
      <c r="D647" s="4" t="s">
        <v>33</v>
      </c>
      <c r="E647" s="4" t="n">
        <v>5</v>
      </c>
      <c r="F647" s="4" t="n">
        <v>34.357</v>
      </c>
      <c r="G647" s="4" t="n">
        <v>0</v>
      </c>
      <c r="H647" s="4" t="n">
        <v>11.6987889731817</v>
      </c>
      <c r="I647" s="4" t="n">
        <v>0.851635043252152</v>
      </c>
      <c r="J647" s="4" t="n">
        <v>0.098647302857988</v>
      </c>
      <c r="K647" s="4" t="n">
        <v>0.347411996746307</v>
      </c>
      <c r="L647" s="4" t="n">
        <v>0.00534177215189874</v>
      </c>
      <c r="M647" s="4" t="n">
        <v>0.658720143573199</v>
      </c>
      <c r="N647" s="4" t="n">
        <v>22.4391455879519</v>
      </c>
      <c r="O647" s="4" t="n">
        <f aca="false">TRUE()</f>
        <v>1</v>
      </c>
      <c r="P647" s="4" t="s">
        <v>24</v>
      </c>
      <c r="Q647" s="4" t="n">
        <v>175.411603861418</v>
      </c>
      <c r="R647" s="4" t="n">
        <v>1.0295400914197</v>
      </c>
      <c r="S647" s="4" t="s">
        <v>25</v>
      </c>
      <c r="T647" s="4" t="str">
        <f aca="false">B647&amp;C647&amp;D647&amp;E647&amp;S647</f>
        <v>dwajackalsmall_warehouse5embr</v>
      </c>
      <c r="U647" s="4" t="n">
        <f aca="false">COUNTIF($T$2:T647,T647)</f>
        <v>6</v>
      </c>
      <c r="V647" s="4" t="s">
        <v>36</v>
      </c>
      <c r="W647" s="4" t="s">
        <v>26</v>
      </c>
      <c r="X647" s="4" t="s">
        <v>34</v>
      </c>
      <c r="Y647" s="4" t="str">
        <f aca="false">V647&amp;W647&amp;X647&amp;S647</f>
        <v>djsembr</v>
      </c>
      <c r="Z647" s="4" t="n">
        <f aca="false">G647&gt;0</f>
        <v>0</v>
      </c>
      <c r="AA647" s="4" t="str">
        <f aca="false">IF(NOT(Z647),Y647,0)</f>
        <v>djsembr</v>
      </c>
    </row>
    <row r="648" customFormat="false" ht="15.75" hidden="false" customHeight="true" outlineLevel="0" collapsed="false">
      <c r="A648" s="1" t="n">
        <v>951</v>
      </c>
      <c r="B648" s="4" t="s">
        <v>35</v>
      </c>
      <c r="C648" s="4" t="s">
        <v>22</v>
      </c>
      <c r="D648" s="4" t="s">
        <v>33</v>
      </c>
      <c r="E648" s="4" t="n">
        <v>5</v>
      </c>
      <c r="F648" s="4" t="n">
        <v>20.056</v>
      </c>
      <c r="G648" s="4" t="n">
        <v>0</v>
      </c>
      <c r="H648" s="4" t="n">
        <v>11.9540593090108</v>
      </c>
      <c r="I648" s="4" t="n">
        <v>1.26378544156863</v>
      </c>
      <c r="J648" s="4" t="n">
        <v>0.0964091960707696</v>
      </c>
      <c r="K648" s="4" t="n">
        <v>0.136520386778702</v>
      </c>
      <c r="L648" s="4" t="n">
        <v>-0.00416949533613179</v>
      </c>
      <c r="M648" s="4" t="n">
        <v>0.0928731825121821</v>
      </c>
      <c r="N648" s="4" t="n">
        <v>1.66494121067703</v>
      </c>
      <c r="O648" s="4" t="n">
        <f aca="false">TRUE()</f>
        <v>1</v>
      </c>
      <c r="P648" s="4" t="s">
        <v>24</v>
      </c>
      <c r="Q648" s="4" t="n">
        <v>38.3142292121128</v>
      </c>
      <c r="R648" s="4" t="n">
        <v>1.1339739733106</v>
      </c>
      <c r="S648" s="4" t="s">
        <v>25</v>
      </c>
      <c r="T648" s="4" t="str">
        <f aca="false">B648&amp;C648&amp;D648&amp;E648&amp;S648</f>
        <v>dwajackalsmall_warehouse5embr</v>
      </c>
      <c r="U648" s="4" t="n">
        <f aca="false">COUNTIF($T$2:T648,T648)</f>
        <v>7</v>
      </c>
      <c r="V648" s="4" t="s">
        <v>36</v>
      </c>
      <c r="W648" s="4" t="s">
        <v>26</v>
      </c>
      <c r="X648" s="4" t="s">
        <v>34</v>
      </c>
      <c r="Y648" s="4" t="str">
        <f aca="false">V648&amp;W648&amp;X648&amp;S648</f>
        <v>djsembr</v>
      </c>
      <c r="Z648" s="4" t="n">
        <f aca="false">G648&gt;0</f>
        <v>0</v>
      </c>
      <c r="AA648" s="4" t="str">
        <f aca="false">IF(NOT(Z648),Y648,0)</f>
        <v>djsembr</v>
      </c>
    </row>
    <row r="649" customFormat="false" ht="15.75" hidden="false" customHeight="true" outlineLevel="0" collapsed="false">
      <c r="A649" s="1" t="n">
        <v>952</v>
      </c>
      <c r="B649" s="4" t="s">
        <v>35</v>
      </c>
      <c r="C649" s="4" t="s">
        <v>22</v>
      </c>
      <c r="D649" s="4" t="s">
        <v>33</v>
      </c>
      <c r="E649" s="4" t="n">
        <v>5</v>
      </c>
      <c r="F649" s="4" t="n">
        <v>17.7090000000001</v>
      </c>
      <c r="G649" s="4" t="n">
        <v>0</v>
      </c>
      <c r="H649" s="4" t="n">
        <v>5.00766005254067</v>
      </c>
      <c r="I649" s="4" t="n">
        <v>1.03370509295897</v>
      </c>
      <c r="J649" s="4" t="n">
        <v>0.0310213738923026</v>
      </c>
      <c r="K649" s="4" t="n">
        <v>0.04567048972597</v>
      </c>
      <c r="L649" s="4" t="n">
        <v>1.21430643318377E-018</v>
      </c>
      <c r="M649" s="4" t="n">
        <v>0.0489107050175823</v>
      </c>
      <c r="N649" s="4" t="n">
        <v>2.04536088270682</v>
      </c>
      <c r="O649" s="4" t="n">
        <f aca="false">TRUE()</f>
        <v>1</v>
      </c>
      <c r="P649" s="4" t="s">
        <v>24</v>
      </c>
      <c r="Q649" s="4" t="n">
        <v>15.0371689480559</v>
      </c>
      <c r="R649" s="4" t="n">
        <v>1.31908262390815</v>
      </c>
      <c r="S649" s="4" t="s">
        <v>25</v>
      </c>
      <c r="T649" s="4" t="str">
        <f aca="false">B649&amp;C649&amp;D649&amp;E649&amp;S649</f>
        <v>dwajackalsmall_warehouse5embr</v>
      </c>
      <c r="U649" s="4" t="n">
        <f aca="false">COUNTIF($T$2:T649,T649)</f>
        <v>8</v>
      </c>
      <c r="V649" s="4" t="s">
        <v>36</v>
      </c>
      <c r="W649" s="4" t="s">
        <v>26</v>
      </c>
      <c r="X649" s="4" t="s">
        <v>34</v>
      </c>
      <c r="Y649" s="4" t="str">
        <f aca="false">V649&amp;W649&amp;X649&amp;S649</f>
        <v>djsembr</v>
      </c>
      <c r="Z649" s="4" t="n">
        <f aca="false">G649&gt;0</f>
        <v>0</v>
      </c>
      <c r="AA649" s="4" t="str">
        <f aca="false">IF(NOT(Z649),Y649,0)</f>
        <v>djsembr</v>
      </c>
    </row>
    <row r="650" customFormat="false" ht="15.75" hidden="false" customHeight="true" outlineLevel="0" collapsed="false">
      <c r="A650" s="1" t="n">
        <v>953</v>
      </c>
      <c r="B650" s="4" t="s">
        <v>35</v>
      </c>
      <c r="C650" s="4" t="s">
        <v>22</v>
      </c>
      <c r="D650" s="4" t="s">
        <v>33</v>
      </c>
      <c r="E650" s="4" t="n">
        <v>5</v>
      </c>
      <c r="F650" s="4" t="n">
        <v>23.246</v>
      </c>
      <c r="G650" s="4" t="n">
        <v>0</v>
      </c>
      <c r="H650" s="4" t="n">
        <v>31.6593594071096</v>
      </c>
      <c r="I650" s="4" t="n">
        <v>0.587246025100922</v>
      </c>
      <c r="J650" s="4" t="n">
        <v>0.0821734260827857</v>
      </c>
      <c r="K650" s="4" t="n">
        <v>0.364650034235796</v>
      </c>
      <c r="L650" s="4" t="n">
        <v>0.015096332415623</v>
      </c>
      <c r="M650" s="4" t="n">
        <v>0.930606185842043</v>
      </c>
      <c r="N650" s="4" t="n">
        <v>22.5826837323216</v>
      </c>
      <c r="O650" s="4" t="n">
        <f aca="false">TRUE()</f>
        <v>1</v>
      </c>
      <c r="P650" s="4" t="s">
        <v>24</v>
      </c>
      <c r="Q650" s="4" t="n">
        <v>1414.21356237356</v>
      </c>
      <c r="R650" s="4" t="n">
        <v>0.444632715890572</v>
      </c>
      <c r="S650" s="4" t="s">
        <v>25</v>
      </c>
      <c r="T650" s="4" t="str">
        <f aca="false">B650&amp;C650&amp;D650&amp;E650&amp;S650</f>
        <v>dwajackalsmall_warehouse5embr</v>
      </c>
      <c r="U650" s="4" t="n">
        <f aca="false">COUNTIF($T$2:T650,T650)</f>
        <v>9</v>
      </c>
      <c r="V650" s="4" t="s">
        <v>36</v>
      </c>
      <c r="W650" s="4" t="s">
        <v>26</v>
      </c>
      <c r="X650" s="4" t="s">
        <v>34</v>
      </c>
      <c r="Y650" s="4" t="str">
        <f aca="false">V650&amp;W650&amp;X650&amp;S650</f>
        <v>djsembr</v>
      </c>
      <c r="Z650" s="4" t="n">
        <f aca="false">G650&gt;0</f>
        <v>0</v>
      </c>
      <c r="AA650" s="4" t="str">
        <f aca="false">IF(NOT(Z650),Y650,0)</f>
        <v>djsembr</v>
      </c>
    </row>
    <row r="651" customFormat="false" ht="15.75" hidden="false" customHeight="true" outlineLevel="0" collapsed="false">
      <c r="A651" s="1" t="n">
        <v>954</v>
      </c>
      <c r="B651" s="4" t="s">
        <v>35</v>
      </c>
      <c r="C651" s="4" t="s">
        <v>22</v>
      </c>
      <c r="D651" s="4" t="s">
        <v>33</v>
      </c>
      <c r="E651" s="4" t="n">
        <v>5</v>
      </c>
      <c r="F651" s="4" t="n">
        <v>14.2579999999999</v>
      </c>
      <c r="G651" s="4" t="n">
        <v>0</v>
      </c>
      <c r="H651" s="4" t="n">
        <v>0.648475850454674</v>
      </c>
      <c r="I651" s="4" t="n">
        <v>0.211573482301123</v>
      </c>
      <c r="J651" s="4" t="n">
        <v>0.0272634495064671</v>
      </c>
      <c r="K651" s="4" t="n">
        <v>0.344809215928286</v>
      </c>
      <c r="L651" s="4" t="n">
        <v>0.0313750155627451</v>
      </c>
      <c r="M651" s="4" t="n">
        <v>1.33136018936212</v>
      </c>
      <c r="N651" s="4" t="n">
        <v>19.4947537672571</v>
      </c>
      <c r="O651" s="4" t="n">
        <f aca="false">TRUE()</f>
        <v>1</v>
      </c>
      <c r="P651" s="4" t="s">
        <v>24</v>
      </c>
      <c r="Q651" s="4" t="n">
        <v>12.2885953867755</v>
      </c>
      <c r="R651" s="4" t="n">
        <v>0.143525793318788</v>
      </c>
      <c r="S651" s="4" t="s">
        <v>25</v>
      </c>
      <c r="T651" s="4" t="str">
        <f aca="false">B651&amp;C651&amp;D651&amp;E651&amp;S651</f>
        <v>dwajackalsmall_warehouse5embr</v>
      </c>
      <c r="U651" s="4" t="n">
        <f aca="false">COUNTIF($T$2:T651,T651)</f>
        <v>10</v>
      </c>
      <c r="V651" s="4" t="s">
        <v>36</v>
      </c>
      <c r="W651" s="4" t="s">
        <v>26</v>
      </c>
      <c r="X651" s="4" t="s">
        <v>34</v>
      </c>
      <c r="Y651" s="4" t="str">
        <f aca="false">V651&amp;W651&amp;X651&amp;S651</f>
        <v>djsembr</v>
      </c>
      <c r="Z651" s="4" t="n">
        <f aca="false">G651&gt;0</f>
        <v>0</v>
      </c>
      <c r="AA651" s="4" t="str">
        <f aca="false">IF(NOT(Z651),Y651,0)</f>
        <v>djsembr</v>
      </c>
    </row>
    <row r="652" customFormat="false" ht="15.75" hidden="false" customHeight="true" outlineLevel="0" collapsed="false">
      <c r="A652" s="1" t="n">
        <v>955</v>
      </c>
      <c r="B652" s="4" t="s">
        <v>35</v>
      </c>
      <c r="C652" s="4" t="s">
        <v>22</v>
      </c>
      <c r="D652" s="4" t="s">
        <v>33</v>
      </c>
      <c r="E652" s="4" t="n">
        <v>5</v>
      </c>
      <c r="F652" s="4" t="n">
        <v>27.506</v>
      </c>
      <c r="G652" s="4" t="n">
        <v>0</v>
      </c>
      <c r="H652" s="4" t="n">
        <v>2.73192181709202</v>
      </c>
      <c r="I652" s="4" t="n">
        <v>1.07067286742842</v>
      </c>
      <c r="J652" s="4" t="n">
        <v>0.0969127170082349</v>
      </c>
      <c r="K652" s="4" t="n">
        <v>0.399483271368216</v>
      </c>
      <c r="L652" s="4" t="n">
        <v>-0.025308410163422</v>
      </c>
      <c r="M652" s="4" t="n">
        <v>0.329886705537639</v>
      </c>
      <c r="N652" s="4" t="n">
        <v>1.44085737345307</v>
      </c>
      <c r="O652" s="4" t="n">
        <f aca="false">TRUE()</f>
        <v>1</v>
      </c>
      <c r="P652" s="4" t="s">
        <v>24</v>
      </c>
      <c r="Q652" s="4" t="n">
        <v>7.54206888968501</v>
      </c>
      <c r="R652" s="4" t="n">
        <v>1.7198093618811</v>
      </c>
      <c r="S652" s="4" t="s">
        <v>25</v>
      </c>
      <c r="T652" s="4" t="str">
        <f aca="false">B652&amp;C652&amp;D652&amp;E652&amp;S652</f>
        <v>dwajackalsmall_warehouse5embr</v>
      </c>
      <c r="U652" s="4" t="n">
        <f aca="false">COUNTIF($T$2:T652,T652)</f>
        <v>11</v>
      </c>
      <c r="V652" s="4" t="s">
        <v>36</v>
      </c>
      <c r="W652" s="4" t="s">
        <v>26</v>
      </c>
      <c r="X652" s="4" t="s">
        <v>34</v>
      </c>
      <c r="Y652" s="4" t="str">
        <f aca="false">V652&amp;W652&amp;X652&amp;S652</f>
        <v>djsembr</v>
      </c>
      <c r="Z652" s="4" t="n">
        <f aca="false">G652&gt;0</f>
        <v>0</v>
      </c>
      <c r="AA652" s="4" t="str">
        <f aca="false">IF(NOT(Z652),Y652,0)</f>
        <v>djsembr</v>
      </c>
    </row>
    <row r="653" customFormat="false" ht="15.75" hidden="false" customHeight="true" outlineLevel="0" collapsed="false">
      <c r="A653" s="1" t="n">
        <v>956</v>
      </c>
      <c r="B653" s="4" t="s">
        <v>35</v>
      </c>
      <c r="C653" s="4" t="s">
        <v>22</v>
      </c>
      <c r="D653" s="4" t="s">
        <v>33</v>
      </c>
      <c r="E653" s="4" t="n">
        <v>5</v>
      </c>
      <c r="F653" s="4" t="n">
        <v>18.673</v>
      </c>
      <c r="G653" s="4" t="n">
        <v>0</v>
      </c>
      <c r="H653" s="4" t="n">
        <v>0.482152575321483</v>
      </c>
      <c r="I653" s="4" t="n">
        <v>0.259219534995742</v>
      </c>
      <c r="J653" s="4" t="n">
        <v>0.0300519601708896</v>
      </c>
      <c r="K653" s="4" t="n">
        <v>0.415299002816321</v>
      </c>
      <c r="L653" s="4" t="n">
        <v>0.0384418604651163</v>
      </c>
      <c r="M653" s="4" t="n">
        <v>1.01191153605471</v>
      </c>
      <c r="N653" s="4" t="n">
        <v>20.6679678241275</v>
      </c>
      <c r="O653" s="4" t="n">
        <f aca="false">TRUE()</f>
        <v>1</v>
      </c>
      <c r="P653" s="4" t="s">
        <v>24</v>
      </c>
      <c r="Q653" s="4" t="n">
        <v>11.5493588490159</v>
      </c>
      <c r="R653" s="4" t="n">
        <v>0.223969770003037</v>
      </c>
      <c r="S653" s="4" t="s">
        <v>25</v>
      </c>
      <c r="T653" s="4" t="str">
        <f aca="false">B653&amp;C653&amp;D653&amp;E653&amp;S653</f>
        <v>dwajackalsmall_warehouse5embr</v>
      </c>
      <c r="U653" s="4" t="n">
        <f aca="false">COUNTIF($T$2:T653,T653)</f>
        <v>12</v>
      </c>
      <c r="V653" s="4" t="s">
        <v>36</v>
      </c>
      <c r="W653" s="4" t="s">
        <v>26</v>
      </c>
      <c r="X653" s="4" t="s">
        <v>34</v>
      </c>
      <c r="Y653" s="4" t="str">
        <f aca="false">V653&amp;W653&amp;X653&amp;S653</f>
        <v>djsembr</v>
      </c>
      <c r="Z653" s="4" t="n">
        <f aca="false">G653&gt;0</f>
        <v>0</v>
      </c>
      <c r="AA653" s="4" t="str">
        <f aca="false">IF(NOT(Z653),Y653,0)</f>
        <v>djsembr</v>
      </c>
    </row>
    <row r="654" customFormat="false" ht="15.75" hidden="false" customHeight="true" outlineLevel="0" collapsed="false">
      <c r="A654" s="1" t="n">
        <v>957</v>
      </c>
      <c r="B654" s="4" t="s">
        <v>35</v>
      </c>
      <c r="C654" s="4" t="s">
        <v>22</v>
      </c>
      <c r="D654" s="4" t="s">
        <v>33</v>
      </c>
      <c r="E654" s="4" t="n">
        <v>5</v>
      </c>
      <c r="F654" s="4" t="n">
        <v>17.085</v>
      </c>
      <c r="G654" s="4" t="n">
        <v>0</v>
      </c>
      <c r="H654" s="4" t="n">
        <v>0.684509596224343</v>
      </c>
      <c r="I654" s="4" t="n">
        <v>0.313887212477964</v>
      </c>
      <c r="J654" s="4" t="n">
        <v>0.0358947067903268</v>
      </c>
      <c r="K654" s="4" t="n">
        <v>0.524767146292152</v>
      </c>
      <c r="L654" s="4" t="n">
        <v>0.00922852990041997</v>
      </c>
      <c r="M654" s="4" t="n">
        <v>1.23820629453889</v>
      </c>
      <c r="N654" s="4" t="n">
        <v>19.4370563721538</v>
      </c>
      <c r="O654" s="4" t="n">
        <f aca="false">TRUE()</f>
        <v>1</v>
      </c>
      <c r="P654" s="4" t="s">
        <v>24</v>
      </c>
      <c r="Q654" s="4" t="n">
        <v>12.595810171373</v>
      </c>
      <c r="R654" s="4" t="n">
        <v>0.235580939434843</v>
      </c>
      <c r="S654" s="4" t="s">
        <v>25</v>
      </c>
      <c r="T654" s="4" t="str">
        <f aca="false">B654&amp;C654&amp;D654&amp;E654&amp;S654</f>
        <v>dwajackalsmall_warehouse5embr</v>
      </c>
      <c r="U654" s="4" t="n">
        <f aca="false">COUNTIF($T$2:T654,T654)</f>
        <v>13</v>
      </c>
      <c r="V654" s="4" t="s">
        <v>36</v>
      </c>
      <c r="W654" s="4" t="s">
        <v>26</v>
      </c>
      <c r="X654" s="4" t="s">
        <v>34</v>
      </c>
      <c r="Y654" s="4" t="str">
        <f aca="false">V654&amp;W654&amp;X654&amp;S654</f>
        <v>djsembr</v>
      </c>
      <c r="Z654" s="4" t="n">
        <f aca="false">G654&gt;0</f>
        <v>0</v>
      </c>
      <c r="AA654" s="4" t="str">
        <f aca="false">IF(NOT(Z654),Y654,0)</f>
        <v>djsembr</v>
      </c>
    </row>
    <row r="655" customFormat="false" ht="15.75" hidden="false" customHeight="true" outlineLevel="0" collapsed="false">
      <c r="A655" s="1" t="n">
        <v>958</v>
      </c>
      <c r="B655" s="4" t="s">
        <v>35</v>
      </c>
      <c r="C655" s="4" t="s">
        <v>22</v>
      </c>
      <c r="D655" s="4" t="s">
        <v>33</v>
      </c>
      <c r="E655" s="4" t="n">
        <v>5</v>
      </c>
      <c r="F655" s="4" t="n">
        <v>35.135</v>
      </c>
      <c r="G655" s="4" t="n">
        <v>1</v>
      </c>
      <c r="H655" s="4" t="n">
        <v>19.1193552264298</v>
      </c>
      <c r="I655" s="4" t="n">
        <v>0.628760328529679</v>
      </c>
      <c r="J655" s="4" t="n">
        <v>0.0713237855976329</v>
      </c>
      <c r="K655" s="4" t="n">
        <v>0.377251633101921</v>
      </c>
      <c r="L655" s="4" t="n">
        <v>0.0169876543209877</v>
      </c>
      <c r="M655" s="4" t="n">
        <v>0.576678555778697</v>
      </c>
      <c r="N655" s="4" t="n">
        <v>20.4474100272986</v>
      </c>
      <c r="O655" s="4" t="n">
        <f aca="false">TRUE()</f>
        <v>1</v>
      </c>
      <c r="P655" s="4" t="s">
        <v>24</v>
      </c>
      <c r="Q655" s="4" t="n">
        <v>332.181919414981</v>
      </c>
      <c r="R655" s="4" t="n">
        <v>0.478153467209152</v>
      </c>
      <c r="S655" s="4" t="s">
        <v>25</v>
      </c>
      <c r="T655" s="4" t="str">
        <f aca="false">B655&amp;C655&amp;D655&amp;E655&amp;S655</f>
        <v>dwajackalsmall_warehouse5embr</v>
      </c>
      <c r="U655" s="4" t="n">
        <f aca="false">COUNTIF($T$2:T655,T655)</f>
        <v>14</v>
      </c>
      <c r="V655" s="4" t="s">
        <v>36</v>
      </c>
      <c r="W655" s="4" t="s">
        <v>26</v>
      </c>
      <c r="X655" s="4" t="s">
        <v>34</v>
      </c>
      <c r="Y655" s="4" t="str">
        <f aca="false">V655&amp;W655&amp;X655&amp;S655</f>
        <v>djsembr</v>
      </c>
      <c r="Z655" s="4" t="n">
        <f aca="false">G655&gt;0</f>
        <v>1</v>
      </c>
      <c r="AA655" s="4" t="n">
        <f aca="false">IF(NOT(Z655),Y655,0)</f>
        <v>0</v>
      </c>
    </row>
    <row r="656" customFormat="false" ht="15.75" hidden="false" customHeight="true" outlineLevel="0" collapsed="false">
      <c r="A656" s="1" t="n">
        <v>959</v>
      </c>
      <c r="B656" s="4" t="s">
        <v>35</v>
      </c>
      <c r="C656" s="4" t="s">
        <v>22</v>
      </c>
      <c r="D656" s="4" t="s">
        <v>33</v>
      </c>
      <c r="E656" s="4" t="n">
        <v>5</v>
      </c>
      <c r="F656" s="4" t="n">
        <v>18.01</v>
      </c>
      <c r="G656" s="4" t="n">
        <v>0</v>
      </c>
      <c r="H656" s="4" t="n">
        <v>8.72788122974825</v>
      </c>
      <c r="I656" s="4" t="n">
        <v>1.35286111766202</v>
      </c>
      <c r="J656" s="4" t="n">
        <v>0.0440740059624834</v>
      </c>
      <c r="K656" s="4" t="n">
        <v>0.110045437029678</v>
      </c>
      <c r="L656" s="4" t="n">
        <v>-0.00243902439024391</v>
      </c>
      <c r="M656" s="4" t="n">
        <v>0.0707081175614692</v>
      </c>
      <c r="N656" s="4" t="n">
        <v>1.21021591479207</v>
      </c>
      <c r="O656" s="4" t="n">
        <f aca="false">TRUE()</f>
        <v>1</v>
      </c>
      <c r="P656" s="4" t="s">
        <v>24</v>
      </c>
      <c r="Q656" s="4" t="n">
        <v>19.1745476938151</v>
      </c>
      <c r="R656" s="4" t="n">
        <v>1.1188086220405</v>
      </c>
      <c r="S656" s="4" t="s">
        <v>25</v>
      </c>
      <c r="T656" s="4" t="str">
        <f aca="false">B656&amp;C656&amp;D656&amp;E656&amp;S656</f>
        <v>dwajackalsmall_warehouse5embr</v>
      </c>
      <c r="U656" s="4" t="n">
        <f aca="false">COUNTIF($T$2:T656,T656)</f>
        <v>15</v>
      </c>
      <c r="V656" s="4" t="s">
        <v>36</v>
      </c>
      <c r="W656" s="4" t="s">
        <v>26</v>
      </c>
      <c r="X656" s="4" t="s">
        <v>34</v>
      </c>
      <c r="Y656" s="4" t="str">
        <f aca="false">V656&amp;W656&amp;X656&amp;S656</f>
        <v>djsembr</v>
      </c>
      <c r="Z656" s="4" t="n">
        <f aca="false">G656&gt;0</f>
        <v>0</v>
      </c>
      <c r="AA656" s="4" t="str">
        <f aca="false">IF(NOT(Z656),Y656,0)</f>
        <v>djsembr</v>
      </c>
    </row>
    <row r="657" customFormat="false" ht="15.75" hidden="false" customHeight="true" outlineLevel="0" collapsed="false">
      <c r="A657" s="1" t="n">
        <v>960</v>
      </c>
      <c r="B657" s="4" t="s">
        <v>35</v>
      </c>
      <c r="C657" s="4" t="s">
        <v>22</v>
      </c>
      <c r="D657" s="4" t="s">
        <v>33</v>
      </c>
      <c r="E657" s="4" t="n">
        <v>5</v>
      </c>
      <c r="F657" s="4" t="n">
        <v>16.954</v>
      </c>
      <c r="G657" s="4" t="n">
        <v>0</v>
      </c>
      <c r="H657" s="4" t="n">
        <v>1.91531341092895</v>
      </c>
      <c r="I657" s="4" t="n">
        <v>1.37466819066447</v>
      </c>
      <c r="J657" s="4" t="n">
        <v>0.0376869133057808</v>
      </c>
      <c r="K657" s="4" t="n">
        <v>0.0423819770472646</v>
      </c>
      <c r="L657" s="4" t="n">
        <v>0</v>
      </c>
      <c r="M657" s="4" t="n">
        <v>0.0442949266035986</v>
      </c>
      <c r="N657" s="4" t="n">
        <v>1.66706264208707</v>
      </c>
      <c r="O657" s="4" t="n">
        <f aca="false">TRUE()</f>
        <v>1</v>
      </c>
      <c r="P657" s="4" t="s">
        <v>24</v>
      </c>
      <c r="Q657" s="4" t="n">
        <v>2.33680322113204</v>
      </c>
      <c r="R657" s="4" t="n">
        <v>1.65740622472403</v>
      </c>
      <c r="S657" s="4" t="s">
        <v>25</v>
      </c>
      <c r="T657" s="4" t="str">
        <f aca="false">B657&amp;C657&amp;D657&amp;E657&amp;S657</f>
        <v>dwajackalsmall_warehouse5embr</v>
      </c>
      <c r="U657" s="4" t="n">
        <f aca="false">COUNTIF($T$2:T657,T657)</f>
        <v>16</v>
      </c>
      <c r="V657" s="4" t="s">
        <v>36</v>
      </c>
      <c r="W657" s="4" t="s">
        <v>26</v>
      </c>
      <c r="X657" s="4" t="s">
        <v>34</v>
      </c>
      <c r="Y657" s="4" t="str">
        <f aca="false">V657&amp;W657&amp;X657&amp;S657</f>
        <v>djsembr</v>
      </c>
      <c r="Z657" s="4" t="n">
        <f aca="false">G657&gt;0</f>
        <v>0</v>
      </c>
      <c r="AA657" s="4" t="str">
        <f aca="false">IF(NOT(Z657),Y657,0)</f>
        <v>djsembr</v>
      </c>
    </row>
    <row r="658" customFormat="false" ht="15.75" hidden="false" customHeight="true" outlineLevel="0" collapsed="false">
      <c r="A658" s="1" t="n">
        <v>961</v>
      </c>
      <c r="B658" s="4" t="s">
        <v>35</v>
      </c>
      <c r="C658" s="4" t="s">
        <v>22</v>
      </c>
      <c r="D658" s="4" t="s">
        <v>33</v>
      </c>
      <c r="E658" s="4" t="n">
        <v>5</v>
      </c>
      <c r="F658" s="4" t="n">
        <v>34.1030000000001</v>
      </c>
      <c r="G658" s="4" t="n">
        <v>0</v>
      </c>
      <c r="H658" s="4" t="n">
        <v>21.6217776075461</v>
      </c>
      <c r="I658" s="4" t="n">
        <v>0.726367938161803</v>
      </c>
      <c r="J658" s="4" t="n">
        <v>0.114360159971339</v>
      </c>
      <c r="K658" s="4" t="n">
        <v>0.32564451761484</v>
      </c>
      <c r="L658" s="4" t="n">
        <v>0.0167721518987342</v>
      </c>
      <c r="M658" s="4" t="n">
        <v>0.642918691661568</v>
      </c>
      <c r="N658" s="4" t="n">
        <v>22.5288774755152</v>
      </c>
      <c r="O658" s="4" t="n">
        <f aca="false">TRUE()</f>
        <v>1</v>
      </c>
      <c r="P658" s="4" t="s">
        <v>24</v>
      </c>
      <c r="Q658" s="4" t="n">
        <v>400.000000000045</v>
      </c>
      <c r="R658" s="4" t="n">
        <v>0.43801560955377</v>
      </c>
      <c r="S658" s="4" t="s">
        <v>25</v>
      </c>
      <c r="T658" s="4" t="str">
        <f aca="false">B658&amp;C658&amp;D658&amp;E658&amp;S658</f>
        <v>dwajackalsmall_warehouse5embr</v>
      </c>
      <c r="U658" s="4" t="n">
        <f aca="false">COUNTIF($T$2:T658,T658)</f>
        <v>17</v>
      </c>
      <c r="V658" s="4" t="s">
        <v>36</v>
      </c>
      <c r="W658" s="4" t="s">
        <v>26</v>
      </c>
      <c r="X658" s="4" t="s">
        <v>34</v>
      </c>
      <c r="Y658" s="4" t="str">
        <f aca="false">V658&amp;W658&amp;X658&amp;S658</f>
        <v>djsembr</v>
      </c>
      <c r="Z658" s="4" t="n">
        <f aca="false">G658&gt;0</f>
        <v>0</v>
      </c>
      <c r="AA658" s="4" t="str">
        <f aca="false">IF(NOT(Z658),Y658,0)</f>
        <v>djsembr</v>
      </c>
    </row>
    <row r="659" customFormat="false" ht="15.75" hidden="false" customHeight="true" outlineLevel="0" collapsed="false">
      <c r="A659" s="1" t="n">
        <v>962</v>
      </c>
      <c r="B659" s="4" t="s">
        <v>35</v>
      </c>
      <c r="C659" s="4" t="s">
        <v>22</v>
      </c>
      <c r="D659" s="4" t="s">
        <v>33</v>
      </c>
      <c r="E659" s="4" t="n">
        <v>5</v>
      </c>
      <c r="F659" s="4" t="n">
        <v>27.1290000000001</v>
      </c>
      <c r="G659" s="4" t="n">
        <v>1</v>
      </c>
      <c r="H659" s="4" t="n">
        <v>10.1092219415541</v>
      </c>
      <c r="I659" s="4" t="n">
        <v>0.680997009527599</v>
      </c>
      <c r="J659" s="4" t="n">
        <v>0.0920275750265832</v>
      </c>
      <c r="K659" s="4" t="n">
        <v>0.290840319387412</v>
      </c>
      <c r="L659" s="4" t="n">
        <v>0.00884367277617794</v>
      </c>
      <c r="M659" s="4" t="n">
        <v>0.751310614902751</v>
      </c>
      <c r="N659" s="4" t="n">
        <v>20.8249327667121</v>
      </c>
      <c r="O659" s="4" t="n">
        <f aca="false">TRUE()</f>
        <v>1</v>
      </c>
      <c r="P659" s="4" t="s">
        <v>24</v>
      </c>
      <c r="Q659" s="4" t="n">
        <v>113.305764577418</v>
      </c>
      <c r="R659" s="4" t="n">
        <v>0.949294781474639</v>
      </c>
      <c r="S659" s="4" t="s">
        <v>25</v>
      </c>
      <c r="T659" s="4" t="str">
        <f aca="false">B659&amp;C659&amp;D659&amp;E659&amp;S659</f>
        <v>dwajackalsmall_warehouse5embr</v>
      </c>
      <c r="U659" s="4" t="n">
        <f aca="false">COUNTIF($T$2:T659,T659)</f>
        <v>18</v>
      </c>
      <c r="V659" s="4" t="s">
        <v>36</v>
      </c>
      <c r="W659" s="4" t="s">
        <v>26</v>
      </c>
      <c r="X659" s="4" t="s">
        <v>34</v>
      </c>
      <c r="Y659" s="4" t="str">
        <f aca="false">V659&amp;W659&amp;X659&amp;S659</f>
        <v>djsembr</v>
      </c>
      <c r="Z659" s="4" t="n">
        <f aca="false">G659&gt;0</f>
        <v>1</v>
      </c>
      <c r="AA659" s="4" t="n">
        <f aca="false">IF(NOT(Z659),Y659,0)</f>
        <v>0</v>
      </c>
    </row>
    <row r="660" customFormat="false" ht="15.75" hidden="false" customHeight="true" outlineLevel="0" collapsed="false">
      <c r="A660" s="1" t="n">
        <v>963</v>
      </c>
      <c r="B660" s="4" t="s">
        <v>35</v>
      </c>
      <c r="C660" s="4" t="s">
        <v>22</v>
      </c>
      <c r="D660" s="4" t="s">
        <v>33</v>
      </c>
      <c r="E660" s="4" t="n">
        <v>5</v>
      </c>
      <c r="F660" s="4" t="n">
        <v>23.904</v>
      </c>
      <c r="G660" s="4" t="n">
        <v>1</v>
      </c>
      <c r="H660" s="4" t="n">
        <v>7.96146177217186</v>
      </c>
      <c r="I660" s="4" t="n">
        <v>0.614524637225239</v>
      </c>
      <c r="J660" s="4" t="n">
        <v>0.0735541539075514</v>
      </c>
      <c r="K660" s="4" t="n">
        <v>0.27904759376917</v>
      </c>
      <c r="L660" s="4" t="n">
        <v>0.0199650032859179</v>
      </c>
      <c r="M660" s="4" t="n">
        <v>0.82031931012447</v>
      </c>
      <c r="N660" s="4" t="n">
        <v>19.6562693984164</v>
      </c>
      <c r="O660" s="4" t="n">
        <f aca="false">TRUE()</f>
        <v>1</v>
      </c>
      <c r="P660" s="4" t="s">
        <v>24</v>
      </c>
      <c r="Q660" s="4" t="n">
        <v>48.1839967790228</v>
      </c>
      <c r="R660" s="4" t="n">
        <v>0.280063316615079</v>
      </c>
      <c r="S660" s="4" t="s">
        <v>25</v>
      </c>
      <c r="T660" s="4" t="str">
        <f aca="false">B660&amp;C660&amp;D660&amp;E660&amp;S660</f>
        <v>dwajackalsmall_warehouse5embr</v>
      </c>
      <c r="U660" s="4" t="n">
        <f aca="false">COUNTIF($T$2:T660,T660)</f>
        <v>19</v>
      </c>
      <c r="V660" s="4" t="s">
        <v>36</v>
      </c>
      <c r="W660" s="4" t="s">
        <v>26</v>
      </c>
      <c r="X660" s="4" t="s">
        <v>34</v>
      </c>
      <c r="Y660" s="4" t="str">
        <f aca="false">V660&amp;W660&amp;X660&amp;S660</f>
        <v>djsembr</v>
      </c>
      <c r="Z660" s="4" t="n">
        <f aca="false">G660&gt;0</f>
        <v>1</v>
      </c>
      <c r="AA660" s="4" t="n">
        <f aca="false">IF(NOT(Z660),Y660,0)</f>
        <v>0</v>
      </c>
    </row>
    <row r="661" customFormat="false" ht="15.75" hidden="false" customHeight="true" outlineLevel="0" collapsed="false">
      <c r="A661" s="1" t="n">
        <v>964</v>
      </c>
      <c r="B661" s="4" t="s">
        <v>35</v>
      </c>
      <c r="C661" s="4" t="s">
        <v>22</v>
      </c>
      <c r="D661" s="4" t="s">
        <v>33</v>
      </c>
      <c r="E661" s="4" t="n">
        <v>5</v>
      </c>
      <c r="F661" s="4" t="n">
        <v>14.5350000000001</v>
      </c>
      <c r="G661" s="4" t="n">
        <v>0</v>
      </c>
      <c r="H661" s="4" t="n">
        <v>1.86244801312818</v>
      </c>
      <c r="I661" s="4" t="n">
        <v>0.326484069460757</v>
      </c>
      <c r="J661" s="4" t="n">
        <v>0.0381210339049176</v>
      </c>
      <c r="K661" s="4" t="n">
        <v>0.3426107754242</v>
      </c>
      <c r="L661" s="4" t="n">
        <v>0.0316256391862977</v>
      </c>
      <c r="M661" s="4" t="n">
        <v>1.31666157639583</v>
      </c>
      <c r="N661" s="4" t="n">
        <v>19.6396223088154</v>
      </c>
      <c r="O661" s="4" t="n">
        <f aca="false">TRUE()</f>
        <v>1</v>
      </c>
      <c r="P661" s="4" t="s">
        <v>24</v>
      </c>
      <c r="Q661" s="4" t="n">
        <v>45.972205548865</v>
      </c>
      <c r="R661" s="4" t="n">
        <v>0.209219909394879</v>
      </c>
      <c r="S661" s="4" t="s">
        <v>25</v>
      </c>
      <c r="T661" s="4" t="str">
        <f aca="false">B661&amp;C661&amp;D661&amp;E661&amp;S661</f>
        <v>dwajackalsmall_warehouse5embr</v>
      </c>
      <c r="U661" s="4" t="n">
        <f aca="false">COUNTIF($T$2:T661,T661)</f>
        <v>20</v>
      </c>
      <c r="V661" s="4" t="s">
        <v>36</v>
      </c>
      <c r="W661" s="4" t="s">
        <v>26</v>
      </c>
      <c r="X661" s="4" t="s">
        <v>34</v>
      </c>
      <c r="Y661" s="4" t="str">
        <f aca="false">V661&amp;W661&amp;X661&amp;S661</f>
        <v>djsembr</v>
      </c>
      <c r="Z661" s="4" t="n">
        <f aca="false">G661&gt;0</f>
        <v>0</v>
      </c>
      <c r="AA661" s="4" t="str">
        <f aca="false">IF(NOT(Z661),Y661,0)</f>
        <v>djsembr</v>
      </c>
    </row>
    <row r="662" customFormat="false" ht="15.75" hidden="false" customHeight="true" outlineLevel="0" collapsed="false">
      <c r="A662" s="1" t="n">
        <v>975</v>
      </c>
      <c r="B662" s="4" t="s">
        <v>21</v>
      </c>
      <c r="C662" s="4" t="s">
        <v>30</v>
      </c>
      <c r="D662" s="4" t="s">
        <v>33</v>
      </c>
      <c r="E662" s="4" t="n">
        <v>5</v>
      </c>
      <c r="F662" s="4" t="n">
        <v>179.459</v>
      </c>
      <c r="G662" s="4" t="n">
        <v>0</v>
      </c>
      <c r="H662" s="4" t="n">
        <v>3.35430002826897</v>
      </c>
      <c r="I662" s="4" t="n">
        <v>0.18662446068241</v>
      </c>
      <c r="J662" s="4" t="n">
        <v>0.00452447072318557</v>
      </c>
      <c r="K662" s="4" t="n">
        <v>0.00888878930355405</v>
      </c>
      <c r="L662" s="4" t="n">
        <v>1.83022907383959E-005</v>
      </c>
      <c r="M662" s="4" t="n">
        <v>0.0270855630874825</v>
      </c>
      <c r="N662" s="4" t="n">
        <v>3.1979742253171</v>
      </c>
      <c r="O662" s="4" t="n">
        <f aca="false">FALSE()</f>
        <v>0</v>
      </c>
      <c r="P662" s="4" t="s">
        <v>27</v>
      </c>
      <c r="Q662" s="4" t="n">
        <v>75.4612516870193</v>
      </c>
      <c r="R662" s="4" t="n">
        <v>0.606946730412602</v>
      </c>
      <c r="S662" s="4" t="s">
        <v>25</v>
      </c>
      <c r="T662" s="4" t="str">
        <f aca="false">B662&amp;C662&amp;D662&amp;E662&amp;S662</f>
        <v>tebyoubotsmall_warehouse5embr</v>
      </c>
      <c r="U662" s="4" t="n">
        <f aca="false">COUNTIF($T$2:T662,T662)</f>
        <v>1</v>
      </c>
      <c r="V662" s="4" t="s">
        <v>18</v>
      </c>
      <c r="W662" s="4" t="s">
        <v>32</v>
      </c>
      <c r="X662" s="4" t="s">
        <v>34</v>
      </c>
      <c r="Y662" s="4" t="str">
        <f aca="false">V662&amp;W662&amp;X662&amp;S662</f>
        <v>tysembr</v>
      </c>
      <c r="Z662" s="4" t="n">
        <f aca="false">G662&gt;0</f>
        <v>0</v>
      </c>
      <c r="AA662" s="4" t="str">
        <f aca="false">IF(NOT(Z662),Y662,0)</f>
        <v>tysembr</v>
      </c>
    </row>
    <row r="663" customFormat="false" ht="15.75" hidden="false" customHeight="true" outlineLevel="0" collapsed="false">
      <c r="A663" s="1" t="n">
        <v>976</v>
      </c>
      <c r="B663" s="4" t="s">
        <v>21</v>
      </c>
      <c r="C663" s="4" t="s">
        <v>30</v>
      </c>
      <c r="D663" s="4" t="s">
        <v>33</v>
      </c>
      <c r="E663" s="4" t="n">
        <v>5</v>
      </c>
      <c r="F663" s="4" t="n">
        <v>179.333</v>
      </c>
      <c r="G663" s="4" t="n">
        <v>0</v>
      </c>
      <c r="H663" s="4" t="n">
        <v>11.4077946471259</v>
      </c>
      <c r="I663" s="4" t="n">
        <v>0.644042792783814</v>
      </c>
      <c r="J663" s="4" t="n">
        <v>0.395047812817864</v>
      </c>
      <c r="K663" s="4" t="n">
        <v>0.216539377567727</v>
      </c>
      <c r="L663" s="4" t="n">
        <v>-0.000268378263996967</v>
      </c>
      <c r="M663" s="4" t="n">
        <v>0.18834253849957</v>
      </c>
      <c r="N663" s="4" t="n">
        <v>29.4730640741162</v>
      </c>
      <c r="O663" s="4" t="n">
        <f aca="false">FALSE()</f>
        <v>0</v>
      </c>
      <c r="P663" s="4" t="s">
        <v>27</v>
      </c>
      <c r="Q663" s="4" t="n">
        <v>271.35935593049</v>
      </c>
      <c r="R663" s="4" t="n">
        <v>1.02703946640498</v>
      </c>
      <c r="S663" s="4" t="s">
        <v>25</v>
      </c>
      <c r="T663" s="4" t="str">
        <f aca="false">B663&amp;C663&amp;D663&amp;E663&amp;S663</f>
        <v>tebyoubotsmall_warehouse5embr</v>
      </c>
      <c r="U663" s="4" t="n">
        <f aca="false">COUNTIF($T$2:T663,T663)</f>
        <v>2</v>
      </c>
      <c r="V663" s="4" t="s">
        <v>18</v>
      </c>
      <c r="W663" s="4" t="s">
        <v>32</v>
      </c>
      <c r="X663" s="4" t="s">
        <v>34</v>
      </c>
      <c r="Y663" s="4" t="str">
        <f aca="false">V663&amp;W663&amp;X663&amp;S663</f>
        <v>tysembr</v>
      </c>
      <c r="Z663" s="4" t="n">
        <f aca="false">G663&gt;0</f>
        <v>0</v>
      </c>
      <c r="AA663" s="4" t="str">
        <f aca="false">IF(NOT(Z663),Y663,0)</f>
        <v>tysembr</v>
      </c>
    </row>
    <row r="664" customFormat="false" ht="15.75" hidden="false" customHeight="true" outlineLevel="0" collapsed="false">
      <c r="A664" s="1" t="n">
        <v>977</v>
      </c>
      <c r="B664" s="4" t="s">
        <v>21</v>
      </c>
      <c r="C664" s="4" t="s">
        <v>30</v>
      </c>
      <c r="D664" s="4" t="s">
        <v>33</v>
      </c>
      <c r="E664" s="4" t="n">
        <v>5</v>
      </c>
      <c r="F664" s="4" t="n">
        <v>179.822</v>
      </c>
      <c r="G664" s="4" t="n">
        <v>0</v>
      </c>
      <c r="H664" s="4" t="n">
        <v>6.22735845515378</v>
      </c>
      <c r="I664" s="4" t="n">
        <v>0.322096411784671</v>
      </c>
      <c r="J664" s="4" t="n">
        <v>0.00512013216867443</v>
      </c>
      <c r="K664" s="4" t="n">
        <v>0.0135816044121393</v>
      </c>
      <c r="L664" s="4" t="n">
        <v>1.37900074429996E-006</v>
      </c>
      <c r="M664" s="4" t="n">
        <v>0.0256993791396706</v>
      </c>
      <c r="N664" s="4" t="n">
        <v>3.10618280680444</v>
      </c>
      <c r="O664" s="4" t="n">
        <f aca="false">FALSE()</f>
        <v>0</v>
      </c>
      <c r="P664" s="4" t="s">
        <v>27</v>
      </c>
      <c r="Q664" s="4" t="n">
        <v>112.093462076701</v>
      </c>
      <c r="R664" s="4" t="n">
        <v>0.624882732512719</v>
      </c>
      <c r="S664" s="4" t="s">
        <v>25</v>
      </c>
      <c r="T664" s="4" t="str">
        <f aca="false">B664&amp;C664&amp;D664&amp;E664&amp;S664</f>
        <v>tebyoubotsmall_warehouse5embr</v>
      </c>
      <c r="U664" s="4" t="n">
        <f aca="false">COUNTIF($T$2:T664,T664)</f>
        <v>3</v>
      </c>
      <c r="V664" s="4" t="s">
        <v>18</v>
      </c>
      <c r="W664" s="4" t="s">
        <v>32</v>
      </c>
      <c r="X664" s="4" t="s">
        <v>34</v>
      </c>
      <c r="Y664" s="4" t="str">
        <f aca="false">V664&amp;W664&amp;X664&amp;S664</f>
        <v>tysembr</v>
      </c>
      <c r="Z664" s="4" t="n">
        <f aca="false">G664&gt;0</f>
        <v>0</v>
      </c>
      <c r="AA664" s="4" t="str">
        <f aca="false">IF(NOT(Z664),Y664,0)</f>
        <v>tysembr</v>
      </c>
    </row>
    <row r="665" customFormat="false" ht="15.75" hidden="false" customHeight="true" outlineLevel="0" collapsed="false">
      <c r="A665" s="1" t="n">
        <v>978</v>
      </c>
      <c r="B665" s="4" t="s">
        <v>21</v>
      </c>
      <c r="C665" s="4" t="s">
        <v>30</v>
      </c>
      <c r="D665" s="4" t="s">
        <v>33</v>
      </c>
      <c r="E665" s="4" t="n">
        <v>5</v>
      </c>
      <c r="F665" s="4" t="n">
        <v>180.099</v>
      </c>
      <c r="G665" s="4" t="n">
        <v>0</v>
      </c>
      <c r="H665" s="4" t="n">
        <v>52.0513892905559</v>
      </c>
      <c r="I665" s="4" t="n">
        <v>0.786043569911391</v>
      </c>
      <c r="J665" s="4" t="n">
        <v>0.197837628727796</v>
      </c>
      <c r="K665" s="4" t="n">
        <v>0.0994324977179198</v>
      </c>
      <c r="L665" s="4" t="n">
        <v>-0.000767689031134444</v>
      </c>
      <c r="M665" s="4" t="n">
        <v>0.151914896192954</v>
      </c>
      <c r="N665" s="4" t="n">
        <v>25.8677809324077</v>
      </c>
      <c r="O665" s="4" t="n">
        <f aca="false">FALSE()</f>
        <v>0</v>
      </c>
      <c r="P665" s="4" t="s">
        <v>27</v>
      </c>
      <c r="Q665" s="4" t="n">
        <v>1414.21356237314</v>
      </c>
      <c r="R665" s="4" t="n">
        <v>1.4882219739139</v>
      </c>
      <c r="S665" s="4" t="s">
        <v>25</v>
      </c>
      <c r="T665" s="4" t="str">
        <f aca="false">B665&amp;C665&amp;D665&amp;E665&amp;S665</f>
        <v>tebyoubotsmall_warehouse5embr</v>
      </c>
      <c r="U665" s="4" t="n">
        <f aca="false">COUNTIF($T$2:T665,T665)</f>
        <v>4</v>
      </c>
      <c r="V665" s="4" t="s">
        <v>18</v>
      </c>
      <c r="W665" s="4" t="s">
        <v>32</v>
      </c>
      <c r="X665" s="4" t="s">
        <v>34</v>
      </c>
      <c r="Y665" s="4" t="str">
        <f aca="false">V665&amp;W665&amp;X665&amp;S665</f>
        <v>tysembr</v>
      </c>
      <c r="Z665" s="4" t="n">
        <f aca="false">G665&gt;0</f>
        <v>0</v>
      </c>
      <c r="AA665" s="4" t="str">
        <f aca="false">IF(NOT(Z665),Y665,0)</f>
        <v>tysembr</v>
      </c>
    </row>
    <row r="666" customFormat="false" ht="15.75" hidden="false" customHeight="true" outlineLevel="0" collapsed="false">
      <c r="A666" s="1" t="n">
        <v>979</v>
      </c>
      <c r="B666" s="4" t="s">
        <v>21</v>
      </c>
      <c r="C666" s="4" t="s">
        <v>30</v>
      </c>
      <c r="D666" s="4" t="s">
        <v>33</v>
      </c>
      <c r="E666" s="4" t="n">
        <v>5</v>
      </c>
      <c r="F666" s="4" t="n">
        <v>179.824</v>
      </c>
      <c r="G666" s="4" t="n">
        <v>0</v>
      </c>
      <c r="H666" s="4" t="n">
        <v>8.60453417654076</v>
      </c>
      <c r="I666" s="4" t="n">
        <v>0.0804621228913841</v>
      </c>
      <c r="J666" s="4" t="n">
        <v>0.00223324916868244</v>
      </c>
      <c r="K666" s="4" t="n">
        <v>0.00776068191936073</v>
      </c>
      <c r="L666" s="4" t="n">
        <v>-2.1281158149366E-005</v>
      </c>
      <c r="M666" s="4" t="n">
        <v>0.0270854461639671</v>
      </c>
      <c r="N666" s="4" t="n">
        <v>3.01469632835449</v>
      </c>
      <c r="O666" s="4" t="n">
        <f aca="false">FALSE()</f>
        <v>0</v>
      </c>
      <c r="P666" s="4" t="s">
        <v>27</v>
      </c>
      <c r="Q666" s="4" t="n">
        <v>342.997170285039</v>
      </c>
      <c r="R666" s="4" t="n">
        <v>0.217268981236833</v>
      </c>
      <c r="S666" s="4" t="s">
        <v>25</v>
      </c>
      <c r="T666" s="4" t="str">
        <f aca="false">B666&amp;C666&amp;D666&amp;E666&amp;S666</f>
        <v>tebyoubotsmall_warehouse5embr</v>
      </c>
      <c r="U666" s="4" t="n">
        <f aca="false">COUNTIF($T$2:T666,T666)</f>
        <v>5</v>
      </c>
      <c r="V666" s="4" t="s">
        <v>18</v>
      </c>
      <c r="W666" s="4" t="s">
        <v>32</v>
      </c>
      <c r="X666" s="4" t="s">
        <v>34</v>
      </c>
      <c r="Y666" s="4" t="str">
        <f aca="false">V666&amp;W666&amp;X666&amp;S666</f>
        <v>tysembr</v>
      </c>
      <c r="Z666" s="4" t="n">
        <f aca="false">G666&gt;0</f>
        <v>0</v>
      </c>
      <c r="AA666" s="4" t="str">
        <f aca="false">IF(NOT(Z666),Y666,0)</f>
        <v>tysembr</v>
      </c>
    </row>
    <row r="667" customFormat="false" ht="15.75" hidden="false" customHeight="true" outlineLevel="0" collapsed="false">
      <c r="A667" s="1" t="n">
        <v>980</v>
      </c>
      <c r="B667" s="4" t="s">
        <v>21</v>
      </c>
      <c r="C667" s="4" t="s">
        <v>30</v>
      </c>
      <c r="D667" s="4" t="s">
        <v>33</v>
      </c>
      <c r="E667" s="4" t="n">
        <v>5</v>
      </c>
      <c r="F667" s="4" t="n">
        <v>179.229</v>
      </c>
      <c r="G667" s="4" t="n">
        <v>0</v>
      </c>
      <c r="H667" s="4" t="n">
        <v>4.54670052750298</v>
      </c>
      <c r="I667" s="4" t="n">
        <v>0.135505397916068</v>
      </c>
      <c r="J667" s="4" t="n">
        <v>0.0444326091811688</v>
      </c>
      <c r="K667" s="4" t="n">
        <v>0.0208990559429661</v>
      </c>
      <c r="L667" s="4" t="n">
        <v>-0.00121441969144359</v>
      </c>
      <c r="M667" s="4" t="n">
        <v>0.0661777519504857</v>
      </c>
      <c r="N667" s="4" t="n">
        <v>11.5238785279655</v>
      </c>
      <c r="O667" s="4" t="n">
        <f aca="false">FALSE()</f>
        <v>0</v>
      </c>
      <c r="P667" s="4" t="s">
        <v>27</v>
      </c>
      <c r="Q667" s="4" t="n">
        <v>367.658012007207</v>
      </c>
      <c r="R667" s="4" t="n">
        <v>0.607781484593325</v>
      </c>
      <c r="S667" s="4" t="s">
        <v>25</v>
      </c>
      <c r="T667" s="4" t="str">
        <f aca="false">B667&amp;C667&amp;D667&amp;E667&amp;S667</f>
        <v>tebyoubotsmall_warehouse5embr</v>
      </c>
      <c r="U667" s="4" t="n">
        <f aca="false">COUNTIF($T$2:T667,T667)</f>
        <v>6</v>
      </c>
      <c r="V667" s="4" t="s">
        <v>18</v>
      </c>
      <c r="W667" s="4" t="s">
        <v>32</v>
      </c>
      <c r="X667" s="4" t="s">
        <v>34</v>
      </c>
      <c r="Y667" s="4" t="str">
        <f aca="false">V667&amp;W667&amp;X667&amp;S667</f>
        <v>tysembr</v>
      </c>
      <c r="Z667" s="4" t="n">
        <f aca="false">G667&gt;0</f>
        <v>0</v>
      </c>
      <c r="AA667" s="4" t="str">
        <f aca="false">IF(NOT(Z667),Y667,0)</f>
        <v>tysembr</v>
      </c>
    </row>
    <row r="668" customFormat="false" ht="15.75" hidden="false" customHeight="true" outlineLevel="0" collapsed="false">
      <c r="A668" s="1" t="n">
        <v>981</v>
      </c>
      <c r="B668" s="4" t="s">
        <v>21</v>
      </c>
      <c r="C668" s="4" t="s">
        <v>30</v>
      </c>
      <c r="D668" s="4" t="s">
        <v>33</v>
      </c>
      <c r="E668" s="4" t="n">
        <v>5</v>
      </c>
      <c r="F668" s="4" t="n">
        <v>180.071</v>
      </c>
      <c r="G668" s="4" t="n">
        <v>0</v>
      </c>
      <c r="H668" s="4" t="n">
        <v>1.06221933851127</v>
      </c>
      <c r="I668" s="4" t="n">
        <v>0.1262595444957</v>
      </c>
      <c r="J668" s="4" t="n">
        <v>0.00351306786142799</v>
      </c>
      <c r="K668" s="4" t="n">
        <v>0.0199412046731434</v>
      </c>
      <c r="L668" s="4" t="n">
        <v>1.18939786037223E-005</v>
      </c>
      <c r="M668" s="4" t="n">
        <v>0.0277880504808699</v>
      </c>
      <c r="N668" s="4" t="n">
        <v>3.29451630523271</v>
      </c>
      <c r="O668" s="4" t="n">
        <f aca="false">FALSE()</f>
        <v>0</v>
      </c>
      <c r="P668" s="4" t="s">
        <v>27</v>
      </c>
      <c r="Q668" s="4" t="n">
        <v>19.0260597661823</v>
      </c>
      <c r="R668" s="4" t="n">
        <v>0.564574531637842</v>
      </c>
      <c r="S668" s="4" t="s">
        <v>25</v>
      </c>
      <c r="T668" s="4" t="str">
        <f aca="false">B668&amp;C668&amp;D668&amp;E668&amp;S668</f>
        <v>tebyoubotsmall_warehouse5embr</v>
      </c>
      <c r="U668" s="4" t="n">
        <f aca="false">COUNTIF($T$2:T668,T668)</f>
        <v>7</v>
      </c>
      <c r="V668" s="4" t="s">
        <v>18</v>
      </c>
      <c r="W668" s="4" t="s">
        <v>32</v>
      </c>
      <c r="X668" s="4" t="s">
        <v>34</v>
      </c>
      <c r="Y668" s="4" t="str">
        <f aca="false">V668&amp;W668&amp;X668&amp;S668</f>
        <v>tysembr</v>
      </c>
      <c r="Z668" s="4" t="n">
        <f aca="false">G668&gt;0</f>
        <v>0</v>
      </c>
      <c r="AA668" s="4" t="str">
        <f aca="false">IF(NOT(Z668),Y668,0)</f>
        <v>tysembr</v>
      </c>
    </row>
    <row r="669" customFormat="false" ht="15.75" hidden="false" customHeight="true" outlineLevel="0" collapsed="false">
      <c r="A669" s="1" t="n">
        <v>982</v>
      </c>
      <c r="B669" s="4" t="s">
        <v>21</v>
      </c>
      <c r="C669" s="4" t="s">
        <v>30</v>
      </c>
      <c r="D669" s="4" t="s">
        <v>33</v>
      </c>
      <c r="E669" s="4" t="n">
        <v>5</v>
      </c>
      <c r="F669" s="4" t="n">
        <v>180.237</v>
      </c>
      <c r="G669" s="4" t="n">
        <v>0</v>
      </c>
      <c r="H669" s="4" t="n">
        <v>36.0288502970495</v>
      </c>
      <c r="I669" s="4" t="n">
        <v>0.930731253380829</v>
      </c>
      <c r="J669" s="4" t="n">
        <v>0.316772253621547</v>
      </c>
      <c r="K669" s="4" t="n">
        <v>0.171637841695937</v>
      </c>
      <c r="L669" s="4" t="n">
        <v>-0.00116463240743984</v>
      </c>
      <c r="M669" s="4" t="n">
        <v>0.181625049964109</v>
      </c>
      <c r="N669" s="4" t="n">
        <v>29.2689315100885</v>
      </c>
      <c r="O669" s="4" t="n">
        <f aca="false">FALSE()</f>
        <v>0</v>
      </c>
      <c r="P669" s="4" t="s">
        <v>27</v>
      </c>
      <c r="Q669" s="4" t="n">
        <v>894.427190999585</v>
      </c>
      <c r="R669" s="4" t="n">
        <v>0.957568266212233</v>
      </c>
      <c r="S669" s="4" t="s">
        <v>25</v>
      </c>
      <c r="T669" s="4" t="str">
        <f aca="false">B669&amp;C669&amp;D669&amp;E669&amp;S669</f>
        <v>tebyoubotsmall_warehouse5embr</v>
      </c>
      <c r="U669" s="4" t="n">
        <f aca="false">COUNTIF($T$2:T669,T669)</f>
        <v>8</v>
      </c>
      <c r="V669" s="4" t="s">
        <v>18</v>
      </c>
      <c r="W669" s="4" t="s">
        <v>32</v>
      </c>
      <c r="X669" s="4" t="s">
        <v>34</v>
      </c>
      <c r="Y669" s="4" t="str">
        <f aca="false">V669&amp;W669&amp;X669&amp;S669</f>
        <v>tysembr</v>
      </c>
      <c r="Z669" s="4" t="n">
        <f aca="false">G669&gt;0</f>
        <v>0</v>
      </c>
      <c r="AA669" s="4" t="str">
        <f aca="false">IF(NOT(Z669),Y669,0)</f>
        <v>tysembr</v>
      </c>
    </row>
    <row r="670" customFormat="false" ht="15.75" hidden="false" customHeight="true" outlineLevel="0" collapsed="false">
      <c r="A670" s="1" t="n">
        <v>983</v>
      </c>
      <c r="B670" s="4" t="s">
        <v>21</v>
      </c>
      <c r="C670" s="4" t="s">
        <v>30</v>
      </c>
      <c r="D670" s="4" t="s">
        <v>33</v>
      </c>
      <c r="E670" s="4" t="n">
        <v>5</v>
      </c>
      <c r="F670" s="4" t="n">
        <v>179.612</v>
      </c>
      <c r="G670" s="4" t="n">
        <v>0</v>
      </c>
      <c r="H670" s="4" t="n">
        <v>1.52867884721563</v>
      </c>
      <c r="I670" s="4" t="n">
        <v>0.0789903719546063</v>
      </c>
      <c r="J670" s="4" t="n">
        <v>0.00303426132024675</v>
      </c>
      <c r="K670" s="4" t="n">
        <v>0.013197976631295</v>
      </c>
      <c r="L670" s="4" t="n">
        <v>-0.00026914468219854</v>
      </c>
      <c r="M670" s="4" t="n">
        <v>0.0271800390852742</v>
      </c>
      <c r="N670" s="4" t="n">
        <v>3.28801136446276</v>
      </c>
      <c r="O670" s="4" t="n">
        <f aca="false">FALSE()</f>
        <v>0</v>
      </c>
      <c r="P670" s="4" t="s">
        <v>27</v>
      </c>
      <c r="Q670" s="4" t="n">
        <v>96.4468121460093</v>
      </c>
      <c r="R670" s="4" t="n">
        <v>0.441604313079143</v>
      </c>
      <c r="S670" s="4" t="s">
        <v>25</v>
      </c>
      <c r="T670" s="4" t="str">
        <f aca="false">B670&amp;C670&amp;D670&amp;E670&amp;S670</f>
        <v>tebyoubotsmall_warehouse5embr</v>
      </c>
      <c r="U670" s="4" t="n">
        <f aca="false">COUNTIF($T$2:T670,T670)</f>
        <v>9</v>
      </c>
      <c r="V670" s="4" t="s">
        <v>18</v>
      </c>
      <c r="W670" s="4" t="s">
        <v>32</v>
      </c>
      <c r="X670" s="4" t="s">
        <v>34</v>
      </c>
      <c r="Y670" s="4" t="str">
        <f aca="false">V670&amp;W670&amp;X670&amp;S670</f>
        <v>tysembr</v>
      </c>
      <c r="Z670" s="4" t="n">
        <f aca="false">G670&gt;0</f>
        <v>0</v>
      </c>
      <c r="AA670" s="4" t="str">
        <f aca="false">IF(NOT(Z670),Y670,0)</f>
        <v>tysembr</v>
      </c>
    </row>
    <row r="671" customFormat="false" ht="15.75" hidden="false" customHeight="true" outlineLevel="0" collapsed="false">
      <c r="A671" s="1" t="n">
        <v>984</v>
      </c>
      <c r="B671" s="4" t="s">
        <v>21</v>
      </c>
      <c r="C671" s="4" t="s">
        <v>30</v>
      </c>
      <c r="D671" s="4" t="s">
        <v>33</v>
      </c>
      <c r="E671" s="4" t="n">
        <v>5</v>
      </c>
      <c r="F671" s="4" t="n">
        <v>180.188</v>
      </c>
      <c r="G671" s="4" t="n">
        <v>1</v>
      </c>
      <c r="H671" s="4" t="n">
        <v>14.662101847277</v>
      </c>
      <c r="I671" s="4" t="n">
        <v>0.467895373310336</v>
      </c>
      <c r="J671" s="4" t="n">
        <v>0.0886990354418297</v>
      </c>
      <c r="K671" s="4" t="n">
        <v>0.0702183093741032</v>
      </c>
      <c r="L671" s="4" t="n">
        <v>-0.000949545909219762</v>
      </c>
      <c r="M671" s="4" t="n">
        <v>0.0716921306202101</v>
      </c>
      <c r="N671" s="4" t="n">
        <v>12.9037154368038</v>
      </c>
      <c r="O671" s="4" t="n">
        <f aca="false">FALSE()</f>
        <v>0</v>
      </c>
      <c r="P671" s="4" t="s">
        <v>27</v>
      </c>
      <c r="Q671" s="4" t="n">
        <v>632.455532033744</v>
      </c>
      <c r="R671" s="4" t="n">
        <v>1.10929290638058</v>
      </c>
      <c r="S671" s="4" t="s">
        <v>25</v>
      </c>
      <c r="T671" s="4" t="str">
        <f aca="false">B671&amp;C671&amp;D671&amp;E671&amp;S671</f>
        <v>tebyoubotsmall_warehouse5embr</v>
      </c>
      <c r="U671" s="4" t="n">
        <f aca="false">COUNTIF($T$2:T671,T671)</f>
        <v>10</v>
      </c>
      <c r="V671" s="4" t="s">
        <v>18</v>
      </c>
      <c r="W671" s="4" t="s">
        <v>32</v>
      </c>
      <c r="X671" s="4" t="s">
        <v>34</v>
      </c>
      <c r="Y671" s="4" t="str">
        <f aca="false">V671&amp;W671&amp;X671&amp;S671</f>
        <v>tysembr</v>
      </c>
      <c r="Z671" s="4" t="n">
        <f aca="false">G671&gt;0</f>
        <v>1</v>
      </c>
      <c r="AA671" s="4" t="n">
        <f aca="false">IF(NOT(Z671),Y671,0)</f>
        <v>0</v>
      </c>
    </row>
    <row r="672" customFormat="false" ht="15.75" hidden="false" customHeight="true" outlineLevel="0" collapsed="false">
      <c r="A672" s="1" t="n">
        <v>985</v>
      </c>
      <c r="B672" s="4" t="s">
        <v>21</v>
      </c>
      <c r="C672" s="4" t="s">
        <v>30</v>
      </c>
      <c r="D672" s="4" t="s">
        <v>33</v>
      </c>
      <c r="E672" s="4" t="n">
        <v>5</v>
      </c>
      <c r="F672" s="4" t="n">
        <v>180.12</v>
      </c>
      <c r="G672" s="4" t="n">
        <v>0</v>
      </c>
      <c r="H672" s="4" t="n">
        <v>1.90815561766935</v>
      </c>
      <c r="I672" s="4" t="n">
        <v>0.161156641423871</v>
      </c>
      <c r="J672" s="4" t="n">
        <v>0.00345443563151337</v>
      </c>
      <c r="K672" s="4" t="n">
        <v>0.01239176381489</v>
      </c>
      <c r="L672" s="4" t="n">
        <v>-0.000279127920019386</v>
      </c>
      <c r="M672" s="4" t="n">
        <v>0.0259611788126681</v>
      </c>
      <c r="N672" s="4" t="n">
        <v>3.03466559032587</v>
      </c>
      <c r="O672" s="4" t="n">
        <f aca="false">FALSE()</f>
        <v>0</v>
      </c>
      <c r="P672" s="4" t="s">
        <v>27</v>
      </c>
      <c r="Q672" s="4" t="n">
        <v>28.2805282692435</v>
      </c>
      <c r="R672" s="4" t="n">
        <v>0.481766427464251</v>
      </c>
      <c r="S672" s="4" t="s">
        <v>25</v>
      </c>
      <c r="T672" s="4" t="str">
        <f aca="false">B672&amp;C672&amp;D672&amp;E672&amp;S672</f>
        <v>tebyoubotsmall_warehouse5embr</v>
      </c>
      <c r="U672" s="4" t="n">
        <f aca="false">COUNTIF($T$2:T672,T672)</f>
        <v>11</v>
      </c>
      <c r="V672" s="4" t="s">
        <v>18</v>
      </c>
      <c r="W672" s="4" t="s">
        <v>32</v>
      </c>
      <c r="X672" s="4" t="s">
        <v>34</v>
      </c>
      <c r="Y672" s="4" t="str">
        <f aca="false">V672&amp;W672&amp;X672&amp;S672</f>
        <v>tysembr</v>
      </c>
      <c r="Z672" s="4" t="n">
        <f aca="false">G672&gt;0</f>
        <v>0</v>
      </c>
      <c r="AA672" s="4" t="str">
        <f aca="false">IF(NOT(Z672),Y672,0)</f>
        <v>tysembr</v>
      </c>
    </row>
    <row r="673" customFormat="false" ht="15.75" hidden="false" customHeight="true" outlineLevel="0" collapsed="false">
      <c r="A673" s="1" t="n">
        <v>986</v>
      </c>
      <c r="B673" s="4" t="s">
        <v>21</v>
      </c>
      <c r="C673" s="4" t="s">
        <v>30</v>
      </c>
      <c r="D673" s="4" t="s">
        <v>33</v>
      </c>
      <c r="E673" s="4" t="n">
        <v>5</v>
      </c>
      <c r="F673" s="4" t="n">
        <v>179.847</v>
      </c>
      <c r="G673" s="4" t="n">
        <v>0</v>
      </c>
      <c r="H673" s="4" t="n">
        <v>3.80070824401161</v>
      </c>
      <c r="I673" s="4" t="n">
        <v>0.241427301985653</v>
      </c>
      <c r="J673" s="4" t="n">
        <v>0.00317603850209854</v>
      </c>
      <c r="K673" s="4" t="n">
        <v>0.0125201569535347</v>
      </c>
      <c r="L673" s="4" t="n">
        <v>-0.00118412992456279</v>
      </c>
      <c r="M673" s="4" t="n">
        <v>0.0235533307361152</v>
      </c>
      <c r="N673" s="4" t="n">
        <v>2.91635091718306</v>
      </c>
      <c r="O673" s="4" t="n">
        <f aca="false">FALSE()</f>
        <v>0</v>
      </c>
      <c r="P673" s="4" t="s">
        <v>27</v>
      </c>
      <c r="Q673" s="4" t="n">
        <v>95.1302988309061</v>
      </c>
      <c r="R673" s="4" t="n">
        <v>0.590121027569041</v>
      </c>
      <c r="S673" s="4" t="s">
        <v>25</v>
      </c>
      <c r="T673" s="4" t="str">
        <f aca="false">B673&amp;C673&amp;D673&amp;E673&amp;S673</f>
        <v>tebyoubotsmall_warehouse5embr</v>
      </c>
      <c r="U673" s="4" t="n">
        <f aca="false">COUNTIF($T$2:T673,T673)</f>
        <v>12</v>
      </c>
      <c r="V673" s="4" t="s">
        <v>18</v>
      </c>
      <c r="W673" s="4" t="s">
        <v>32</v>
      </c>
      <c r="X673" s="4" t="s">
        <v>34</v>
      </c>
      <c r="Y673" s="4" t="str">
        <f aca="false">V673&amp;W673&amp;X673&amp;S673</f>
        <v>tysembr</v>
      </c>
      <c r="Z673" s="4" t="n">
        <f aca="false">G673&gt;0</f>
        <v>0</v>
      </c>
      <c r="AA673" s="4" t="str">
        <f aca="false">IF(NOT(Z673),Y673,0)</f>
        <v>tysembr</v>
      </c>
    </row>
    <row r="674" customFormat="false" ht="15.75" hidden="false" customHeight="true" outlineLevel="0" collapsed="false">
      <c r="A674" s="1" t="n">
        <v>987</v>
      </c>
      <c r="B674" s="4" t="s">
        <v>21</v>
      </c>
      <c r="C674" s="4" t="s">
        <v>30</v>
      </c>
      <c r="D674" s="4" t="s">
        <v>33</v>
      </c>
      <c r="E674" s="4" t="n">
        <v>5</v>
      </c>
      <c r="F674" s="4" t="n">
        <v>180.103</v>
      </c>
      <c r="G674" s="4" t="n">
        <v>0</v>
      </c>
      <c r="H674" s="4" t="n">
        <v>86.0433816790875</v>
      </c>
      <c r="I674" s="4" t="n">
        <v>0.903156986896573</v>
      </c>
      <c r="J674" s="4" t="n">
        <v>0.227344217285888</v>
      </c>
      <c r="K674" s="4" t="n">
        <v>0.164981741103522</v>
      </c>
      <c r="L674" s="4" t="n">
        <v>-0.00114027487791966</v>
      </c>
      <c r="M674" s="4" t="n">
        <v>0.146666940288742</v>
      </c>
      <c r="N674" s="4" t="n">
        <v>23.9213564024626</v>
      </c>
      <c r="O674" s="4" t="n">
        <f aca="false">FALSE()</f>
        <v>0</v>
      </c>
      <c r="P674" s="4" t="s">
        <v>27</v>
      </c>
      <c r="Q674" s="4" t="n">
        <v>1414.21356237347</v>
      </c>
      <c r="R674" s="4" t="n">
        <v>1.42721839955887</v>
      </c>
      <c r="S674" s="4" t="s">
        <v>25</v>
      </c>
      <c r="T674" s="4" t="str">
        <f aca="false">B674&amp;C674&amp;D674&amp;E674&amp;S674</f>
        <v>tebyoubotsmall_warehouse5embr</v>
      </c>
      <c r="U674" s="4" t="n">
        <f aca="false">COUNTIF($T$2:T674,T674)</f>
        <v>13</v>
      </c>
      <c r="V674" s="4" t="s">
        <v>18</v>
      </c>
      <c r="W674" s="4" t="s">
        <v>32</v>
      </c>
      <c r="X674" s="4" t="s">
        <v>34</v>
      </c>
      <c r="Y674" s="4" t="str">
        <f aca="false">V674&amp;W674&amp;X674&amp;S674</f>
        <v>tysembr</v>
      </c>
      <c r="Z674" s="4" t="n">
        <f aca="false">G674&gt;0</f>
        <v>0</v>
      </c>
      <c r="AA674" s="4" t="str">
        <f aca="false">IF(NOT(Z674),Y674,0)</f>
        <v>tysembr</v>
      </c>
    </row>
    <row r="675" customFormat="false" ht="15.75" hidden="false" customHeight="true" outlineLevel="0" collapsed="false">
      <c r="A675" s="1" t="n">
        <v>988</v>
      </c>
      <c r="B675" s="4" t="s">
        <v>21</v>
      </c>
      <c r="C675" s="4" t="s">
        <v>30</v>
      </c>
      <c r="D675" s="4" t="s">
        <v>33</v>
      </c>
      <c r="E675" s="4" t="n">
        <v>5</v>
      </c>
      <c r="F675" s="4" t="n">
        <v>180.141</v>
      </c>
      <c r="G675" s="4" t="n">
        <v>0</v>
      </c>
      <c r="H675" s="4" t="n">
        <v>31.42061756328</v>
      </c>
      <c r="I675" s="4" t="n">
        <v>0.470336138663623</v>
      </c>
      <c r="J675" s="4" t="n">
        <v>0.0562742747383053</v>
      </c>
      <c r="K675" s="4" t="n">
        <v>0.0189103830236587</v>
      </c>
      <c r="L675" s="4" t="n">
        <v>-0.000978749596549917</v>
      </c>
      <c r="M675" s="4" t="n">
        <v>0.0281065307695379</v>
      </c>
      <c r="N675" s="4" t="n">
        <v>3.3478383733927</v>
      </c>
      <c r="O675" s="4" t="n">
        <f aca="false">FALSE()</f>
        <v>0</v>
      </c>
      <c r="P675" s="4" t="s">
        <v>27</v>
      </c>
      <c r="Q675" s="4" t="n">
        <v>328.797974610731</v>
      </c>
      <c r="R675" s="4" t="n">
        <v>0.716581785747571</v>
      </c>
      <c r="S675" s="4" t="s">
        <v>25</v>
      </c>
      <c r="T675" s="4" t="str">
        <f aca="false">B675&amp;C675&amp;D675&amp;E675&amp;S675</f>
        <v>tebyoubotsmall_warehouse5embr</v>
      </c>
      <c r="U675" s="4" t="n">
        <f aca="false">COUNTIF($T$2:T675,T675)</f>
        <v>14</v>
      </c>
      <c r="V675" s="4" t="s">
        <v>18</v>
      </c>
      <c r="W675" s="4" t="s">
        <v>32</v>
      </c>
      <c r="X675" s="4" t="s">
        <v>34</v>
      </c>
      <c r="Y675" s="4" t="str">
        <f aca="false">V675&amp;W675&amp;X675&amp;S675</f>
        <v>tysembr</v>
      </c>
      <c r="Z675" s="4" t="n">
        <f aca="false">G675&gt;0</f>
        <v>0</v>
      </c>
      <c r="AA675" s="4" t="str">
        <f aca="false">IF(NOT(Z675),Y675,0)</f>
        <v>tysembr</v>
      </c>
    </row>
    <row r="676" customFormat="false" ht="15.75" hidden="false" customHeight="true" outlineLevel="0" collapsed="false">
      <c r="A676" s="1" t="n">
        <v>989</v>
      </c>
      <c r="B676" s="4" t="s">
        <v>21</v>
      </c>
      <c r="C676" s="4" t="s">
        <v>30</v>
      </c>
      <c r="D676" s="4" t="s">
        <v>33</v>
      </c>
      <c r="E676" s="4" t="n">
        <v>5</v>
      </c>
      <c r="F676" s="4" t="n">
        <v>179.932</v>
      </c>
      <c r="G676" s="4" t="n">
        <v>0</v>
      </c>
      <c r="H676" s="4" t="n">
        <v>13.805312896009</v>
      </c>
      <c r="I676" s="4" t="n">
        <v>0.826241620751877</v>
      </c>
      <c r="J676" s="4" t="n">
        <v>0.233208433205741</v>
      </c>
      <c r="K676" s="4" t="n">
        <v>0.221702933508801</v>
      </c>
      <c r="L676" s="4" t="n">
        <v>-0.000533222337469136</v>
      </c>
      <c r="M676" s="4" t="n">
        <v>0.194883683671894</v>
      </c>
      <c r="N676" s="4" t="n">
        <v>30.2567328128224</v>
      </c>
      <c r="O676" s="4" t="n">
        <f aca="false">FALSE()</f>
        <v>0</v>
      </c>
      <c r="P676" s="4" t="s">
        <v>27</v>
      </c>
      <c r="Q676" s="4" t="n">
        <v>175.411603861403</v>
      </c>
      <c r="R676" s="4" t="n">
        <v>2.45310689885675</v>
      </c>
      <c r="S676" s="4" t="s">
        <v>25</v>
      </c>
      <c r="T676" s="4" t="str">
        <f aca="false">B676&amp;C676&amp;D676&amp;E676&amp;S676</f>
        <v>tebyoubotsmall_warehouse5embr</v>
      </c>
      <c r="U676" s="4" t="n">
        <f aca="false">COUNTIF($T$2:T676,T676)</f>
        <v>15</v>
      </c>
      <c r="V676" s="4" t="s">
        <v>18</v>
      </c>
      <c r="W676" s="4" t="s">
        <v>32</v>
      </c>
      <c r="X676" s="4" t="s">
        <v>34</v>
      </c>
      <c r="Y676" s="4" t="str">
        <f aca="false">V676&amp;W676&amp;X676&amp;S676</f>
        <v>tysembr</v>
      </c>
      <c r="Z676" s="4" t="n">
        <f aca="false">G676&gt;0</f>
        <v>0</v>
      </c>
      <c r="AA676" s="4" t="str">
        <f aca="false">IF(NOT(Z676),Y676,0)</f>
        <v>tysembr</v>
      </c>
    </row>
    <row r="677" customFormat="false" ht="15.75" hidden="false" customHeight="true" outlineLevel="0" collapsed="false">
      <c r="A677" s="1" t="n">
        <v>990</v>
      </c>
      <c r="B677" s="4" t="s">
        <v>21</v>
      </c>
      <c r="C677" s="4" t="s">
        <v>30</v>
      </c>
      <c r="D677" s="4" t="s">
        <v>33</v>
      </c>
      <c r="E677" s="4" t="n">
        <v>5</v>
      </c>
      <c r="F677" s="4" t="n">
        <v>179.741</v>
      </c>
      <c r="G677" s="4" t="n">
        <v>3</v>
      </c>
      <c r="H677" s="4" t="n">
        <v>25.5031110161313</v>
      </c>
      <c r="I677" s="4" t="n">
        <v>0.822506181764907</v>
      </c>
      <c r="J677" s="4" t="n">
        <v>0.222331807815691</v>
      </c>
      <c r="K677" s="4" t="n">
        <v>0.201302379936373</v>
      </c>
      <c r="L677" s="4" t="n">
        <v>0.000379518606639573</v>
      </c>
      <c r="M677" s="4" t="n">
        <v>0.181332140569885</v>
      </c>
      <c r="N677" s="4" t="n">
        <v>27.3141211655593</v>
      </c>
      <c r="O677" s="4" t="n">
        <f aca="false">FALSE()</f>
        <v>0</v>
      </c>
      <c r="P677" s="4" t="s">
        <v>27</v>
      </c>
      <c r="Q677" s="4" t="n">
        <v>848.528137423808</v>
      </c>
      <c r="R677" s="4" t="n">
        <v>1.71083666638056</v>
      </c>
      <c r="S677" s="4" t="s">
        <v>25</v>
      </c>
      <c r="T677" s="4" t="str">
        <f aca="false">B677&amp;C677&amp;D677&amp;E677&amp;S677</f>
        <v>tebyoubotsmall_warehouse5embr</v>
      </c>
      <c r="U677" s="4" t="n">
        <f aca="false">COUNTIF($T$2:T677,T677)</f>
        <v>16</v>
      </c>
      <c r="V677" s="4" t="s">
        <v>18</v>
      </c>
      <c r="W677" s="4" t="s">
        <v>32</v>
      </c>
      <c r="X677" s="4" t="s">
        <v>34</v>
      </c>
      <c r="Y677" s="4" t="str">
        <f aca="false">V677&amp;W677&amp;X677&amp;S677</f>
        <v>tysembr</v>
      </c>
      <c r="Z677" s="4" t="n">
        <f aca="false">G677&gt;0</f>
        <v>1</v>
      </c>
      <c r="AA677" s="4" t="n">
        <f aca="false">IF(NOT(Z677),Y677,0)</f>
        <v>0</v>
      </c>
    </row>
    <row r="678" customFormat="false" ht="15.75" hidden="false" customHeight="true" outlineLevel="0" collapsed="false">
      <c r="A678" s="1" t="n">
        <v>991</v>
      </c>
      <c r="B678" s="4" t="s">
        <v>21</v>
      </c>
      <c r="C678" s="4" t="s">
        <v>30</v>
      </c>
      <c r="D678" s="4" t="s">
        <v>33</v>
      </c>
      <c r="E678" s="4" t="n">
        <v>5</v>
      </c>
      <c r="F678" s="4" t="n">
        <v>179.064</v>
      </c>
      <c r="G678" s="4" t="n">
        <v>0</v>
      </c>
      <c r="H678" s="4" t="n">
        <v>53.5458971864079</v>
      </c>
      <c r="I678" s="4" t="n">
        <v>0.877137638433167</v>
      </c>
      <c r="J678" s="4" t="n">
        <v>0.2562381396132</v>
      </c>
      <c r="K678" s="4" t="n">
        <v>0.18142417249035</v>
      </c>
      <c r="L678" s="4" t="n">
        <v>-0.00077912787979469</v>
      </c>
      <c r="M678" s="4" t="n">
        <v>0.151890130139155</v>
      </c>
      <c r="N678" s="4" t="n">
        <v>23.3892508566259</v>
      </c>
      <c r="O678" s="4" t="n">
        <f aca="false">FALSE()</f>
        <v>0</v>
      </c>
      <c r="P678" s="4" t="s">
        <v>27</v>
      </c>
      <c r="Q678" s="4" t="n">
        <v>1414.21356237375</v>
      </c>
      <c r="R678" s="4" t="n">
        <v>1.67059647354763</v>
      </c>
      <c r="S678" s="4" t="s">
        <v>25</v>
      </c>
      <c r="T678" s="4" t="str">
        <f aca="false">B678&amp;C678&amp;D678&amp;E678&amp;S678</f>
        <v>tebyoubotsmall_warehouse5embr</v>
      </c>
      <c r="U678" s="4" t="n">
        <f aca="false">COUNTIF($T$2:T678,T678)</f>
        <v>17</v>
      </c>
      <c r="V678" s="4" t="s">
        <v>18</v>
      </c>
      <c r="W678" s="4" t="s">
        <v>32</v>
      </c>
      <c r="X678" s="4" t="s">
        <v>34</v>
      </c>
      <c r="Y678" s="4" t="str">
        <f aca="false">V678&amp;W678&amp;X678&amp;S678</f>
        <v>tysembr</v>
      </c>
      <c r="Z678" s="4" t="n">
        <f aca="false">G678&gt;0</f>
        <v>0</v>
      </c>
      <c r="AA678" s="4" t="str">
        <f aca="false">IF(NOT(Z678),Y678,0)</f>
        <v>tysembr</v>
      </c>
    </row>
    <row r="679" customFormat="false" ht="15.75" hidden="false" customHeight="true" outlineLevel="0" collapsed="false">
      <c r="A679" s="1" t="n">
        <v>992</v>
      </c>
      <c r="B679" s="4" t="s">
        <v>21</v>
      </c>
      <c r="C679" s="4" t="s">
        <v>30</v>
      </c>
      <c r="D679" s="4" t="s">
        <v>33</v>
      </c>
      <c r="E679" s="4" t="n">
        <v>5</v>
      </c>
      <c r="F679" s="4" t="n">
        <v>179.643</v>
      </c>
      <c r="G679" s="4" t="n">
        <v>3</v>
      </c>
      <c r="H679" s="4" t="n">
        <v>60.3213574435742</v>
      </c>
      <c r="I679" s="4" t="n">
        <v>0.87037815841241</v>
      </c>
      <c r="J679" s="4" t="n">
        <v>0.232151757022286</v>
      </c>
      <c r="K679" s="4" t="n">
        <v>0.174865786415902</v>
      </c>
      <c r="L679" s="4" t="n">
        <v>-0.00116592871948792</v>
      </c>
      <c r="M679" s="4" t="n">
        <v>0.175358822965111</v>
      </c>
      <c r="N679" s="4" t="n">
        <v>26.182290365206</v>
      </c>
      <c r="O679" s="4" t="n">
        <f aca="false">FALSE()</f>
        <v>0</v>
      </c>
      <c r="P679" s="4" t="s">
        <v>27</v>
      </c>
      <c r="Q679" s="4" t="n">
        <v>1414.21356237347</v>
      </c>
      <c r="R679" s="4" t="n">
        <v>1.02431833219756</v>
      </c>
      <c r="S679" s="4" t="s">
        <v>25</v>
      </c>
      <c r="T679" s="4" t="str">
        <f aca="false">B679&amp;C679&amp;D679&amp;E679&amp;S679</f>
        <v>tebyoubotsmall_warehouse5embr</v>
      </c>
      <c r="U679" s="4" t="n">
        <f aca="false">COUNTIF($T$2:T679,T679)</f>
        <v>18</v>
      </c>
      <c r="V679" s="4" t="s">
        <v>18</v>
      </c>
      <c r="W679" s="4" t="s">
        <v>32</v>
      </c>
      <c r="X679" s="4" t="s">
        <v>34</v>
      </c>
      <c r="Y679" s="4" t="str">
        <f aca="false">V679&amp;W679&amp;X679&amp;S679</f>
        <v>tysembr</v>
      </c>
      <c r="Z679" s="4" t="n">
        <f aca="false">G679&gt;0</f>
        <v>1</v>
      </c>
      <c r="AA679" s="4" t="n">
        <f aca="false">IF(NOT(Z679),Y679,0)</f>
        <v>0</v>
      </c>
    </row>
    <row r="680" customFormat="false" ht="15.75" hidden="false" customHeight="true" outlineLevel="0" collapsed="false">
      <c r="A680" s="1" t="n">
        <v>993</v>
      </c>
      <c r="B680" s="4" t="s">
        <v>21</v>
      </c>
      <c r="C680" s="4" t="s">
        <v>30</v>
      </c>
      <c r="D680" s="4" t="s">
        <v>33</v>
      </c>
      <c r="E680" s="4" t="n">
        <v>5</v>
      </c>
      <c r="F680" s="4" t="n">
        <v>179.617</v>
      </c>
      <c r="G680" s="4" t="n">
        <v>0</v>
      </c>
      <c r="H680" s="4" t="n">
        <v>5.54959045001684</v>
      </c>
      <c r="I680" s="4" t="n">
        <v>0.635558468708374</v>
      </c>
      <c r="J680" s="4" t="n">
        <v>0.0740767561983395</v>
      </c>
      <c r="K680" s="4" t="n">
        <v>0.0135739714067206</v>
      </c>
      <c r="L680" s="4" t="n">
        <v>-0.00174488139183032</v>
      </c>
      <c r="M680" s="4" t="n">
        <v>0.0440330854900962</v>
      </c>
      <c r="N680" s="4" t="n">
        <v>3.29924020722442</v>
      </c>
      <c r="O680" s="4" t="n">
        <f aca="false">FALSE()</f>
        <v>0</v>
      </c>
      <c r="P680" s="4" t="s">
        <v>27</v>
      </c>
      <c r="Q680" s="4" t="n">
        <v>46.527654454054</v>
      </c>
      <c r="R680" s="4" t="n">
        <v>0.616202480664576</v>
      </c>
      <c r="S680" s="4" t="s">
        <v>25</v>
      </c>
      <c r="T680" s="4" t="str">
        <f aca="false">B680&amp;C680&amp;D680&amp;E680&amp;S680</f>
        <v>tebyoubotsmall_warehouse5embr</v>
      </c>
      <c r="U680" s="4" t="n">
        <f aca="false">COUNTIF($T$2:T680,T680)</f>
        <v>19</v>
      </c>
      <c r="V680" s="4" t="s">
        <v>18</v>
      </c>
      <c r="W680" s="4" t="s">
        <v>32</v>
      </c>
      <c r="X680" s="4" t="s">
        <v>34</v>
      </c>
      <c r="Y680" s="4" t="str">
        <f aca="false">V680&amp;W680&amp;X680&amp;S680</f>
        <v>tysembr</v>
      </c>
      <c r="Z680" s="4" t="n">
        <f aca="false">G680&gt;0</f>
        <v>0</v>
      </c>
      <c r="AA680" s="4" t="str">
        <f aca="false">IF(NOT(Z680),Y680,0)</f>
        <v>tysembr</v>
      </c>
    </row>
    <row r="681" customFormat="false" ht="15.75" hidden="false" customHeight="true" outlineLevel="0" collapsed="false">
      <c r="A681" s="1" t="n">
        <v>994</v>
      </c>
      <c r="B681" s="4" t="s">
        <v>21</v>
      </c>
      <c r="C681" s="4" t="s">
        <v>30</v>
      </c>
      <c r="D681" s="4" t="s">
        <v>33</v>
      </c>
      <c r="E681" s="4" t="n">
        <v>5</v>
      </c>
      <c r="F681" s="4" t="n">
        <v>179.629</v>
      </c>
      <c r="G681" s="4" t="n">
        <v>0</v>
      </c>
      <c r="H681" s="4" t="n">
        <v>4.34317240338395</v>
      </c>
      <c r="I681" s="4" t="n">
        <v>0.358847764589873</v>
      </c>
      <c r="J681" s="4" t="n">
        <v>0.00996360078792736</v>
      </c>
      <c r="K681" s="4" t="n">
        <v>0.0163726127414679</v>
      </c>
      <c r="L681" s="4" t="n">
        <v>1.84233084368358E-005</v>
      </c>
      <c r="M681" s="4" t="n">
        <v>0.0293253933735564</v>
      </c>
      <c r="N681" s="4" t="n">
        <v>3.13039384698144</v>
      </c>
      <c r="O681" s="4" t="n">
        <f aca="false">FALSE()</f>
        <v>0</v>
      </c>
      <c r="P681" s="4" t="s">
        <v>27</v>
      </c>
      <c r="Q681" s="4" t="n">
        <v>55.6858817941494</v>
      </c>
      <c r="R681" s="4" t="n">
        <v>0.655189123240104</v>
      </c>
      <c r="S681" s="4" t="s">
        <v>25</v>
      </c>
      <c r="T681" s="4" t="str">
        <f aca="false">B681&amp;C681&amp;D681&amp;E681&amp;S681</f>
        <v>tebyoubotsmall_warehouse5embr</v>
      </c>
      <c r="U681" s="4" t="n">
        <f aca="false">COUNTIF($T$2:T681,T681)</f>
        <v>20</v>
      </c>
      <c r="V681" s="4" t="s">
        <v>18</v>
      </c>
      <c r="W681" s="4" t="s">
        <v>32</v>
      </c>
      <c r="X681" s="4" t="s">
        <v>34</v>
      </c>
      <c r="Y681" s="4" t="str">
        <f aca="false">V681&amp;W681&amp;X681&amp;S681</f>
        <v>tysembr</v>
      </c>
      <c r="Z681" s="4" t="n">
        <f aca="false">G681&gt;0</f>
        <v>0</v>
      </c>
      <c r="AA681" s="4" t="str">
        <f aca="false">IF(NOT(Z681),Y681,0)</f>
        <v>tysembr</v>
      </c>
    </row>
    <row r="682" customFormat="false" ht="15.75" hidden="false" customHeight="true" outlineLevel="0" collapsed="false">
      <c r="A682" s="1" t="n">
        <v>1005</v>
      </c>
      <c r="B682" s="4" t="s">
        <v>35</v>
      </c>
      <c r="C682" s="4" t="s">
        <v>22</v>
      </c>
      <c r="D682" s="4" t="s">
        <v>31</v>
      </c>
      <c r="E682" s="4" t="n">
        <v>5</v>
      </c>
      <c r="F682" s="4" t="n">
        <v>36.653</v>
      </c>
      <c r="G682" s="4" t="n">
        <v>0</v>
      </c>
      <c r="H682" s="4" t="n">
        <v>42.2996297465806</v>
      </c>
      <c r="I682" s="4" t="n">
        <v>0.801738630686658</v>
      </c>
      <c r="J682" s="4" t="n">
        <v>0.124199204825342</v>
      </c>
      <c r="K682" s="4" t="n">
        <v>0.0724427270660605</v>
      </c>
      <c r="L682" s="4" t="n">
        <v>-3.30423519233678E-019</v>
      </c>
      <c r="M682" s="4" t="n">
        <v>0.106409383785732</v>
      </c>
      <c r="N682" s="4" t="n">
        <v>3.97378261473696</v>
      </c>
      <c r="O682" s="4" t="n">
        <f aca="false">TRUE()</f>
        <v>1</v>
      </c>
      <c r="P682" s="4" t="s">
        <v>24</v>
      </c>
      <c r="Q682" s="4" t="n">
        <v>400.000000000157</v>
      </c>
      <c r="R682" s="4" t="n">
        <v>0.394082956171889</v>
      </c>
      <c r="S682" s="4" t="s">
        <v>25</v>
      </c>
      <c r="T682" s="4" t="str">
        <f aca="false">B682&amp;C682&amp;D682&amp;E682&amp;S682</f>
        <v>dwajackalmap55embr</v>
      </c>
      <c r="U682" s="4" t="n">
        <f aca="false">COUNTIF($T$2:T682,T682)</f>
        <v>1</v>
      </c>
      <c r="V682" s="4" t="s">
        <v>36</v>
      </c>
      <c r="W682" s="4" t="s">
        <v>26</v>
      </c>
      <c r="X682" s="4" t="n">
        <v>5</v>
      </c>
      <c r="Y682" s="4" t="str">
        <f aca="false">V682&amp;W682&amp;X682&amp;S682</f>
        <v>dj5embr</v>
      </c>
      <c r="Z682" s="4" t="n">
        <f aca="false">G682&gt;0</f>
        <v>0</v>
      </c>
      <c r="AA682" s="4" t="str">
        <f aca="false">IF(NOT(Z682),Y682,0)</f>
        <v>dj5embr</v>
      </c>
    </row>
    <row r="683" customFormat="false" ht="15.75" hidden="false" customHeight="true" outlineLevel="0" collapsed="false">
      <c r="A683" s="1" t="n">
        <v>1006</v>
      </c>
      <c r="B683" s="4" t="s">
        <v>35</v>
      </c>
      <c r="C683" s="4" t="s">
        <v>22</v>
      </c>
      <c r="D683" s="4" t="s">
        <v>31</v>
      </c>
      <c r="E683" s="4" t="n">
        <v>5</v>
      </c>
      <c r="F683" s="4" t="n">
        <v>16.249</v>
      </c>
      <c r="G683" s="4" t="n">
        <v>0</v>
      </c>
      <c r="H683" s="4" t="n">
        <v>0.182453626147855</v>
      </c>
      <c r="I683" s="4" t="n">
        <v>0.199902561963588</v>
      </c>
      <c r="J683" s="4" t="n">
        <v>0.0228204069083013</v>
      </c>
      <c r="K683" s="4" t="n">
        <v>0.262208187055029</v>
      </c>
      <c r="L683" s="4" t="n">
        <v>-0.0128764747618307</v>
      </c>
      <c r="M683" s="4" t="n">
        <v>1.35005157554853</v>
      </c>
      <c r="N683" s="4" t="n">
        <v>22.1000700159983</v>
      </c>
      <c r="O683" s="4" t="n">
        <f aca="false">TRUE()</f>
        <v>1</v>
      </c>
      <c r="P683" s="4" t="s">
        <v>24</v>
      </c>
      <c r="Q683" s="4" t="n">
        <v>1.15752136404968</v>
      </c>
      <c r="R683" s="4" t="n">
        <v>0.137148886759447</v>
      </c>
      <c r="S683" s="4" t="s">
        <v>25</v>
      </c>
      <c r="T683" s="4" t="str">
        <f aca="false">B683&amp;C683&amp;D683&amp;E683&amp;S683</f>
        <v>dwajackalmap55embr</v>
      </c>
      <c r="U683" s="4" t="n">
        <f aca="false">COUNTIF($T$2:T683,T683)</f>
        <v>2</v>
      </c>
      <c r="V683" s="4" t="s">
        <v>36</v>
      </c>
      <c r="W683" s="4" t="s">
        <v>26</v>
      </c>
      <c r="X683" s="4" t="n">
        <v>5</v>
      </c>
      <c r="Y683" s="4" t="str">
        <f aca="false">V683&amp;W683&amp;X683&amp;S683</f>
        <v>dj5embr</v>
      </c>
      <c r="Z683" s="4" t="n">
        <f aca="false">G683&gt;0</f>
        <v>0</v>
      </c>
      <c r="AA683" s="4" t="str">
        <f aca="false">IF(NOT(Z683),Y683,0)</f>
        <v>dj5embr</v>
      </c>
    </row>
    <row r="684" customFormat="false" ht="15.75" hidden="false" customHeight="true" outlineLevel="0" collapsed="false">
      <c r="A684" s="1" t="n">
        <v>1007</v>
      </c>
      <c r="B684" s="4" t="s">
        <v>35</v>
      </c>
      <c r="C684" s="4" t="s">
        <v>22</v>
      </c>
      <c r="D684" s="4" t="s">
        <v>31</v>
      </c>
      <c r="E684" s="4" t="n">
        <v>5</v>
      </c>
      <c r="F684" s="4" t="n">
        <v>16.31</v>
      </c>
      <c r="G684" s="4" t="n">
        <v>0</v>
      </c>
      <c r="H684" s="4" t="n">
        <v>0.192554338378007</v>
      </c>
      <c r="I684" s="4" t="n">
        <v>0.1513653136261</v>
      </c>
      <c r="J684" s="4" t="n">
        <v>0.01869242208583</v>
      </c>
      <c r="K684" s="4" t="n">
        <v>0.199382050196267</v>
      </c>
      <c r="L684" s="4" t="n">
        <v>0.0288918918918919</v>
      </c>
      <c r="M684" s="4" t="n">
        <v>1.38588283700594</v>
      </c>
      <c r="N684" s="4" t="n">
        <v>23.0024133849406</v>
      </c>
      <c r="O684" s="4" t="n">
        <f aca="false">TRUE()</f>
        <v>1</v>
      </c>
      <c r="P684" s="4" t="s">
        <v>24</v>
      </c>
      <c r="Q684" s="4" t="n">
        <v>0.671353551937056</v>
      </c>
      <c r="R684" s="4" t="n">
        <v>0.121987199909947</v>
      </c>
      <c r="S684" s="4" t="s">
        <v>25</v>
      </c>
      <c r="T684" s="4" t="str">
        <f aca="false">B684&amp;C684&amp;D684&amp;E684&amp;S684</f>
        <v>dwajackalmap55embr</v>
      </c>
      <c r="U684" s="4" t="n">
        <f aca="false">COUNTIF($T$2:T684,T684)</f>
        <v>3</v>
      </c>
      <c r="V684" s="4" t="s">
        <v>36</v>
      </c>
      <c r="W684" s="4" t="s">
        <v>26</v>
      </c>
      <c r="X684" s="4" t="n">
        <v>5</v>
      </c>
      <c r="Y684" s="4" t="str">
        <f aca="false">V684&amp;W684&amp;X684&amp;S684</f>
        <v>dj5embr</v>
      </c>
      <c r="Z684" s="4" t="n">
        <f aca="false">G684&gt;0</f>
        <v>0</v>
      </c>
      <c r="AA684" s="4" t="str">
        <f aca="false">IF(NOT(Z684),Y684,0)</f>
        <v>dj5embr</v>
      </c>
    </row>
    <row r="685" customFormat="false" ht="15.75" hidden="false" customHeight="true" outlineLevel="0" collapsed="false">
      <c r="A685" s="1" t="n">
        <v>1008</v>
      </c>
      <c r="B685" s="4" t="s">
        <v>35</v>
      </c>
      <c r="C685" s="4" t="s">
        <v>22</v>
      </c>
      <c r="D685" s="4" t="s">
        <v>31</v>
      </c>
      <c r="E685" s="4" t="n">
        <v>5</v>
      </c>
      <c r="F685" s="4" t="n">
        <v>14.582</v>
      </c>
      <c r="G685" s="4" t="n">
        <v>0</v>
      </c>
      <c r="H685" s="4" t="n">
        <v>0.157022383189022</v>
      </c>
      <c r="I685" s="4" t="n">
        <v>0.225907094456443</v>
      </c>
      <c r="J685" s="4" t="n">
        <v>0.0286343982914331</v>
      </c>
      <c r="K685" s="4" t="n">
        <v>0.244826622865801</v>
      </c>
      <c r="L685" s="4" t="n">
        <v>0.0284848484848485</v>
      </c>
      <c r="M685" s="4" t="n">
        <v>1.65117457193159</v>
      </c>
      <c r="N685" s="4" t="n">
        <v>24.4675585208459</v>
      </c>
      <c r="O685" s="4" t="n">
        <f aca="false">TRUE()</f>
        <v>1</v>
      </c>
      <c r="P685" s="4" t="s">
        <v>24</v>
      </c>
      <c r="Q685" s="4" t="n">
        <v>0.860974477634203</v>
      </c>
      <c r="R685" s="4" t="n">
        <v>0.159926050515674</v>
      </c>
      <c r="S685" s="4" t="s">
        <v>25</v>
      </c>
      <c r="T685" s="4" t="str">
        <f aca="false">B685&amp;C685&amp;D685&amp;E685&amp;S685</f>
        <v>dwajackalmap55embr</v>
      </c>
      <c r="U685" s="4" t="n">
        <f aca="false">COUNTIF($T$2:T685,T685)</f>
        <v>4</v>
      </c>
      <c r="V685" s="4" t="s">
        <v>36</v>
      </c>
      <c r="W685" s="4" t="s">
        <v>26</v>
      </c>
      <c r="X685" s="4" t="n">
        <v>5</v>
      </c>
      <c r="Y685" s="4" t="str">
        <f aca="false">V685&amp;W685&amp;X685&amp;S685</f>
        <v>dj5embr</v>
      </c>
      <c r="Z685" s="4" t="n">
        <f aca="false">G685&gt;0</f>
        <v>0</v>
      </c>
      <c r="AA685" s="4" t="str">
        <f aca="false">IF(NOT(Z685),Y685,0)</f>
        <v>dj5embr</v>
      </c>
    </row>
    <row r="686" customFormat="false" ht="15.75" hidden="false" customHeight="true" outlineLevel="0" collapsed="false">
      <c r="A686" s="1" t="n">
        <v>1009</v>
      </c>
      <c r="B686" s="4" t="s">
        <v>35</v>
      </c>
      <c r="C686" s="4" t="s">
        <v>22</v>
      </c>
      <c r="D686" s="4" t="s">
        <v>31</v>
      </c>
      <c r="E686" s="4" t="n">
        <v>5</v>
      </c>
      <c r="F686" s="4" t="n">
        <v>26.819</v>
      </c>
      <c r="G686" s="4" t="n">
        <v>1</v>
      </c>
      <c r="H686" s="4" t="n">
        <v>5.58356437118616</v>
      </c>
      <c r="I686" s="4" t="n">
        <v>0.437938995485441</v>
      </c>
      <c r="J686" s="4" t="n">
        <v>0.0488166025479522</v>
      </c>
      <c r="K686" s="4" t="n">
        <v>0.212560146227123</v>
      </c>
      <c r="L686" s="4" t="n">
        <v>0.0216491228070175</v>
      </c>
      <c r="M686" s="4" t="n">
        <v>0.986467640618904</v>
      </c>
      <c r="N686" s="4" t="n">
        <v>24.3332425898425</v>
      </c>
      <c r="O686" s="4" t="n">
        <f aca="false">TRUE()</f>
        <v>1</v>
      </c>
      <c r="P686" s="4" t="s">
        <v>24</v>
      </c>
      <c r="Q686" s="4" t="n">
        <v>180.497051278855</v>
      </c>
      <c r="R686" s="4" t="n">
        <v>0.351617749603645</v>
      </c>
      <c r="S686" s="4" t="s">
        <v>25</v>
      </c>
      <c r="T686" s="4" t="str">
        <f aca="false">B686&amp;C686&amp;D686&amp;E686&amp;S686</f>
        <v>dwajackalmap55embr</v>
      </c>
      <c r="U686" s="4" t="n">
        <f aca="false">COUNTIF($T$2:T686,T686)</f>
        <v>5</v>
      </c>
      <c r="V686" s="4" t="s">
        <v>36</v>
      </c>
      <c r="W686" s="4" t="s">
        <v>26</v>
      </c>
      <c r="X686" s="4" t="n">
        <v>5</v>
      </c>
      <c r="Y686" s="4" t="str">
        <f aca="false">V686&amp;W686&amp;X686&amp;S686</f>
        <v>dj5embr</v>
      </c>
      <c r="Z686" s="4" t="n">
        <f aca="false">G686&gt;0</f>
        <v>1</v>
      </c>
      <c r="AA686" s="4" t="n">
        <f aca="false">IF(NOT(Z686),Y686,0)</f>
        <v>0</v>
      </c>
    </row>
    <row r="687" customFormat="false" ht="15.75" hidden="false" customHeight="true" outlineLevel="0" collapsed="false">
      <c r="A687" s="1" t="n">
        <v>1010</v>
      </c>
      <c r="B687" s="4" t="s">
        <v>35</v>
      </c>
      <c r="C687" s="4" t="s">
        <v>22</v>
      </c>
      <c r="D687" s="4" t="s">
        <v>31</v>
      </c>
      <c r="E687" s="4" t="n">
        <v>5</v>
      </c>
      <c r="F687" s="4" t="n">
        <v>29.098</v>
      </c>
      <c r="G687" s="4" t="n">
        <v>0</v>
      </c>
      <c r="H687" s="4" t="n">
        <v>3.9649221231869</v>
      </c>
      <c r="I687" s="4" t="n">
        <v>0.336077470572981</v>
      </c>
      <c r="J687" s="4" t="n">
        <v>0.070584412670645</v>
      </c>
      <c r="K687" s="4" t="n">
        <v>0.298700884537237</v>
      </c>
      <c r="L687" s="4" t="n">
        <v>0.0221791597924831</v>
      </c>
      <c r="M687" s="4" t="n">
        <v>0.841567656234358</v>
      </c>
      <c r="N687" s="4" t="n">
        <v>24.6812201562618</v>
      </c>
      <c r="O687" s="4" t="n">
        <f aca="false">TRUE()</f>
        <v>1</v>
      </c>
      <c r="P687" s="4" t="s">
        <v>24</v>
      </c>
      <c r="Q687" s="4" t="n">
        <v>107.706042681809</v>
      </c>
      <c r="R687" s="4" t="n">
        <v>0.237468000483477</v>
      </c>
      <c r="S687" s="4" t="s">
        <v>25</v>
      </c>
      <c r="T687" s="4" t="str">
        <f aca="false">B687&amp;C687&amp;D687&amp;E687&amp;S687</f>
        <v>dwajackalmap55embr</v>
      </c>
      <c r="U687" s="4" t="n">
        <f aca="false">COUNTIF($T$2:T687,T687)</f>
        <v>6</v>
      </c>
      <c r="V687" s="4" t="s">
        <v>36</v>
      </c>
      <c r="W687" s="4" t="s">
        <v>26</v>
      </c>
      <c r="X687" s="4" t="n">
        <v>5</v>
      </c>
      <c r="Y687" s="4" t="str">
        <f aca="false">V687&amp;W687&amp;X687&amp;S687</f>
        <v>dj5embr</v>
      </c>
      <c r="Z687" s="4" t="n">
        <f aca="false">G687&gt;0</f>
        <v>0</v>
      </c>
      <c r="AA687" s="4" t="str">
        <f aca="false">IF(NOT(Z687),Y687,0)</f>
        <v>dj5embr</v>
      </c>
    </row>
    <row r="688" customFormat="false" ht="15.75" hidden="false" customHeight="true" outlineLevel="0" collapsed="false">
      <c r="A688" s="1" t="n">
        <v>1011</v>
      </c>
      <c r="B688" s="4" t="s">
        <v>35</v>
      </c>
      <c r="C688" s="4" t="s">
        <v>22</v>
      </c>
      <c r="D688" s="4" t="s">
        <v>31</v>
      </c>
      <c r="E688" s="4" t="n">
        <v>5</v>
      </c>
      <c r="F688" s="4" t="n">
        <v>21.486</v>
      </c>
      <c r="G688" s="4" t="n">
        <v>1</v>
      </c>
      <c r="H688" s="4" t="n">
        <v>8.77399345508907</v>
      </c>
      <c r="I688" s="4" t="n">
        <v>0.611251382105787</v>
      </c>
      <c r="J688" s="4" t="n">
        <v>0.083451857653894</v>
      </c>
      <c r="K688" s="4" t="n">
        <v>0.256485614104613</v>
      </c>
      <c r="L688" s="4" t="n">
        <v>0.0165951519707459</v>
      </c>
      <c r="M688" s="4" t="n">
        <v>1.1056876160841</v>
      </c>
      <c r="N688" s="4" t="n">
        <v>24.3042883450025</v>
      </c>
      <c r="O688" s="4" t="n">
        <f aca="false">TRUE()</f>
        <v>1</v>
      </c>
      <c r="P688" s="4" t="s">
        <v>24</v>
      </c>
      <c r="Q688" s="4" t="n">
        <v>109.825035677378</v>
      </c>
      <c r="R688" s="4" t="n">
        <v>0.15881970890103</v>
      </c>
      <c r="S688" s="4" t="s">
        <v>25</v>
      </c>
      <c r="T688" s="4" t="str">
        <f aca="false">B688&amp;C688&amp;D688&amp;E688&amp;S688</f>
        <v>dwajackalmap55embr</v>
      </c>
      <c r="U688" s="4" t="n">
        <f aca="false">COUNTIF($T$2:T688,T688)</f>
        <v>7</v>
      </c>
      <c r="V688" s="4" t="s">
        <v>36</v>
      </c>
      <c r="W688" s="4" t="s">
        <v>26</v>
      </c>
      <c r="X688" s="4" t="n">
        <v>5</v>
      </c>
      <c r="Y688" s="4" t="str">
        <f aca="false">V688&amp;W688&amp;X688&amp;S688</f>
        <v>dj5embr</v>
      </c>
      <c r="Z688" s="4" t="n">
        <f aca="false">G688&gt;0</f>
        <v>1</v>
      </c>
      <c r="AA688" s="4" t="n">
        <f aca="false">IF(NOT(Z688),Y688,0)</f>
        <v>0</v>
      </c>
    </row>
    <row r="689" customFormat="false" ht="15.75" hidden="false" customHeight="true" outlineLevel="0" collapsed="false">
      <c r="A689" s="1" t="n">
        <v>1012</v>
      </c>
      <c r="B689" s="4" t="s">
        <v>35</v>
      </c>
      <c r="C689" s="4" t="s">
        <v>22</v>
      </c>
      <c r="D689" s="4" t="s">
        <v>31</v>
      </c>
      <c r="E689" s="4" t="n">
        <v>5</v>
      </c>
      <c r="F689" s="4" t="n">
        <v>17.212</v>
      </c>
      <c r="G689" s="4" t="n">
        <v>0</v>
      </c>
      <c r="H689" s="4" t="n">
        <v>0.30607343216997</v>
      </c>
      <c r="I689" s="4" t="n">
        <v>0.165388619977874</v>
      </c>
      <c r="J689" s="4" t="n">
        <v>0.0198561753165597</v>
      </c>
      <c r="K689" s="4" t="n">
        <v>0.21454480510571</v>
      </c>
      <c r="L689" s="4" t="n">
        <v>0.0209724831510159</v>
      </c>
      <c r="M689" s="4" t="n">
        <v>1.30405616746855</v>
      </c>
      <c r="N689" s="4" t="n">
        <v>23.0559327610225</v>
      </c>
      <c r="O689" s="4" t="n">
        <f aca="false">TRUE()</f>
        <v>1</v>
      </c>
      <c r="P689" s="4" t="s">
        <v>24</v>
      </c>
      <c r="Q689" s="4" t="n">
        <v>2.95019285069463</v>
      </c>
      <c r="R689" s="4" t="n">
        <v>0.125390719602003</v>
      </c>
      <c r="S689" s="4" t="s">
        <v>25</v>
      </c>
      <c r="T689" s="4" t="str">
        <f aca="false">B689&amp;C689&amp;D689&amp;E689&amp;S689</f>
        <v>dwajackalmap55embr</v>
      </c>
      <c r="U689" s="4" t="n">
        <f aca="false">COUNTIF($T$2:T689,T689)</f>
        <v>8</v>
      </c>
      <c r="V689" s="4" t="s">
        <v>36</v>
      </c>
      <c r="W689" s="4" t="s">
        <v>26</v>
      </c>
      <c r="X689" s="4" t="n">
        <v>5</v>
      </c>
      <c r="Y689" s="4" t="str">
        <f aca="false">V689&amp;W689&amp;X689&amp;S689</f>
        <v>dj5embr</v>
      </c>
      <c r="Z689" s="4" t="n">
        <f aca="false">G689&gt;0</f>
        <v>0</v>
      </c>
      <c r="AA689" s="4" t="str">
        <f aca="false">IF(NOT(Z689),Y689,0)</f>
        <v>dj5embr</v>
      </c>
    </row>
    <row r="690" customFormat="false" ht="15.75" hidden="false" customHeight="true" outlineLevel="0" collapsed="false">
      <c r="A690" s="1" t="n">
        <v>1013</v>
      </c>
      <c r="B690" s="4" t="s">
        <v>35</v>
      </c>
      <c r="C690" s="4" t="s">
        <v>22</v>
      </c>
      <c r="D690" s="4" t="s">
        <v>31</v>
      </c>
      <c r="E690" s="4" t="n">
        <v>5</v>
      </c>
      <c r="F690" s="4" t="n">
        <v>23.734</v>
      </c>
      <c r="G690" s="4" t="n">
        <v>0</v>
      </c>
      <c r="H690" s="4" t="n">
        <v>4.01537777774464</v>
      </c>
      <c r="I690" s="4" t="n">
        <v>0.515085266770723</v>
      </c>
      <c r="J690" s="4" t="n">
        <v>0.0861561060569558</v>
      </c>
      <c r="K690" s="4" t="n">
        <v>0.330338759102851</v>
      </c>
      <c r="L690" s="4" t="n">
        <v>0.0186111111111111</v>
      </c>
      <c r="M690" s="4" t="n">
        <v>1.05042809257293</v>
      </c>
      <c r="N690" s="4" t="n">
        <v>25.5539456873266</v>
      </c>
      <c r="O690" s="4" t="n">
        <f aca="false">TRUE()</f>
        <v>1</v>
      </c>
      <c r="P690" s="4" t="s">
        <v>24</v>
      </c>
      <c r="Q690" s="4" t="n">
        <v>63.8478572859694</v>
      </c>
      <c r="R690" s="4" t="n">
        <v>0.313884990527235</v>
      </c>
      <c r="S690" s="4" t="s">
        <v>25</v>
      </c>
      <c r="T690" s="4" t="str">
        <f aca="false">B690&amp;C690&amp;D690&amp;E690&amp;S690</f>
        <v>dwajackalmap55embr</v>
      </c>
      <c r="U690" s="4" t="n">
        <f aca="false">COUNTIF($T$2:T690,T690)</f>
        <v>9</v>
      </c>
      <c r="V690" s="4" t="s">
        <v>36</v>
      </c>
      <c r="W690" s="4" t="s">
        <v>26</v>
      </c>
      <c r="X690" s="4" t="n">
        <v>5</v>
      </c>
      <c r="Y690" s="4" t="str">
        <f aca="false">V690&amp;W690&amp;X690&amp;S690</f>
        <v>dj5embr</v>
      </c>
      <c r="Z690" s="4" t="n">
        <f aca="false">G690&gt;0</f>
        <v>0</v>
      </c>
      <c r="AA690" s="4" t="str">
        <f aca="false">IF(NOT(Z690),Y690,0)</f>
        <v>dj5embr</v>
      </c>
    </row>
    <row r="691" customFormat="false" ht="15.75" hidden="false" customHeight="true" outlineLevel="0" collapsed="false">
      <c r="A691" s="1" t="n">
        <v>1014</v>
      </c>
      <c r="B691" s="4" t="s">
        <v>35</v>
      </c>
      <c r="C691" s="4" t="s">
        <v>22</v>
      </c>
      <c r="D691" s="4" t="s">
        <v>31</v>
      </c>
      <c r="E691" s="4" t="n">
        <v>5</v>
      </c>
      <c r="F691" s="4" t="n">
        <v>19.736</v>
      </c>
      <c r="G691" s="4" t="n">
        <v>1</v>
      </c>
      <c r="H691" s="4" t="n">
        <v>8.69695506153056</v>
      </c>
      <c r="I691" s="4" t="n">
        <v>0.435940194297384</v>
      </c>
      <c r="J691" s="4" t="n">
        <v>0.0484997554284726</v>
      </c>
      <c r="K691" s="4" t="n">
        <v>0.140428076134987</v>
      </c>
      <c r="L691" s="4" t="n">
        <v>0.0134222222222222</v>
      </c>
      <c r="M691" s="4" t="n">
        <v>1.17942952004076</v>
      </c>
      <c r="N691" s="4" t="n">
        <v>23.6656007973161</v>
      </c>
      <c r="O691" s="4" t="n">
        <f aca="false">TRUE()</f>
        <v>1</v>
      </c>
      <c r="P691" s="4" t="s">
        <v>24</v>
      </c>
      <c r="Q691" s="4" t="n">
        <v>183.769167549514</v>
      </c>
      <c r="R691" s="4" t="n">
        <v>0.179712319007863</v>
      </c>
      <c r="S691" s="4" t="s">
        <v>25</v>
      </c>
      <c r="T691" s="4" t="str">
        <f aca="false">B691&amp;C691&amp;D691&amp;E691&amp;S691</f>
        <v>dwajackalmap55embr</v>
      </c>
      <c r="U691" s="4" t="n">
        <f aca="false">COUNTIF($T$2:T691,T691)</f>
        <v>10</v>
      </c>
      <c r="V691" s="4" t="s">
        <v>36</v>
      </c>
      <c r="W691" s="4" t="s">
        <v>26</v>
      </c>
      <c r="X691" s="4" t="n">
        <v>5</v>
      </c>
      <c r="Y691" s="4" t="str">
        <f aca="false">V691&amp;W691&amp;X691&amp;S691</f>
        <v>dj5embr</v>
      </c>
      <c r="Z691" s="4" t="n">
        <f aca="false">G691&gt;0</f>
        <v>1</v>
      </c>
      <c r="AA691" s="4" t="n">
        <f aca="false">IF(NOT(Z691),Y691,0)</f>
        <v>0</v>
      </c>
    </row>
    <row r="692" customFormat="false" ht="15.75" hidden="false" customHeight="true" outlineLevel="0" collapsed="false">
      <c r="A692" s="1" t="n">
        <v>1015</v>
      </c>
      <c r="B692" s="4" t="s">
        <v>35</v>
      </c>
      <c r="C692" s="4" t="s">
        <v>22</v>
      </c>
      <c r="D692" s="4" t="s">
        <v>31</v>
      </c>
      <c r="E692" s="4" t="n">
        <v>5</v>
      </c>
      <c r="F692" s="4" t="n">
        <v>24.305</v>
      </c>
      <c r="G692" s="4" t="n">
        <v>2</v>
      </c>
      <c r="H692" s="4" t="n">
        <v>13.3340631862343</v>
      </c>
      <c r="I692" s="4" t="n">
        <v>0.461167871370865</v>
      </c>
      <c r="J692" s="4" t="n">
        <v>0.0527199764175284</v>
      </c>
      <c r="K692" s="4" t="n">
        <v>0.218749980830454</v>
      </c>
      <c r="L692" s="4" t="n">
        <v>-0.00942866033242383</v>
      </c>
      <c r="M692" s="4" t="n">
        <v>0.915776429103634</v>
      </c>
      <c r="N692" s="4" t="n">
        <v>22.3165425340075</v>
      </c>
      <c r="O692" s="4" t="n">
        <f aca="false">TRUE()</f>
        <v>1</v>
      </c>
      <c r="P692" s="4" t="s">
        <v>24</v>
      </c>
      <c r="Q692" s="4" t="n">
        <v>262.612865719443</v>
      </c>
      <c r="R692" s="4" t="n">
        <v>0.188111576585073</v>
      </c>
      <c r="S692" s="4" t="s">
        <v>25</v>
      </c>
      <c r="T692" s="4" t="str">
        <f aca="false">B692&amp;C692&amp;D692&amp;E692&amp;S692</f>
        <v>dwajackalmap55embr</v>
      </c>
      <c r="U692" s="4" t="n">
        <f aca="false">COUNTIF($T$2:T692,T692)</f>
        <v>11</v>
      </c>
      <c r="V692" s="4" t="s">
        <v>36</v>
      </c>
      <c r="W692" s="4" t="s">
        <v>26</v>
      </c>
      <c r="X692" s="4" t="n">
        <v>5</v>
      </c>
      <c r="Y692" s="4" t="str">
        <f aca="false">V692&amp;W692&amp;X692&amp;S692</f>
        <v>dj5embr</v>
      </c>
      <c r="Z692" s="4" t="n">
        <f aca="false">G692&gt;0</f>
        <v>1</v>
      </c>
      <c r="AA692" s="4" t="n">
        <f aca="false">IF(NOT(Z692),Y692,0)</f>
        <v>0</v>
      </c>
    </row>
    <row r="693" customFormat="false" ht="15.75" hidden="false" customHeight="true" outlineLevel="0" collapsed="false">
      <c r="A693" s="1" t="n">
        <v>1016</v>
      </c>
      <c r="B693" s="4" t="s">
        <v>35</v>
      </c>
      <c r="C693" s="4" t="s">
        <v>22</v>
      </c>
      <c r="D693" s="4" t="s">
        <v>31</v>
      </c>
      <c r="E693" s="4" t="n">
        <v>5</v>
      </c>
      <c r="F693" s="4" t="n">
        <v>39.943</v>
      </c>
      <c r="G693" s="4" t="n">
        <v>0</v>
      </c>
      <c r="H693" s="4" t="n">
        <v>23.4119083811353</v>
      </c>
      <c r="I693" s="4" t="n">
        <v>0.782005929730368</v>
      </c>
      <c r="J693" s="4" t="n">
        <v>0.143613416775636</v>
      </c>
      <c r="K693" s="4" t="n">
        <v>0.108455304461743</v>
      </c>
      <c r="L693" s="4" t="n">
        <v>-0.00297826086956522</v>
      </c>
      <c r="M693" s="4" t="n">
        <v>0.105062869570606</v>
      </c>
      <c r="N693" s="4" t="n">
        <v>4.02946748251034</v>
      </c>
      <c r="O693" s="4" t="n">
        <f aca="false">TRUE()</f>
        <v>1</v>
      </c>
      <c r="P693" s="4" t="s">
        <v>24</v>
      </c>
      <c r="Q693" s="4" t="n">
        <v>175.411603861473</v>
      </c>
      <c r="R693" s="4" t="n">
        <v>0.726398714645164</v>
      </c>
      <c r="S693" s="4" t="s">
        <v>25</v>
      </c>
      <c r="T693" s="4" t="str">
        <f aca="false">B693&amp;C693&amp;D693&amp;E693&amp;S693</f>
        <v>dwajackalmap55embr</v>
      </c>
      <c r="U693" s="4" t="n">
        <f aca="false">COUNTIF($T$2:T693,T693)</f>
        <v>12</v>
      </c>
      <c r="V693" s="4" t="s">
        <v>36</v>
      </c>
      <c r="W693" s="4" t="s">
        <v>26</v>
      </c>
      <c r="X693" s="4" t="n">
        <v>5</v>
      </c>
      <c r="Y693" s="4" t="str">
        <f aca="false">V693&amp;W693&amp;X693&amp;S693</f>
        <v>dj5embr</v>
      </c>
      <c r="Z693" s="4" t="n">
        <f aca="false">G693&gt;0</f>
        <v>0</v>
      </c>
      <c r="AA693" s="4" t="str">
        <f aca="false">IF(NOT(Z693),Y693,0)</f>
        <v>dj5embr</v>
      </c>
    </row>
    <row r="694" customFormat="false" ht="15.75" hidden="false" customHeight="true" outlineLevel="0" collapsed="false">
      <c r="A694" s="1" t="n">
        <v>1017</v>
      </c>
      <c r="B694" s="4" t="s">
        <v>35</v>
      </c>
      <c r="C694" s="4" t="s">
        <v>22</v>
      </c>
      <c r="D694" s="4" t="s">
        <v>31</v>
      </c>
      <c r="E694" s="4" t="n">
        <v>5</v>
      </c>
      <c r="F694" s="4" t="n">
        <v>16.447</v>
      </c>
      <c r="G694" s="4" t="n">
        <v>0</v>
      </c>
      <c r="H694" s="4" t="n">
        <v>0.207269266221772</v>
      </c>
      <c r="I694" s="4" t="n">
        <v>0.152481377869642</v>
      </c>
      <c r="J694" s="4" t="n">
        <v>0.018868114343722</v>
      </c>
      <c r="K694" s="4" t="n">
        <v>0.297291976318201</v>
      </c>
      <c r="L694" s="4" t="n">
        <v>-0.0137338380571192</v>
      </c>
      <c r="M694" s="4" t="n">
        <v>1.33925337032274</v>
      </c>
      <c r="N694" s="4" t="n">
        <v>22.1429880478831</v>
      </c>
      <c r="O694" s="4" t="n">
        <f aca="false">TRUE()</f>
        <v>1</v>
      </c>
      <c r="P694" s="4" t="s">
        <v>24</v>
      </c>
      <c r="Q694" s="4" t="n">
        <v>0.610041926977</v>
      </c>
      <c r="R694" s="4" t="n">
        <v>0.126902475579335</v>
      </c>
      <c r="S694" s="4" t="s">
        <v>25</v>
      </c>
      <c r="T694" s="4" t="str">
        <f aca="false">B694&amp;C694&amp;D694&amp;E694&amp;S694</f>
        <v>dwajackalmap55embr</v>
      </c>
      <c r="U694" s="4" t="n">
        <f aca="false">COUNTIF($T$2:T694,T694)</f>
        <v>13</v>
      </c>
      <c r="V694" s="4" t="s">
        <v>36</v>
      </c>
      <c r="W694" s="4" t="s">
        <v>26</v>
      </c>
      <c r="X694" s="4" t="n">
        <v>5</v>
      </c>
      <c r="Y694" s="4" t="str">
        <f aca="false">V694&amp;W694&amp;X694&amp;S694</f>
        <v>dj5embr</v>
      </c>
      <c r="Z694" s="4" t="n">
        <f aca="false">G694&gt;0</f>
        <v>0</v>
      </c>
      <c r="AA694" s="4" t="str">
        <f aca="false">IF(NOT(Z694),Y694,0)</f>
        <v>dj5embr</v>
      </c>
    </row>
    <row r="695" customFormat="false" ht="15.75" hidden="false" customHeight="true" outlineLevel="0" collapsed="false">
      <c r="A695" s="1" t="n">
        <v>1018</v>
      </c>
      <c r="B695" s="4" t="s">
        <v>35</v>
      </c>
      <c r="C695" s="4" t="s">
        <v>22</v>
      </c>
      <c r="D695" s="4" t="s">
        <v>31</v>
      </c>
      <c r="E695" s="4" t="n">
        <v>5</v>
      </c>
      <c r="F695" s="4" t="n">
        <v>13.8539999999999</v>
      </c>
      <c r="G695" s="4" t="n">
        <v>0</v>
      </c>
      <c r="H695" s="4" t="n">
        <v>0.128005115041946</v>
      </c>
      <c r="I695" s="4" t="n">
        <v>0.199927347478739</v>
      </c>
      <c r="J695" s="4" t="n">
        <v>0.0252457086661687</v>
      </c>
      <c r="K695" s="4" t="n">
        <v>0.196402468682365</v>
      </c>
      <c r="L695" s="4" t="n">
        <v>0.0327097410446668</v>
      </c>
      <c r="M695" s="4" t="n">
        <v>1.70143581654542</v>
      </c>
      <c r="N695" s="4" t="n">
        <v>24.1626153465097</v>
      </c>
      <c r="O695" s="4" t="n">
        <f aca="false">TRUE()</f>
        <v>1</v>
      </c>
      <c r="P695" s="4" t="s">
        <v>24</v>
      </c>
      <c r="Q695" s="4" t="n">
        <v>0.74558581980274</v>
      </c>
      <c r="R695" s="4" t="n">
        <v>0.129332026156324</v>
      </c>
      <c r="S695" s="4" t="s">
        <v>25</v>
      </c>
      <c r="T695" s="4" t="str">
        <f aca="false">B695&amp;C695&amp;D695&amp;E695&amp;S695</f>
        <v>dwajackalmap55embr</v>
      </c>
      <c r="U695" s="4" t="n">
        <f aca="false">COUNTIF($T$2:T695,T695)</f>
        <v>14</v>
      </c>
      <c r="V695" s="4" t="s">
        <v>36</v>
      </c>
      <c r="W695" s="4" t="s">
        <v>26</v>
      </c>
      <c r="X695" s="4" t="n">
        <v>5</v>
      </c>
      <c r="Y695" s="4" t="str">
        <f aca="false">V695&amp;W695&amp;X695&amp;S695</f>
        <v>dj5embr</v>
      </c>
      <c r="Z695" s="4" t="n">
        <f aca="false">G695&gt;0</f>
        <v>0</v>
      </c>
      <c r="AA695" s="4" t="str">
        <f aca="false">IF(NOT(Z695),Y695,0)</f>
        <v>dj5embr</v>
      </c>
    </row>
    <row r="696" customFormat="false" ht="15.75" hidden="false" customHeight="true" outlineLevel="0" collapsed="false">
      <c r="A696" s="1" t="n">
        <v>1019</v>
      </c>
      <c r="B696" s="4" t="s">
        <v>35</v>
      </c>
      <c r="C696" s="4" t="s">
        <v>22</v>
      </c>
      <c r="D696" s="4" t="s">
        <v>31</v>
      </c>
      <c r="E696" s="4" t="n">
        <v>5</v>
      </c>
      <c r="F696" s="4" t="n">
        <v>17.7529999999999</v>
      </c>
      <c r="G696" s="4" t="n">
        <v>0</v>
      </c>
      <c r="H696" s="4" t="n">
        <v>0.20055079693182</v>
      </c>
      <c r="I696" s="4" t="n">
        <v>0.143812316843599</v>
      </c>
      <c r="J696" s="4" t="n">
        <v>0.0176913407562964</v>
      </c>
      <c r="K696" s="4" t="n">
        <v>0.260502475576869</v>
      </c>
      <c r="L696" s="4" t="n">
        <v>0.0269250116063113</v>
      </c>
      <c r="M696" s="4" t="n">
        <v>1.25867103522401</v>
      </c>
      <c r="N696" s="4" t="n">
        <v>22.9086877584747</v>
      </c>
      <c r="O696" s="4" t="n">
        <f aca="false">TRUE()</f>
        <v>1</v>
      </c>
      <c r="P696" s="4" t="s">
        <v>24</v>
      </c>
      <c r="Q696" s="4" t="n">
        <v>0.926085487332614</v>
      </c>
      <c r="R696" s="4" t="n">
        <v>0.12445060276075</v>
      </c>
      <c r="S696" s="4" t="s">
        <v>25</v>
      </c>
      <c r="T696" s="4" t="str">
        <f aca="false">B696&amp;C696&amp;D696&amp;E696&amp;S696</f>
        <v>dwajackalmap55embr</v>
      </c>
      <c r="U696" s="4" t="n">
        <f aca="false">COUNTIF($T$2:T696,T696)</f>
        <v>15</v>
      </c>
      <c r="V696" s="4" t="s">
        <v>36</v>
      </c>
      <c r="W696" s="4" t="s">
        <v>26</v>
      </c>
      <c r="X696" s="4" t="n">
        <v>5</v>
      </c>
      <c r="Y696" s="4" t="str">
        <f aca="false">V696&amp;W696&amp;X696&amp;S696</f>
        <v>dj5embr</v>
      </c>
      <c r="Z696" s="4" t="n">
        <f aca="false">G696&gt;0</f>
        <v>0</v>
      </c>
      <c r="AA696" s="4" t="str">
        <f aca="false">IF(NOT(Z696),Y696,0)</f>
        <v>dj5embr</v>
      </c>
    </row>
    <row r="697" customFormat="false" ht="15.75" hidden="false" customHeight="true" outlineLevel="0" collapsed="false">
      <c r="A697" s="1" t="n">
        <v>1020</v>
      </c>
      <c r="B697" s="4" t="s">
        <v>35</v>
      </c>
      <c r="C697" s="4" t="s">
        <v>22</v>
      </c>
      <c r="D697" s="4" t="s">
        <v>31</v>
      </c>
      <c r="E697" s="4" t="n">
        <v>5</v>
      </c>
      <c r="F697" s="4" t="n">
        <v>13.987</v>
      </c>
      <c r="G697" s="4" t="n">
        <v>0</v>
      </c>
      <c r="H697" s="4" t="n">
        <v>0.16578485475896</v>
      </c>
      <c r="I697" s="4" t="n">
        <v>0.177863774619503</v>
      </c>
      <c r="J697" s="4" t="n">
        <v>0.0219184516042198</v>
      </c>
      <c r="K697" s="4" t="n">
        <v>0.196915501484014</v>
      </c>
      <c r="L697" s="4" t="n">
        <v>0.00558433591559689</v>
      </c>
      <c r="M697" s="4" t="n">
        <v>1.63606078147696</v>
      </c>
      <c r="N697" s="4" t="n">
        <v>23.2153897252619</v>
      </c>
      <c r="O697" s="4" t="n">
        <f aca="false">TRUE()</f>
        <v>1</v>
      </c>
      <c r="P697" s="4" t="s">
        <v>24</v>
      </c>
      <c r="Q697" s="4" t="n">
        <v>1.26941060453303</v>
      </c>
      <c r="R697" s="4" t="n">
        <v>0.11996352561635</v>
      </c>
      <c r="S697" s="4" t="s">
        <v>25</v>
      </c>
      <c r="T697" s="4" t="str">
        <f aca="false">B697&amp;C697&amp;D697&amp;E697&amp;S697</f>
        <v>dwajackalmap55embr</v>
      </c>
      <c r="U697" s="4" t="n">
        <f aca="false">COUNTIF($T$2:T697,T697)</f>
        <v>16</v>
      </c>
      <c r="V697" s="4" t="s">
        <v>36</v>
      </c>
      <c r="W697" s="4" t="s">
        <v>26</v>
      </c>
      <c r="X697" s="4" t="n">
        <v>5</v>
      </c>
      <c r="Y697" s="4" t="str">
        <f aca="false">V697&amp;W697&amp;X697&amp;S697</f>
        <v>dj5embr</v>
      </c>
      <c r="Z697" s="4" t="n">
        <f aca="false">G697&gt;0</f>
        <v>0</v>
      </c>
      <c r="AA697" s="4" t="str">
        <f aca="false">IF(NOT(Z697),Y697,0)</f>
        <v>dj5embr</v>
      </c>
    </row>
    <row r="698" customFormat="false" ht="15.75" hidden="false" customHeight="true" outlineLevel="0" collapsed="false">
      <c r="A698" s="1" t="n">
        <v>1021</v>
      </c>
      <c r="B698" s="4" t="s">
        <v>35</v>
      </c>
      <c r="C698" s="4" t="s">
        <v>22</v>
      </c>
      <c r="D698" s="4" t="s">
        <v>31</v>
      </c>
      <c r="E698" s="4" t="n">
        <v>5</v>
      </c>
      <c r="F698" s="4" t="n">
        <v>54.08</v>
      </c>
      <c r="G698" s="4" t="n">
        <v>1</v>
      </c>
      <c r="H698" s="4" t="n">
        <v>26.0509247556197</v>
      </c>
      <c r="I698" s="4" t="n">
        <v>0.82227006910139</v>
      </c>
      <c r="J698" s="4" t="n">
        <v>0.11141593739496</v>
      </c>
      <c r="K698" s="4" t="n">
        <v>0.0616848974182378</v>
      </c>
      <c r="L698" s="4" t="n">
        <v>-0.00600845624939995</v>
      </c>
      <c r="M698" s="4" t="n">
        <v>0.0900812231189569</v>
      </c>
      <c r="N698" s="4" t="n">
        <v>4.53846760370581</v>
      </c>
      <c r="O698" s="4" t="n">
        <f aca="false">TRUE()</f>
        <v>1</v>
      </c>
      <c r="P698" s="4" t="s">
        <v>24</v>
      </c>
      <c r="Q698" s="4" t="n">
        <v>246.552210485561</v>
      </c>
      <c r="R698" s="4" t="n">
        <v>1.04771046423629</v>
      </c>
      <c r="S698" s="4" t="s">
        <v>25</v>
      </c>
      <c r="T698" s="4" t="str">
        <f aca="false">B698&amp;C698&amp;D698&amp;E698&amp;S698</f>
        <v>dwajackalmap55embr</v>
      </c>
      <c r="U698" s="4" t="n">
        <f aca="false">COUNTIF($T$2:T698,T698)</f>
        <v>17</v>
      </c>
      <c r="V698" s="4" t="s">
        <v>36</v>
      </c>
      <c r="W698" s="4" t="s">
        <v>26</v>
      </c>
      <c r="X698" s="4" t="n">
        <v>5</v>
      </c>
      <c r="Y698" s="4" t="str">
        <f aca="false">V698&amp;W698&amp;X698&amp;S698</f>
        <v>dj5embr</v>
      </c>
      <c r="Z698" s="4" t="n">
        <f aca="false">G698&gt;0</f>
        <v>1</v>
      </c>
      <c r="AA698" s="4" t="n">
        <f aca="false">IF(NOT(Z698),Y698,0)</f>
        <v>0</v>
      </c>
    </row>
    <row r="699" customFormat="false" ht="15.75" hidden="false" customHeight="true" outlineLevel="0" collapsed="false">
      <c r="A699" s="1" t="n">
        <v>1022</v>
      </c>
      <c r="B699" s="4" t="s">
        <v>35</v>
      </c>
      <c r="C699" s="4" t="s">
        <v>22</v>
      </c>
      <c r="D699" s="4" t="s">
        <v>31</v>
      </c>
      <c r="E699" s="4" t="n">
        <v>5</v>
      </c>
      <c r="F699" s="4" t="n">
        <v>15.597</v>
      </c>
      <c r="G699" s="4" t="n">
        <v>0</v>
      </c>
      <c r="H699" s="4" t="n">
        <v>0.205359830068899</v>
      </c>
      <c r="I699" s="4" t="n">
        <v>0.162418139287807</v>
      </c>
      <c r="J699" s="4" t="n">
        <v>0.0201304183197427</v>
      </c>
      <c r="K699" s="4" t="n">
        <v>0.156458850153356</v>
      </c>
      <c r="L699" s="4" t="n">
        <v>-0.0299481272843867</v>
      </c>
      <c r="M699" s="4" t="n">
        <v>1.42621818019956</v>
      </c>
      <c r="N699" s="4" t="n">
        <v>22.3797718851948</v>
      </c>
      <c r="O699" s="4" t="n">
        <f aca="false">TRUE()</f>
        <v>1</v>
      </c>
      <c r="P699" s="4" t="s">
        <v>24</v>
      </c>
      <c r="Q699" s="4" t="n">
        <v>0.962057878548124</v>
      </c>
      <c r="R699" s="4" t="n">
        <v>0.127704608190877</v>
      </c>
      <c r="S699" s="4" t="s">
        <v>25</v>
      </c>
      <c r="T699" s="4" t="str">
        <f aca="false">B699&amp;C699&amp;D699&amp;E699&amp;S699</f>
        <v>dwajackalmap55embr</v>
      </c>
      <c r="U699" s="4" t="n">
        <f aca="false">COUNTIF($T$2:T699,T699)</f>
        <v>18</v>
      </c>
      <c r="V699" s="4" t="s">
        <v>36</v>
      </c>
      <c r="W699" s="4" t="s">
        <v>26</v>
      </c>
      <c r="X699" s="4" t="n">
        <v>5</v>
      </c>
      <c r="Y699" s="4" t="str">
        <f aca="false">V699&amp;W699&amp;X699&amp;S699</f>
        <v>dj5embr</v>
      </c>
      <c r="Z699" s="4" t="n">
        <f aca="false">G699&gt;0</f>
        <v>0</v>
      </c>
      <c r="AA699" s="4" t="str">
        <f aca="false">IF(NOT(Z699),Y699,0)</f>
        <v>dj5embr</v>
      </c>
    </row>
    <row r="700" customFormat="false" ht="15.75" hidden="false" customHeight="true" outlineLevel="0" collapsed="false">
      <c r="A700" s="1" t="n">
        <v>1023</v>
      </c>
      <c r="B700" s="4" t="s">
        <v>35</v>
      </c>
      <c r="C700" s="4" t="s">
        <v>22</v>
      </c>
      <c r="D700" s="4" t="s">
        <v>31</v>
      </c>
      <c r="E700" s="4" t="n">
        <v>5</v>
      </c>
      <c r="F700" s="4" t="n">
        <v>18.899</v>
      </c>
      <c r="G700" s="4" t="n">
        <v>0</v>
      </c>
      <c r="H700" s="4" t="n">
        <v>3.35550381226798</v>
      </c>
      <c r="I700" s="4" t="n">
        <v>0.294007856405149</v>
      </c>
      <c r="J700" s="4" t="n">
        <v>0.0361349489718228</v>
      </c>
      <c r="K700" s="4" t="n">
        <v>0.227161550517207</v>
      </c>
      <c r="L700" s="4" t="n">
        <v>0.00978876959331335</v>
      </c>
      <c r="M700" s="4" t="n">
        <v>1.23841533698808</v>
      </c>
      <c r="N700" s="4" t="n">
        <v>23.4907939033368</v>
      </c>
      <c r="O700" s="4" t="n">
        <f aca="false">TRUE()</f>
        <v>1</v>
      </c>
      <c r="P700" s="4" t="s">
        <v>24</v>
      </c>
      <c r="Q700" s="4" t="n">
        <v>89.6566440314776</v>
      </c>
      <c r="R700" s="4" t="n">
        <v>0.147802582334469</v>
      </c>
      <c r="S700" s="4" t="s">
        <v>25</v>
      </c>
      <c r="T700" s="4" t="str">
        <f aca="false">B700&amp;C700&amp;D700&amp;E700&amp;S700</f>
        <v>dwajackalmap55embr</v>
      </c>
      <c r="U700" s="4" t="n">
        <f aca="false">COUNTIF($T$2:T700,T700)</f>
        <v>19</v>
      </c>
      <c r="V700" s="4" t="s">
        <v>36</v>
      </c>
      <c r="W700" s="4" t="s">
        <v>26</v>
      </c>
      <c r="X700" s="4" t="n">
        <v>5</v>
      </c>
      <c r="Y700" s="4" t="str">
        <f aca="false">V700&amp;W700&amp;X700&amp;S700</f>
        <v>dj5embr</v>
      </c>
      <c r="Z700" s="4" t="n">
        <f aca="false">G700&gt;0</f>
        <v>0</v>
      </c>
      <c r="AA700" s="4" t="str">
        <f aca="false">IF(NOT(Z700),Y700,0)</f>
        <v>dj5embr</v>
      </c>
    </row>
    <row r="701" customFormat="false" ht="15.75" hidden="false" customHeight="true" outlineLevel="0" collapsed="false">
      <c r="A701" s="1" t="n">
        <v>1024</v>
      </c>
      <c r="B701" s="4" t="s">
        <v>35</v>
      </c>
      <c r="C701" s="4" t="s">
        <v>22</v>
      </c>
      <c r="D701" s="4" t="s">
        <v>31</v>
      </c>
      <c r="E701" s="4" t="n">
        <v>5</v>
      </c>
      <c r="F701" s="4" t="n">
        <v>21.1039999999999</v>
      </c>
      <c r="G701" s="4" t="n">
        <v>0</v>
      </c>
      <c r="H701" s="4" t="n">
        <v>2.88887021224487</v>
      </c>
      <c r="I701" s="4" t="n">
        <v>0.411941365816044</v>
      </c>
      <c r="J701" s="4" t="n">
        <v>0.0583888924998501</v>
      </c>
      <c r="K701" s="4" t="n">
        <v>0.187543700249512</v>
      </c>
      <c r="L701" s="4" t="n">
        <v>0.0260416749866866</v>
      </c>
      <c r="M701" s="4" t="n">
        <v>1.11103837282311</v>
      </c>
      <c r="N701" s="4" t="n">
        <v>23.672456203298</v>
      </c>
      <c r="O701" s="4" t="n">
        <f aca="false">TRUE()</f>
        <v>1</v>
      </c>
      <c r="P701" s="4" t="s">
        <v>24</v>
      </c>
      <c r="Q701" s="4" t="n">
        <v>51.2801782730008</v>
      </c>
      <c r="R701" s="4" t="n">
        <v>0.255993714718785</v>
      </c>
      <c r="S701" s="4" t="s">
        <v>25</v>
      </c>
      <c r="T701" s="4" t="str">
        <f aca="false">B701&amp;C701&amp;D701&amp;E701&amp;S701</f>
        <v>dwajackalmap55embr</v>
      </c>
      <c r="U701" s="4" t="n">
        <f aca="false">COUNTIF($T$2:T701,T701)</f>
        <v>20</v>
      </c>
      <c r="V701" s="4" t="s">
        <v>36</v>
      </c>
      <c r="W701" s="4" t="s">
        <v>26</v>
      </c>
      <c r="X701" s="4" t="n">
        <v>5</v>
      </c>
      <c r="Y701" s="4" t="str">
        <f aca="false">V701&amp;W701&amp;X701&amp;S701</f>
        <v>dj5embr</v>
      </c>
      <c r="Z701" s="4" t="n">
        <f aca="false">G701&gt;0</f>
        <v>0</v>
      </c>
      <c r="AA701" s="4" t="str">
        <f aca="false">IF(NOT(Z701),Y701,0)</f>
        <v>dj5embr</v>
      </c>
    </row>
    <row r="702" customFormat="false" ht="15.75" hidden="false" customHeight="true" outlineLevel="0" collapsed="false">
      <c r="A702" s="1" t="n">
        <v>1035</v>
      </c>
      <c r="B702" s="4" t="s">
        <v>37</v>
      </c>
      <c r="C702" s="4" t="s">
        <v>22</v>
      </c>
      <c r="D702" s="4" t="s">
        <v>33</v>
      </c>
      <c r="E702" s="4" t="n">
        <v>10</v>
      </c>
      <c r="F702" s="4" t="n">
        <v>17.403</v>
      </c>
      <c r="G702" s="4" t="n">
        <v>0</v>
      </c>
      <c r="H702" s="4" t="n">
        <v>1.43942090474392</v>
      </c>
      <c r="I702" s="4" t="n">
        <v>0.530760756922255</v>
      </c>
      <c r="J702" s="4" t="n">
        <v>0.365071448801702</v>
      </c>
      <c r="K702" s="4" t="n">
        <v>0.403208389547835</v>
      </c>
      <c r="L702" s="4" t="n">
        <v>0.0527040619311673</v>
      </c>
      <c r="M702" s="4" t="n">
        <v>1.2446011712583</v>
      </c>
      <c r="N702" s="4" t="n">
        <v>21.7305450581641</v>
      </c>
      <c r="O702" s="4" t="n">
        <f aca="false">TRUE()</f>
        <v>1</v>
      </c>
      <c r="P702" s="4" t="s">
        <v>24</v>
      </c>
      <c r="Q702" s="4" t="n">
        <v>16.8959795496589</v>
      </c>
      <c r="R702" s="4" t="n">
        <v>0.303075692872493</v>
      </c>
      <c r="S702" s="4" t="s">
        <v>25</v>
      </c>
      <c r="T702" s="4" t="str">
        <f aca="false">B702&amp;C702&amp;D702&amp;E702&amp;S702</f>
        <v>rosnavjackalsmall_warehouse10embr</v>
      </c>
      <c r="U702" s="4" t="n">
        <f aca="false">COUNTIF($T$2:T702,T702)</f>
        <v>1</v>
      </c>
      <c r="V702" s="4" t="s">
        <v>38</v>
      </c>
      <c r="W702" s="4" t="s">
        <v>26</v>
      </c>
      <c r="X702" s="4" t="s">
        <v>34</v>
      </c>
      <c r="Y702" s="4" t="str">
        <f aca="false">V702&amp;W702&amp;X702&amp;S702</f>
        <v>rjsembr</v>
      </c>
      <c r="Z702" s="4" t="n">
        <f aca="false">G702&gt;0</f>
        <v>0</v>
      </c>
      <c r="AA702" s="4" t="str">
        <f aca="false">IF(NOT(Z702),Y702,0)</f>
        <v>rjsembr</v>
      </c>
    </row>
    <row r="703" customFormat="false" ht="15.75" hidden="false" customHeight="true" outlineLevel="0" collapsed="false">
      <c r="A703" s="1" t="n">
        <v>1036</v>
      </c>
      <c r="B703" s="4" t="s">
        <v>37</v>
      </c>
      <c r="C703" s="4" t="s">
        <v>22</v>
      </c>
      <c r="D703" s="4" t="s">
        <v>33</v>
      </c>
      <c r="E703" s="4" t="n">
        <v>10</v>
      </c>
      <c r="F703" s="4" t="n">
        <v>19.293</v>
      </c>
      <c r="G703" s="4" t="n">
        <v>0</v>
      </c>
      <c r="H703" s="4" t="n">
        <v>3.31732382717415</v>
      </c>
      <c r="I703" s="4" t="n">
        <v>0.739409114498757</v>
      </c>
      <c r="J703" s="4" t="n">
        <v>0.0895088390573343</v>
      </c>
      <c r="K703" s="4" t="n">
        <v>0.448001394147625</v>
      </c>
      <c r="L703" s="4" t="n">
        <v>0.0419339775684254</v>
      </c>
      <c r="M703" s="4" t="n">
        <v>1.18473126689436</v>
      </c>
      <c r="N703" s="4" t="n">
        <v>22.1961351198848</v>
      </c>
      <c r="O703" s="4" t="n">
        <f aca="false">TRUE()</f>
        <v>1</v>
      </c>
      <c r="P703" s="4" t="s">
        <v>24</v>
      </c>
      <c r="Q703" s="4" t="n">
        <v>35.0244859318667</v>
      </c>
      <c r="R703" s="4" t="n">
        <v>0.35911657398675</v>
      </c>
      <c r="S703" s="4" t="s">
        <v>25</v>
      </c>
      <c r="T703" s="4" t="str">
        <f aca="false">B703&amp;C703&amp;D703&amp;E703&amp;S703</f>
        <v>rosnavjackalsmall_warehouse10embr</v>
      </c>
      <c r="U703" s="4" t="n">
        <f aca="false">COUNTIF($T$2:T703,T703)</f>
        <v>2</v>
      </c>
      <c r="V703" s="4" t="s">
        <v>38</v>
      </c>
      <c r="W703" s="4" t="s">
        <v>26</v>
      </c>
      <c r="X703" s="4" t="s">
        <v>34</v>
      </c>
      <c r="Y703" s="4" t="str">
        <f aca="false">V703&amp;W703&amp;X703&amp;S703</f>
        <v>rjsembr</v>
      </c>
      <c r="Z703" s="4" t="n">
        <f aca="false">G703&gt;0</f>
        <v>0</v>
      </c>
      <c r="AA703" s="4" t="str">
        <f aca="false">IF(NOT(Z703),Y703,0)</f>
        <v>rjsembr</v>
      </c>
    </row>
    <row r="704" customFormat="false" ht="15.75" hidden="false" customHeight="true" outlineLevel="0" collapsed="false">
      <c r="A704" s="1" t="n">
        <v>1037</v>
      </c>
      <c r="B704" s="4" t="s">
        <v>37</v>
      </c>
      <c r="C704" s="4" t="s">
        <v>22</v>
      </c>
      <c r="D704" s="4" t="s">
        <v>33</v>
      </c>
      <c r="E704" s="4" t="n">
        <v>10</v>
      </c>
      <c r="F704" s="4" t="n">
        <v>19.309</v>
      </c>
      <c r="G704" s="4" t="n">
        <v>0</v>
      </c>
      <c r="H704" s="4" t="n">
        <v>1.10395407721021</v>
      </c>
      <c r="I704" s="4" t="n">
        <v>0.466511265537278</v>
      </c>
      <c r="J704" s="4" t="n">
        <v>0.0947731234671051</v>
      </c>
      <c r="K704" s="4" t="n">
        <v>0.540300731279577</v>
      </c>
      <c r="L704" s="4" t="n">
        <v>0.0402259072529679</v>
      </c>
      <c r="M704" s="4" t="n">
        <v>1.29248955181061</v>
      </c>
      <c r="N704" s="4" t="n">
        <v>23.62317754894</v>
      </c>
      <c r="O704" s="4" t="n">
        <f aca="false">TRUE()</f>
        <v>1</v>
      </c>
      <c r="P704" s="4" t="s">
        <v>24</v>
      </c>
      <c r="Q704" s="4" t="n">
        <v>16.0525553783702</v>
      </c>
      <c r="R704" s="4" t="n">
        <v>0.244378639920058</v>
      </c>
      <c r="S704" s="4" t="s">
        <v>25</v>
      </c>
      <c r="T704" s="4" t="str">
        <f aca="false">B704&amp;C704&amp;D704&amp;E704&amp;S704</f>
        <v>rosnavjackalsmall_warehouse10embr</v>
      </c>
      <c r="U704" s="4" t="n">
        <f aca="false">COUNTIF($T$2:T704,T704)</f>
        <v>3</v>
      </c>
      <c r="V704" s="4" t="s">
        <v>38</v>
      </c>
      <c r="W704" s="4" t="s">
        <v>26</v>
      </c>
      <c r="X704" s="4" t="s">
        <v>34</v>
      </c>
      <c r="Y704" s="4" t="str">
        <f aca="false">V704&amp;W704&amp;X704&amp;S704</f>
        <v>rjsembr</v>
      </c>
      <c r="Z704" s="4" t="n">
        <f aca="false">G704&gt;0</f>
        <v>0</v>
      </c>
      <c r="AA704" s="4" t="str">
        <f aca="false">IF(NOT(Z704),Y704,0)</f>
        <v>rjsembr</v>
      </c>
    </row>
    <row r="705" customFormat="false" ht="15.75" hidden="false" customHeight="true" outlineLevel="0" collapsed="false">
      <c r="A705" s="1" t="n">
        <v>1038</v>
      </c>
      <c r="B705" s="4" t="s">
        <v>37</v>
      </c>
      <c r="C705" s="4" t="s">
        <v>22</v>
      </c>
      <c r="D705" s="4" t="s">
        <v>33</v>
      </c>
      <c r="E705" s="4" t="n">
        <v>10</v>
      </c>
      <c r="F705" s="4" t="n">
        <v>44.691</v>
      </c>
      <c r="G705" s="4" t="n">
        <v>2</v>
      </c>
      <c r="H705" s="4" t="n">
        <v>6.7115127445137</v>
      </c>
      <c r="I705" s="4" t="n">
        <v>0.815616876606537</v>
      </c>
      <c r="J705" s="4" t="n">
        <v>0.60764589449138</v>
      </c>
      <c r="K705" s="4" t="n">
        <v>0.42639804259139</v>
      </c>
      <c r="L705" s="4" t="n">
        <v>0.0138564609301566</v>
      </c>
      <c r="M705" s="4" t="n">
        <v>0.622059715367444</v>
      </c>
      <c r="N705" s="4" t="n">
        <v>26.3234559106485</v>
      </c>
      <c r="O705" s="4" t="n">
        <f aca="false">TRUE()</f>
        <v>1</v>
      </c>
      <c r="P705" s="4" t="s">
        <v>24</v>
      </c>
      <c r="Q705" s="4" t="n">
        <v>73.4179542063088</v>
      </c>
      <c r="R705" s="4" t="n">
        <v>0.472126457946297</v>
      </c>
      <c r="S705" s="4" t="s">
        <v>25</v>
      </c>
      <c r="T705" s="4" t="str">
        <f aca="false">B705&amp;C705&amp;D705&amp;E705&amp;S705</f>
        <v>rosnavjackalsmall_warehouse10embr</v>
      </c>
      <c r="U705" s="4" t="n">
        <f aca="false">COUNTIF($T$2:T705,T705)</f>
        <v>4</v>
      </c>
      <c r="V705" s="4" t="s">
        <v>38</v>
      </c>
      <c r="W705" s="4" t="s">
        <v>26</v>
      </c>
      <c r="X705" s="4" t="s">
        <v>34</v>
      </c>
      <c r="Y705" s="4" t="str">
        <f aca="false">V705&amp;W705&amp;X705&amp;S705</f>
        <v>rjsembr</v>
      </c>
      <c r="Z705" s="4" t="n">
        <f aca="false">G705&gt;0</f>
        <v>1</v>
      </c>
      <c r="AA705" s="4" t="n">
        <f aca="false">IF(NOT(Z705),Y705,0)</f>
        <v>0</v>
      </c>
    </row>
    <row r="706" customFormat="false" ht="15.75" hidden="false" customHeight="true" outlineLevel="0" collapsed="false">
      <c r="A706" s="1" t="n">
        <v>1039</v>
      </c>
      <c r="B706" s="4" t="s">
        <v>37</v>
      </c>
      <c r="C706" s="4" t="s">
        <v>22</v>
      </c>
      <c r="D706" s="4" t="s">
        <v>33</v>
      </c>
      <c r="E706" s="4" t="n">
        <v>10</v>
      </c>
      <c r="F706" s="4" t="n">
        <v>179.199</v>
      </c>
      <c r="G706" s="4" t="n">
        <v>0</v>
      </c>
      <c r="H706" s="4" t="n">
        <v>0</v>
      </c>
      <c r="I706" s="4" t="n">
        <v>0</v>
      </c>
      <c r="J706" s="4" t="n">
        <v>0</v>
      </c>
      <c r="K706" s="4" t="n">
        <v>0</v>
      </c>
      <c r="L706" s="4" t="n">
        <v>0</v>
      </c>
      <c r="M706" s="4" t="n">
        <v>0</v>
      </c>
      <c r="N706" s="4" t="n">
        <v>0.0340000000000011</v>
      </c>
      <c r="O706" s="4" t="n">
        <f aca="false">FALSE()</f>
        <v>0</v>
      </c>
      <c r="P706" s="4" t="s">
        <v>27</v>
      </c>
      <c r="Q706" s="4" t="n">
        <v>0</v>
      </c>
      <c r="R706" s="4" t="n">
        <v>0</v>
      </c>
      <c r="S706" s="4" t="s">
        <v>25</v>
      </c>
      <c r="T706" s="4" t="str">
        <f aca="false">B706&amp;C706&amp;D706&amp;E706&amp;S706</f>
        <v>rosnavjackalsmall_warehouse10embr</v>
      </c>
      <c r="U706" s="4" t="n">
        <f aca="false">COUNTIF($T$2:T706,T706)</f>
        <v>5</v>
      </c>
      <c r="V706" s="4" t="s">
        <v>38</v>
      </c>
      <c r="W706" s="4" t="s">
        <v>26</v>
      </c>
      <c r="X706" s="4" t="s">
        <v>34</v>
      </c>
      <c r="Y706" s="4" t="str">
        <f aca="false">V706&amp;W706&amp;X706&amp;S706</f>
        <v>rjsembr</v>
      </c>
      <c r="Z706" s="4" t="n">
        <f aca="false">G706&gt;0</f>
        <v>0</v>
      </c>
      <c r="AA706" s="4" t="str">
        <f aca="false">IF(NOT(Z706),Y706,0)</f>
        <v>rjsembr</v>
      </c>
    </row>
    <row r="707" customFormat="false" ht="15.75" hidden="false" customHeight="true" outlineLevel="0" collapsed="false">
      <c r="A707" s="1" t="n">
        <v>1040</v>
      </c>
      <c r="B707" s="4" t="s">
        <v>37</v>
      </c>
      <c r="C707" s="4" t="s">
        <v>22</v>
      </c>
      <c r="D707" s="4" t="s">
        <v>33</v>
      </c>
      <c r="E707" s="4" t="n">
        <v>10</v>
      </c>
      <c r="F707" s="4" t="n">
        <v>18.606</v>
      </c>
      <c r="G707" s="4" t="n">
        <v>0</v>
      </c>
      <c r="H707" s="4" t="n">
        <v>1.47764977551222</v>
      </c>
      <c r="I707" s="4" t="n">
        <v>0.470775839857398</v>
      </c>
      <c r="J707" s="4" t="n">
        <v>0.0975758474867565</v>
      </c>
      <c r="K707" s="4" t="n">
        <v>0.347622204528754</v>
      </c>
      <c r="L707" s="4" t="n">
        <v>0.0500813900066682</v>
      </c>
      <c r="M707" s="4" t="n">
        <v>1.24571093871515</v>
      </c>
      <c r="N707" s="4" t="n">
        <v>23.0843745889161</v>
      </c>
      <c r="O707" s="4" t="n">
        <f aca="false">TRUE()</f>
        <v>1</v>
      </c>
      <c r="P707" s="4" t="s">
        <v>24</v>
      </c>
      <c r="Q707" s="4" t="n">
        <v>13.6643326993381</v>
      </c>
      <c r="R707" s="4" t="n">
        <v>0.28469473906196</v>
      </c>
      <c r="S707" s="4" t="s">
        <v>25</v>
      </c>
      <c r="T707" s="4" t="str">
        <f aca="false">B707&amp;C707&amp;D707&amp;E707&amp;S707</f>
        <v>rosnavjackalsmall_warehouse10embr</v>
      </c>
      <c r="U707" s="4" t="n">
        <f aca="false">COUNTIF($T$2:T707,T707)</f>
        <v>6</v>
      </c>
      <c r="V707" s="4" t="s">
        <v>38</v>
      </c>
      <c r="W707" s="4" t="s">
        <v>26</v>
      </c>
      <c r="X707" s="4" t="s">
        <v>34</v>
      </c>
      <c r="Y707" s="4" t="str">
        <f aca="false">V707&amp;W707&amp;X707&amp;S707</f>
        <v>rjsembr</v>
      </c>
      <c r="Z707" s="4" t="n">
        <f aca="false">G707&gt;0</f>
        <v>0</v>
      </c>
      <c r="AA707" s="4" t="str">
        <f aca="false">IF(NOT(Z707),Y707,0)</f>
        <v>rjsembr</v>
      </c>
    </row>
    <row r="708" customFormat="false" ht="15.75" hidden="false" customHeight="true" outlineLevel="0" collapsed="false">
      <c r="A708" s="1" t="n">
        <v>1041</v>
      </c>
      <c r="B708" s="4" t="s">
        <v>37</v>
      </c>
      <c r="C708" s="4" t="s">
        <v>22</v>
      </c>
      <c r="D708" s="4" t="s">
        <v>33</v>
      </c>
      <c r="E708" s="4" t="n">
        <v>10</v>
      </c>
      <c r="F708" s="4" t="n">
        <v>15.198</v>
      </c>
      <c r="G708" s="4" t="n">
        <v>0</v>
      </c>
      <c r="H708" s="4" t="n">
        <v>0.80193485018843</v>
      </c>
      <c r="I708" s="4" t="n">
        <v>0.481798880761977</v>
      </c>
      <c r="J708" s="4" t="n">
        <v>0.0655560895472208</v>
      </c>
      <c r="K708" s="4" t="n">
        <v>0.397039043053214</v>
      </c>
      <c r="L708" s="4" t="n">
        <v>0.0543170906427143</v>
      </c>
      <c r="M708" s="4" t="n">
        <v>1.42965787801729</v>
      </c>
      <c r="N708" s="4" t="n">
        <v>21.6501351629914</v>
      </c>
      <c r="O708" s="4" t="n">
        <f aca="false">TRUE()</f>
        <v>1</v>
      </c>
      <c r="P708" s="4" t="s">
        <v>24</v>
      </c>
      <c r="Q708" s="4" t="n">
        <v>5.70926165160231</v>
      </c>
      <c r="R708" s="4" t="n">
        <v>0.315933362471207</v>
      </c>
      <c r="S708" s="4" t="s">
        <v>25</v>
      </c>
      <c r="T708" s="4" t="str">
        <f aca="false">B708&amp;C708&amp;D708&amp;E708&amp;S708</f>
        <v>rosnavjackalsmall_warehouse10embr</v>
      </c>
      <c r="U708" s="4" t="n">
        <f aca="false">COUNTIF($T$2:T708,T708)</f>
        <v>7</v>
      </c>
      <c r="V708" s="4" t="s">
        <v>38</v>
      </c>
      <c r="W708" s="4" t="s">
        <v>26</v>
      </c>
      <c r="X708" s="4" t="s">
        <v>34</v>
      </c>
      <c r="Y708" s="4" t="str">
        <f aca="false">V708&amp;W708&amp;X708&amp;S708</f>
        <v>rjsembr</v>
      </c>
      <c r="Z708" s="4" t="n">
        <f aca="false">G708&gt;0</f>
        <v>0</v>
      </c>
      <c r="AA708" s="4" t="str">
        <f aca="false">IF(NOT(Z708),Y708,0)</f>
        <v>rjsembr</v>
      </c>
    </row>
    <row r="709" customFormat="false" ht="15.75" hidden="false" customHeight="true" outlineLevel="0" collapsed="false">
      <c r="A709" s="1" t="n">
        <v>1042</v>
      </c>
      <c r="B709" s="4" t="s">
        <v>37</v>
      </c>
      <c r="C709" s="4" t="s">
        <v>22</v>
      </c>
      <c r="D709" s="4" t="s">
        <v>33</v>
      </c>
      <c r="E709" s="4" t="n">
        <v>10</v>
      </c>
      <c r="F709" s="4" t="n">
        <v>179.9</v>
      </c>
      <c r="G709" s="4" t="n">
        <v>0</v>
      </c>
      <c r="H709" s="4" t="n">
        <v>0</v>
      </c>
      <c r="I709" s="4" t="n">
        <v>0</v>
      </c>
      <c r="J709" s="4" t="n">
        <v>0</v>
      </c>
      <c r="K709" s="4" t="n">
        <v>0</v>
      </c>
      <c r="L709" s="4" t="n">
        <v>0</v>
      </c>
      <c r="M709" s="4" t="n">
        <v>0</v>
      </c>
      <c r="N709" s="4" t="n">
        <v>0.0150000000000001</v>
      </c>
      <c r="O709" s="4" t="n">
        <f aca="false">FALSE()</f>
        <v>0</v>
      </c>
      <c r="P709" s="4" t="s">
        <v>27</v>
      </c>
      <c r="Q709" s="4" t="n">
        <v>0</v>
      </c>
      <c r="R709" s="4" t="n">
        <v>0</v>
      </c>
      <c r="S709" s="4" t="s">
        <v>25</v>
      </c>
      <c r="T709" s="4" t="str">
        <f aca="false">B709&amp;C709&amp;D709&amp;E709&amp;S709</f>
        <v>rosnavjackalsmall_warehouse10embr</v>
      </c>
      <c r="U709" s="4" t="n">
        <f aca="false">COUNTIF($T$2:T709,T709)</f>
        <v>8</v>
      </c>
      <c r="V709" s="4" t="s">
        <v>38</v>
      </c>
      <c r="W709" s="4" t="s">
        <v>26</v>
      </c>
      <c r="X709" s="4" t="s">
        <v>34</v>
      </c>
      <c r="Y709" s="4" t="str">
        <f aca="false">V709&amp;W709&amp;X709&amp;S709</f>
        <v>rjsembr</v>
      </c>
      <c r="Z709" s="4" t="n">
        <f aca="false">G709&gt;0</f>
        <v>0</v>
      </c>
      <c r="AA709" s="4" t="str">
        <f aca="false">IF(NOT(Z709),Y709,0)</f>
        <v>rjsembr</v>
      </c>
    </row>
    <row r="710" customFormat="false" ht="15.75" hidden="false" customHeight="true" outlineLevel="0" collapsed="false">
      <c r="A710" s="1" t="n">
        <v>1043</v>
      </c>
      <c r="B710" s="4" t="s">
        <v>37</v>
      </c>
      <c r="C710" s="4" t="s">
        <v>22</v>
      </c>
      <c r="D710" s="4" t="s">
        <v>33</v>
      </c>
      <c r="E710" s="4" t="n">
        <v>10</v>
      </c>
      <c r="F710" s="4" t="n">
        <v>10.6</v>
      </c>
      <c r="G710" s="4" t="n">
        <v>0</v>
      </c>
      <c r="H710" s="4" t="n">
        <v>0.330876009554409</v>
      </c>
      <c r="I710" s="4" t="n">
        <v>0.362970114028556</v>
      </c>
      <c r="J710" s="4" t="n">
        <v>0.0453806232821093</v>
      </c>
      <c r="K710" s="4" t="n">
        <v>0.162367418344696</v>
      </c>
      <c r="L710" s="4" t="n">
        <v>0.089035105436002</v>
      </c>
      <c r="M710" s="4" t="n">
        <v>1.75606108207485</v>
      </c>
      <c r="N710" s="4" t="n">
        <v>19.0036771452568</v>
      </c>
      <c r="O710" s="4" t="n">
        <f aca="false">TRUE()</f>
        <v>1</v>
      </c>
      <c r="P710" s="4" t="s">
        <v>24</v>
      </c>
      <c r="Q710" s="4" t="n">
        <v>2.16573290495204</v>
      </c>
      <c r="R710" s="4" t="n">
        <v>0.230008117196991</v>
      </c>
      <c r="S710" s="4" t="s">
        <v>25</v>
      </c>
      <c r="T710" s="4" t="str">
        <f aca="false">B710&amp;C710&amp;D710&amp;E710&amp;S710</f>
        <v>rosnavjackalsmall_warehouse10embr</v>
      </c>
      <c r="U710" s="4" t="n">
        <f aca="false">COUNTIF($T$2:T710,T710)</f>
        <v>9</v>
      </c>
      <c r="V710" s="4" t="s">
        <v>38</v>
      </c>
      <c r="W710" s="4" t="s">
        <v>26</v>
      </c>
      <c r="X710" s="4" t="s">
        <v>34</v>
      </c>
      <c r="Y710" s="4" t="str">
        <f aca="false">V710&amp;W710&amp;X710&amp;S710</f>
        <v>rjsembr</v>
      </c>
      <c r="Z710" s="4" t="n">
        <f aca="false">G710&gt;0</f>
        <v>0</v>
      </c>
      <c r="AA710" s="4" t="str">
        <f aca="false">IF(NOT(Z710),Y710,0)</f>
        <v>rjsembr</v>
      </c>
    </row>
    <row r="711" customFormat="false" ht="15.75" hidden="false" customHeight="true" outlineLevel="0" collapsed="false">
      <c r="A711" s="1" t="n">
        <v>1044</v>
      </c>
      <c r="B711" s="4" t="s">
        <v>37</v>
      </c>
      <c r="C711" s="4" t="s">
        <v>22</v>
      </c>
      <c r="D711" s="4" t="s">
        <v>33</v>
      </c>
      <c r="E711" s="4" t="n">
        <v>10</v>
      </c>
      <c r="F711" s="4" t="n">
        <v>12.602</v>
      </c>
      <c r="G711" s="4" t="n">
        <v>1</v>
      </c>
      <c r="H711" s="4" t="n">
        <v>1.02657708785774</v>
      </c>
      <c r="I711" s="4" t="n">
        <v>0.508499791872558</v>
      </c>
      <c r="J711" s="4" t="n">
        <v>0.0580945917573776</v>
      </c>
      <c r="K711" s="4" t="n">
        <v>0.433663653094395</v>
      </c>
      <c r="L711" s="4" t="n">
        <v>0.0508692438679656</v>
      </c>
      <c r="M711" s="4" t="n">
        <v>1.55994100323592</v>
      </c>
      <c r="N711" s="4" t="n">
        <v>19.6155856449647</v>
      </c>
      <c r="O711" s="4" t="n">
        <f aca="false">TRUE()</f>
        <v>1</v>
      </c>
      <c r="P711" s="4" t="s">
        <v>24</v>
      </c>
      <c r="Q711" s="4" t="n">
        <v>8.52445556190129</v>
      </c>
      <c r="R711" s="4" t="n">
        <v>0.314698735573292</v>
      </c>
      <c r="S711" s="4" t="s">
        <v>25</v>
      </c>
      <c r="T711" s="4" t="str">
        <f aca="false">B711&amp;C711&amp;D711&amp;E711&amp;S711</f>
        <v>rosnavjackalsmall_warehouse10embr</v>
      </c>
      <c r="U711" s="4" t="n">
        <f aca="false">COUNTIF($T$2:T711,T711)</f>
        <v>10</v>
      </c>
      <c r="V711" s="4" t="s">
        <v>38</v>
      </c>
      <c r="W711" s="4" t="s">
        <v>26</v>
      </c>
      <c r="X711" s="4" t="s">
        <v>34</v>
      </c>
      <c r="Y711" s="4" t="str">
        <f aca="false">V711&amp;W711&amp;X711&amp;S711</f>
        <v>rjsembr</v>
      </c>
      <c r="Z711" s="4" t="n">
        <f aca="false">G711&gt;0</f>
        <v>1</v>
      </c>
      <c r="AA711" s="4" t="n">
        <f aca="false">IF(NOT(Z711),Y711,0)</f>
        <v>0</v>
      </c>
    </row>
    <row r="712" customFormat="false" ht="15.75" hidden="false" customHeight="true" outlineLevel="0" collapsed="false">
      <c r="A712" s="1" t="n">
        <v>1045</v>
      </c>
      <c r="B712" s="4" t="s">
        <v>37</v>
      </c>
      <c r="C712" s="4" t="s">
        <v>22</v>
      </c>
      <c r="D712" s="4" t="s">
        <v>33</v>
      </c>
      <c r="E712" s="4" t="n">
        <v>10</v>
      </c>
      <c r="F712" s="4" t="n">
        <v>17.996</v>
      </c>
      <c r="G712" s="4" t="n">
        <v>1</v>
      </c>
      <c r="H712" s="4" t="n">
        <v>2.43695366502935</v>
      </c>
      <c r="I712" s="4" t="n">
        <v>0.734383463194354</v>
      </c>
      <c r="J712" s="4" t="n">
        <v>0.0985084539707637</v>
      </c>
      <c r="K712" s="4" t="n">
        <v>0.475701465740927</v>
      </c>
      <c r="L712" s="4" t="n">
        <v>0.0453262375910135</v>
      </c>
      <c r="M712" s="4" t="n">
        <v>1.28031505551924</v>
      </c>
      <c r="N712" s="4" t="n">
        <v>23.1220848980847</v>
      </c>
      <c r="O712" s="4" t="n">
        <f aca="false">TRUE()</f>
        <v>1</v>
      </c>
      <c r="P712" s="4" t="s">
        <v>24</v>
      </c>
      <c r="Q712" s="4" t="n">
        <v>26.8121699015852</v>
      </c>
      <c r="R712" s="4" t="n">
        <v>0.401910123631186</v>
      </c>
      <c r="S712" s="4" t="s">
        <v>25</v>
      </c>
      <c r="T712" s="4" t="str">
        <f aca="false">B712&amp;C712&amp;D712&amp;E712&amp;S712</f>
        <v>rosnavjackalsmall_warehouse10embr</v>
      </c>
      <c r="U712" s="4" t="n">
        <f aca="false">COUNTIF($T$2:T712,T712)</f>
        <v>11</v>
      </c>
      <c r="V712" s="4" t="s">
        <v>38</v>
      </c>
      <c r="W712" s="4" t="s">
        <v>26</v>
      </c>
      <c r="X712" s="4" t="s">
        <v>34</v>
      </c>
      <c r="Y712" s="4" t="str">
        <f aca="false">V712&amp;W712&amp;X712&amp;S712</f>
        <v>rjsembr</v>
      </c>
      <c r="Z712" s="4" t="n">
        <f aca="false">G712&gt;0</f>
        <v>1</v>
      </c>
      <c r="AA712" s="4" t="n">
        <f aca="false">IF(NOT(Z712),Y712,0)</f>
        <v>0</v>
      </c>
    </row>
    <row r="713" customFormat="false" ht="15.75" hidden="false" customHeight="true" outlineLevel="0" collapsed="false">
      <c r="A713" s="1" t="n">
        <v>1046</v>
      </c>
      <c r="B713" s="4" t="s">
        <v>37</v>
      </c>
      <c r="C713" s="4" t="s">
        <v>22</v>
      </c>
      <c r="D713" s="4" t="s">
        <v>33</v>
      </c>
      <c r="E713" s="4" t="n">
        <v>10</v>
      </c>
      <c r="F713" s="4" t="n">
        <v>19.206</v>
      </c>
      <c r="G713" s="4" t="n">
        <v>0</v>
      </c>
      <c r="H713" s="4" t="n">
        <v>1.4161073462006</v>
      </c>
      <c r="I713" s="4" t="n">
        <v>0.472248091694614</v>
      </c>
      <c r="J713" s="4" t="n">
        <v>0.0630464657486751</v>
      </c>
      <c r="K713" s="4" t="n">
        <v>0.477875890570145</v>
      </c>
      <c r="L713" s="4" t="n">
        <v>0.037676054072809</v>
      </c>
      <c r="M713" s="4" t="n">
        <v>1.2987317714816</v>
      </c>
      <c r="N713" s="4" t="n">
        <v>24.5461092556526</v>
      </c>
      <c r="O713" s="4" t="n">
        <f aca="false">TRUE()</f>
        <v>1</v>
      </c>
      <c r="P713" s="4" t="s">
        <v>24</v>
      </c>
      <c r="Q713" s="4" t="n">
        <v>25.223956738887</v>
      </c>
      <c r="R713" s="4" t="n">
        <v>0.347264811348343</v>
      </c>
      <c r="S713" s="4" t="s">
        <v>25</v>
      </c>
      <c r="T713" s="4" t="str">
        <f aca="false">B713&amp;C713&amp;D713&amp;E713&amp;S713</f>
        <v>rosnavjackalsmall_warehouse10embr</v>
      </c>
      <c r="U713" s="4" t="n">
        <f aca="false">COUNTIF($T$2:T713,T713)</f>
        <v>12</v>
      </c>
      <c r="V713" s="4" t="s">
        <v>38</v>
      </c>
      <c r="W713" s="4" t="s">
        <v>26</v>
      </c>
      <c r="X713" s="4" t="s">
        <v>34</v>
      </c>
      <c r="Y713" s="4" t="str">
        <f aca="false">V713&amp;W713&amp;X713&amp;S713</f>
        <v>rjsembr</v>
      </c>
      <c r="Z713" s="4" t="n">
        <f aca="false">G713&gt;0</f>
        <v>0</v>
      </c>
      <c r="AA713" s="4" t="str">
        <f aca="false">IF(NOT(Z713),Y713,0)</f>
        <v>rjsembr</v>
      </c>
    </row>
    <row r="714" customFormat="false" ht="15.75" hidden="false" customHeight="true" outlineLevel="0" collapsed="false">
      <c r="A714" s="1" t="n">
        <v>1047</v>
      </c>
      <c r="B714" s="4" t="s">
        <v>37</v>
      </c>
      <c r="C714" s="4" t="s">
        <v>22</v>
      </c>
      <c r="D714" s="4" t="s">
        <v>33</v>
      </c>
      <c r="E714" s="4" t="n">
        <v>10</v>
      </c>
      <c r="F714" s="4" t="n">
        <v>13.201</v>
      </c>
      <c r="G714" s="4" t="n">
        <v>0</v>
      </c>
      <c r="H714" s="4" t="n">
        <v>0.546162022623286</v>
      </c>
      <c r="I714" s="4" t="n">
        <v>0.434940540952643</v>
      </c>
      <c r="J714" s="4" t="n">
        <v>0.101861761251381</v>
      </c>
      <c r="K714" s="4" t="n">
        <v>0.345811553505884</v>
      </c>
      <c r="L714" s="4" t="n">
        <v>0.062883455379554</v>
      </c>
      <c r="M714" s="4" t="n">
        <v>1.5315392401854</v>
      </c>
      <c r="N714" s="4" t="n">
        <v>20.1197599663386</v>
      </c>
      <c r="O714" s="4" t="n">
        <f aca="false">TRUE()</f>
        <v>1</v>
      </c>
      <c r="P714" s="4" t="s">
        <v>24</v>
      </c>
      <c r="Q714" s="4" t="n">
        <v>6.35508812685476</v>
      </c>
      <c r="R714" s="4" t="n">
        <v>0.243740482401611</v>
      </c>
      <c r="S714" s="4" t="s">
        <v>25</v>
      </c>
      <c r="T714" s="4" t="str">
        <f aca="false">B714&amp;C714&amp;D714&amp;E714&amp;S714</f>
        <v>rosnavjackalsmall_warehouse10embr</v>
      </c>
      <c r="U714" s="4" t="n">
        <f aca="false">COUNTIF($T$2:T714,T714)</f>
        <v>13</v>
      </c>
      <c r="V714" s="4" t="s">
        <v>38</v>
      </c>
      <c r="W714" s="4" t="s">
        <v>26</v>
      </c>
      <c r="X714" s="4" t="s">
        <v>34</v>
      </c>
      <c r="Y714" s="4" t="str">
        <f aca="false">V714&amp;W714&amp;X714&amp;S714</f>
        <v>rjsembr</v>
      </c>
      <c r="Z714" s="4" t="n">
        <f aca="false">G714&gt;0</f>
        <v>0</v>
      </c>
      <c r="AA714" s="4" t="str">
        <f aca="false">IF(NOT(Z714),Y714,0)</f>
        <v>rjsembr</v>
      </c>
    </row>
    <row r="715" customFormat="false" ht="15.75" hidden="false" customHeight="true" outlineLevel="0" collapsed="false">
      <c r="A715" s="1" t="n">
        <v>1048</v>
      </c>
      <c r="B715" s="4" t="s">
        <v>37</v>
      </c>
      <c r="C715" s="4" t="s">
        <v>22</v>
      </c>
      <c r="D715" s="4" t="s">
        <v>33</v>
      </c>
      <c r="E715" s="4" t="n">
        <v>10</v>
      </c>
      <c r="F715" s="4" t="n">
        <v>11.3870000000001</v>
      </c>
      <c r="G715" s="4" t="n">
        <v>0</v>
      </c>
      <c r="H715" s="4" t="n">
        <v>0.379416184924261</v>
      </c>
      <c r="I715" s="4" t="n">
        <v>0.344934075770174</v>
      </c>
      <c r="J715" s="4" t="n">
        <v>0.0402232073332531</v>
      </c>
      <c r="K715" s="4" t="n">
        <v>0.222948755408291</v>
      </c>
      <c r="L715" s="4" t="n">
        <v>0.0834900609520545</v>
      </c>
      <c r="M715" s="4" t="n">
        <v>1.70014153390067</v>
      </c>
      <c r="N715" s="4" t="n">
        <v>19.8421497936446</v>
      </c>
      <c r="O715" s="4" t="n">
        <f aca="false">TRUE()</f>
        <v>1</v>
      </c>
      <c r="P715" s="4" t="s">
        <v>24</v>
      </c>
      <c r="Q715" s="4" t="n">
        <v>2.46133054950733</v>
      </c>
      <c r="R715" s="4" t="n">
        <v>0.245386717197323</v>
      </c>
      <c r="S715" s="4" t="s">
        <v>25</v>
      </c>
      <c r="T715" s="4" t="str">
        <f aca="false">B715&amp;C715&amp;D715&amp;E715&amp;S715</f>
        <v>rosnavjackalsmall_warehouse10embr</v>
      </c>
      <c r="U715" s="4" t="n">
        <f aca="false">COUNTIF($T$2:T715,T715)</f>
        <v>14</v>
      </c>
      <c r="V715" s="4" t="s">
        <v>38</v>
      </c>
      <c r="W715" s="4" t="s">
        <v>26</v>
      </c>
      <c r="X715" s="4" t="s">
        <v>34</v>
      </c>
      <c r="Y715" s="4" t="str">
        <f aca="false">V715&amp;W715&amp;X715&amp;S715</f>
        <v>rjsembr</v>
      </c>
      <c r="Z715" s="4" t="n">
        <f aca="false">G715&gt;0</f>
        <v>0</v>
      </c>
      <c r="AA715" s="4" t="str">
        <f aca="false">IF(NOT(Z715),Y715,0)</f>
        <v>rjsembr</v>
      </c>
    </row>
    <row r="716" customFormat="false" ht="15.75" hidden="false" customHeight="true" outlineLevel="0" collapsed="false">
      <c r="A716" s="1" t="n">
        <v>1049</v>
      </c>
      <c r="B716" s="4" t="s">
        <v>37</v>
      </c>
      <c r="C716" s="4" t="s">
        <v>22</v>
      </c>
      <c r="D716" s="4" t="s">
        <v>33</v>
      </c>
      <c r="E716" s="4" t="n">
        <v>10</v>
      </c>
      <c r="F716" s="4" t="n">
        <v>14.499</v>
      </c>
      <c r="G716" s="4" t="n">
        <v>0</v>
      </c>
      <c r="H716" s="4" t="n">
        <v>1.09500997016856</v>
      </c>
      <c r="I716" s="4" t="n">
        <v>0.536463852002852</v>
      </c>
      <c r="J716" s="4" t="n">
        <v>0.0708535808590563</v>
      </c>
      <c r="K716" s="4" t="n">
        <v>0.239227024255792</v>
      </c>
      <c r="L716" s="4" t="n">
        <v>0.0484084992922563</v>
      </c>
      <c r="M716" s="4" t="n">
        <v>1.38897580652581</v>
      </c>
      <c r="N716" s="4" t="n">
        <v>20.0097049284333</v>
      </c>
      <c r="O716" s="4" t="n">
        <f aca="false">TRUE()</f>
        <v>1</v>
      </c>
      <c r="P716" s="4" t="s">
        <v>24</v>
      </c>
      <c r="Q716" s="4" t="n">
        <v>9.50030217020403</v>
      </c>
      <c r="R716" s="4" t="n">
        <v>0.312598312787301</v>
      </c>
      <c r="S716" s="4" t="s">
        <v>25</v>
      </c>
      <c r="T716" s="4" t="str">
        <f aca="false">B716&amp;C716&amp;D716&amp;E716&amp;S716</f>
        <v>rosnavjackalsmall_warehouse10embr</v>
      </c>
      <c r="U716" s="4" t="n">
        <f aca="false">COUNTIF($T$2:T716,T716)</f>
        <v>15</v>
      </c>
      <c r="V716" s="4" t="s">
        <v>38</v>
      </c>
      <c r="W716" s="4" t="s">
        <v>26</v>
      </c>
      <c r="X716" s="4" t="s">
        <v>34</v>
      </c>
      <c r="Y716" s="4" t="str">
        <f aca="false">V716&amp;W716&amp;X716&amp;S716</f>
        <v>rjsembr</v>
      </c>
      <c r="Z716" s="4" t="n">
        <f aca="false">G716&gt;0</f>
        <v>0</v>
      </c>
      <c r="AA716" s="4" t="str">
        <f aca="false">IF(NOT(Z716),Y716,0)</f>
        <v>rjsembr</v>
      </c>
    </row>
    <row r="717" customFormat="false" ht="15.75" hidden="false" customHeight="true" outlineLevel="0" collapsed="false">
      <c r="A717" s="1" t="n">
        <v>1050</v>
      </c>
      <c r="B717" s="4" t="s">
        <v>37</v>
      </c>
      <c r="C717" s="4" t="s">
        <v>22</v>
      </c>
      <c r="D717" s="4" t="s">
        <v>33</v>
      </c>
      <c r="E717" s="4" t="n">
        <v>10</v>
      </c>
      <c r="F717" s="4" t="n">
        <v>20.6</v>
      </c>
      <c r="G717" s="4" t="n">
        <v>0</v>
      </c>
      <c r="H717" s="4" t="n">
        <v>1.75866566216282</v>
      </c>
      <c r="I717" s="4" t="n">
        <v>0.584383997520914</v>
      </c>
      <c r="J717" s="4" t="n">
        <v>0.0695393385159286</v>
      </c>
      <c r="K717" s="4" t="n">
        <v>0.431226344309946</v>
      </c>
      <c r="L717" s="4" t="n">
        <v>0.0383727951482356</v>
      </c>
      <c r="M717" s="4" t="n">
        <v>1.16595081693169</v>
      </c>
      <c r="N717" s="4" t="n">
        <v>23.8442041502321</v>
      </c>
      <c r="O717" s="4" t="n">
        <f aca="false">TRUE()</f>
        <v>1</v>
      </c>
      <c r="P717" s="4" t="s">
        <v>24</v>
      </c>
      <c r="Q717" s="4" t="n">
        <v>13.6664040377679</v>
      </c>
      <c r="R717" s="4" t="n">
        <v>0.361890879042654</v>
      </c>
      <c r="S717" s="4" t="s">
        <v>25</v>
      </c>
      <c r="T717" s="4" t="str">
        <f aca="false">B717&amp;C717&amp;D717&amp;E717&amp;S717</f>
        <v>rosnavjackalsmall_warehouse10embr</v>
      </c>
      <c r="U717" s="4" t="n">
        <f aca="false">COUNTIF($T$2:T717,T717)</f>
        <v>16</v>
      </c>
      <c r="V717" s="4" t="s">
        <v>38</v>
      </c>
      <c r="W717" s="4" t="s">
        <v>26</v>
      </c>
      <c r="X717" s="4" t="s">
        <v>34</v>
      </c>
      <c r="Y717" s="4" t="str">
        <f aca="false">V717&amp;W717&amp;X717&amp;S717</f>
        <v>rjsembr</v>
      </c>
      <c r="Z717" s="4" t="n">
        <f aca="false">G717&gt;0</f>
        <v>0</v>
      </c>
      <c r="AA717" s="4" t="str">
        <f aca="false">IF(NOT(Z717),Y717,0)</f>
        <v>rjsembr</v>
      </c>
    </row>
    <row r="718" customFormat="false" ht="15.75" hidden="false" customHeight="true" outlineLevel="0" collapsed="false">
      <c r="A718" s="1" t="n">
        <v>1051</v>
      </c>
      <c r="B718" s="4" t="s">
        <v>37</v>
      </c>
      <c r="C718" s="4" t="s">
        <v>22</v>
      </c>
      <c r="D718" s="4" t="s">
        <v>33</v>
      </c>
      <c r="E718" s="4" t="n">
        <v>10</v>
      </c>
      <c r="F718" s="4" t="n">
        <v>86.202</v>
      </c>
      <c r="G718" s="4" t="n">
        <v>2</v>
      </c>
      <c r="H718" s="4" t="n">
        <v>16.1218392924423</v>
      </c>
      <c r="I718" s="4" t="n">
        <v>1.38713716102449</v>
      </c>
      <c r="J718" s="4" t="n">
        <v>0.621649075078414</v>
      </c>
      <c r="K718" s="4" t="n">
        <v>0.285226132640065</v>
      </c>
      <c r="L718" s="4" t="n">
        <v>0.0100346703366875</v>
      </c>
      <c r="M718" s="4" t="n">
        <v>0.448644236392554</v>
      </c>
      <c r="N718" s="4" t="n">
        <v>32.9044479787558</v>
      </c>
      <c r="O718" s="4" t="n">
        <f aca="false">TRUE()</f>
        <v>1</v>
      </c>
      <c r="P718" s="4" t="s">
        <v>24</v>
      </c>
      <c r="Q718" s="4" t="n">
        <v>148.402299585902</v>
      </c>
      <c r="R718" s="4" t="n">
        <v>0.73023562089579</v>
      </c>
      <c r="S718" s="4" t="s">
        <v>25</v>
      </c>
      <c r="T718" s="4" t="str">
        <f aca="false">B718&amp;C718&amp;D718&amp;E718&amp;S718</f>
        <v>rosnavjackalsmall_warehouse10embr</v>
      </c>
      <c r="U718" s="4" t="n">
        <f aca="false">COUNTIF($T$2:T718,T718)</f>
        <v>17</v>
      </c>
      <c r="V718" s="4" t="s">
        <v>38</v>
      </c>
      <c r="W718" s="4" t="s">
        <v>26</v>
      </c>
      <c r="X718" s="4" t="s">
        <v>34</v>
      </c>
      <c r="Y718" s="4" t="str">
        <f aca="false">V718&amp;W718&amp;X718&amp;S718</f>
        <v>rjsembr</v>
      </c>
      <c r="Z718" s="4" t="n">
        <f aca="false">G718&gt;0</f>
        <v>1</v>
      </c>
      <c r="AA718" s="4" t="n">
        <f aca="false">IF(NOT(Z718),Y718,0)</f>
        <v>0</v>
      </c>
    </row>
    <row r="719" customFormat="false" ht="15.75" hidden="false" customHeight="true" outlineLevel="0" collapsed="false">
      <c r="A719" s="1" t="n">
        <v>1052</v>
      </c>
      <c r="B719" s="4" t="s">
        <v>37</v>
      </c>
      <c r="C719" s="4" t="s">
        <v>22</v>
      </c>
      <c r="D719" s="4" t="s">
        <v>33</v>
      </c>
      <c r="E719" s="4" t="n">
        <v>10</v>
      </c>
      <c r="F719" s="4" t="n">
        <v>43</v>
      </c>
      <c r="G719" s="4" t="n">
        <v>0</v>
      </c>
      <c r="H719" s="4" t="n">
        <v>3.50137446771765</v>
      </c>
      <c r="I719" s="4" t="n">
        <v>0.661786559041389</v>
      </c>
      <c r="J719" s="4" t="n">
        <v>0.137345577639434</v>
      </c>
      <c r="K719" s="4" t="n">
        <v>0.603338722295556</v>
      </c>
      <c r="L719" s="4" t="n">
        <v>0.0198269329156546</v>
      </c>
      <c r="M719" s="4" t="n">
        <v>0.738765375232281</v>
      </c>
      <c r="N719" s="4" t="n">
        <v>31.5556310444365</v>
      </c>
      <c r="O719" s="4" t="n">
        <f aca="false">TRUE()</f>
        <v>1</v>
      </c>
      <c r="P719" s="4" t="s">
        <v>24</v>
      </c>
      <c r="Q719" s="4" t="n">
        <v>66.9764395677819</v>
      </c>
      <c r="R719" s="4" t="n">
        <v>0.499625565332489</v>
      </c>
      <c r="S719" s="4" t="s">
        <v>25</v>
      </c>
      <c r="T719" s="4" t="str">
        <f aca="false">B719&amp;C719&amp;D719&amp;E719&amp;S719</f>
        <v>rosnavjackalsmall_warehouse10embr</v>
      </c>
      <c r="U719" s="4" t="n">
        <f aca="false">COUNTIF($T$2:T719,T719)</f>
        <v>18</v>
      </c>
      <c r="V719" s="4" t="s">
        <v>38</v>
      </c>
      <c r="W719" s="4" t="s">
        <v>26</v>
      </c>
      <c r="X719" s="4" t="s">
        <v>34</v>
      </c>
      <c r="Y719" s="4" t="str">
        <f aca="false">V719&amp;W719&amp;X719&amp;S719</f>
        <v>rjsembr</v>
      </c>
      <c r="Z719" s="4" t="n">
        <f aca="false">G719&gt;0</f>
        <v>0</v>
      </c>
      <c r="AA719" s="4" t="str">
        <f aca="false">IF(NOT(Z719),Y719,0)</f>
        <v>rjsembr</v>
      </c>
    </row>
    <row r="720" customFormat="false" ht="15.75" hidden="false" customHeight="true" outlineLevel="0" collapsed="false">
      <c r="A720" s="1" t="n">
        <v>1053</v>
      </c>
      <c r="B720" s="4" t="s">
        <v>37</v>
      </c>
      <c r="C720" s="4" t="s">
        <v>22</v>
      </c>
      <c r="D720" s="4" t="s">
        <v>33</v>
      </c>
      <c r="E720" s="4" t="n">
        <v>10</v>
      </c>
      <c r="F720" s="4" t="n">
        <v>10.7000000000001</v>
      </c>
      <c r="G720" s="4" t="n">
        <v>0</v>
      </c>
      <c r="H720" s="4" t="n">
        <v>0.319979624438743</v>
      </c>
      <c r="I720" s="4" t="n">
        <v>0.277308267899776</v>
      </c>
      <c r="J720" s="4" t="n">
        <v>0.0322029851547019</v>
      </c>
      <c r="K720" s="4" t="n">
        <v>0.144900578782761</v>
      </c>
      <c r="L720" s="4" t="n">
        <v>0.0726035396796401</v>
      </c>
      <c r="M720" s="4" t="n">
        <v>1.74040431492724</v>
      </c>
      <c r="N720" s="4" t="n">
        <v>18.9449339625278</v>
      </c>
      <c r="O720" s="4" t="n">
        <f aca="false">TRUE()</f>
        <v>1</v>
      </c>
      <c r="P720" s="4" t="s">
        <v>24</v>
      </c>
      <c r="Q720" s="4" t="n">
        <v>2.61642085309643</v>
      </c>
      <c r="R720" s="4" t="n">
        <v>0.179731426181528</v>
      </c>
      <c r="S720" s="4" t="s">
        <v>25</v>
      </c>
      <c r="T720" s="4" t="str">
        <f aca="false">B720&amp;C720&amp;D720&amp;E720&amp;S720</f>
        <v>rosnavjackalsmall_warehouse10embr</v>
      </c>
      <c r="U720" s="4" t="n">
        <f aca="false">COUNTIF($T$2:T720,T720)</f>
        <v>19</v>
      </c>
      <c r="V720" s="4" t="s">
        <v>38</v>
      </c>
      <c r="W720" s="4" t="s">
        <v>26</v>
      </c>
      <c r="X720" s="4" t="s">
        <v>34</v>
      </c>
      <c r="Y720" s="4" t="str">
        <f aca="false">V720&amp;W720&amp;X720&amp;S720</f>
        <v>rjsembr</v>
      </c>
      <c r="Z720" s="4" t="n">
        <f aca="false">G720&gt;0</f>
        <v>0</v>
      </c>
      <c r="AA720" s="4" t="str">
        <f aca="false">IF(NOT(Z720),Y720,0)</f>
        <v>rjsembr</v>
      </c>
    </row>
    <row r="721" customFormat="false" ht="15.75" hidden="false" customHeight="true" outlineLevel="0" collapsed="false">
      <c r="A721" s="1" t="n">
        <v>1054</v>
      </c>
      <c r="B721" s="4" t="s">
        <v>37</v>
      </c>
      <c r="C721" s="4" t="s">
        <v>22</v>
      </c>
      <c r="D721" s="4" t="s">
        <v>33</v>
      </c>
      <c r="E721" s="4" t="n">
        <v>10</v>
      </c>
      <c r="F721" s="4" t="n">
        <v>13.7959999999999</v>
      </c>
      <c r="G721" s="4" t="n">
        <v>0</v>
      </c>
      <c r="H721" s="4" t="n">
        <v>6.2923407876695</v>
      </c>
      <c r="I721" s="4" t="n">
        <v>0.771703252737334</v>
      </c>
      <c r="J721" s="4" t="n">
        <v>0.0987752009053007</v>
      </c>
      <c r="K721" s="4" t="n">
        <v>0.246800515280918</v>
      </c>
      <c r="L721" s="4" t="n">
        <v>0.0685978455333102</v>
      </c>
      <c r="M721" s="4" t="n">
        <v>1.44540413174988</v>
      </c>
      <c r="N721" s="4" t="n">
        <v>19.7091604454085</v>
      </c>
      <c r="O721" s="4" t="n">
        <f aca="false">TRUE()</f>
        <v>1</v>
      </c>
      <c r="P721" s="4" t="s">
        <v>24</v>
      </c>
      <c r="Q721" s="4" t="n">
        <v>72.4077812304169</v>
      </c>
      <c r="R721" s="4" t="n">
        <v>0.327258992987833</v>
      </c>
      <c r="S721" s="4" t="s">
        <v>25</v>
      </c>
      <c r="T721" s="4" t="str">
        <f aca="false">B721&amp;C721&amp;D721&amp;E721&amp;S721</f>
        <v>rosnavjackalsmall_warehouse10embr</v>
      </c>
      <c r="U721" s="4" t="n">
        <f aca="false">COUNTIF($T$2:T721,T721)</f>
        <v>20</v>
      </c>
      <c r="V721" s="4" t="s">
        <v>38</v>
      </c>
      <c r="W721" s="4" t="s">
        <v>26</v>
      </c>
      <c r="X721" s="4" t="s">
        <v>34</v>
      </c>
      <c r="Y721" s="4" t="str">
        <f aca="false">V721&amp;W721&amp;X721&amp;S721</f>
        <v>rjsembr</v>
      </c>
      <c r="Z721" s="4" t="n">
        <f aca="false">G721&gt;0</f>
        <v>0</v>
      </c>
      <c r="AA721" s="4" t="str">
        <f aca="false">IF(NOT(Z721),Y721,0)</f>
        <v>rjsembr</v>
      </c>
    </row>
    <row r="722" customFormat="false" ht="15.75" hidden="false" customHeight="true" outlineLevel="0" collapsed="false">
      <c r="A722" s="1" t="n">
        <v>1063</v>
      </c>
      <c r="B722" s="4" t="s">
        <v>37</v>
      </c>
      <c r="C722" s="4" t="s">
        <v>28</v>
      </c>
      <c r="D722" s="4" t="s">
        <v>31</v>
      </c>
      <c r="E722" s="4" t="n">
        <v>5</v>
      </c>
      <c r="F722" s="4" t="n">
        <v>110.003</v>
      </c>
      <c r="G722" s="4" t="n">
        <v>0</v>
      </c>
      <c r="H722" s="4" t="n">
        <v>0.292380315802443</v>
      </c>
      <c r="I722" s="4" t="n">
        <v>0.0583015961785321</v>
      </c>
      <c r="J722" s="4" t="n">
        <v>0.00722332079833911</v>
      </c>
      <c r="K722" s="4" t="n">
        <v>0.00750000000000001</v>
      </c>
      <c r="L722" s="4" t="n">
        <v>0.000915966386554622</v>
      </c>
      <c r="M722" s="4" t="n">
        <v>0.2162</v>
      </c>
      <c r="N722" s="4" t="n">
        <v>23.8989362890638</v>
      </c>
      <c r="O722" s="4" t="n">
        <f aca="false">TRUE()</f>
        <v>1</v>
      </c>
      <c r="P722" s="4" t="s">
        <v>24</v>
      </c>
      <c r="Q722" s="4" t="n">
        <v>2.66265398405941</v>
      </c>
      <c r="R722" s="4" t="n">
        <v>0.383448028362395</v>
      </c>
      <c r="S722" s="4" t="s">
        <v>25</v>
      </c>
      <c r="T722" s="4" t="str">
        <f aca="false">B722&amp;C722&amp;D722&amp;E722&amp;S722</f>
        <v>rosnavturtlebot3_burgermap55embr</v>
      </c>
      <c r="U722" s="4" t="n">
        <f aca="false">COUNTIF($T$2:T722,T722)</f>
        <v>1</v>
      </c>
      <c r="V722" s="4" t="s">
        <v>38</v>
      </c>
      <c r="W722" s="4" t="s">
        <v>29</v>
      </c>
      <c r="X722" s="4" t="n">
        <v>5</v>
      </c>
      <c r="Y722" s="4" t="str">
        <f aca="false">V722&amp;W722&amp;X722&amp;S722</f>
        <v>rb5embr</v>
      </c>
      <c r="Z722" s="4" t="n">
        <f aca="false">G722&gt;0</f>
        <v>0</v>
      </c>
      <c r="AA722" s="4" t="str">
        <f aca="false">IF(NOT(Z722),Y722,0)</f>
        <v>rb5embr</v>
      </c>
    </row>
    <row r="723" customFormat="false" ht="15.75" hidden="false" customHeight="true" outlineLevel="0" collapsed="false">
      <c r="A723" s="1" t="n">
        <v>1064</v>
      </c>
      <c r="B723" s="4" t="s">
        <v>37</v>
      </c>
      <c r="C723" s="4" t="s">
        <v>28</v>
      </c>
      <c r="D723" s="4" t="s">
        <v>31</v>
      </c>
      <c r="E723" s="4" t="n">
        <v>5</v>
      </c>
      <c r="F723" s="4" t="n">
        <v>132.001</v>
      </c>
      <c r="G723" s="4" t="n">
        <v>0</v>
      </c>
      <c r="H723" s="4" t="n">
        <v>0.369780569850699</v>
      </c>
      <c r="I723" s="4" t="n">
        <v>0.0726007562544991</v>
      </c>
      <c r="J723" s="4" t="n">
        <v>0.00901846117389532</v>
      </c>
      <c r="K723" s="4" t="n">
        <v>0.00603784765950504</v>
      </c>
      <c r="L723" s="4" t="n">
        <v>0.000191619683863014</v>
      </c>
      <c r="M723" s="4" t="n">
        <v>0.218809691443686</v>
      </c>
      <c r="N723" s="4" t="n">
        <v>28.8933381631354</v>
      </c>
      <c r="O723" s="4" t="n">
        <f aca="false">TRUE()</f>
        <v>1</v>
      </c>
      <c r="P723" s="4" t="s">
        <v>24</v>
      </c>
      <c r="Q723" s="4" t="n">
        <v>4.65985873232271</v>
      </c>
      <c r="R723" s="4" t="n">
        <v>0.427468779490439</v>
      </c>
      <c r="S723" s="4" t="s">
        <v>25</v>
      </c>
      <c r="T723" s="4" t="str">
        <f aca="false">B723&amp;C723&amp;D723&amp;E723&amp;S723</f>
        <v>rosnavturtlebot3_burgermap55embr</v>
      </c>
      <c r="U723" s="4" t="n">
        <f aca="false">COUNTIF($T$2:T723,T723)</f>
        <v>2</v>
      </c>
      <c r="V723" s="4" t="s">
        <v>38</v>
      </c>
      <c r="W723" s="4" t="s">
        <v>29</v>
      </c>
      <c r="X723" s="4" t="n">
        <v>5</v>
      </c>
      <c r="Y723" s="4" t="str">
        <f aca="false">V723&amp;W723&amp;X723&amp;S723</f>
        <v>rb5embr</v>
      </c>
      <c r="Z723" s="4" t="n">
        <f aca="false">G723&gt;0</f>
        <v>0</v>
      </c>
      <c r="AA723" s="4" t="str">
        <f aca="false">IF(NOT(Z723),Y723,0)</f>
        <v>rb5embr</v>
      </c>
    </row>
    <row r="724" customFormat="false" ht="15.75" hidden="false" customHeight="true" outlineLevel="0" collapsed="false">
      <c r="A724" s="1" t="n">
        <v>1065</v>
      </c>
      <c r="B724" s="4" t="s">
        <v>37</v>
      </c>
      <c r="C724" s="4" t="s">
        <v>28</v>
      </c>
      <c r="D724" s="4" t="s">
        <v>31</v>
      </c>
      <c r="E724" s="4" t="n">
        <v>5</v>
      </c>
      <c r="F724" s="4" t="n">
        <v>140.099</v>
      </c>
      <c r="G724" s="4" t="n">
        <v>0</v>
      </c>
      <c r="H724" s="4" t="n">
        <v>0.30632537768251</v>
      </c>
      <c r="I724" s="4" t="n">
        <v>0.0616003265485262</v>
      </c>
      <c r="J724" s="4" t="n">
        <v>0.00764934951096147</v>
      </c>
      <c r="K724" s="4" t="n">
        <v>0.00502263018455322</v>
      </c>
      <c r="L724" s="4" t="n">
        <v>0.000561984795231202</v>
      </c>
      <c r="M724" s="4" t="n">
        <v>0.218637796313197</v>
      </c>
      <c r="N724" s="4" t="n">
        <v>30.6592151927454</v>
      </c>
      <c r="O724" s="4" t="n">
        <f aca="false">TRUE()</f>
        <v>1</v>
      </c>
      <c r="P724" s="4" t="s">
        <v>24</v>
      </c>
      <c r="Q724" s="4" t="n">
        <v>1.84560571023718</v>
      </c>
      <c r="R724" s="4" t="n">
        <v>0.382690813389649</v>
      </c>
      <c r="S724" s="4" t="s">
        <v>25</v>
      </c>
      <c r="T724" s="4" t="str">
        <f aca="false">B724&amp;C724&amp;D724&amp;E724&amp;S724</f>
        <v>rosnavturtlebot3_burgermap55embr</v>
      </c>
      <c r="U724" s="4" t="n">
        <f aca="false">COUNTIF($T$2:T724,T724)</f>
        <v>3</v>
      </c>
      <c r="V724" s="4" t="s">
        <v>38</v>
      </c>
      <c r="W724" s="4" t="s">
        <v>29</v>
      </c>
      <c r="X724" s="4" t="n">
        <v>5</v>
      </c>
      <c r="Y724" s="4" t="str">
        <f aca="false">V724&amp;W724&amp;X724&amp;S724</f>
        <v>rb5embr</v>
      </c>
      <c r="Z724" s="4" t="n">
        <f aca="false">G724&gt;0</f>
        <v>0</v>
      </c>
      <c r="AA724" s="4" t="str">
        <f aca="false">IF(NOT(Z724),Y724,0)</f>
        <v>rb5embr</v>
      </c>
    </row>
    <row r="725" customFormat="false" ht="15.75" hidden="false" customHeight="true" outlineLevel="0" collapsed="false">
      <c r="A725" s="1" t="n">
        <v>1066</v>
      </c>
      <c r="B725" s="4" t="s">
        <v>37</v>
      </c>
      <c r="C725" s="4" t="s">
        <v>28</v>
      </c>
      <c r="D725" s="4" t="s">
        <v>31</v>
      </c>
      <c r="E725" s="4" t="n">
        <v>5</v>
      </c>
      <c r="F725" s="4" t="n">
        <v>138.906</v>
      </c>
      <c r="G725" s="4" t="n">
        <v>0</v>
      </c>
      <c r="H725" s="4" t="n">
        <v>0.416832043235764</v>
      </c>
      <c r="I725" s="4" t="n">
        <v>0.0849503118599078</v>
      </c>
      <c r="J725" s="4" t="n">
        <v>0.010686059731676</v>
      </c>
      <c r="K725" s="4" t="n">
        <v>0.00596004336934969</v>
      </c>
      <c r="L725" s="4" t="n">
        <v>0.00031</v>
      </c>
      <c r="M725" s="4" t="n">
        <v>0.219291426476058</v>
      </c>
      <c r="N725" s="4" t="n">
        <v>30.497450770269</v>
      </c>
      <c r="O725" s="4" t="n">
        <f aca="false">TRUE()</f>
        <v>1</v>
      </c>
      <c r="P725" s="4" t="s">
        <v>24</v>
      </c>
      <c r="Q725" s="4" t="n">
        <v>6.49968267137088</v>
      </c>
      <c r="R725" s="4" t="n">
        <v>0.676876246329551</v>
      </c>
      <c r="S725" s="4" t="s">
        <v>25</v>
      </c>
      <c r="T725" s="4" t="str">
        <f aca="false">B725&amp;C725&amp;D725&amp;E725&amp;S725</f>
        <v>rosnavturtlebot3_burgermap55embr</v>
      </c>
      <c r="U725" s="4" t="n">
        <f aca="false">COUNTIF($T$2:T725,T725)</f>
        <v>4</v>
      </c>
      <c r="V725" s="4" t="s">
        <v>38</v>
      </c>
      <c r="W725" s="4" t="s">
        <v>29</v>
      </c>
      <c r="X725" s="4" t="n">
        <v>5</v>
      </c>
      <c r="Y725" s="4" t="str">
        <f aca="false">V725&amp;W725&amp;X725&amp;S725</f>
        <v>rb5embr</v>
      </c>
      <c r="Z725" s="4" t="n">
        <f aca="false">G725&gt;0</f>
        <v>0</v>
      </c>
      <c r="AA725" s="4" t="str">
        <f aca="false">IF(NOT(Z725),Y725,0)</f>
        <v>rb5embr</v>
      </c>
    </row>
    <row r="726" customFormat="false" ht="15.75" hidden="false" customHeight="true" outlineLevel="0" collapsed="false">
      <c r="A726" s="1" t="n">
        <v>1067</v>
      </c>
      <c r="B726" s="4" t="s">
        <v>37</v>
      </c>
      <c r="C726" s="4" t="s">
        <v>28</v>
      </c>
      <c r="D726" s="4" t="s">
        <v>31</v>
      </c>
      <c r="E726" s="4" t="n">
        <v>5</v>
      </c>
      <c r="F726" s="4" t="n">
        <v>180.399</v>
      </c>
      <c r="G726" s="4" t="n">
        <v>0</v>
      </c>
      <c r="H726" s="4" t="n">
        <v>3.72124726322822</v>
      </c>
      <c r="I726" s="4" t="n">
        <v>0.769933648950415</v>
      </c>
      <c r="J726" s="4" t="n">
        <v>0.0999917519133067</v>
      </c>
      <c r="K726" s="4" t="n">
        <v>0.00877892830823791</v>
      </c>
      <c r="L726" s="4" t="n">
        <v>0.000574742268041237</v>
      </c>
      <c r="M726" s="4" t="n">
        <v>0.22435638351474</v>
      </c>
      <c r="N726" s="4" t="n">
        <v>40.2270914237754</v>
      </c>
      <c r="O726" s="4" t="n">
        <f aca="false">FALSE()</f>
        <v>0</v>
      </c>
      <c r="P726" s="4" t="s">
        <v>27</v>
      </c>
      <c r="Q726" s="4" t="n">
        <v>15.3846153846148</v>
      </c>
      <c r="R726" s="4" t="n">
        <v>6.65586276619925</v>
      </c>
      <c r="S726" s="4" t="s">
        <v>25</v>
      </c>
      <c r="T726" s="4" t="str">
        <f aca="false">B726&amp;C726&amp;D726&amp;E726&amp;S726</f>
        <v>rosnavturtlebot3_burgermap55embr</v>
      </c>
      <c r="U726" s="4" t="n">
        <f aca="false">COUNTIF($T$2:T726,T726)</f>
        <v>5</v>
      </c>
      <c r="V726" s="4" t="s">
        <v>38</v>
      </c>
      <c r="W726" s="4" t="s">
        <v>29</v>
      </c>
      <c r="X726" s="4" t="n">
        <v>5</v>
      </c>
      <c r="Y726" s="4" t="str">
        <f aca="false">V726&amp;W726&amp;X726&amp;S726</f>
        <v>rb5embr</v>
      </c>
      <c r="Z726" s="4" t="n">
        <f aca="false">G726&gt;0</f>
        <v>0</v>
      </c>
      <c r="AA726" s="4" t="str">
        <f aca="false">IF(NOT(Z726),Y726,0)</f>
        <v>rb5embr</v>
      </c>
    </row>
    <row r="727" customFormat="false" ht="15.75" hidden="false" customHeight="true" outlineLevel="0" collapsed="false">
      <c r="A727" s="1" t="n">
        <v>1068</v>
      </c>
      <c r="B727" s="4" t="s">
        <v>37</v>
      </c>
      <c r="C727" s="4" t="s">
        <v>28</v>
      </c>
      <c r="D727" s="4" t="s">
        <v>31</v>
      </c>
      <c r="E727" s="4" t="n">
        <v>5</v>
      </c>
      <c r="F727" s="4" t="n">
        <v>179.696</v>
      </c>
      <c r="G727" s="4" t="n">
        <v>0</v>
      </c>
      <c r="H727" s="4" t="n">
        <v>3.65851979050007</v>
      </c>
      <c r="I727" s="4" t="n">
        <v>0.764853939765874</v>
      </c>
      <c r="J727" s="4" t="n">
        <v>0.0980820882882954</v>
      </c>
      <c r="K727" s="4" t="n">
        <v>0.0071879660000828</v>
      </c>
      <c r="L727" s="4" t="n">
        <v>0.000380834551146065</v>
      </c>
      <c r="M727" s="4" t="n">
        <v>0.22602823572876</v>
      </c>
      <c r="N727" s="4" t="n">
        <v>40.3255017730046</v>
      </c>
      <c r="O727" s="4" t="n">
        <f aca="false">FALSE()</f>
        <v>0</v>
      </c>
      <c r="P727" s="4" t="s">
        <v>27</v>
      </c>
      <c r="Q727" s="4" t="n">
        <v>7.82748863309541</v>
      </c>
      <c r="R727" s="4" t="n">
        <v>6.65090298218047</v>
      </c>
      <c r="S727" s="4" t="s">
        <v>25</v>
      </c>
      <c r="T727" s="4" t="str">
        <f aca="false">B727&amp;C727&amp;D727&amp;E727&amp;S727</f>
        <v>rosnavturtlebot3_burgermap55embr</v>
      </c>
      <c r="U727" s="4" t="n">
        <f aca="false">COUNTIF($T$2:T727,T727)</f>
        <v>6</v>
      </c>
      <c r="V727" s="4" t="s">
        <v>38</v>
      </c>
      <c r="W727" s="4" t="s">
        <v>29</v>
      </c>
      <c r="X727" s="4" t="n">
        <v>5</v>
      </c>
      <c r="Y727" s="4" t="str">
        <f aca="false">V727&amp;W727&amp;X727&amp;S727</f>
        <v>rb5embr</v>
      </c>
      <c r="Z727" s="4" t="n">
        <f aca="false">G727&gt;0</f>
        <v>0</v>
      </c>
      <c r="AA727" s="4" t="str">
        <f aca="false">IF(NOT(Z727),Y727,0)</f>
        <v>rb5embr</v>
      </c>
    </row>
    <row r="728" customFormat="false" ht="15.75" hidden="false" customHeight="true" outlineLevel="0" collapsed="false">
      <c r="A728" s="1" t="n">
        <v>1069</v>
      </c>
      <c r="B728" s="4" t="s">
        <v>37</v>
      </c>
      <c r="C728" s="4" t="s">
        <v>28</v>
      </c>
      <c r="D728" s="4" t="s">
        <v>31</v>
      </c>
      <c r="E728" s="4" t="n">
        <v>5</v>
      </c>
      <c r="F728" s="4" t="n">
        <v>179.801</v>
      </c>
      <c r="G728" s="4" t="n">
        <v>0</v>
      </c>
      <c r="H728" s="4" t="n">
        <v>3.68586487708778</v>
      </c>
      <c r="I728" s="4" t="n">
        <v>0.769174908521452</v>
      </c>
      <c r="J728" s="4" t="n">
        <v>0.0985184986908443</v>
      </c>
      <c r="K728" s="4" t="n">
        <v>0.00693361993534782</v>
      </c>
      <c r="L728" s="4" t="n">
        <v>0.000577720207253886</v>
      </c>
      <c r="M728" s="4" t="n">
        <v>0.225643112752465</v>
      </c>
      <c r="N728" s="4" t="n">
        <v>40.2362929125487</v>
      </c>
      <c r="O728" s="4" t="n">
        <f aca="false">FALSE()</f>
        <v>0</v>
      </c>
      <c r="P728" s="4" t="s">
        <v>27</v>
      </c>
      <c r="Q728" s="4" t="n">
        <v>11.9295088281996</v>
      </c>
      <c r="R728" s="4" t="n">
        <v>6.69336016082155</v>
      </c>
      <c r="S728" s="4" t="s">
        <v>25</v>
      </c>
      <c r="T728" s="4" t="str">
        <f aca="false">B728&amp;C728&amp;D728&amp;E728&amp;S728</f>
        <v>rosnavturtlebot3_burgermap55embr</v>
      </c>
      <c r="U728" s="4" t="n">
        <f aca="false">COUNTIF($T$2:T728,T728)</f>
        <v>7</v>
      </c>
      <c r="V728" s="4" t="s">
        <v>38</v>
      </c>
      <c r="W728" s="4" t="s">
        <v>29</v>
      </c>
      <c r="X728" s="4" t="n">
        <v>5</v>
      </c>
      <c r="Y728" s="4" t="str">
        <f aca="false">V728&amp;W728&amp;X728&amp;S728</f>
        <v>rb5embr</v>
      </c>
      <c r="Z728" s="4" t="n">
        <f aca="false">G728&gt;0</f>
        <v>0</v>
      </c>
      <c r="AA728" s="4" t="str">
        <f aca="false">IF(NOT(Z728),Y728,0)</f>
        <v>rb5embr</v>
      </c>
    </row>
    <row r="729" customFormat="false" ht="15.75" hidden="false" customHeight="true" outlineLevel="0" collapsed="false">
      <c r="A729" s="1" t="n">
        <v>1070</v>
      </c>
      <c r="B729" s="4" t="s">
        <v>37</v>
      </c>
      <c r="C729" s="4" t="s">
        <v>28</v>
      </c>
      <c r="D729" s="4" t="s">
        <v>31</v>
      </c>
      <c r="E729" s="4" t="n">
        <v>5</v>
      </c>
      <c r="F729" s="4" t="n">
        <v>179.695</v>
      </c>
      <c r="G729" s="4" t="n">
        <v>0</v>
      </c>
      <c r="H729" s="4" t="n">
        <v>3.63260747173528</v>
      </c>
      <c r="I729" s="4" t="n">
        <v>0.744143064693873</v>
      </c>
      <c r="J729" s="4" t="n">
        <v>0.0952979235672364</v>
      </c>
      <c r="K729" s="4" t="n">
        <v>0.00698525292261074</v>
      </c>
      <c r="L729" s="4" t="n">
        <v>0.000451782315055167</v>
      </c>
      <c r="M729" s="4" t="n">
        <v>0.225730053718345</v>
      </c>
      <c r="N729" s="4" t="n">
        <v>40.3156652253231</v>
      </c>
      <c r="O729" s="4" t="n">
        <f aca="false">FALSE()</f>
        <v>0</v>
      </c>
      <c r="P729" s="4" t="s">
        <v>27</v>
      </c>
      <c r="Q729" s="4" t="n">
        <v>7.97542092483064</v>
      </c>
      <c r="R729" s="4" t="n">
        <v>6.64183509073808</v>
      </c>
      <c r="S729" s="4" t="s">
        <v>25</v>
      </c>
      <c r="T729" s="4" t="str">
        <f aca="false">B729&amp;C729&amp;D729&amp;E729&amp;S729</f>
        <v>rosnavturtlebot3_burgermap55embr</v>
      </c>
      <c r="U729" s="4" t="n">
        <f aca="false">COUNTIF($T$2:T729,T729)</f>
        <v>8</v>
      </c>
      <c r="V729" s="4" t="s">
        <v>38</v>
      </c>
      <c r="W729" s="4" t="s">
        <v>29</v>
      </c>
      <c r="X729" s="4" t="n">
        <v>5</v>
      </c>
      <c r="Y729" s="4" t="str">
        <f aca="false">V729&amp;W729&amp;X729&amp;S729</f>
        <v>rb5embr</v>
      </c>
      <c r="Z729" s="4" t="n">
        <f aca="false">G729&gt;0</f>
        <v>0</v>
      </c>
      <c r="AA729" s="4" t="str">
        <f aca="false">IF(NOT(Z729),Y729,0)</f>
        <v>rb5embr</v>
      </c>
    </row>
    <row r="730" customFormat="false" ht="15.75" hidden="false" customHeight="true" outlineLevel="0" collapsed="false">
      <c r="A730" s="1" t="n">
        <v>1071</v>
      </c>
      <c r="B730" s="4" t="s">
        <v>37</v>
      </c>
      <c r="C730" s="4" t="s">
        <v>28</v>
      </c>
      <c r="D730" s="4" t="s">
        <v>31</v>
      </c>
      <c r="E730" s="4" t="n">
        <v>5</v>
      </c>
      <c r="F730" s="4" t="n">
        <v>180.091</v>
      </c>
      <c r="G730" s="4" t="n">
        <v>0</v>
      </c>
      <c r="H730" s="4" t="n">
        <v>3.66058771176481</v>
      </c>
      <c r="I730" s="4" t="n">
        <v>0.750001030911065</v>
      </c>
      <c r="J730" s="4" t="n">
        <v>0.0960137451650198</v>
      </c>
      <c r="K730" s="4" t="n">
        <v>0.00675541746933352</v>
      </c>
      <c r="L730" s="4" t="n">
        <v>0.000603058780740621</v>
      </c>
      <c r="M730" s="4" t="n">
        <v>0.225636307709745</v>
      </c>
      <c r="N730" s="4" t="n">
        <v>40.3313096422194</v>
      </c>
      <c r="O730" s="4" t="n">
        <f aca="false">FALSE()</f>
        <v>0</v>
      </c>
      <c r="P730" s="4" t="s">
        <v>27</v>
      </c>
      <c r="Q730" s="4" t="n">
        <v>8.18759765373707</v>
      </c>
      <c r="R730" s="4" t="n">
        <v>6.66906188730445</v>
      </c>
      <c r="S730" s="4" t="s">
        <v>25</v>
      </c>
      <c r="T730" s="4" t="str">
        <f aca="false">B730&amp;C730&amp;D730&amp;E730&amp;S730</f>
        <v>rosnavturtlebot3_burgermap55embr</v>
      </c>
      <c r="U730" s="4" t="n">
        <f aca="false">COUNTIF($T$2:T730,T730)</f>
        <v>9</v>
      </c>
      <c r="V730" s="4" t="s">
        <v>38</v>
      </c>
      <c r="W730" s="4" t="s">
        <v>29</v>
      </c>
      <c r="X730" s="4" t="n">
        <v>5</v>
      </c>
      <c r="Y730" s="4" t="str">
        <f aca="false">V730&amp;W730&amp;X730&amp;S730</f>
        <v>rb5embr</v>
      </c>
      <c r="Z730" s="4" t="n">
        <f aca="false">G730&gt;0</f>
        <v>0</v>
      </c>
      <c r="AA730" s="4" t="str">
        <f aca="false">IF(NOT(Z730),Y730,0)</f>
        <v>rb5embr</v>
      </c>
    </row>
    <row r="731" customFormat="false" ht="15.75" hidden="false" customHeight="true" outlineLevel="0" collapsed="false">
      <c r="A731" s="1" t="n">
        <v>1072</v>
      </c>
      <c r="B731" s="4" t="s">
        <v>37</v>
      </c>
      <c r="C731" s="4" t="s">
        <v>28</v>
      </c>
      <c r="D731" s="4" t="s">
        <v>31</v>
      </c>
      <c r="E731" s="4" t="n">
        <v>5</v>
      </c>
      <c r="F731" s="4" t="n">
        <v>117.7</v>
      </c>
      <c r="G731" s="4" t="n">
        <v>0</v>
      </c>
      <c r="H731" s="4" t="n">
        <v>0.677028121892117</v>
      </c>
      <c r="I731" s="4" t="n">
        <v>0.126352623001137</v>
      </c>
      <c r="J731" s="4" t="n">
        <v>0.0156956295161831</v>
      </c>
      <c r="K731" s="4" t="n">
        <v>0.00724509216434754</v>
      </c>
      <c r="L731" s="4" t="n">
        <v>0.000532976668891166</v>
      </c>
      <c r="M731" s="4" t="n">
        <v>0.217363085400663</v>
      </c>
      <c r="N731" s="4" t="n">
        <v>25.6110013038612</v>
      </c>
      <c r="O731" s="4" t="n">
        <f aca="false">TRUE()</f>
        <v>1</v>
      </c>
      <c r="P731" s="4" t="s">
        <v>24</v>
      </c>
      <c r="Q731" s="4" t="n">
        <v>8.2240019371038</v>
      </c>
      <c r="R731" s="4" t="n">
        <v>0.897895389842998</v>
      </c>
      <c r="S731" s="4" t="s">
        <v>25</v>
      </c>
      <c r="T731" s="4" t="str">
        <f aca="false">B731&amp;C731&amp;D731&amp;E731&amp;S731</f>
        <v>rosnavturtlebot3_burgermap55embr</v>
      </c>
      <c r="U731" s="4" t="n">
        <f aca="false">COUNTIF($T$2:T731,T731)</f>
        <v>10</v>
      </c>
      <c r="V731" s="4" t="s">
        <v>38</v>
      </c>
      <c r="W731" s="4" t="s">
        <v>29</v>
      </c>
      <c r="X731" s="4" t="n">
        <v>5</v>
      </c>
      <c r="Y731" s="4" t="str">
        <f aca="false">V731&amp;W731&amp;X731&amp;S731</f>
        <v>rb5embr</v>
      </c>
      <c r="Z731" s="4" t="n">
        <f aca="false">G731&gt;0</f>
        <v>0</v>
      </c>
      <c r="AA731" s="4" t="str">
        <f aca="false">IF(NOT(Z731),Y731,0)</f>
        <v>rb5embr</v>
      </c>
    </row>
    <row r="732" customFormat="false" ht="15.75" hidden="false" customHeight="true" outlineLevel="0" collapsed="false">
      <c r="A732" s="1" t="n">
        <v>1073</v>
      </c>
      <c r="B732" s="4" t="s">
        <v>37</v>
      </c>
      <c r="C732" s="4" t="s">
        <v>28</v>
      </c>
      <c r="D732" s="4" t="s">
        <v>31</v>
      </c>
      <c r="E732" s="4" t="n">
        <v>5</v>
      </c>
      <c r="F732" s="4" t="n">
        <v>180.001</v>
      </c>
      <c r="G732" s="4" t="n">
        <v>0</v>
      </c>
      <c r="H732" s="4" t="n">
        <v>3.66878045731821</v>
      </c>
      <c r="I732" s="4" t="n">
        <v>0.752783169507001</v>
      </c>
      <c r="J732" s="4" t="n">
        <v>0.0963032821488171</v>
      </c>
      <c r="K732" s="4" t="n">
        <v>0.00640988915407844</v>
      </c>
      <c r="L732" s="4" t="n">
        <v>0.000335012022811906</v>
      </c>
      <c r="M732" s="4" t="n">
        <v>0.226045142317387</v>
      </c>
      <c r="N732" s="4" t="n">
        <v>40.3871788958097</v>
      </c>
      <c r="O732" s="4" t="n">
        <f aca="false">FALSE()</f>
        <v>0</v>
      </c>
      <c r="P732" s="4" t="s">
        <v>27</v>
      </c>
      <c r="Q732" s="4" t="n">
        <v>8.17878212443092</v>
      </c>
      <c r="R732" s="4" t="n">
        <v>6.63646254400326</v>
      </c>
      <c r="S732" s="4" t="s">
        <v>25</v>
      </c>
      <c r="T732" s="4" t="str">
        <f aca="false">B732&amp;C732&amp;D732&amp;E732&amp;S732</f>
        <v>rosnavturtlebot3_burgermap55embr</v>
      </c>
      <c r="U732" s="4" t="n">
        <f aca="false">COUNTIF($T$2:T732,T732)</f>
        <v>11</v>
      </c>
      <c r="V732" s="4" t="s">
        <v>38</v>
      </c>
      <c r="W732" s="4" t="s">
        <v>29</v>
      </c>
      <c r="X732" s="4" t="n">
        <v>5</v>
      </c>
      <c r="Y732" s="4" t="str">
        <f aca="false">V732&amp;W732&amp;X732&amp;S732</f>
        <v>rb5embr</v>
      </c>
      <c r="Z732" s="4" t="n">
        <f aca="false">G732&gt;0</f>
        <v>0</v>
      </c>
      <c r="AA732" s="4" t="str">
        <f aca="false">IF(NOT(Z732),Y732,0)</f>
        <v>rb5embr</v>
      </c>
    </row>
    <row r="733" customFormat="false" ht="15.75" hidden="false" customHeight="true" outlineLevel="0" collapsed="false">
      <c r="A733" s="1" t="n">
        <v>1074</v>
      </c>
      <c r="B733" s="4" t="s">
        <v>37</v>
      </c>
      <c r="C733" s="4" t="s">
        <v>28</v>
      </c>
      <c r="D733" s="4" t="s">
        <v>31</v>
      </c>
      <c r="E733" s="4" t="n">
        <v>5</v>
      </c>
      <c r="F733" s="4" t="n">
        <v>179.994</v>
      </c>
      <c r="G733" s="4" t="n">
        <v>0</v>
      </c>
      <c r="H733" s="4" t="n">
        <v>3.74851662140975</v>
      </c>
      <c r="I733" s="4" t="n">
        <v>0.754567181575596</v>
      </c>
      <c r="J733" s="4" t="n">
        <v>0.117275996299178</v>
      </c>
      <c r="K733" s="4" t="n">
        <v>0.00848488878446777</v>
      </c>
      <c r="L733" s="4" t="n">
        <v>0.0004489732890241</v>
      </c>
      <c r="M733" s="4" t="n">
        <v>0.224861872836305</v>
      </c>
      <c r="N733" s="4" t="n">
        <v>40.2011144845114</v>
      </c>
      <c r="O733" s="4" t="n">
        <f aca="false">FALSE()</f>
        <v>0</v>
      </c>
      <c r="P733" s="4" t="s">
        <v>27</v>
      </c>
      <c r="Q733" s="4" t="n">
        <v>31.5286989372416</v>
      </c>
      <c r="R733" s="4" t="n">
        <v>6.6176274815092</v>
      </c>
      <c r="S733" s="4" t="s">
        <v>25</v>
      </c>
      <c r="T733" s="4" t="str">
        <f aca="false">B733&amp;C733&amp;D733&amp;E733&amp;S733</f>
        <v>rosnavturtlebot3_burgermap55embr</v>
      </c>
      <c r="U733" s="4" t="n">
        <f aca="false">COUNTIF($T$2:T733,T733)</f>
        <v>12</v>
      </c>
      <c r="V733" s="4" t="s">
        <v>38</v>
      </c>
      <c r="W733" s="4" t="s">
        <v>29</v>
      </c>
      <c r="X733" s="4" t="n">
        <v>5</v>
      </c>
      <c r="Y733" s="4" t="str">
        <f aca="false">V733&amp;W733&amp;X733&amp;S733</f>
        <v>rb5embr</v>
      </c>
      <c r="Z733" s="4" t="n">
        <f aca="false">G733&gt;0</f>
        <v>0</v>
      </c>
      <c r="AA733" s="4" t="str">
        <f aca="false">IF(NOT(Z733),Y733,0)</f>
        <v>rb5embr</v>
      </c>
    </row>
    <row r="734" customFormat="false" ht="15.75" hidden="false" customHeight="true" outlineLevel="0" collapsed="false">
      <c r="A734" s="1" t="n">
        <v>1075</v>
      </c>
      <c r="B734" s="4" t="s">
        <v>37</v>
      </c>
      <c r="C734" s="4" t="s">
        <v>28</v>
      </c>
      <c r="D734" s="4" t="s">
        <v>31</v>
      </c>
      <c r="E734" s="4" t="n">
        <v>5</v>
      </c>
      <c r="F734" s="4" t="n">
        <v>104.501</v>
      </c>
      <c r="G734" s="4" t="n">
        <v>0</v>
      </c>
      <c r="H734" s="4" t="n">
        <v>0.24209786391176</v>
      </c>
      <c r="I734" s="4" t="n">
        <v>0.0484317299092177</v>
      </c>
      <c r="J734" s="4" t="n">
        <v>0.00600301850707941</v>
      </c>
      <c r="K734" s="4" t="n">
        <v>0.00666984160434615</v>
      </c>
      <c r="L734" s="4" t="n">
        <v>0.000308131963935798</v>
      </c>
      <c r="M734" s="4" t="n">
        <v>0.21894783425409</v>
      </c>
      <c r="N734" s="4" t="n">
        <v>22.8595021399712</v>
      </c>
      <c r="O734" s="4" t="n">
        <f aca="false">TRUE()</f>
        <v>1</v>
      </c>
      <c r="P734" s="4" t="s">
        <v>24</v>
      </c>
      <c r="Q734" s="4" t="n">
        <v>2.23415088338544</v>
      </c>
      <c r="R734" s="4" t="n">
        <v>0.323847822873422</v>
      </c>
      <c r="S734" s="4" t="s">
        <v>25</v>
      </c>
      <c r="T734" s="4" t="str">
        <f aca="false">B734&amp;C734&amp;D734&amp;E734&amp;S734</f>
        <v>rosnavturtlebot3_burgermap55embr</v>
      </c>
      <c r="U734" s="4" t="n">
        <f aca="false">COUNTIF($T$2:T734,T734)</f>
        <v>13</v>
      </c>
      <c r="V734" s="4" t="s">
        <v>38</v>
      </c>
      <c r="W734" s="4" t="s">
        <v>29</v>
      </c>
      <c r="X734" s="4" t="n">
        <v>5</v>
      </c>
      <c r="Y734" s="4" t="str">
        <f aca="false">V734&amp;W734&amp;X734&amp;S734</f>
        <v>rb5embr</v>
      </c>
      <c r="Z734" s="4" t="n">
        <f aca="false">G734&gt;0</f>
        <v>0</v>
      </c>
      <c r="AA734" s="4" t="str">
        <f aca="false">IF(NOT(Z734),Y734,0)</f>
        <v>rb5embr</v>
      </c>
    </row>
    <row r="735" customFormat="false" ht="15.75" hidden="false" customHeight="true" outlineLevel="0" collapsed="false">
      <c r="A735" s="1" t="n">
        <v>1076</v>
      </c>
      <c r="B735" s="4" t="s">
        <v>37</v>
      </c>
      <c r="C735" s="4" t="s">
        <v>28</v>
      </c>
      <c r="D735" s="4" t="s">
        <v>31</v>
      </c>
      <c r="E735" s="4" t="n">
        <v>5</v>
      </c>
      <c r="F735" s="4" t="n">
        <v>108.7</v>
      </c>
      <c r="G735" s="4" t="n">
        <v>0</v>
      </c>
      <c r="H735" s="4" t="n">
        <v>0.291300257833805</v>
      </c>
      <c r="I735" s="4" t="n">
        <v>0.0574727589687648</v>
      </c>
      <c r="J735" s="4" t="n">
        <v>0.00712872421549027</v>
      </c>
      <c r="K735" s="4" t="n">
        <v>0.00629114290032711</v>
      </c>
      <c r="L735" s="4" t="n">
        <v>8.01265833332805E-005</v>
      </c>
      <c r="M735" s="4" t="n">
        <v>0.219246913317335</v>
      </c>
      <c r="N735" s="4" t="n">
        <v>23.8238774634749</v>
      </c>
      <c r="O735" s="4" t="n">
        <f aca="false">TRUE()</f>
        <v>1</v>
      </c>
      <c r="P735" s="4" t="s">
        <v>24</v>
      </c>
      <c r="Q735" s="4" t="n">
        <v>2.8528047179302</v>
      </c>
      <c r="R735" s="4" t="n">
        <v>0.370552611074098</v>
      </c>
      <c r="S735" s="4" t="s">
        <v>25</v>
      </c>
      <c r="T735" s="4" t="str">
        <f aca="false">B735&amp;C735&amp;D735&amp;E735&amp;S735</f>
        <v>rosnavturtlebot3_burgermap55embr</v>
      </c>
      <c r="U735" s="4" t="n">
        <f aca="false">COUNTIF($T$2:T735,T735)</f>
        <v>14</v>
      </c>
      <c r="V735" s="4" t="s">
        <v>38</v>
      </c>
      <c r="W735" s="4" t="s">
        <v>29</v>
      </c>
      <c r="X735" s="4" t="n">
        <v>5</v>
      </c>
      <c r="Y735" s="4" t="str">
        <f aca="false">V735&amp;W735&amp;X735&amp;S735</f>
        <v>rb5embr</v>
      </c>
      <c r="Z735" s="4" t="n">
        <f aca="false">G735&gt;0</f>
        <v>0</v>
      </c>
      <c r="AA735" s="4" t="str">
        <f aca="false">IF(NOT(Z735),Y735,0)</f>
        <v>rb5embr</v>
      </c>
    </row>
    <row r="736" customFormat="false" ht="15.75" hidden="false" customHeight="true" outlineLevel="0" collapsed="false">
      <c r="A736" s="1" t="n">
        <v>1077</v>
      </c>
      <c r="B736" s="4" t="s">
        <v>37</v>
      </c>
      <c r="C736" s="4" t="s">
        <v>28</v>
      </c>
      <c r="D736" s="4" t="s">
        <v>31</v>
      </c>
      <c r="E736" s="4" t="n">
        <v>5</v>
      </c>
      <c r="F736" s="4" t="n">
        <v>115.9</v>
      </c>
      <c r="G736" s="4" t="n">
        <v>0</v>
      </c>
      <c r="H736" s="4" t="n">
        <v>0.323961588304783</v>
      </c>
      <c r="I736" s="4" t="n">
        <v>0.0634224099973449</v>
      </c>
      <c r="J736" s="4" t="n">
        <v>0.00787612467694386</v>
      </c>
      <c r="K736" s="4" t="n">
        <v>0.00703071756958809</v>
      </c>
      <c r="L736" s="4" t="n">
        <v>0.000712005047846732</v>
      </c>
      <c r="M736" s="4" t="n">
        <v>0.21852912221765</v>
      </c>
      <c r="N736" s="4" t="n">
        <v>25.3858468754708</v>
      </c>
      <c r="O736" s="4" t="n">
        <f aca="false">TRUE()</f>
        <v>1</v>
      </c>
      <c r="P736" s="4" t="s">
        <v>24</v>
      </c>
      <c r="Q736" s="4" t="n">
        <v>3.92060016117585</v>
      </c>
      <c r="R736" s="4" t="n">
        <v>0.43540008943645</v>
      </c>
      <c r="S736" s="4" t="s">
        <v>25</v>
      </c>
      <c r="T736" s="4" t="str">
        <f aca="false">B736&amp;C736&amp;D736&amp;E736&amp;S736</f>
        <v>rosnavturtlebot3_burgermap55embr</v>
      </c>
      <c r="U736" s="4" t="n">
        <f aca="false">COUNTIF($T$2:T736,T736)</f>
        <v>15</v>
      </c>
      <c r="V736" s="4" t="s">
        <v>38</v>
      </c>
      <c r="W736" s="4" t="s">
        <v>29</v>
      </c>
      <c r="X736" s="4" t="n">
        <v>5</v>
      </c>
      <c r="Y736" s="4" t="str">
        <f aca="false">V736&amp;W736&amp;X736&amp;S736</f>
        <v>rb5embr</v>
      </c>
      <c r="Z736" s="4" t="n">
        <f aca="false">G736&gt;0</f>
        <v>0</v>
      </c>
      <c r="AA736" s="4" t="str">
        <f aca="false">IF(NOT(Z736),Y736,0)</f>
        <v>rb5embr</v>
      </c>
    </row>
    <row r="737" customFormat="false" ht="15.75" hidden="false" customHeight="true" outlineLevel="0" collapsed="false">
      <c r="A737" s="1" t="n">
        <v>1078</v>
      </c>
      <c r="B737" s="4" t="s">
        <v>37</v>
      </c>
      <c r="C737" s="4" t="s">
        <v>28</v>
      </c>
      <c r="D737" s="4" t="s">
        <v>31</v>
      </c>
      <c r="E737" s="4" t="n">
        <v>5</v>
      </c>
      <c r="F737" s="4" t="n">
        <v>113.79</v>
      </c>
      <c r="G737" s="4" t="n">
        <v>0</v>
      </c>
      <c r="H737" s="4" t="n">
        <v>0.412096874006644</v>
      </c>
      <c r="I737" s="4" t="n">
        <v>0.075624195139843</v>
      </c>
      <c r="J737" s="4" t="n">
        <v>0.00933380061431096</v>
      </c>
      <c r="K737" s="4" t="n">
        <v>0.0114295504957057</v>
      </c>
      <c r="L737" s="4" t="n">
        <v>0.00086</v>
      </c>
      <c r="M737" s="4" t="n">
        <v>0.217338991201542</v>
      </c>
      <c r="N737" s="4" t="n">
        <v>24.7443689896888</v>
      </c>
      <c r="O737" s="4" t="n">
        <f aca="false">TRUE()</f>
        <v>1</v>
      </c>
      <c r="P737" s="4" t="s">
        <v>24</v>
      </c>
      <c r="Q737" s="4" t="n">
        <v>6.60858992870302</v>
      </c>
      <c r="R737" s="4" t="n">
        <v>0.458811457456477</v>
      </c>
      <c r="S737" s="4" t="s">
        <v>25</v>
      </c>
      <c r="T737" s="4" t="str">
        <f aca="false">B737&amp;C737&amp;D737&amp;E737&amp;S737</f>
        <v>rosnavturtlebot3_burgermap55embr</v>
      </c>
      <c r="U737" s="4" t="n">
        <f aca="false">COUNTIF($T$2:T737,T737)</f>
        <v>16</v>
      </c>
      <c r="V737" s="4" t="s">
        <v>38</v>
      </c>
      <c r="W737" s="4" t="s">
        <v>29</v>
      </c>
      <c r="X737" s="4" t="n">
        <v>5</v>
      </c>
      <c r="Y737" s="4" t="str">
        <f aca="false">V737&amp;W737&amp;X737&amp;S737</f>
        <v>rb5embr</v>
      </c>
      <c r="Z737" s="4" t="n">
        <f aca="false">G737&gt;0</f>
        <v>0</v>
      </c>
      <c r="AA737" s="4" t="str">
        <f aca="false">IF(NOT(Z737),Y737,0)</f>
        <v>rb5embr</v>
      </c>
    </row>
    <row r="738" customFormat="false" ht="15.75" hidden="false" customHeight="true" outlineLevel="0" collapsed="false">
      <c r="A738" s="1" t="n">
        <v>1079</v>
      </c>
      <c r="B738" s="4" t="s">
        <v>37</v>
      </c>
      <c r="C738" s="4" t="s">
        <v>28</v>
      </c>
      <c r="D738" s="4" t="s">
        <v>31</v>
      </c>
      <c r="E738" s="4" t="n">
        <v>5</v>
      </c>
      <c r="F738" s="4" t="n">
        <v>119.201</v>
      </c>
      <c r="G738" s="4" t="n">
        <v>0</v>
      </c>
      <c r="H738" s="4" t="n">
        <v>0.361071248718336</v>
      </c>
      <c r="I738" s="4" t="n">
        <v>0.0708020595444852</v>
      </c>
      <c r="J738" s="4" t="n">
        <v>0.00878176016454746</v>
      </c>
      <c r="K738" s="4" t="n">
        <v>0.00613287543280045</v>
      </c>
      <c r="L738" s="4" t="n">
        <v>0.000475115799876224</v>
      </c>
      <c r="M738" s="4" t="n">
        <v>0.218913384334973</v>
      </c>
      <c r="N738" s="4" t="n">
        <v>26.1037619458382</v>
      </c>
      <c r="O738" s="4" t="n">
        <f aca="false">TRUE()</f>
        <v>1</v>
      </c>
      <c r="P738" s="4" t="s">
        <v>24</v>
      </c>
      <c r="Q738" s="4" t="n">
        <v>2.90027619804388</v>
      </c>
      <c r="R738" s="4" t="n">
        <v>0.447368468354496</v>
      </c>
      <c r="S738" s="4" t="s">
        <v>25</v>
      </c>
      <c r="T738" s="4" t="str">
        <f aca="false">B738&amp;C738&amp;D738&amp;E738&amp;S738</f>
        <v>rosnavturtlebot3_burgermap55embr</v>
      </c>
      <c r="U738" s="4" t="n">
        <f aca="false">COUNTIF($T$2:T738,T738)</f>
        <v>17</v>
      </c>
      <c r="V738" s="4" t="s">
        <v>38</v>
      </c>
      <c r="W738" s="4" t="s">
        <v>29</v>
      </c>
      <c r="X738" s="4" t="n">
        <v>5</v>
      </c>
      <c r="Y738" s="4" t="str">
        <f aca="false">V738&amp;W738&amp;X738&amp;S738</f>
        <v>rb5embr</v>
      </c>
      <c r="Z738" s="4" t="n">
        <f aca="false">G738&gt;0</f>
        <v>0</v>
      </c>
      <c r="AA738" s="4" t="str">
        <f aca="false">IF(NOT(Z738),Y738,0)</f>
        <v>rb5embr</v>
      </c>
    </row>
    <row r="739" customFormat="false" ht="15.75" hidden="false" customHeight="true" outlineLevel="0" collapsed="false">
      <c r="A739" s="1" t="n">
        <v>1080</v>
      </c>
      <c r="B739" s="4" t="s">
        <v>37</v>
      </c>
      <c r="C739" s="4" t="s">
        <v>28</v>
      </c>
      <c r="D739" s="4" t="s">
        <v>31</v>
      </c>
      <c r="E739" s="4" t="n">
        <v>5</v>
      </c>
      <c r="F739" s="4" t="n">
        <v>180.096</v>
      </c>
      <c r="G739" s="4" t="n">
        <v>0</v>
      </c>
      <c r="H739" s="4" t="n">
        <v>3.71183712835574</v>
      </c>
      <c r="I739" s="4" t="n">
        <v>0.738818005163491</v>
      </c>
      <c r="J739" s="4" t="n">
        <v>0.0941957642365748</v>
      </c>
      <c r="K739" s="4" t="n">
        <v>0.00755908303143508</v>
      </c>
      <c r="L739" s="4" t="n">
        <v>0.000544776119402985</v>
      </c>
      <c r="M739" s="4" t="n">
        <v>0.224929372454189</v>
      </c>
      <c r="N739" s="4" t="n">
        <v>40.2053942522464</v>
      </c>
      <c r="O739" s="4" t="n">
        <f aca="false">FALSE()</f>
        <v>0</v>
      </c>
      <c r="P739" s="4" t="s">
        <v>27</v>
      </c>
      <c r="Q739" s="4" t="n">
        <v>12.5557233511702</v>
      </c>
      <c r="R739" s="4" t="n">
        <v>6.72397336297468</v>
      </c>
      <c r="S739" s="4" t="s">
        <v>25</v>
      </c>
      <c r="T739" s="4" t="str">
        <f aca="false">B739&amp;C739&amp;D739&amp;E739&amp;S739</f>
        <v>rosnavturtlebot3_burgermap55embr</v>
      </c>
      <c r="U739" s="4" t="n">
        <f aca="false">COUNTIF($T$2:T739,T739)</f>
        <v>18</v>
      </c>
      <c r="V739" s="4" t="s">
        <v>38</v>
      </c>
      <c r="W739" s="4" t="s">
        <v>29</v>
      </c>
      <c r="X739" s="4" t="n">
        <v>5</v>
      </c>
      <c r="Y739" s="4" t="str">
        <f aca="false">V739&amp;W739&amp;X739&amp;S739</f>
        <v>rb5embr</v>
      </c>
      <c r="Z739" s="4" t="n">
        <f aca="false">G739&gt;0</f>
        <v>0</v>
      </c>
      <c r="AA739" s="4" t="str">
        <f aca="false">IF(NOT(Z739),Y739,0)</f>
        <v>rb5embr</v>
      </c>
    </row>
    <row r="740" customFormat="false" ht="15.75" hidden="false" customHeight="true" outlineLevel="0" collapsed="false">
      <c r="A740" s="1" t="n">
        <v>1081</v>
      </c>
      <c r="B740" s="4" t="s">
        <v>37</v>
      </c>
      <c r="C740" s="4" t="s">
        <v>28</v>
      </c>
      <c r="D740" s="4" t="s">
        <v>31</v>
      </c>
      <c r="E740" s="4" t="n">
        <v>5</v>
      </c>
      <c r="F740" s="4" t="n">
        <v>106.801</v>
      </c>
      <c r="G740" s="4" t="n">
        <v>0</v>
      </c>
      <c r="H740" s="4" t="n">
        <v>0.406546940244377</v>
      </c>
      <c r="I740" s="4" t="n">
        <v>0.0651586696216631</v>
      </c>
      <c r="J740" s="4" t="n">
        <v>0.00821471333419649</v>
      </c>
      <c r="K740" s="4" t="n">
        <v>0.00861702127659575</v>
      </c>
      <c r="L740" s="4" t="n">
        <v>0.00091063829787234</v>
      </c>
      <c r="M740" s="4" t="n">
        <v>0.216088607594937</v>
      </c>
      <c r="N740" s="4" t="n">
        <v>23.1010770806812</v>
      </c>
      <c r="O740" s="4" t="n">
        <f aca="false">TRUE()</f>
        <v>1</v>
      </c>
      <c r="P740" s="4" t="s">
        <v>24</v>
      </c>
      <c r="Q740" s="4" t="n">
        <v>24.6058326235446</v>
      </c>
      <c r="R740" s="4" t="n">
        <v>0.418378760706468</v>
      </c>
      <c r="S740" s="4" t="s">
        <v>25</v>
      </c>
      <c r="T740" s="4" t="str">
        <f aca="false">B740&amp;C740&amp;D740&amp;E740&amp;S740</f>
        <v>rosnavturtlebot3_burgermap55embr</v>
      </c>
      <c r="U740" s="4" t="n">
        <f aca="false">COUNTIF($T$2:T740,T740)</f>
        <v>19</v>
      </c>
      <c r="V740" s="4" t="s">
        <v>38</v>
      </c>
      <c r="W740" s="4" t="s">
        <v>29</v>
      </c>
      <c r="X740" s="4" t="n">
        <v>5</v>
      </c>
      <c r="Y740" s="4" t="str">
        <f aca="false">V740&amp;W740&amp;X740&amp;S740</f>
        <v>rb5embr</v>
      </c>
      <c r="Z740" s="4" t="n">
        <f aca="false">G740&gt;0</f>
        <v>0</v>
      </c>
      <c r="AA740" s="4" t="str">
        <f aca="false">IF(NOT(Z740),Y740,0)</f>
        <v>rb5embr</v>
      </c>
    </row>
    <row r="741" customFormat="false" ht="15.75" hidden="false" customHeight="true" outlineLevel="0" collapsed="false">
      <c r="A741" s="1" t="n">
        <v>1082</v>
      </c>
      <c r="B741" s="4" t="s">
        <v>37</v>
      </c>
      <c r="C741" s="4" t="s">
        <v>28</v>
      </c>
      <c r="D741" s="4" t="s">
        <v>31</v>
      </c>
      <c r="E741" s="4" t="n">
        <v>5</v>
      </c>
      <c r="F741" s="4" t="n">
        <v>112.505</v>
      </c>
      <c r="G741" s="4" t="n">
        <v>0</v>
      </c>
      <c r="H741" s="4" t="n">
        <v>0.496997799477953</v>
      </c>
      <c r="I741" s="4" t="n">
        <v>0.096892058488017</v>
      </c>
      <c r="J741" s="4" t="n">
        <v>0.0121077665621567</v>
      </c>
      <c r="K741" s="4" t="n">
        <v>0.00568069940298556</v>
      </c>
      <c r="L741" s="4" t="n">
        <v>0.000480120526570491</v>
      </c>
      <c r="M741" s="4" t="n">
        <v>0.21861141017461</v>
      </c>
      <c r="N741" s="4" t="n">
        <v>24.6049990270373</v>
      </c>
      <c r="O741" s="4" t="n">
        <f aca="false">TRUE()</f>
        <v>1</v>
      </c>
      <c r="P741" s="4" t="s">
        <v>24</v>
      </c>
      <c r="Q741" s="4" t="n">
        <v>5.04120472998573</v>
      </c>
      <c r="R741" s="4" t="n">
        <v>0.578053264069265</v>
      </c>
      <c r="S741" s="4" t="s">
        <v>25</v>
      </c>
      <c r="T741" s="4" t="str">
        <f aca="false">B741&amp;C741&amp;D741&amp;E741&amp;S741</f>
        <v>rosnavturtlebot3_burgermap55embr</v>
      </c>
      <c r="U741" s="4" t="n">
        <f aca="false">COUNTIF($T$2:T741,T741)</f>
        <v>20</v>
      </c>
      <c r="V741" s="4" t="s">
        <v>38</v>
      </c>
      <c r="W741" s="4" t="s">
        <v>29</v>
      </c>
      <c r="X741" s="4" t="n">
        <v>5</v>
      </c>
      <c r="Y741" s="4" t="str">
        <f aca="false">V741&amp;W741&amp;X741&amp;S741</f>
        <v>rb5embr</v>
      </c>
      <c r="Z741" s="4" t="n">
        <f aca="false">G741&gt;0</f>
        <v>0</v>
      </c>
      <c r="AA741" s="4" t="str">
        <f aca="false">IF(NOT(Z741),Y741,0)</f>
        <v>rb5embr</v>
      </c>
    </row>
    <row r="742" customFormat="false" ht="15.75" hidden="false" customHeight="true" outlineLevel="0" collapsed="false">
      <c r="A742" s="1" t="n">
        <v>1093</v>
      </c>
      <c r="B742" s="4" t="s">
        <v>35</v>
      </c>
      <c r="C742" s="4" t="s">
        <v>22</v>
      </c>
      <c r="D742" s="4" t="s">
        <v>33</v>
      </c>
      <c r="E742" s="4" t="n">
        <v>10</v>
      </c>
      <c r="F742" s="4" t="n">
        <v>19.883</v>
      </c>
      <c r="G742" s="4" t="n">
        <v>0</v>
      </c>
      <c r="H742" s="4" t="n">
        <v>12.5272329469589</v>
      </c>
      <c r="I742" s="4" t="n">
        <v>0.889257674823576</v>
      </c>
      <c r="J742" s="4" t="n">
        <v>0.197556587138332</v>
      </c>
      <c r="K742" s="4" t="n">
        <v>0.112660193182564</v>
      </c>
      <c r="L742" s="4" t="n">
        <v>-1.69617406539955E-018</v>
      </c>
      <c r="M742" s="4" t="n">
        <v>0.07326519688022</v>
      </c>
      <c r="N742" s="4" t="n">
        <v>1.40219836619417</v>
      </c>
      <c r="O742" s="4" t="n">
        <f aca="false">TRUE()</f>
        <v>1</v>
      </c>
      <c r="P742" s="4" t="s">
        <v>24</v>
      </c>
      <c r="Q742" s="4" t="n">
        <v>73.9095070139103</v>
      </c>
      <c r="R742" s="4" t="n">
        <v>0.990587375857531</v>
      </c>
      <c r="S742" s="4" t="s">
        <v>25</v>
      </c>
      <c r="T742" s="4" t="str">
        <f aca="false">B742&amp;C742&amp;D742&amp;E742&amp;S742</f>
        <v>dwajackalsmall_warehouse10embr</v>
      </c>
      <c r="U742" s="4" t="n">
        <f aca="false">COUNTIF($T$2:T742,T742)</f>
        <v>1</v>
      </c>
      <c r="V742" s="4" t="s">
        <v>36</v>
      </c>
      <c r="W742" s="4" t="s">
        <v>26</v>
      </c>
      <c r="X742" s="4" t="s">
        <v>34</v>
      </c>
      <c r="Y742" s="4" t="str">
        <f aca="false">V742&amp;W742&amp;X742&amp;S742</f>
        <v>djsembr</v>
      </c>
      <c r="Z742" s="4" t="n">
        <f aca="false">G742&gt;0</f>
        <v>0</v>
      </c>
      <c r="AA742" s="4" t="str">
        <f aca="false">IF(NOT(Z742),Y742,0)</f>
        <v>djsembr</v>
      </c>
    </row>
    <row r="743" customFormat="false" ht="15.75" hidden="false" customHeight="true" outlineLevel="0" collapsed="false">
      <c r="A743" s="1" t="n">
        <v>1094</v>
      </c>
      <c r="B743" s="4" t="s">
        <v>35</v>
      </c>
      <c r="C743" s="4" t="s">
        <v>22</v>
      </c>
      <c r="D743" s="4" t="s">
        <v>33</v>
      </c>
      <c r="E743" s="4" t="n">
        <v>10</v>
      </c>
      <c r="F743" s="4" t="n">
        <v>19.452</v>
      </c>
      <c r="G743" s="4" t="n">
        <v>0</v>
      </c>
      <c r="H743" s="4" t="n">
        <v>32.8895963779761</v>
      </c>
      <c r="I743" s="4" t="n">
        <v>1.28943986119036</v>
      </c>
      <c r="J743" s="4" t="n">
        <v>0.123036870427991</v>
      </c>
      <c r="K743" s="4" t="n">
        <v>0.0494148321139055</v>
      </c>
      <c r="L743" s="4" t="n">
        <v>0</v>
      </c>
      <c r="M743" s="4" t="n">
        <v>0.0444931045321246</v>
      </c>
      <c r="N743" s="4" t="n">
        <v>1.84407037400301</v>
      </c>
      <c r="O743" s="4" t="n">
        <f aca="false">TRUE()</f>
        <v>1</v>
      </c>
      <c r="P743" s="4" t="s">
        <v>24</v>
      </c>
      <c r="Q743" s="4" t="n">
        <v>126.491106406731</v>
      </c>
      <c r="R743" s="4" t="n">
        <v>1.48692806882842</v>
      </c>
      <c r="S743" s="4" t="s">
        <v>25</v>
      </c>
      <c r="T743" s="4" t="str">
        <f aca="false">B743&amp;C743&amp;D743&amp;E743&amp;S743</f>
        <v>dwajackalsmall_warehouse10embr</v>
      </c>
      <c r="U743" s="4" t="n">
        <f aca="false">COUNTIF($T$2:T743,T743)</f>
        <v>2</v>
      </c>
      <c r="V743" s="4" t="s">
        <v>36</v>
      </c>
      <c r="W743" s="4" t="s">
        <v>26</v>
      </c>
      <c r="X743" s="4" t="s">
        <v>34</v>
      </c>
      <c r="Y743" s="4" t="str">
        <f aca="false">V743&amp;W743&amp;X743&amp;S743</f>
        <v>djsembr</v>
      </c>
      <c r="Z743" s="4" t="n">
        <f aca="false">G743&gt;0</f>
        <v>0</v>
      </c>
      <c r="AA743" s="4" t="str">
        <f aca="false">IF(NOT(Z743),Y743,0)</f>
        <v>djsembr</v>
      </c>
    </row>
    <row r="744" customFormat="false" ht="15.75" hidden="false" customHeight="true" outlineLevel="0" collapsed="false">
      <c r="A744" s="1" t="n">
        <v>1095</v>
      </c>
      <c r="B744" s="4" t="s">
        <v>35</v>
      </c>
      <c r="C744" s="4" t="s">
        <v>22</v>
      </c>
      <c r="D744" s="4" t="s">
        <v>33</v>
      </c>
      <c r="E744" s="4" t="n">
        <v>10</v>
      </c>
      <c r="F744" s="4" t="n">
        <v>23.476</v>
      </c>
      <c r="G744" s="4" t="n">
        <v>0</v>
      </c>
      <c r="H744" s="4" t="n">
        <v>5.11253173225784</v>
      </c>
      <c r="I744" s="4" t="n">
        <v>0.584848910630488</v>
      </c>
      <c r="J744" s="4" t="n">
        <v>0.0855452181632606</v>
      </c>
      <c r="K744" s="4" t="n">
        <v>0.428656868908241</v>
      </c>
      <c r="L744" s="4" t="n">
        <v>0.0113340746550092</v>
      </c>
      <c r="M744" s="4" t="n">
        <v>0.879396213751913</v>
      </c>
      <c r="N744" s="4" t="n">
        <v>21.7981450800092</v>
      </c>
      <c r="O744" s="4" t="n">
        <f aca="false">TRUE()</f>
        <v>1</v>
      </c>
      <c r="P744" s="4" t="s">
        <v>24</v>
      </c>
      <c r="Q744" s="4" t="n">
        <v>86.8744485525891</v>
      </c>
      <c r="R744" s="4" t="n">
        <v>0.48114185686462</v>
      </c>
      <c r="S744" s="4" t="s">
        <v>25</v>
      </c>
      <c r="T744" s="4" t="str">
        <f aca="false">B744&amp;C744&amp;D744&amp;E744&amp;S744</f>
        <v>dwajackalsmall_warehouse10embr</v>
      </c>
      <c r="U744" s="4" t="n">
        <f aca="false">COUNTIF($T$2:T744,T744)</f>
        <v>3</v>
      </c>
      <c r="V744" s="4" t="s">
        <v>36</v>
      </c>
      <c r="W744" s="4" t="s">
        <v>26</v>
      </c>
      <c r="X744" s="4" t="s">
        <v>34</v>
      </c>
      <c r="Y744" s="4" t="str">
        <f aca="false">V744&amp;W744&amp;X744&amp;S744</f>
        <v>djsembr</v>
      </c>
      <c r="Z744" s="4" t="n">
        <f aca="false">G744&gt;0</f>
        <v>0</v>
      </c>
      <c r="AA744" s="4" t="str">
        <f aca="false">IF(NOT(Z744),Y744,0)</f>
        <v>djsembr</v>
      </c>
    </row>
    <row r="745" customFormat="false" ht="15.75" hidden="false" customHeight="true" outlineLevel="0" collapsed="false">
      <c r="A745" s="1" t="n">
        <v>1096</v>
      </c>
      <c r="B745" s="4" t="s">
        <v>35</v>
      </c>
      <c r="C745" s="4" t="s">
        <v>22</v>
      </c>
      <c r="D745" s="4" t="s">
        <v>33</v>
      </c>
      <c r="E745" s="4" t="n">
        <v>10</v>
      </c>
      <c r="F745" s="4" t="n">
        <v>26.909</v>
      </c>
      <c r="G745" s="4" t="n">
        <v>0</v>
      </c>
      <c r="H745" s="4" t="n">
        <v>1.28179132483362</v>
      </c>
      <c r="I745" s="4" t="n">
        <v>0.725406089421805</v>
      </c>
      <c r="J745" s="4" t="n">
        <v>0.0336736213029092</v>
      </c>
      <c r="K745" s="4" t="n">
        <v>0.538535125003544</v>
      </c>
      <c r="L745" s="4" t="n">
        <v>-0.0350329291160328</v>
      </c>
      <c r="M745" s="4" t="n">
        <v>0.368376894082375</v>
      </c>
      <c r="N745" s="4" t="n">
        <v>1.54645833392794</v>
      </c>
      <c r="O745" s="4" t="n">
        <f aca="false">TRUE()</f>
        <v>1</v>
      </c>
      <c r="P745" s="4" t="s">
        <v>24</v>
      </c>
      <c r="Q745" s="4" t="n">
        <v>3.69316558902173</v>
      </c>
      <c r="R745" s="4" t="n">
        <v>0.413848848015468</v>
      </c>
      <c r="S745" s="4" t="s">
        <v>25</v>
      </c>
      <c r="T745" s="4" t="str">
        <f aca="false">B745&amp;C745&amp;D745&amp;E745&amp;S745</f>
        <v>dwajackalsmall_warehouse10embr</v>
      </c>
      <c r="U745" s="4" t="n">
        <f aca="false">COUNTIF($T$2:T745,T745)</f>
        <v>4</v>
      </c>
      <c r="V745" s="4" t="s">
        <v>36</v>
      </c>
      <c r="W745" s="4" t="s">
        <v>26</v>
      </c>
      <c r="X745" s="4" t="s">
        <v>34</v>
      </c>
      <c r="Y745" s="4" t="str">
        <f aca="false">V745&amp;W745&amp;X745&amp;S745</f>
        <v>djsembr</v>
      </c>
      <c r="Z745" s="4" t="n">
        <f aca="false">G745&gt;0</f>
        <v>0</v>
      </c>
      <c r="AA745" s="4" t="str">
        <f aca="false">IF(NOT(Z745),Y745,0)</f>
        <v>djsembr</v>
      </c>
    </row>
    <row r="746" customFormat="false" ht="15.75" hidden="false" customHeight="true" outlineLevel="0" collapsed="false">
      <c r="A746" s="1" t="n">
        <v>1097</v>
      </c>
      <c r="B746" s="4" t="s">
        <v>35</v>
      </c>
      <c r="C746" s="4" t="s">
        <v>22</v>
      </c>
      <c r="D746" s="4" t="s">
        <v>33</v>
      </c>
      <c r="E746" s="4" t="n">
        <v>10</v>
      </c>
      <c r="F746" s="4" t="n">
        <v>35.542</v>
      </c>
      <c r="G746" s="4" t="n">
        <v>0</v>
      </c>
      <c r="H746" s="4" t="n">
        <v>4.29157430277755</v>
      </c>
      <c r="I746" s="4" t="n">
        <v>0.562396982666041</v>
      </c>
      <c r="J746" s="4" t="n">
        <v>0.0659902211614986</v>
      </c>
      <c r="K746" s="4" t="n">
        <v>0.442099712762919</v>
      </c>
      <c r="L746" s="4" t="n">
        <v>0.00795278605766654</v>
      </c>
      <c r="M746" s="4" t="n">
        <v>0.750028075893405</v>
      </c>
      <c r="N746" s="4" t="n">
        <v>23.2263483237648</v>
      </c>
      <c r="O746" s="4" t="n">
        <f aca="false">TRUE()</f>
        <v>1</v>
      </c>
      <c r="P746" s="4" t="s">
        <v>24</v>
      </c>
      <c r="Q746" s="4" t="n">
        <v>63.2341720766008</v>
      </c>
      <c r="R746" s="4" t="n">
        <v>0.676817542769544</v>
      </c>
      <c r="S746" s="4" t="s">
        <v>25</v>
      </c>
      <c r="T746" s="4" t="str">
        <f aca="false">B746&amp;C746&amp;D746&amp;E746&amp;S746</f>
        <v>dwajackalsmall_warehouse10embr</v>
      </c>
      <c r="U746" s="4" t="n">
        <f aca="false">COUNTIF($T$2:T746,T746)</f>
        <v>5</v>
      </c>
      <c r="V746" s="4" t="s">
        <v>36</v>
      </c>
      <c r="W746" s="4" t="s">
        <v>26</v>
      </c>
      <c r="X746" s="4" t="s">
        <v>34</v>
      </c>
      <c r="Y746" s="4" t="str">
        <f aca="false">V746&amp;W746&amp;X746&amp;S746</f>
        <v>djsembr</v>
      </c>
      <c r="Z746" s="4" t="n">
        <f aca="false">G746&gt;0</f>
        <v>0</v>
      </c>
      <c r="AA746" s="4" t="str">
        <f aca="false">IF(NOT(Z746),Y746,0)</f>
        <v>djsembr</v>
      </c>
    </row>
    <row r="747" customFormat="false" ht="15.75" hidden="false" customHeight="true" outlineLevel="0" collapsed="false">
      <c r="A747" s="1" t="n">
        <v>1098</v>
      </c>
      <c r="B747" s="4" t="s">
        <v>35</v>
      </c>
      <c r="C747" s="4" t="s">
        <v>22</v>
      </c>
      <c r="D747" s="4" t="s">
        <v>33</v>
      </c>
      <c r="E747" s="4" t="n">
        <v>10</v>
      </c>
      <c r="F747" s="4" t="n">
        <v>80.6419999999999</v>
      </c>
      <c r="G747" s="4" t="n">
        <v>2</v>
      </c>
      <c r="H747" s="4" t="n">
        <v>40.8412590392097</v>
      </c>
      <c r="I747" s="4" t="n">
        <v>0.842294268672946</v>
      </c>
      <c r="J747" s="4" t="n">
        <v>0.111637257643206</v>
      </c>
      <c r="K747" s="4" t="n">
        <v>0.18175443127455</v>
      </c>
      <c r="L747" s="4" t="n">
        <v>0.00353443282940714</v>
      </c>
      <c r="M747" s="4" t="n">
        <v>0.275665222985949</v>
      </c>
      <c r="N747" s="4" t="n">
        <v>21.9328463552268</v>
      </c>
      <c r="O747" s="4" t="n">
        <f aca="false">TRUE()</f>
        <v>1</v>
      </c>
      <c r="P747" s="4" t="s">
        <v>24</v>
      </c>
      <c r="Q747" s="4" t="n">
        <v>1414.21356237288</v>
      </c>
      <c r="R747" s="4" t="n">
        <v>0.606761192070659</v>
      </c>
      <c r="S747" s="4" t="s">
        <v>25</v>
      </c>
      <c r="T747" s="4" t="str">
        <f aca="false">B747&amp;C747&amp;D747&amp;E747&amp;S747</f>
        <v>dwajackalsmall_warehouse10embr</v>
      </c>
      <c r="U747" s="4" t="n">
        <f aca="false">COUNTIF($T$2:T747,T747)</f>
        <v>6</v>
      </c>
      <c r="V747" s="4" t="s">
        <v>36</v>
      </c>
      <c r="W747" s="4" t="s">
        <v>26</v>
      </c>
      <c r="X747" s="4" t="s">
        <v>34</v>
      </c>
      <c r="Y747" s="4" t="str">
        <f aca="false">V747&amp;W747&amp;X747&amp;S747</f>
        <v>djsembr</v>
      </c>
      <c r="Z747" s="4" t="n">
        <f aca="false">G747&gt;0</f>
        <v>1</v>
      </c>
      <c r="AA747" s="4" t="n">
        <f aca="false">IF(NOT(Z747),Y747,0)</f>
        <v>0</v>
      </c>
    </row>
    <row r="748" customFormat="false" ht="15.75" hidden="false" customHeight="true" outlineLevel="0" collapsed="false">
      <c r="A748" s="1" t="n">
        <v>1099</v>
      </c>
      <c r="B748" s="4" t="s">
        <v>35</v>
      </c>
      <c r="C748" s="4" t="s">
        <v>22</v>
      </c>
      <c r="D748" s="4" t="s">
        <v>33</v>
      </c>
      <c r="E748" s="4" t="n">
        <v>10</v>
      </c>
      <c r="F748" s="4" t="n">
        <v>11.468</v>
      </c>
      <c r="G748" s="4" t="n">
        <v>0</v>
      </c>
      <c r="H748" s="4" t="n">
        <v>0.382526978450339</v>
      </c>
      <c r="I748" s="4" t="n">
        <v>0.222486202011984</v>
      </c>
      <c r="J748" s="4" t="n">
        <v>0.0253273125300185</v>
      </c>
      <c r="K748" s="4" t="n">
        <v>0.280209287186901</v>
      </c>
      <c r="L748" s="4" t="n">
        <v>0.0232161605124816</v>
      </c>
      <c r="M748" s="4" t="n">
        <v>1.6459750969018</v>
      </c>
      <c r="N748" s="4" t="n">
        <v>19.457597879563</v>
      </c>
      <c r="O748" s="4" t="n">
        <f aca="false">TRUE()</f>
        <v>1</v>
      </c>
      <c r="P748" s="4" t="s">
        <v>24</v>
      </c>
      <c r="Q748" s="4" t="n">
        <v>7.55964556381302</v>
      </c>
      <c r="R748" s="4" t="n">
        <v>0.124578584417453</v>
      </c>
      <c r="S748" s="4" t="s">
        <v>25</v>
      </c>
      <c r="T748" s="4" t="str">
        <f aca="false">B748&amp;C748&amp;D748&amp;E748&amp;S748</f>
        <v>dwajackalsmall_warehouse10embr</v>
      </c>
      <c r="U748" s="4" t="n">
        <f aca="false">COUNTIF($T$2:T748,T748)</f>
        <v>7</v>
      </c>
      <c r="V748" s="4" t="s">
        <v>36</v>
      </c>
      <c r="W748" s="4" t="s">
        <v>26</v>
      </c>
      <c r="X748" s="4" t="s">
        <v>34</v>
      </c>
      <c r="Y748" s="4" t="str">
        <f aca="false">V748&amp;W748&amp;X748&amp;S748</f>
        <v>djsembr</v>
      </c>
      <c r="Z748" s="4" t="n">
        <f aca="false">G748&gt;0</f>
        <v>0</v>
      </c>
      <c r="AA748" s="4" t="str">
        <f aca="false">IF(NOT(Z748),Y748,0)</f>
        <v>djsembr</v>
      </c>
    </row>
    <row r="749" customFormat="false" ht="15.75" hidden="false" customHeight="true" outlineLevel="0" collapsed="false">
      <c r="A749" s="1" t="n">
        <v>1100</v>
      </c>
      <c r="B749" s="4" t="s">
        <v>35</v>
      </c>
      <c r="C749" s="4" t="s">
        <v>22</v>
      </c>
      <c r="D749" s="4" t="s">
        <v>33</v>
      </c>
      <c r="E749" s="4" t="n">
        <v>10</v>
      </c>
      <c r="F749" s="4" t="n">
        <v>26.514</v>
      </c>
      <c r="G749" s="4" t="n">
        <v>0</v>
      </c>
      <c r="H749" s="4" t="n">
        <v>3.37735920023388</v>
      </c>
      <c r="I749" s="4" t="n">
        <v>0.44043728379443</v>
      </c>
      <c r="J749" s="4" t="n">
        <v>0.107216815781276</v>
      </c>
      <c r="K749" s="4" t="n">
        <v>0.404475714355929</v>
      </c>
      <c r="L749" s="4" t="n">
        <v>0.0162819359523567</v>
      </c>
      <c r="M749" s="4" t="n">
        <v>0.83631272191723</v>
      </c>
      <c r="N749" s="4" t="n">
        <v>22.0562237564825</v>
      </c>
      <c r="O749" s="4" t="n">
        <f aca="false">TRUE()</f>
        <v>1</v>
      </c>
      <c r="P749" s="4" t="s">
        <v>24</v>
      </c>
      <c r="Q749" s="4" t="n">
        <v>82.5625099384528</v>
      </c>
      <c r="R749" s="4" t="n">
        <v>0.390819393889514</v>
      </c>
      <c r="S749" s="4" t="s">
        <v>25</v>
      </c>
      <c r="T749" s="4" t="str">
        <f aca="false">B749&amp;C749&amp;D749&amp;E749&amp;S749</f>
        <v>dwajackalsmall_warehouse10embr</v>
      </c>
      <c r="U749" s="4" t="n">
        <f aca="false">COUNTIF($T$2:T749,T749)</f>
        <v>8</v>
      </c>
      <c r="V749" s="4" t="s">
        <v>36</v>
      </c>
      <c r="W749" s="4" t="s">
        <v>26</v>
      </c>
      <c r="X749" s="4" t="s">
        <v>34</v>
      </c>
      <c r="Y749" s="4" t="str">
        <f aca="false">V749&amp;W749&amp;X749&amp;S749</f>
        <v>djsembr</v>
      </c>
      <c r="Z749" s="4" t="n">
        <f aca="false">G749&gt;0</f>
        <v>0</v>
      </c>
      <c r="AA749" s="4" t="str">
        <f aca="false">IF(NOT(Z749),Y749,0)</f>
        <v>djsembr</v>
      </c>
    </row>
    <row r="750" customFormat="false" ht="15.75" hidden="false" customHeight="true" outlineLevel="0" collapsed="false">
      <c r="A750" s="1" t="n">
        <v>1101</v>
      </c>
      <c r="B750" s="4" t="s">
        <v>35</v>
      </c>
      <c r="C750" s="4" t="s">
        <v>22</v>
      </c>
      <c r="D750" s="4" t="s">
        <v>33</v>
      </c>
      <c r="E750" s="4" t="n">
        <v>10</v>
      </c>
      <c r="F750" s="4" t="n">
        <v>36.116</v>
      </c>
      <c r="G750" s="4" t="n">
        <v>1</v>
      </c>
      <c r="H750" s="4" t="n">
        <v>10.8536678457217</v>
      </c>
      <c r="I750" s="4" t="n">
        <v>0.743941602039767</v>
      </c>
      <c r="J750" s="4" t="n">
        <v>0.0867647182869956</v>
      </c>
      <c r="K750" s="4" t="n">
        <v>0.23321152923172</v>
      </c>
      <c r="L750" s="4" t="n">
        <v>-0.00047560975609756</v>
      </c>
      <c r="M750" s="4" t="n">
        <v>0.21309022111318</v>
      </c>
      <c r="N750" s="4" t="n">
        <v>7.59529543670176</v>
      </c>
      <c r="O750" s="4" t="n">
        <f aca="false">TRUE()</f>
        <v>1</v>
      </c>
      <c r="P750" s="4" t="s">
        <v>24</v>
      </c>
      <c r="Q750" s="4" t="n">
        <v>112.250551861851</v>
      </c>
      <c r="R750" s="4" t="n">
        <v>2.34131774704503</v>
      </c>
      <c r="S750" s="4" t="s">
        <v>25</v>
      </c>
      <c r="T750" s="4" t="str">
        <f aca="false">B750&amp;C750&amp;D750&amp;E750&amp;S750</f>
        <v>dwajackalsmall_warehouse10embr</v>
      </c>
      <c r="U750" s="4" t="n">
        <f aca="false">COUNTIF($T$2:T750,T750)</f>
        <v>9</v>
      </c>
      <c r="V750" s="4" t="s">
        <v>36</v>
      </c>
      <c r="W750" s="4" t="s">
        <v>26</v>
      </c>
      <c r="X750" s="4" t="s">
        <v>34</v>
      </c>
      <c r="Y750" s="4" t="str">
        <f aca="false">V750&amp;W750&amp;X750&amp;S750</f>
        <v>djsembr</v>
      </c>
      <c r="Z750" s="4" t="n">
        <f aca="false">G750&gt;0</f>
        <v>1</v>
      </c>
      <c r="AA750" s="4" t="n">
        <f aca="false">IF(NOT(Z750),Y750,0)</f>
        <v>0</v>
      </c>
    </row>
    <row r="751" customFormat="false" ht="15.75" hidden="false" customHeight="true" outlineLevel="0" collapsed="false">
      <c r="A751" s="1" t="n">
        <v>1102</v>
      </c>
      <c r="B751" s="4" t="s">
        <v>35</v>
      </c>
      <c r="C751" s="4" t="s">
        <v>22</v>
      </c>
      <c r="D751" s="4" t="s">
        <v>33</v>
      </c>
      <c r="E751" s="4" t="n">
        <v>10</v>
      </c>
      <c r="F751" s="4" t="n">
        <v>47.52</v>
      </c>
      <c r="G751" s="4" t="n">
        <v>1</v>
      </c>
      <c r="H751" s="4" t="n">
        <v>23.1742752790745</v>
      </c>
      <c r="I751" s="4" t="n">
        <v>1.09739472281906</v>
      </c>
      <c r="J751" s="4" t="n">
        <v>0.161995307024409</v>
      </c>
      <c r="K751" s="4" t="n">
        <v>0.301291886319912</v>
      </c>
      <c r="L751" s="4" t="n">
        <v>0.00426550963914446</v>
      </c>
      <c r="M751" s="4" t="n">
        <v>0.513282496506131</v>
      </c>
      <c r="N751" s="4" t="n">
        <v>22.5011638955238</v>
      </c>
      <c r="O751" s="4" t="n">
        <f aca="false">TRUE()</f>
        <v>1</v>
      </c>
      <c r="P751" s="4" t="s">
        <v>24</v>
      </c>
      <c r="Q751" s="4" t="n">
        <v>273.772174706406</v>
      </c>
      <c r="R751" s="4" t="n">
        <v>1.04590145244361</v>
      </c>
      <c r="S751" s="4" t="s">
        <v>25</v>
      </c>
      <c r="T751" s="4" t="str">
        <f aca="false">B751&amp;C751&amp;D751&amp;E751&amp;S751</f>
        <v>dwajackalsmall_warehouse10embr</v>
      </c>
      <c r="U751" s="4" t="n">
        <f aca="false">COUNTIF($T$2:T751,T751)</f>
        <v>10</v>
      </c>
      <c r="V751" s="4" t="s">
        <v>36</v>
      </c>
      <c r="W751" s="4" t="s">
        <v>26</v>
      </c>
      <c r="X751" s="4" t="s">
        <v>34</v>
      </c>
      <c r="Y751" s="4" t="str">
        <f aca="false">V751&amp;W751&amp;X751&amp;S751</f>
        <v>djsembr</v>
      </c>
      <c r="Z751" s="4" t="n">
        <f aca="false">G751&gt;0</f>
        <v>1</v>
      </c>
      <c r="AA751" s="4" t="n">
        <f aca="false">IF(NOT(Z751),Y751,0)</f>
        <v>0</v>
      </c>
    </row>
    <row r="752" customFormat="false" ht="15.75" hidden="false" customHeight="true" outlineLevel="0" collapsed="false">
      <c r="A752" s="1" t="n">
        <v>1103</v>
      </c>
      <c r="B752" s="4" t="s">
        <v>35</v>
      </c>
      <c r="C752" s="4" t="s">
        <v>22</v>
      </c>
      <c r="D752" s="4" t="s">
        <v>33</v>
      </c>
      <c r="E752" s="4" t="n">
        <v>10</v>
      </c>
      <c r="F752" s="4" t="n">
        <v>49.644</v>
      </c>
      <c r="G752" s="4" t="n">
        <v>1</v>
      </c>
      <c r="H752" s="4" t="n">
        <v>15.1476551133969</v>
      </c>
      <c r="I752" s="4" t="n">
        <v>0.815981972948438</v>
      </c>
      <c r="J752" s="4" t="n">
        <v>0.117977794198947</v>
      </c>
      <c r="K752" s="4" t="n">
        <v>0.343684623902867</v>
      </c>
      <c r="L752" s="4" t="n">
        <v>0.00518896300566912</v>
      </c>
      <c r="M752" s="4" t="n">
        <v>0.488074251117542</v>
      </c>
      <c r="N752" s="4" t="n">
        <v>24.158866026002</v>
      </c>
      <c r="O752" s="4" t="n">
        <f aca="false">TRUE()</f>
        <v>1</v>
      </c>
      <c r="P752" s="4" t="s">
        <v>24</v>
      </c>
      <c r="Q752" s="4" t="n">
        <v>216.930457818653</v>
      </c>
      <c r="R752" s="4" t="n">
        <v>0.655163201077585</v>
      </c>
      <c r="S752" s="4" t="s">
        <v>25</v>
      </c>
      <c r="T752" s="4" t="str">
        <f aca="false">B752&amp;C752&amp;D752&amp;E752&amp;S752</f>
        <v>dwajackalsmall_warehouse10embr</v>
      </c>
      <c r="U752" s="4" t="n">
        <f aca="false">COUNTIF($T$2:T752,T752)</f>
        <v>11</v>
      </c>
      <c r="V752" s="4" t="s">
        <v>36</v>
      </c>
      <c r="W752" s="4" t="s">
        <v>26</v>
      </c>
      <c r="X752" s="4" t="s">
        <v>34</v>
      </c>
      <c r="Y752" s="4" t="str">
        <f aca="false">V752&amp;W752&amp;X752&amp;S752</f>
        <v>djsembr</v>
      </c>
      <c r="Z752" s="4" t="n">
        <f aca="false">G752&gt;0</f>
        <v>1</v>
      </c>
      <c r="AA752" s="4" t="n">
        <f aca="false">IF(NOT(Z752),Y752,0)</f>
        <v>0</v>
      </c>
    </row>
    <row r="753" customFormat="false" ht="15.75" hidden="false" customHeight="true" outlineLevel="0" collapsed="false">
      <c r="A753" s="1" t="n">
        <v>1104</v>
      </c>
      <c r="B753" s="4" t="s">
        <v>35</v>
      </c>
      <c r="C753" s="4" t="s">
        <v>22</v>
      </c>
      <c r="D753" s="4" t="s">
        <v>33</v>
      </c>
      <c r="E753" s="4" t="n">
        <v>10</v>
      </c>
      <c r="F753" s="4" t="n">
        <v>17.649</v>
      </c>
      <c r="G753" s="4" t="n">
        <v>0</v>
      </c>
      <c r="H753" s="4" t="n">
        <v>16.0142814788269</v>
      </c>
      <c r="I753" s="4" t="n">
        <v>1.07103291579017</v>
      </c>
      <c r="J753" s="4" t="n">
        <v>0.0555102336053722</v>
      </c>
      <c r="K753" s="4" t="n">
        <v>0.0932739893990003</v>
      </c>
      <c r="L753" s="4" t="n">
        <v>-0.00178780591787811</v>
      </c>
      <c r="M753" s="4" t="n">
        <v>0.064942502998298</v>
      </c>
      <c r="N753" s="4" t="n">
        <v>1.21801662982719</v>
      </c>
      <c r="O753" s="4" t="n">
        <f aca="false">TRUE()</f>
        <v>1</v>
      </c>
      <c r="P753" s="4" t="s">
        <v>24</v>
      </c>
      <c r="Q753" s="4" t="n">
        <v>67.5537573690058</v>
      </c>
      <c r="R753" s="4" t="n">
        <v>0.847279072163753</v>
      </c>
      <c r="S753" s="4" t="s">
        <v>25</v>
      </c>
      <c r="T753" s="4" t="str">
        <f aca="false">B753&amp;C753&amp;D753&amp;E753&amp;S753</f>
        <v>dwajackalsmall_warehouse10embr</v>
      </c>
      <c r="U753" s="4" t="n">
        <f aca="false">COUNTIF($T$2:T753,T753)</f>
        <v>12</v>
      </c>
      <c r="V753" s="4" t="s">
        <v>36</v>
      </c>
      <c r="W753" s="4" t="s">
        <v>26</v>
      </c>
      <c r="X753" s="4" t="s">
        <v>34</v>
      </c>
      <c r="Y753" s="4" t="str">
        <f aca="false">V753&amp;W753&amp;X753&amp;S753</f>
        <v>djsembr</v>
      </c>
      <c r="Z753" s="4" t="n">
        <f aca="false">G753&gt;0</f>
        <v>0</v>
      </c>
      <c r="AA753" s="4" t="str">
        <f aca="false">IF(NOT(Z753),Y753,0)</f>
        <v>djsembr</v>
      </c>
    </row>
    <row r="754" customFormat="false" ht="15.75" hidden="false" customHeight="true" outlineLevel="0" collapsed="false">
      <c r="A754" s="1" t="n">
        <v>1105</v>
      </c>
      <c r="B754" s="4" t="s">
        <v>35</v>
      </c>
      <c r="C754" s="4" t="s">
        <v>22</v>
      </c>
      <c r="D754" s="4" t="s">
        <v>33</v>
      </c>
      <c r="E754" s="4" t="n">
        <v>10</v>
      </c>
      <c r="F754" s="4" t="n">
        <v>16.3680000000002</v>
      </c>
      <c r="G754" s="4" t="n">
        <v>0</v>
      </c>
      <c r="H754" s="4" t="n">
        <v>0.340389457607904</v>
      </c>
      <c r="I754" s="4" t="n">
        <v>0.226754227104641</v>
      </c>
      <c r="J754" s="4" t="n">
        <v>0.0299577196339351</v>
      </c>
      <c r="K754" s="4" t="n">
        <v>0.377994855482621</v>
      </c>
      <c r="L754" s="4" t="n">
        <v>0.0126500634459384</v>
      </c>
      <c r="M754" s="4" t="n">
        <v>1.18081459823837</v>
      </c>
      <c r="N754" s="4" t="n">
        <v>20.4768342791887</v>
      </c>
      <c r="O754" s="4" t="n">
        <f aca="false">TRUE()</f>
        <v>1</v>
      </c>
      <c r="P754" s="4" t="s">
        <v>24</v>
      </c>
      <c r="Q754" s="4" t="n">
        <v>4.19520210987892</v>
      </c>
      <c r="R754" s="4" t="n">
        <v>0.217611762601838</v>
      </c>
      <c r="S754" s="4" t="s">
        <v>25</v>
      </c>
      <c r="T754" s="4" t="str">
        <f aca="false">B754&amp;C754&amp;D754&amp;E754&amp;S754</f>
        <v>dwajackalsmall_warehouse10embr</v>
      </c>
      <c r="U754" s="4" t="n">
        <f aca="false">COUNTIF($T$2:T754,T754)</f>
        <v>13</v>
      </c>
      <c r="V754" s="4" t="s">
        <v>36</v>
      </c>
      <c r="W754" s="4" t="s">
        <v>26</v>
      </c>
      <c r="X754" s="4" t="s">
        <v>34</v>
      </c>
      <c r="Y754" s="4" t="str">
        <f aca="false">V754&amp;W754&amp;X754&amp;S754</f>
        <v>djsembr</v>
      </c>
      <c r="Z754" s="4" t="n">
        <f aca="false">G754&gt;0</f>
        <v>0</v>
      </c>
      <c r="AA754" s="4" t="str">
        <f aca="false">IF(NOT(Z754),Y754,0)</f>
        <v>djsembr</v>
      </c>
    </row>
    <row r="755" customFormat="false" ht="15.75" hidden="false" customHeight="true" outlineLevel="0" collapsed="false">
      <c r="A755" s="1" t="n">
        <v>1106</v>
      </c>
      <c r="B755" s="4" t="s">
        <v>35</v>
      </c>
      <c r="C755" s="4" t="s">
        <v>22</v>
      </c>
      <c r="D755" s="4" t="s">
        <v>33</v>
      </c>
      <c r="E755" s="4" t="n">
        <v>10</v>
      </c>
      <c r="F755" s="4" t="n">
        <v>46.6570000000002</v>
      </c>
      <c r="G755" s="4" t="n">
        <v>2</v>
      </c>
      <c r="H755" s="4" t="n">
        <v>11.9371295641315</v>
      </c>
      <c r="I755" s="4" t="n">
        <v>0.684283916655666</v>
      </c>
      <c r="J755" s="4" t="n">
        <v>0.147341352153357</v>
      </c>
      <c r="K755" s="4" t="n">
        <v>0.414999902845084</v>
      </c>
      <c r="L755" s="4" t="n">
        <v>0.00992998137126141</v>
      </c>
      <c r="M755" s="4" t="n">
        <v>0.586320769378276</v>
      </c>
      <c r="N755" s="4" t="n">
        <v>24.0675710154236</v>
      </c>
      <c r="O755" s="4" t="n">
        <f aca="false">TRUE()</f>
        <v>1</v>
      </c>
      <c r="P755" s="4" t="s">
        <v>24</v>
      </c>
      <c r="Q755" s="4" t="n">
        <v>213.066247268516</v>
      </c>
      <c r="R755" s="4" t="n">
        <v>0.725000457620667</v>
      </c>
      <c r="S755" s="4" t="s">
        <v>25</v>
      </c>
      <c r="T755" s="4" t="str">
        <f aca="false">B755&amp;C755&amp;D755&amp;E755&amp;S755</f>
        <v>dwajackalsmall_warehouse10embr</v>
      </c>
      <c r="U755" s="4" t="n">
        <f aca="false">COUNTIF($T$2:T755,T755)</f>
        <v>14</v>
      </c>
      <c r="V755" s="4" t="s">
        <v>36</v>
      </c>
      <c r="W755" s="4" t="s">
        <v>26</v>
      </c>
      <c r="X755" s="4" t="s">
        <v>34</v>
      </c>
      <c r="Y755" s="4" t="str">
        <f aca="false">V755&amp;W755&amp;X755&amp;S755</f>
        <v>djsembr</v>
      </c>
      <c r="Z755" s="4" t="n">
        <f aca="false">G755&gt;0</f>
        <v>1</v>
      </c>
      <c r="AA755" s="4" t="n">
        <f aca="false">IF(NOT(Z755),Y755,0)</f>
        <v>0</v>
      </c>
    </row>
    <row r="756" customFormat="false" ht="15.75" hidden="false" customHeight="true" outlineLevel="0" collapsed="false">
      <c r="A756" s="1" t="n">
        <v>1107</v>
      </c>
      <c r="B756" s="4" t="s">
        <v>35</v>
      </c>
      <c r="C756" s="4" t="s">
        <v>22</v>
      </c>
      <c r="D756" s="4" t="s">
        <v>33</v>
      </c>
      <c r="E756" s="4" t="n">
        <v>10</v>
      </c>
      <c r="F756" s="4" t="n">
        <v>56.2280000000001</v>
      </c>
      <c r="G756" s="4" t="n">
        <v>0</v>
      </c>
      <c r="H756" s="4" t="n">
        <v>3.05004241078226</v>
      </c>
      <c r="I756" s="4" t="n">
        <v>0.608513340045053</v>
      </c>
      <c r="J756" s="4" t="n">
        <v>0.0862509013290458</v>
      </c>
      <c r="K756" s="4" t="n">
        <v>0.346879878020909</v>
      </c>
      <c r="L756" s="4" t="n">
        <v>0.0130228228258016</v>
      </c>
      <c r="M756" s="4" t="n">
        <v>0.523424759886828</v>
      </c>
      <c r="N756" s="4" t="n">
        <v>29.421127320215</v>
      </c>
      <c r="O756" s="4" t="n">
        <f aca="false">TRUE()</f>
        <v>1</v>
      </c>
      <c r="P756" s="4" t="s">
        <v>24</v>
      </c>
      <c r="Q756" s="4" t="n">
        <v>27.4281395263236</v>
      </c>
      <c r="R756" s="4" t="n">
        <v>1.44222889688001</v>
      </c>
      <c r="S756" s="4" t="s">
        <v>25</v>
      </c>
      <c r="T756" s="4" t="str">
        <f aca="false">B756&amp;C756&amp;D756&amp;E756&amp;S756</f>
        <v>dwajackalsmall_warehouse10embr</v>
      </c>
      <c r="U756" s="4" t="n">
        <f aca="false">COUNTIF($T$2:T756,T756)</f>
        <v>15</v>
      </c>
      <c r="V756" s="4" t="s">
        <v>36</v>
      </c>
      <c r="W756" s="4" t="s">
        <v>26</v>
      </c>
      <c r="X756" s="4" t="s">
        <v>34</v>
      </c>
      <c r="Y756" s="4" t="str">
        <f aca="false">V756&amp;W756&amp;X756&amp;S756</f>
        <v>djsembr</v>
      </c>
      <c r="Z756" s="4" t="n">
        <f aca="false">G756&gt;0</f>
        <v>0</v>
      </c>
      <c r="AA756" s="4" t="str">
        <f aca="false">IF(NOT(Z756),Y756,0)</f>
        <v>djsembr</v>
      </c>
    </row>
    <row r="757" customFormat="false" ht="15.75" hidden="false" customHeight="true" outlineLevel="0" collapsed="false">
      <c r="A757" s="1" t="n">
        <v>1108</v>
      </c>
      <c r="B757" s="4" t="s">
        <v>35</v>
      </c>
      <c r="C757" s="4" t="s">
        <v>22</v>
      </c>
      <c r="D757" s="4" t="s">
        <v>33</v>
      </c>
      <c r="E757" s="4" t="n">
        <v>10</v>
      </c>
      <c r="F757" s="4" t="n">
        <v>71.528</v>
      </c>
      <c r="G757" s="4" t="n">
        <v>4</v>
      </c>
      <c r="H757" s="4" t="n">
        <v>20.3840104880557</v>
      </c>
      <c r="I757" s="4" t="n">
        <v>0.912265253606426</v>
      </c>
      <c r="J757" s="4" t="n">
        <v>0.150230755354196</v>
      </c>
      <c r="K757" s="4" t="n">
        <v>0.327086960223562</v>
      </c>
      <c r="L757" s="4" t="n">
        <v>0.00551090035742793</v>
      </c>
      <c r="M757" s="4" t="n">
        <v>0.440178799157409</v>
      </c>
      <c r="N757" s="4" t="n">
        <v>28.9806011945413</v>
      </c>
      <c r="O757" s="4" t="n">
        <f aca="false">FALSE()</f>
        <v>0</v>
      </c>
      <c r="P757" s="4" t="s">
        <v>5</v>
      </c>
      <c r="Q757" s="4" t="n">
        <v>447.213595499933</v>
      </c>
      <c r="R757" s="4" t="n">
        <v>1.54779397773325</v>
      </c>
      <c r="S757" s="4" t="s">
        <v>25</v>
      </c>
      <c r="T757" s="4" t="str">
        <f aca="false">B757&amp;C757&amp;D757&amp;E757&amp;S757</f>
        <v>dwajackalsmall_warehouse10embr</v>
      </c>
      <c r="U757" s="4" t="n">
        <f aca="false">COUNTIF($T$2:T757,T757)</f>
        <v>16</v>
      </c>
      <c r="V757" s="4" t="s">
        <v>36</v>
      </c>
      <c r="W757" s="4" t="s">
        <v>26</v>
      </c>
      <c r="X757" s="4" t="s">
        <v>34</v>
      </c>
      <c r="Y757" s="4" t="str">
        <f aca="false">V757&amp;W757&amp;X757&amp;S757</f>
        <v>djsembr</v>
      </c>
      <c r="Z757" s="4" t="n">
        <f aca="false">G757&gt;0</f>
        <v>1</v>
      </c>
      <c r="AA757" s="4" t="n">
        <f aca="false">IF(NOT(Z757),Y757,0)</f>
        <v>0</v>
      </c>
    </row>
    <row r="758" customFormat="false" ht="15.75" hidden="false" customHeight="true" outlineLevel="0" collapsed="false">
      <c r="A758" s="1" t="n">
        <v>1109</v>
      </c>
      <c r="B758" s="4" t="s">
        <v>35</v>
      </c>
      <c r="C758" s="4" t="s">
        <v>22</v>
      </c>
      <c r="D758" s="4" t="s">
        <v>33</v>
      </c>
      <c r="E758" s="4" t="n">
        <v>10</v>
      </c>
      <c r="F758" s="4" t="n">
        <v>17.9509999999998</v>
      </c>
      <c r="G758" s="4" t="n">
        <v>0</v>
      </c>
      <c r="H758" s="4" t="n">
        <v>6.06361404609605</v>
      </c>
      <c r="I758" s="4" t="n">
        <v>0.759713485606253</v>
      </c>
      <c r="J758" s="4" t="n">
        <v>0.0634329156261431</v>
      </c>
      <c r="K758" s="4" t="n">
        <v>0.109417601054994</v>
      </c>
      <c r="L758" s="4" t="n">
        <v>-0.0055802511462696</v>
      </c>
      <c r="M758" s="4" t="n">
        <v>0.0522065338100408</v>
      </c>
      <c r="N758" s="4" t="n">
        <v>0.929967914330676</v>
      </c>
      <c r="O758" s="4" t="n">
        <f aca="false">TRUE()</f>
        <v>1</v>
      </c>
      <c r="P758" s="4" t="s">
        <v>24</v>
      </c>
      <c r="Q758" s="4" t="n">
        <v>27.98870325703</v>
      </c>
      <c r="R758" s="4" t="n">
        <v>1.67962784084246</v>
      </c>
      <c r="S758" s="4" t="s">
        <v>25</v>
      </c>
      <c r="T758" s="4" t="str">
        <f aca="false">B758&amp;C758&amp;D758&amp;E758&amp;S758</f>
        <v>dwajackalsmall_warehouse10embr</v>
      </c>
      <c r="U758" s="4" t="n">
        <f aca="false">COUNTIF($T$2:T758,T758)</f>
        <v>17</v>
      </c>
      <c r="V758" s="4" t="s">
        <v>36</v>
      </c>
      <c r="W758" s="4" t="s">
        <v>26</v>
      </c>
      <c r="X758" s="4" t="s">
        <v>34</v>
      </c>
      <c r="Y758" s="4" t="str">
        <f aca="false">V758&amp;W758&amp;X758&amp;S758</f>
        <v>djsembr</v>
      </c>
      <c r="Z758" s="4" t="n">
        <f aca="false">G758&gt;0</f>
        <v>0</v>
      </c>
      <c r="AA758" s="4" t="str">
        <f aca="false">IF(NOT(Z758),Y758,0)</f>
        <v>djsembr</v>
      </c>
    </row>
    <row r="759" customFormat="false" ht="15.75" hidden="false" customHeight="true" outlineLevel="0" collapsed="false">
      <c r="A759" s="1" t="n">
        <v>1110</v>
      </c>
      <c r="B759" s="4" t="s">
        <v>35</v>
      </c>
      <c r="C759" s="4" t="s">
        <v>22</v>
      </c>
      <c r="D759" s="4" t="s">
        <v>33</v>
      </c>
      <c r="E759" s="4" t="n">
        <v>10</v>
      </c>
      <c r="F759" s="4" t="n">
        <v>50.203</v>
      </c>
      <c r="G759" s="4" t="n">
        <v>0</v>
      </c>
      <c r="H759" s="4" t="n">
        <v>4.79820443914985</v>
      </c>
      <c r="I759" s="4" t="n">
        <v>0.562627167897981</v>
      </c>
      <c r="J759" s="4" t="n">
        <v>0.0836574726430925</v>
      </c>
      <c r="K759" s="4" t="n">
        <v>0.325881595568904</v>
      </c>
      <c r="L759" s="4" t="n">
        <v>0.00760887453205877</v>
      </c>
      <c r="M759" s="4" t="n">
        <v>0.495418199513069</v>
      </c>
      <c r="N759" s="4" t="n">
        <v>24.9725035425806</v>
      </c>
      <c r="O759" s="4" t="n">
        <f aca="false">TRUE()</f>
        <v>1</v>
      </c>
      <c r="P759" s="4" t="s">
        <v>24</v>
      </c>
      <c r="Q759" s="4" t="n">
        <v>84.0015638110259</v>
      </c>
      <c r="R759" s="4" t="n">
        <v>0.694603965934908</v>
      </c>
      <c r="S759" s="4" t="s">
        <v>25</v>
      </c>
      <c r="T759" s="4" t="str">
        <f aca="false">B759&amp;C759&amp;D759&amp;E759&amp;S759</f>
        <v>dwajackalsmall_warehouse10embr</v>
      </c>
      <c r="U759" s="4" t="n">
        <f aca="false">COUNTIF($T$2:T759,T759)</f>
        <v>18</v>
      </c>
      <c r="V759" s="4" t="s">
        <v>36</v>
      </c>
      <c r="W759" s="4" t="s">
        <v>26</v>
      </c>
      <c r="X759" s="4" t="s">
        <v>34</v>
      </c>
      <c r="Y759" s="4" t="str">
        <f aca="false">V759&amp;W759&amp;X759&amp;S759</f>
        <v>djsembr</v>
      </c>
      <c r="Z759" s="4" t="n">
        <f aca="false">G759&gt;0</f>
        <v>0</v>
      </c>
      <c r="AA759" s="4" t="str">
        <f aca="false">IF(NOT(Z759),Y759,0)</f>
        <v>djsembr</v>
      </c>
    </row>
    <row r="760" customFormat="false" ht="15.75" hidden="false" customHeight="true" outlineLevel="0" collapsed="false">
      <c r="A760" s="1" t="n">
        <v>1111</v>
      </c>
      <c r="B760" s="4" t="s">
        <v>35</v>
      </c>
      <c r="C760" s="4" t="s">
        <v>22</v>
      </c>
      <c r="D760" s="4" t="s">
        <v>33</v>
      </c>
      <c r="E760" s="4" t="n">
        <v>10</v>
      </c>
      <c r="F760" s="4" t="n">
        <v>18.3039999999999</v>
      </c>
      <c r="G760" s="4" t="n">
        <v>0</v>
      </c>
      <c r="H760" s="4" t="n">
        <v>6.30465965382993</v>
      </c>
      <c r="I760" s="4" t="n">
        <v>0.894273842994509</v>
      </c>
      <c r="J760" s="4" t="n">
        <v>0.0948520411037016</v>
      </c>
      <c r="K760" s="4" t="n">
        <v>0.0836938238929566</v>
      </c>
      <c r="L760" s="4" t="n">
        <v>-0.00483339197712488</v>
      </c>
      <c r="M760" s="4" t="n">
        <v>0.061177340288058</v>
      </c>
      <c r="N760" s="4" t="n">
        <v>1.01032587215085</v>
      </c>
      <c r="O760" s="4" t="n">
        <f aca="false">TRUE()</f>
        <v>1</v>
      </c>
      <c r="P760" s="4" t="s">
        <v>24</v>
      </c>
      <c r="Q760" s="4" t="n">
        <v>18.1056651984033</v>
      </c>
      <c r="R760" s="4" t="n">
        <v>1.34610033998708</v>
      </c>
      <c r="S760" s="4" t="s">
        <v>25</v>
      </c>
      <c r="T760" s="4" t="str">
        <f aca="false">B760&amp;C760&amp;D760&amp;E760&amp;S760</f>
        <v>dwajackalsmall_warehouse10embr</v>
      </c>
      <c r="U760" s="4" t="n">
        <f aca="false">COUNTIF($T$2:T760,T760)</f>
        <v>19</v>
      </c>
      <c r="V760" s="4" t="s">
        <v>36</v>
      </c>
      <c r="W760" s="4" t="s">
        <v>26</v>
      </c>
      <c r="X760" s="4" t="s">
        <v>34</v>
      </c>
      <c r="Y760" s="4" t="str">
        <f aca="false">V760&amp;W760&amp;X760&amp;S760</f>
        <v>djsembr</v>
      </c>
      <c r="Z760" s="4" t="n">
        <f aca="false">G760&gt;0</f>
        <v>0</v>
      </c>
      <c r="AA760" s="4" t="str">
        <f aca="false">IF(NOT(Z760),Y760,0)</f>
        <v>djsembr</v>
      </c>
    </row>
    <row r="761" customFormat="false" ht="15.75" hidden="false" customHeight="true" outlineLevel="0" collapsed="false">
      <c r="A761" s="1" t="n">
        <v>1112</v>
      </c>
      <c r="B761" s="4" t="s">
        <v>35</v>
      </c>
      <c r="C761" s="4" t="s">
        <v>22</v>
      </c>
      <c r="D761" s="4" t="s">
        <v>33</v>
      </c>
      <c r="E761" s="4" t="n">
        <v>10</v>
      </c>
      <c r="F761" s="4" t="n">
        <v>40.4259999999999</v>
      </c>
      <c r="G761" s="4" t="n">
        <v>1</v>
      </c>
      <c r="H761" s="4" t="n">
        <v>41.6451393929216</v>
      </c>
      <c r="I761" s="4" t="n">
        <v>0.938158503123167</v>
      </c>
      <c r="J761" s="4" t="n">
        <v>0.117015864656581</v>
      </c>
      <c r="K761" s="4" t="n">
        <v>0.391433187761008</v>
      </c>
      <c r="L761" s="4" t="n">
        <v>0.00345273000678791</v>
      </c>
      <c r="M761" s="4" t="n">
        <v>0.567829160746046</v>
      </c>
      <c r="N761" s="4" t="n">
        <v>23.3894492934902</v>
      </c>
      <c r="O761" s="4" t="n">
        <f aca="false">TRUE()</f>
        <v>1</v>
      </c>
      <c r="P761" s="4" t="s">
        <v>24</v>
      </c>
      <c r="Q761" s="4" t="n">
        <v>632.455532033832</v>
      </c>
      <c r="R761" s="4" t="n">
        <v>2.64837359882776</v>
      </c>
      <c r="S761" s="4" t="s">
        <v>25</v>
      </c>
      <c r="T761" s="4" t="str">
        <f aca="false">B761&amp;C761&amp;D761&amp;E761&amp;S761</f>
        <v>dwajackalsmall_warehouse10embr</v>
      </c>
      <c r="U761" s="4" t="n">
        <f aca="false">COUNTIF($T$2:T761,T761)</f>
        <v>20</v>
      </c>
      <c r="V761" s="4" t="s">
        <v>36</v>
      </c>
      <c r="W761" s="4" t="s">
        <v>26</v>
      </c>
      <c r="X761" s="4" t="s">
        <v>34</v>
      </c>
      <c r="Y761" s="4" t="str">
        <f aca="false">V761&amp;W761&amp;X761&amp;S761</f>
        <v>djsembr</v>
      </c>
      <c r="Z761" s="4" t="n">
        <f aca="false">G761&gt;0</f>
        <v>1</v>
      </c>
      <c r="AA761" s="4" t="n">
        <f aca="false">IF(NOT(Z761),Y761,0)</f>
        <v>0</v>
      </c>
    </row>
    <row r="762" customFormat="false" ht="15.75" hidden="false" customHeight="true" outlineLevel="0" collapsed="false">
      <c r="A762" s="1" t="n">
        <v>1123</v>
      </c>
      <c r="B762" s="4" t="s">
        <v>37</v>
      </c>
      <c r="C762" s="4" t="s">
        <v>22</v>
      </c>
      <c r="D762" s="4" t="s">
        <v>33</v>
      </c>
      <c r="E762" s="4" t="n">
        <v>5</v>
      </c>
      <c r="F762" s="4" t="n">
        <v>17.105</v>
      </c>
      <c r="G762" s="4" t="n">
        <v>0</v>
      </c>
      <c r="H762" s="4" t="n">
        <v>0.704995995588194</v>
      </c>
      <c r="I762" s="4" t="n">
        <v>0.317094931162923</v>
      </c>
      <c r="J762" s="4" t="n">
        <v>0.0361554310022288</v>
      </c>
      <c r="K762" s="4" t="n">
        <v>0.280522706855236</v>
      </c>
      <c r="L762" s="4" t="n">
        <v>0.055605706530584</v>
      </c>
      <c r="M762" s="4" t="n">
        <v>1.33153945148316</v>
      </c>
      <c r="N762" s="4" t="n">
        <v>22.777711545333</v>
      </c>
      <c r="O762" s="4" t="n">
        <f aca="false">TRUE()</f>
        <v>1</v>
      </c>
      <c r="P762" s="4" t="s">
        <v>24</v>
      </c>
      <c r="Q762" s="4" t="n">
        <v>7.01479342255901</v>
      </c>
      <c r="R762" s="4" t="n">
        <v>0.241112896221802</v>
      </c>
      <c r="S762" s="4" t="s">
        <v>25</v>
      </c>
      <c r="T762" s="4" t="str">
        <f aca="false">B762&amp;C762&amp;D762&amp;E762&amp;S762</f>
        <v>rosnavjackalsmall_warehouse5embr</v>
      </c>
      <c r="U762" s="4" t="n">
        <f aca="false">COUNTIF($T$2:T762,T762)</f>
        <v>1</v>
      </c>
      <c r="V762" s="4" t="s">
        <v>38</v>
      </c>
      <c r="W762" s="4" t="s">
        <v>26</v>
      </c>
      <c r="X762" s="4" t="s">
        <v>34</v>
      </c>
      <c r="Y762" s="4" t="str">
        <f aca="false">V762&amp;W762&amp;X762&amp;S762</f>
        <v>rjsembr</v>
      </c>
      <c r="Z762" s="4" t="n">
        <f aca="false">G762&gt;0</f>
        <v>0</v>
      </c>
      <c r="AA762" s="4" t="str">
        <f aca="false">IF(NOT(Z762),Y762,0)</f>
        <v>rjsembr</v>
      </c>
    </row>
    <row r="763" customFormat="false" ht="15.75" hidden="false" customHeight="true" outlineLevel="0" collapsed="false">
      <c r="A763" s="1" t="n">
        <v>1124</v>
      </c>
      <c r="B763" s="4" t="s">
        <v>37</v>
      </c>
      <c r="C763" s="4" t="s">
        <v>22</v>
      </c>
      <c r="D763" s="4" t="s">
        <v>33</v>
      </c>
      <c r="E763" s="4" t="n">
        <v>5</v>
      </c>
      <c r="F763" s="4" t="n">
        <v>13.8</v>
      </c>
      <c r="G763" s="4" t="n">
        <v>0</v>
      </c>
      <c r="H763" s="4" t="n">
        <v>1.07814224652669</v>
      </c>
      <c r="I763" s="4" t="n">
        <v>0.526352754167727</v>
      </c>
      <c r="J763" s="4" t="n">
        <v>0.0887211293000691</v>
      </c>
      <c r="K763" s="4" t="n">
        <v>0.392322160507266</v>
      </c>
      <c r="L763" s="4" t="n">
        <v>0.0486308327940271</v>
      </c>
      <c r="M763" s="4" t="n">
        <v>1.45340126131714</v>
      </c>
      <c r="N763" s="4" t="n">
        <v>19.5416399699429</v>
      </c>
      <c r="O763" s="4" t="n">
        <f aca="false">TRUE()</f>
        <v>1</v>
      </c>
      <c r="P763" s="4" t="s">
        <v>24</v>
      </c>
      <c r="Q763" s="4" t="n">
        <v>13.8109125037754</v>
      </c>
      <c r="R763" s="4" t="n">
        <v>0.316554803461467</v>
      </c>
      <c r="S763" s="4" t="s">
        <v>25</v>
      </c>
      <c r="T763" s="4" t="str">
        <f aca="false">B763&amp;C763&amp;D763&amp;E763&amp;S763</f>
        <v>rosnavjackalsmall_warehouse5embr</v>
      </c>
      <c r="U763" s="4" t="n">
        <f aca="false">COUNTIF($T$2:T763,T763)</f>
        <v>2</v>
      </c>
      <c r="V763" s="4" t="s">
        <v>38</v>
      </c>
      <c r="W763" s="4" t="s">
        <v>26</v>
      </c>
      <c r="X763" s="4" t="s">
        <v>34</v>
      </c>
      <c r="Y763" s="4" t="str">
        <f aca="false">V763&amp;W763&amp;X763&amp;S763</f>
        <v>rjsembr</v>
      </c>
      <c r="Z763" s="4" t="n">
        <f aca="false">G763&gt;0</f>
        <v>0</v>
      </c>
      <c r="AA763" s="4" t="str">
        <f aca="false">IF(NOT(Z763),Y763,0)</f>
        <v>rjsembr</v>
      </c>
    </row>
    <row r="764" customFormat="false" ht="15.75" hidden="false" customHeight="true" outlineLevel="0" collapsed="false">
      <c r="A764" s="1" t="n">
        <v>1125</v>
      </c>
      <c r="B764" s="4" t="s">
        <v>37</v>
      </c>
      <c r="C764" s="4" t="s">
        <v>22</v>
      </c>
      <c r="D764" s="4" t="s">
        <v>33</v>
      </c>
      <c r="E764" s="4" t="n">
        <v>5</v>
      </c>
      <c r="F764" s="4" t="n">
        <v>19.603</v>
      </c>
      <c r="G764" s="4" t="n">
        <v>0</v>
      </c>
      <c r="H764" s="4" t="n">
        <v>1.99019099519196</v>
      </c>
      <c r="I764" s="4" t="n">
        <v>0.618745867822901</v>
      </c>
      <c r="J764" s="4" t="n">
        <v>0.0755442015508498</v>
      </c>
      <c r="K764" s="4" t="n">
        <v>0.412445723864756</v>
      </c>
      <c r="L764" s="4" t="n">
        <v>0.0393418009056086</v>
      </c>
      <c r="M764" s="4" t="n">
        <v>1.14548135793761</v>
      </c>
      <c r="N764" s="4" t="n">
        <v>22.462130529673</v>
      </c>
      <c r="O764" s="4" t="n">
        <f aca="false">TRUE()</f>
        <v>1</v>
      </c>
      <c r="P764" s="4" t="s">
        <v>24</v>
      </c>
      <c r="Q764" s="4" t="n">
        <v>21.1571659580463</v>
      </c>
      <c r="R764" s="4" t="n">
        <v>0.398626478827178</v>
      </c>
      <c r="S764" s="4" t="s">
        <v>25</v>
      </c>
      <c r="T764" s="4" t="str">
        <f aca="false">B764&amp;C764&amp;D764&amp;E764&amp;S764</f>
        <v>rosnavjackalsmall_warehouse5embr</v>
      </c>
      <c r="U764" s="4" t="n">
        <f aca="false">COUNTIF($T$2:T764,T764)</f>
        <v>3</v>
      </c>
      <c r="V764" s="4" t="s">
        <v>38</v>
      </c>
      <c r="W764" s="4" t="s">
        <v>26</v>
      </c>
      <c r="X764" s="4" t="s">
        <v>34</v>
      </c>
      <c r="Y764" s="4" t="str">
        <f aca="false">V764&amp;W764&amp;X764&amp;S764</f>
        <v>rjsembr</v>
      </c>
      <c r="Z764" s="4" t="n">
        <f aca="false">G764&gt;0</f>
        <v>0</v>
      </c>
      <c r="AA764" s="4" t="str">
        <f aca="false">IF(NOT(Z764),Y764,0)</f>
        <v>rjsembr</v>
      </c>
    </row>
    <row r="765" customFormat="false" ht="15.75" hidden="false" customHeight="true" outlineLevel="0" collapsed="false">
      <c r="A765" s="1" t="n">
        <v>1126</v>
      </c>
      <c r="B765" s="4" t="s">
        <v>37</v>
      </c>
      <c r="C765" s="4" t="s">
        <v>22</v>
      </c>
      <c r="D765" s="4" t="s">
        <v>33</v>
      </c>
      <c r="E765" s="4" t="n">
        <v>5</v>
      </c>
      <c r="F765" s="4" t="n">
        <v>10.796</v>
      </c>
      <c r="G765" s="4" t="n">
        <v>0</v>
      </c>
      <c r="H765" s="4" t="n">
        <v>0.583324607437606</v>
      </c>
      <c r="I765" s="4" t="n">
        <v>0.391295230827322</v>
      </c>
      <c r="J765" s="4" t="n">
        <v>0.0449989006747269</v>
      </c>
      <c r="K765" s="4" t="n">
        <v>0.102005499400098</v>
      </c>
      <c r="L765" s="4" t="n">
        <v>0.0801020256228666</v>
      </c>
      <c r="M765" s="4" t="n">
        <v>1.78694094497094</v>
      </c>
      <c r="N765" s="4" t="n">
        <v>19.3831543619725</v>
      </c>
      <c r="O765" s="4" t="n">
        <f aca="false">TRUE()</f>
        <v>1</v>
      </c>
      <c r="P765" s="4" t="s">
        <v>24</v>
      </c>
      <c r="Q765" s="4" t="n">
        <v>7.46346931170099</v>
      </c>
      <c r="R765" s="4" t="n">
        <v>0.226175777075835</v>
      </c>
      <c r="S765" s="4" t="s">
        <v>25</v>
      </c>
      <c r="T765" s="4" t="str">
        <f aca="false">B765&amp;C765&amp;D765&amp;E765&amp;S765</f>
        <v>rosnavjackalsmall_warehouse5embr</v>
      </c>
      <c r="U765" s="4" t="n">
        <f aca="false">COUNTIF($T$2:T765,T765)</f>
        <v>4</v>
      </c>
      <c r="V765" s="4" t="s">
        <v>38</v>
      </c>
      <c r="W765" s="4" t="s">
        <v>26</v>
      </c>
      <c r="X765" s="4" t="s">
        <v>34</v>
      </c>
      <c r="Y765" s="4" t="str">
        <f aca="false">V765&amp;W765&amp;X765&amp;S765</f>
        <v>rjsembr</v>
      </c>
      <c r="Z765" s="4" t="n">
        <f aca="false">G765&gt;0</f>
        <v>0</v>
      </c>
      <c r="AA765" s="4" t="str">
        <f aca="false">IF(NOT(Z765),Y765,0)</f>
        <v>rjsembr</v>
      </c>
    </row>
    <row r="766" customFormat="false" ht="15.75" hidden="false" customHeight="true" outlineLevel="0" collapsed="false">
      <c r="A766" s="1" t="n">
        <v>1127</v>
      </c>
      <c r="B766" s="4" t="s">
        <v>37</v>
      </c>
      <c r="C766" s="4" t="s">
        <v>22</v>
      </c>
      <c r="D766" s="4" t="s">
        <v>33</v>
      </c>
      <c r="E766" s="4" t="n">
        <v>5</v>
      </c>
      <c r="F766" s="4" t="n">
        <v>11.702</v>
      </c>
      <c r="G766" s="4" t="n">
        <v>0</v>
      </c>
      <c r="H766" s="4" t="n">
        <v>0.312680354170153</v>
      </c>
      <c r="I766" s="4" t="n">
        <v>0.341012505403004</v>
      </c>
      <c r="J766" s="4" t="n">
        <v>0.0402110137609565</v>
      </c>
      <c r="K766" s="4" t="n">
        <v>0.368748311795724</v>
      </c>
      <c r="L766" s="4" t="n">
        <v>0.0782560875331072</v>
      </c>
      <c r="M766" s="4" t="n">
        <v>1.63205322760821</v>
      </c>
      <c r="N766" s="4" t="n">
        <v>19.2904249125899</v>
      </c>
      <c r="O766" s="4" t="n">
        <f aca="false">TRUE()</f>
        <v>1</v>
      </c>
      <c r="P766" s="4" t="s">
        <v>24</v>
      </c>
      <c r="Q766" s="4" t="n">
        <v>3.30857839293081</v>
      </c>
      <c r="R766" s="4" t="n">
        <v>0.263861476513045</v>
      </c>
      <c r="S766" s="4" t="s">
        <v>25</v>
      </c>
      <c r="T766" s="4" t="str">
        <f aca="false">B766&amp;C766&amp;D766&amp;E766&amp;S766</f>
        <v>rosnavjackalsmall_warehouse5embr</v>
      </c>
      <c r="U766" s="4" t="n">
        <f aca="false">COUNTIF($T$2:T766,T766)</f>
        <v>5</v>
      </c>
      <c r="V766" s="4" t="s">
        <v>38</v>
      </c>
      <c r="W766" s="4" t="s">
        <v>26</v>
      </c>
      <c r="X766" s="4" t="s">
        <v>34</v>
      </c>
      <c r="Y766" s="4" t="str">
        <f aca="false">V766&amp;W766&amp;X766&amp;S766</f>
        <v>rjsembr</v>
      </c>
      <c r="Z766" s="4" t="n">
        <f aca="false">G766&gt;0</f>
        <v>0</v>
      </c>
      <c r="AA766" s="4" t="str">
        <f aca="false">IF(NOT(Z766),Y766,0)</f>
        <v>rjsembr</v>
      </c>
    </row>
    <row r="767" customFormat="false" ht="15.75" hidden="false" customHeight="true" outlineLevel="0" collapsed="false">
      <c r="A767" s="1" t="n">
        <v>1128</v>
      </c>
      <c r="B767" s="4" t="s">
        <v>37</v>
      </c>
      <c r="C767" s="4" t="s">
        <v>22</v>
      </c>
      <c r="D767" s="4" t="s">
        <v>33</v>
      </c>
      <c r="E767" s="4" t="n">
        <v>5</v>
      </c>
      <c r="F767" s="4" t="n">
        <v>55.099</v>
      </c>
      <c r="G767" s="4" t="n">
        <v>3</v>
      </c>
      <c r="H767" s="4" t="n">
        <v>4.02051265721824</v>
      </c>
      <c r="I767" s="4" t="n">
        <v>0.757191343499656</v>
      </c>
      <c r="J767" s="4" t="n">
        <v>0.822827388380847</v>
      </c>
      <c r="K767" s="4" t="n">
        <v>0.590242326965979</v>
      </c>
      <c r="L767" s="4" t="n">
        <v>0.0136564673393299</v>
      </c>
      <c r="M767" s="4" t="n">
        <v>0.724807858176484</v>
      </c>
      <c r="N767" s="4" t="n">
        <v>37.0833441294795</v>
      </c>
      <c r="O767" s="4" t="n">
        <f aca="false">FALSE()</f>
        <v>0</v>
      </c>
      <c r="P767" s="4" t="s">
        <v>5</v>
      </c>
      <c r="Q767" s="4" t="n">
        <v>96.1318530405267</v>
      </c>
      <c r="R767" s="4" t="n">
        <v>0.418705496078946</v>
      </c>
      <c r="S767" s="4" t="s">
        <v>25</v>
      </c>
      <c r="T767" s="4" t="str">
        <f aca="false">B767&amp;C767&amp;D767&amp;E767&amp;S767</f>
        <v>rosnavjackalsmall_warehouse5embr</v>
      </c>
      <c r="U767" s="4" t="n">
        <f aca="false">COUNTIF($T$2:T767,T767)</f>
        <v>6</v>
      </c>
      <c r="V767" s="4" t="s">
        <v>38</v>
      </c>
      <c r="W767" s="4" t="s">
        <v>26</v>
      </c>
      <c r="X767" s="4" t="s">
        <v>34</v>
      </c>
      <c r="Y767" s="4" t="str">
        <f aca="false">V767&amp;W767&amp;X767&amp;S767</f>
        <v>rjsembr</v>
      </c>
      <c r="Z767" s="4" t="n">
        <f aca="false">G767&gt;0</f>
        <v>1</v>
      </c>
      <c r="AA767" s="4" t="n">
        <f aca="false">IF(NOT(Z767),Y767,0)</f>
        <v>0</v>
      </c>
    </row>
    <row r="768" customFormat="false" ht="15.75" hidden="false" customHeight="true" outlineLevel="0" collapsed="false">
      <c r="A768" s="1" t="n">
        <v>1129</v>
      </c>
      <c r="B768" s="4" t="s">
        <v>37</v>
      </c>
      <c r="C768" s="4" t="s">
        <v>22</v>
      </c>
      <c r="D768" s="4" t="s">
        <v>33</v>
      </c>
      <c r="E768" s="4" t="n">
        <v>5</v>
      </c>
      <c r="F768" s="4" t="n">
        <v>11.097</v>
      </c>
      <c r="G768" s="4" t="n">
        <v>0</v>
      </c>
      <c r="H768" s="4" t="n">
        <v>0.361572250745558</v>
      </c>
      <c r="I768" s="4" t="n">
        <v>0.355900236975454</v>
      </c>
      <c r="J768" s="4" t="n">
        <v>0.0431390772783965</v>
      </c>
      <c r="K768" s="4" t="n">
        <v>0.12874830389202</v>
      </c>
      <c r="L768" s="4" t="n">
        <v>0.0707402168413145</v>
      </c>
      <c r="M768" s="4" t="n">
        <v>1.76498511499834</v>
      </c>
      <c r="N768" s="4" t="n">
        <v>20.0797557092356</v>
      </c>
      <c r="O768" s="4" t="n">
        <f aca="false">TRUE()</f>
        <v>1</v>
      </c>
      <c r="P768" s="4" t="s">
        <v>24</v>
      </c>
      <c r="Q768" s="4" t="n">
        <v>2.53134966095546</v>
      </c>
      <c r="R768" s="4" t="n">
        <v>0.224255716314759</v>
      </c>
      <c r="S768" s="4" t="s">
        <v>25</v>
      </c>
      <c r="T768" s="4" t="str">
        <f aca="false">B768&amp;C768&amp;D768&amp;E768&amp;S768</f>
        <v>rosnavjackalsmall_warehouse5embr</v>
      </c>
      <c r="U768" s="4" t="n">
        <f aca="false">COUNTIF($T$2:T768,T768)</f>
        <v>7</v>
      </c>
      <c r="V768" s="4" t="s">
        <v>38</v>
      </c>
      <c r="W768" s="4" t="s">
        <v>26</v>
      </c>
      <c r="X768" s="4" t="s">
        <v>34</v>
      </c>
      <c r="Y768" s="4" t="str">
        <f aca="false">V768&amp;W768&amp;X768&amp;S768</f>
        <v>rjsembr</v>
      </c>
      <c r="Z768" s="4" t="n">
        <f aca="false">G768&gt;0</f>
        <v>0</v>
      </c>
      <c r="AA768" s="4" t="str">
        <f aca="false">IF(NOT(Z768),Y768,0)</f>
        <v>rjsembr</v>
      </c>
    </row>
    <row r="769" customFormat="false" ht="15.75" hidden="false" customHeight="true" outlineLevel="0" collapsed="false">
      <c r="A769" s="1" t="n">
        <v>1130</v>
      </c>
      <c r="B769" s="4" t="s">
        <v>37</v>
      </c>
      <c r="C769" s="4" t="s">
        <v>22</v>
      </c>
      <c r="D769" s="4" t="s">
        <v>33</v>
      </c>
      <c r="E769" s="4" t="n">
        <v>5</v>
      </c>
      <c r="F769" s="4" t="n">
        <v>179.6</v>
      </c>
      <c r="G769" s="4" t="n">
        <v>0</v>
      </c>
      <c r="H769" s="4" t="n">
        <v>0</v>
      </c>
      <c r="I769" s="4" t="n">
        <v>0</v>
      </c>
      <c r="J769" s="4" t="n">
        <v>0</v>
      </c>
      <c r="K769" s="4" t="n">
        <v>0</v>
      </c>
      <c r="L769" s="4" t="n">
        <v>0</v>
      </c>
      <c r="M769" s="4" t="n">
        <v>0</v>
      </c>
      <c r="N769" s="4" t="n">
        <v>0.0279999999999987</v>
      </c>
      <c r="O769" s="4" t="n">
        <f aca="false">FALSE()</f>
        <v>0</v>
      </c>
      <c r="P769" s="4" t="s">
        <v>27</v>
      </c>
      <c r="Q769" s="4" t="n">
        <v>0</v>
      </c>
      <c r="R769" s="4" t="n">
        <v>0</v>
      </c>
      <c r="S769" s="4" t="s">
        <v>25</v>
      </c>
      <c r="T769" s="4" t="str">
        <f aca="false">B769&amp;C769&amp;D769&amp;E769&amp;S769</f>
        <v>rosnavjackalsmall_warehouse5embr</v>
      </c>
      <c r="U769" s="4" t="n">
        <f aca="false">COUNTIF($T$2:T769,T769)</f>
        <v>8</v>
      </c>
      <c r="V769" s="4" t="s">
        <v>38</v>
      </c>
      <c r="W769" s="4" t="s">
        <v>26</v>
      </c>
      <c r="X769" s="4" t="s">
        <v>34</v>
      </c>
      <c r="Y769" s="4" t="str">
        <f aca="false">V769&amp;W769&amp;X769&amp;S769</f>
        <v>rjsembr</v>
      </c>
      <c r="Z769" s="4" t="n">
        <f aca="false">G769&gt;0</f>
        <v>0</v>
      </c>
      <c r="AA769" s="4" t="str">
        <f aca="false">IF(NOT(Z769),Y769,0)</f>
        <v>rjsembr</v>
      </c>
    </row>
    <row r="770" customFormat="false" ht="15.75" hidden="false" customHeight="true" outlineLevel="0" collapsed="false">
      <c r="A770" s="1" t="n">
        <v>1131</v>
      </c>
      <c r="B770" s="4" t="s">
        <v>37</v>
      </c>
      <c r="C770" s="4" t="s">
        <v>22</v>
      </c>
      <c r="D770" s="4" t="s">
        <v>33</v>
      </c>
      <c r="E770" s="4" t="n">
        <v>5</v>
      </c>
      <c r="F770" s="4" t="n">
        <v>11.8</v>
      </c>
      <c r="G770" s="4" t="n">
        <v>0</v>
      </c>
      <c r="H770" s="4" t="n">
        <v>0.374154741488308</v>
      </c>
      <c r="I770" s="4" t="n">
        <v>0.36897168145211</v>
      </c>
      <c r="J770" s="4" t="n">
        <v>0.0399541626545721</v>
      </c>
      <c r="K770" s="4" t="n">
        <v>0.358303432743292</v>
      </c>
      <c r="L770" s="4" t="n">
        <v>0.0633439143078581</v>
      </c>
      <c r="M770" s="4" t="n">
        <v>1.65311619722621</v>
      </c>
      <c r="N770" s="4" t="n">
        <v>19.6998471917755</v>
      </c>
      <c r="O770" s="4" t="n">
        <f aca="false">TRUE()</f>
        <v>1</v>
      </c>
      <c r="P770" s="4" t="s">
        <v>24</v>
      </c>
      <c r="Q770" s="4" t="n">
        <v>3.11335629388059</v>
      </c>
      <c r="R770" s="4" t="n">
        <v>0.304672414033028</v>
      </c>
      <c r="S770" s="4" t="s">
        <v>25</v>
      </c>
      <c r="T770" s="4" t="str">
        <f aca="false">B770&amp;C770&amp;D770&amp;E770&amp;S770</f>
        <v>rosnavjackalsmall_warehouse5embr</v>
      </c>
      <c r="U770" s="4" t="n">
        <f aca="false">COUNTIF($T$2:T770,T770)</f>
        <v>9</v>
      </c>
      <c r="V770" s="4" t="s">
        <v>38</v>
      </c>
      <c r="W770" s="4" t="s">
        <v>26</v>
      </c>
      <c r="X770" s="4" t="s">
        <v>34</v>
      </c>
      <c r="Y770" s="4" t="str">
        <f aca="false">V770&amp;W770&amp;X770&amp;S770</f>
        <v>rjsembr</v>
      </c>
      <c r="Z770" s="4" t="n">
        <f aca="false">G770&gt;0</f>
        <v>0</v>
      </c>
      <c r="AA770" s="4" t="str">
        <f aca="false">IF(NOT(Z770),Y770,0)</f>
        <v>rjsembr</v>
      </c>
    </row>
    <row r="771" customFormat="false" ht="15.75" hidden="false" customHeight="true" outlineLevel="0" collapsed="false">
      <c r="A771" s="1" t="n">
        <v>1132</v>
      </c>
      <c r="B771" s="4" t="s">
        <v>37</v>
      </c>
      <c r="C771" s="4" t="s">
        <v>22</v>
      </c>
      <c r="D771" s="4" t="s">
        <v>33</v>
      </c>
      <c r="E771" s="4" t="n">
        <v>5</v>
      </c>
      <c r="F771" s="4" t="n">
        <v>12.901</v>
      </c>
      <c r="G771" s="4" t="n">
        <v>0</v>
      </c>
      <c r="H771" s="4" t="n">
        <v>1.06236165525116</v>
      </c>
      <c r="I771" s="4" t="n">
        <v>0.468800569983432</v>
      </c>
      <c r="J771" s="4" t="n">
        <v>0.0503540169955246</v>
      </c>
      <c r="K771" s="4" t="n">
        <v>0.37910494418383</v>
      </c>
      <c r="L771" s="4" t="n">
        <v>0.0756434220383243</v>
      </c>
      <c r="M771" s="4" t="n">
        <v>1.53849603739744</v>
      </c>
      <c r="N771" s="4" t="n">
        <v>20.1987390032216</v>
      </c>
      <c r="O771" s="4" t="n">
        <f aca="false">TRUE()</f>
        <v>1</v>
      </c>
      <c r="P771" s="4" t="s">
        <v>24</v>
      </c>
      <c r="Q771" s="4" t="n">
        <v>11.5369803236337</v>
      </c>
      <c r="R771" s="4" t="n">
        <v>0.27739355407812</v>
      </c>
      <c r="S771" s="4" t="s">
        <v>25</v>
      </c>
      <c r="T771" s="4" t="str">
        <f aca="false">B771&amp;C771&amp;D771&amp;E771&amp;S771</f>
        <v>rosnavjackalsmall_warehouse5embr</v>
      </c>
      <c r="U771" s="4" t="n">
        <f aca="false">COUNTIF($T$2:T771,T771)</f>
        <v>10</v>
      </c>
      <c r="V771" s="4" t="s">
        <v>38</v>
      </c>
      <c r="W771" s="4" t="s">
        <v>26</v>
      </c>
      <c r="X771" s="4" t="s">
        <v>34</v>
      </c>
      <c r="Y771" s="4" t="str">
        <f aca="false">V771&amp;W771&amp;X771&amp;S771</f>
        <v>rjsembr</v>
      </c>
      <c r="Z771" s="4" t="n">
        <f aca="false">G771&gt;0</f>
        <v>0</v>
      </c>
      <c r="AA771" s="4" t="str">
        <f aca="false">IF(NOT(Z771),Y771,0)</f>
        <v>rjsembr</v>
      </c>
    </row>
    <row r="772" customFormat="false" ht="15.75" hidden="false" customHeight="true" outlineLevel="0" collapsed="false">
      <c r="A772" s="1" t="n">
        <v>1133</v>
      </c>
      <c r="B772" s="4" t="s">
        <v>37</v>
      </c>
      <c r="C772" s="4" t="s">
        <v>22</v>
      </c>
      <c r="D772" s="4" t="s">
        <v>33</v>
      </c>
      <c r="E772" s="4" t="n">
        <v>5</v>
      </c>
      <c r="F772" s="4" t="n">
        <v>30.3</v>
      </c>
      <c r="G772" s="4" t="n">
        <v>2</v>
      </c>
      <c r="H772" s="4" t="n">
        <v>2.91933207729487</v>
      </c>
      <c r="I772" s="4" t="n">
        <v>0.835097104227821</v>
      </c>
      <c r="J772" s="4" t="n">
        <v>0.140429495800579</v>
      </c>
      <c r="K772" s="4" t="n">
        <v>0.550573662677273</v>
      </c>
      <c r="L772" s="4" t="n">
        <v>0.0237569981066655</v>
      </c>
      <c r="M772" s="4" t="n">
        <v>1.06911479733855</v>
      </c>
      <c r="N772" s="4" t="n">
        <v>31.2339972616915</v>
      </c>
      <c r="O772" s="4" t="n">
        <f aca="false">TRUE()</f>
        <v>1</v>
      </c>
      <c r="P772" s="4" t="s">
        <v>24</v>
      </c>
      <c r="Q772" s="4" t="n">
        <v>30.1210345261467</v>
      </c>
      <c r="R772" s="4" t="n">
        <v>0.404174973002362</v>
      </c>
      <c r="S772" s="4" t="s">
        <v>25</v>
      </c>
      <c r="T772" s="4" t="str">
        <f aca="false">B772&amp;C772&amp;D772&amp;E772&amp;S772</f>
        <v>rosnavjackalsmall_warehouse5embr</v>
      </c>
      <c r="U772" s="4" t="n">
        <f aca="false">COUNTIF($T$2:T772,T772)</f>
        <v>11</v>
      </c>
      <c r="V772" s="4" t="s">
        <v>38</v>
      </c>
      <c r="W772" s="4" t="s">
        <v>26</v>
      </c>
      <c r="X772" s="4" t="s">
        <v>34</v>
      </c>
      <c r="Y772" s="4" t="str">
        <f aca="false">V772&amp;W772&amp;X772&amp;S772</f>
        <v>rjsembr</v>
      </c>
      <c r="Z772" s="4" t="n">
        <f aca="false">G772&gt;0</f>
        <v>1</v>
      </c>
      <c r="AA772" s="4" t="n">
        <f aca="false">IF(NOT(Z772),Y772,0)</f>
        <v>0</v>
      </c>
    </row>
    <row r="773" customFormat="false" ht="15.75" hidden="false" customHeight="true" outlineLevel="0" collapsed="false">
      <c r="A773" s="1" t="n">
        <v>1134</v>
      </c>
      <c r="B773" s="4" t="s">
        <v>37</v>
      </c>
      <c r="C773" s="4" t="s">
        <v>22</v>
      </c>
      <c r="D773" s="4" t="s">
        <v>33</v>
      </c>
      <c r="E773" s="4" t="n">
        <v>5</v>
      </c>
      <c r="F773" s="4" t="n">
        <v>11.396</v>
      </c>
      <c r="G773" s="4" t="n">
        <v>0</v>
      </c>
      <c r="H773" s="4" t="n">
        <v>0.356622598980701</v>
      </c>
      <c r="I773" s="4" t="n">
        <v>0.371653493058587</v>
      </c>
      <c r="J773" s="4" t="n">
        <v>0.0452947212160821</v>
      </c>
      <c r="K773" s="4" t="n">
        <v>0.261431263002793</v>
      </c>
      <c r="L773" s="4" t="n">
        <v>0.0748903839966625</v>
      </c>
      <c r="M773" s="4" t="n">
        <v>1.70654743548096</v>
      </c>
      <c r="N773" s="4" t="n">
        <v>19.7142847676998</v>
      </c>
      <c r="O773" s="4" t="n">
        <f aca="false">TRUE()</f>
        <v>1</v>
      </c>
      <c r="P773" s="4" t="s">
        <v>24</v>
      </c>
      <c r="Q773" s="4" t="n">
        <v>2.01123539819018</v>
      </c>
      <c r="R773" s="4" t="n">
        <v>0.231050735731635</v>
      </c>
      <c r="S773" s="4" t="s">
        <v>25</v>
      </c>
      <c r="T773" s="4" t="str">
        <f aca="false">B773&amp;C773&amp;D773&amp;E773&amp;S773</f>
        <v>rosnavjackalsmall_warehouse5embr</v>
      </c>
      <c r="U773" s="4" t="n">
        <f aca="false">COUNTIF($T$2:T773,T773)</f>
        <v>12</v>
      </c>
      <c r="V773" s="4" t="s">
        <v>38</v>
      </c>
      <c r="W773" s="4" t="s">
        <v>26</v>
      </c>
      <c r="X773" s="4" t="s">
        <v>34</v>
      </c>
      <c r="Y773" s="4" t="str">
        <f aca="false">V773&amp;W773&amp;X773&amp;S773</f>
        <v>rjsembr</v>
      </c>
      <c r="Z773" s="4" t="n">
        <f aca="false">G773&gt;0</f>
        <v>0</v>
      </c>
      <c r="AA773" s="4" t="str">
        <f aca="false">IF(NOT(Z773),Y773,0)</f>
        <v>rjsembr</v>
      </c>
    </row>
    <row r="774" customFormat="false" ht="15.75" hidden="false" customHeight="true" outlineLevel="0" collapsed="false">
      <c r="A774" s="1" t="n">
        <v>1135</v>
      </c>
      <c r="B774" s="4" t="s">
        <v>37</v>
      </c>
      <c r="C774" s="4" t="s">
        <v>22</v>
      </c>
      <c r="D774" s="4" t="s">
        <v>33</v>
      </c>
      <c r="E774" s="4" t="n">
        <v>5</v>
      </c>
      <c r="F774" s="4" t="n">
        <v>17.295</v>
      </c>
      <c r="G774" s="4" t="n">
        <v>0</v>
      </c>
      <c r="H774" s="4" t="n">
        <v>0.922450151569237</v>
      </c>
      <c r="I774" s="4" t="n">
        <v>0.454661877649225</v>
      </c>
      <c r="J774" s="4" t="n">
        <v>0.0934747592922219</v>
      </c>
      <c r="K774" s="4" t="n">
        <v>0.462241440432343</v>
      </c>
      <c r="L774" s="4" t="n">
        <v>0.0532811441742362</v>
      </c>
      <c r="M774" s="4" t="n">
        <v>1.22622644576745</v>
      </c>
      <c r="N774" s="4" t="n">
        <v>20.6360955827176</v>
      </c>
      <c r="O774" s="4" t="n">
        <f aca="false">TRUE()</f>
        <v>1</v>
      </c>
      <c r="P774" s="4" t="s">
        <v>24</v>
      </c>
      <c r="Q774" s="4" t="n">
        <v>8.22668058402404</v>
      </c>
      <c r="R774" s="4" t="n">
        <v>0.330440415565375</v>
      </c>
      <c r="S774" s="4" t="s">
        <v>25</v>
      </c>
      <c r="T774" s="4" t="str">
        <f aca="false">B774&amp;C774&amp;D774&amp;E774&amp;S774</f>
        <v>rosnavjackalsmall_warehouse5embr</v>
      </c>
      <c r="U774" s="4" t="n">
        <f aca="false">COUNTIF($T$2:T774,T774)</f>
        <v>13</v>
      </c>
      <c r="V774" s="4" t="s">
        <v>38</v>
      </c>
      <c r="W774" s="4" t="s">
        <v>26</v>
      </c>
      <c r="X774" s="4" t="s">
        <v>34</v>
      </c>
      <c r="Y774" s="4" t="str">
        <f aca="false">V774&amp;W774&amp;X774&amp;S774</f>
        <v>rjsembr</v>
      </c>
      <c r="Z774" s="4" t="n">
        <f aca="false">G774&gt;0</f>
        <v>0</v>
      </c>
      <c r="AA774" s="4" t="str">
        <f aca="false">IF(NOT(Z774),Y774,0)</f>
        <v>rjsembr</v>
      </c>
    </row>
    <row r="775" customFormat="false" ht="15.75" hidden="false" customHeight="true" outlineLevel="0" collapsed="false">
      <c r="A775" s="1" t="n">
        <v>1136</v>
      </c>
      <c r="B775" s="4" t="s">
        <v>37</v>
      </c>
      <c r="C775" s="4" t="s">
        <v>22</v>
      </c>
      <c r="D775" s="4" t="s">
        <v>33</v>
      </c>
      <c r="E775" s="4" t="n">
        <v>5</v>
      </c>
      <c r="F775" s="4" t="n">
        <v>26.302</v>
      </c>
      <c r="G775" s="4" t="n">
        <v>1</v>
      </c>
      <c r="H775" s="4" t="n">
        <v>5.06462808685309</v>
      </c>
      <c r="I775" s="4" t="n">
        <v>0.806612447012251</v>
      </c>
      <c r="J775" s="4" t="n">
        <v>0.15356713459035</v>
      </c>
      <c r="K775" s="4" t="n">
        <v>0.565548635762459</v>
      </c>
      <c r="L775" s="4" t="n">
        <v>0.0328609813477202</v>
      </c>
      <c r="M775" s="4" t="n">
        <v>1.06118357385056</v>
      </c>
      <c r="N775" s="4" t="n">
        <v>26.9316534308158</v>
      </c>
      <c r="O775" s="4" t="n">
        <f aca="false">TRUE()</f>
        <v>1</v>
      </c>
      <c r="P775" s="4" t="s">
        <v>24</v>
      </c>
      <c r="Q775" s="4" t="n">
        <v>104.869991685585</v>
      </c>
      <c r="R775" s="4" t="n">
        <v>0.445163904652134</v>
      </c>
      <c r="S775" s="4" t="s">
        <v>25</v>
      </c>
      <c r="T775" s="4" t="str">
        <f aca="false">B775&amp;C775&amp;D775&amp;E775&amp;S775</f>
        <v>rosnavjackalsmall_warehouse5embr</v>
      </c>
      <c r="U775" s="4" t="n">
        <f aca="false">COUNTIF($T$2:T775,T775)</f>
        <v>14</v>
      </c>
      <c r="V775" s="4" t="s">
        <v>38</v>
      </c>
      <c r="W775" s="4" t="s">
        <v>26</v>
      </c>
      <c r="X775" s="4" t="s">
        <v>34</v>
      </c>
      <c r="Y775" s="4" t="str">
        <f aca="false">V775&amp;W775&amp;X775&amp;S775</f>
        <v>rjsembr</v>
      </c>
      <c r="Z775" s="4" t="n">
        <f aca="false">G775&gt;0</f>
        <v>1</v>
      </c>
      <c r="AA775" s="4" t="n">
        <f aca="false">IF(NOT(Z775),Y775,0)</f>
        <v>0</v>
      </c>
    </row>
    <row r="776" customFormat="false" ht="15.75" hidden="false" customHeight="true" outlineLevel="0" collapsed="false">
      <c r="A776" s="1" t="n">
        <v>1137</v>
      </c>
      <c r="B776" s="4" t="s">
        <v>37</v>
      </c>
      <c r="C776" s="4" t="s">
        <v>22</v>
      </c>
      <c r="D776" s="4" t="s">
        <v>33</v>
      </c>
      <c r="E776" s="4" t="n">
        <v>5</v>
      </c>
      <c r="F776" s="4" t="n">
        <v>14.202</v>
      </c>
      <c r="G776" s="4" t="n">
        <v>0</v>
      </c>
      <c r="H776" s="4" t="n">
        <v>0.633814517758972</v>
      </c>
      <c r="I776" s="4" t="n">
        <v>0.429549768077347</v>
      </c>
      <c r="J776" s="4" t="n">
        <v>0.0444099767285841</v>
      </c>
      <c r="K776" s="4" t="n">
        <v>0.328968708869277</v>
      </c>
      <c r="L776" s="4" t="n">
        <v>0.0661980842192492</v>
      </c>
      <c r="M776" s="4" t="n">
        <v>1.40981173934725</v>
      </c>
      <c r="N776" s="4" t="n">
        <v>19.9992984593217</v>
      </c>
      <c r="O776" s="4" t="n">
        <f aca="false">TRUE()</f>
        <v>1</v>
      </c>
      <c r="P776" s="4" t="s">
        <v>24</v>
      </c>
      <c r="Q776" s="4" t="n">
        <v>4.50507016979749</v>
      </c>
      <c r="R776" s="4" t="n">
        <v>0.273909607936607</v>
      </c>
      <c r="S776" s="4" t="s">
        <v>25</v>
      </c>
      <c r="T776" s="4" t="str">
        <f aca="false">B776&amp;C776&amp;D776&amp;E776&amp;S776</f>
        <v>rosnavjackalsmall_warehouse5embr</v>
      </c>
      <c r="U776" s="4" t="n">
        <f aca="false">COUNTIF($T$2:T776,T776)</f>
        <v>15</v>
      </c>
      <c r="V776" s="4" t="s">
        <v>38</v>
      </c>
      <c r="W776" s="4" t="s">
        <v>26</v>
      </c>
      <c r="X776" s="4" t="s">
        <v>34</v>
      </c>
      <c r="Y776" s="4" t="str">
        <f aca="false">V776&amp;W776&amp;X776&amp;S776</f>
        <v>rjsembr</v>
      </c>
      <c r="Z776" s="4" t="n">
        <f aca="false">G776&gt;0</f>
        <v>0</v>
      </c>
      <c r="AA776" s="4" t="str">
        <f aca="false">IF(NOT(Z776),Y776,0)</f>
        <v>rjsembr</v>
      </c>
    </row>
    <row r="777" customFormat="false" ht="15.75" hidden="false" customHeight="true" outlineLevel="0" collapsed="false">
      <c r="A777" s="1" t="n">
        <v>1138</v>
      </c>
      <c r="B777" s="4" t="s">
        <v>37</v>
      </c>
      <c r="C777" s="4" t="s">
        <v>22</v>
      </c>
      <c r="D777" s="4" t="s">
        <v>33</v>
      </c>
      <c r="E777" s="4" t="n">
        <v>5</v>
      </c>
      <c r="F777" s="4" t="n">
        <v>16.598</v>
      </c>
      <c r="G777" s="4" t="n">
        <v>0</v>
      </c>
      <c r="H777" s="4" t="n">
        <v>1.27807239764247</v>
      </c>
      <c r="I777" s="4" t="n">
        <v>0.556434227561703</v>
      </c>
      <c r="J777" s="4" t="n">
        <v>0.557923037589025</v>
      </c>
      <c r="K777" s="4" t="n">
        <v>0.549385731323642</v>
      </c>
      <c r="L777" s="4" t="n">
        <v>0.0468071387631336</v>
      </c>
      <c r="M777" s="4" t="n">
        <v>1.25604138120707</v>
      </c>
      <c r="N777" s="4" t="n">
        <v>20.3586165242867</v>
      </c>
      <c r="O777" s="4" t="n">
        <f aca="false">TRUE()</f>
        <v>1</v>
      </c>
      <c r="P777" s="4" t="s">
        <v>24</v>
      </c>
      <c r="Q777" s="4" t="n">
        <v>13.1309088649134</v>
      </c>
      <c r="R777" s="4" t="n">
        <v>0.304441119199143</v>
      </c>
      <c r="S777" s="4" t="s">
        <v>25</v>
      </c>
      <c r="T777" s="4" t="str">
        <f aca="false">B777&amp;C777&amp;D777&amp;E777&amp;S777</f>
        <v>rosnavjackalsmall_warehouse5embr</v>
      </c>
      <c r="U777" s="4" t="n">
        <f aca="false">COUNTIF($T$2:T777,T777)</f>
        <v>16</v>
      </c>
      <c r="V777" s="4" t="s">
        <v>38</v>
      </c>
      <c r="W777" s="4" t="s">
        <v>26</v>
      </c>
      <c r="X777" s="4" t="s">
        <v>34</v>
      </c>
      <c r="Y777" s="4" t="str">
        <f aca="false">V777&amp;W777&amp;X777&amp;S777</f>
        <v>rjsembr</v>
      </c>
      <c r="Z777" s="4" t="n">
        <f aca="false">G777&gt;0</f>
        <v>0</v>
      </c>
      <c r="AA777" s="4" t="str">
        <f aca="false">IF(NOT(Z777),Y777,0)</f>
        <v>rjsembr</v>
      </c>
    </row>
    <row r="778" customFormat="false" ht="15.75" hidden="false" customHeight="true" outlineLevel="0" collapsed="false">
      <c r="A778" s="1" t="n">
        <v>1139</v>
      </c>
      <c r="B778" s="4" t="s">
        <v>37</v>
      </c>
      <c r="C778" s="4" t="s">
        <v>22</v>
      </c>
      <c r="D778" s="4" t="s">
        <v>33</v>
      </c>
      <c r="E778" s="4" t="n">
        <v>5</v>
      </c>
      <c r="F778" s="4" t="n">
        <v>53.2000000000001</v>
      </c>
      <c r="G778" s="4" t="n">
        <v>0</v>
      </c>
      <c r="H778" s="4" t="n">
        <v>17.9967558542499</v>
      </c>
      <c r="I778" s="4" t="n">
        <v>1.44909204583585</v>
      </c>
      <c r="J778" s="4" t="n">
        <v>0.484354714902642</v>
      </c>
      <c r="K778" s="4" t="n">
        <v>0.252631954937234</v>
      </c>
      <c r="L778" s="4" t="n">
        <v>0.0162674153127661</v>
      </c>
      <c r="M778" s="4" t="n">
        <v>0.517916979321586</v>
      </c>
      <c r="N778" s="4" t="n">
        <v>24.6430998890498</v>
      </c>
      <c r="O778" s="4" t="n">
        <f aca="false">TRUE()</f>
        <v>1</v>
      </c>
      <c r="P778" s="4" t="s">
        <v>24</v>
      </c>
      <c r="Q778" s="4" t="n">
        <v>191.574697328762</v>
      </c>
      <c r="R778" s="4" t="n">
        <v>0.770519946171112</v>
      </c>
      <c r="S778" s="4" t="s">
        <v>25</v>
      </c>
      <c r="T778" s="4" t="str">
        <f aca="false">B778&amp;C778&amp;D778&amp;E778&amp;S778</f>
        <v>rosnavjackalsmall_warehouse5embr</v>
      </c>
      <c r="U778" s="4" t="n">
        <f aca="false">COUNTIF($T$2:T778,T778)</f>
        <v>17</v>
      </c>
      <c r="V778" s="4" t="s">
        <v>38</v>
      </c>
      <c r="W778" s="4" t="s">
        <v>26</v>
      </c>
      <c r="X778" s="4" t="s">
        <v>34</v>
      </c>
      <c r="Y778" s="4" t="str">
        <f aca="false">V778&amp;W778&amp;X778&amp;S778</f>
        <v>rjsembr</v>
      </c>
      <c r="Z778" s="4" t="n">
        <f aca="false">G778&gt;0</f>
        <v>0</v>
      </c>
      <c r="AA778" s="4" t="str">
        <f aca="false">IF(NOT(Z778),Y778,0)</f>
        <v>rjsembr</v>
      </c>
    </row>
    <row r="779" customFormat="false" ht="15.75" hidden="false" customHeight="true" outlineLevel="0" collapsed="false">
      <c r="A779" s="1" t="n">
        <v>1140</v>
      </c>
      <c r="B779" s="4" t="s">
        <v>37</v>
      </c>
      <c r="C779" s="4" t="s">
        <v>22</v>
      </c>
      <c r="D779" s="4" t="s">
        <v>33</v>
      </c>
      <c r="E779" s="4" t="n">
        <v>5</v>
      </c>
      <c r="F779" s="4" t="n">
        <v>16.402</v>
      </c>
      <c r="G779" s="4" t="n">
        <v>0</v>
      </c>
      <c r="H779" s="4" t="n">
        <v>2.31386517775644</v>
      </c>
      <c r="I779" s="4" t="n">
        <v>0.890000665898239</v>
      </c>
      <c r="J779" s="4" t="n">
        <v>0.166045412706635</v>
      </c>
      <c r="K779" s="4" t="n">
        <v>0.291383195745807</v>
      </c>
      <c r="L779" s="4" t="n">
        <v>0.0414858278408192</v>
      </c>
      <c r="M779" s="4" t="n">
        <v>1.32958446878248</v>
      </c>
      <c r="N779" s="4" t="n">
        <v>21.4930839526757</v>
      </c>
      <c r="O779" s="4" t="n">
        <f aca="false">TRUE()</f>
        <v>1</v>
      </c>
      <c r="P779" s="4" t="s">
        <v>24</v>
      </c>
      <c r="Q779" s="4" t="n">
        <v>10.6880273874567</v>
      </c>
      <c r="R779" s="4" t="n">
        <v>0.391893504838397</v>
      </c>
      <c r="S779" s="4" t="s">
        <v>25</v>
      </c>
      <c r="T779" s="4" t="str">
        <f aca="false">B779&amp;C779&amp;D779&amp;E779&amp;S779</f>
        <v>rosnavjackalsmall_warehouse5embr</v>
      </c>
      <c r="U779" s="4" t="n">
        <f aca="false">COUNTIF($T$2:T779,T779)</f>
        <v>18</v>
      </c>
      <c r="V779" s="4" t="s">
        <v>38</v>
      </c>
      <c r="W779" s="4" t="s">
        <v>26</v>
      </c>
      <c r="X779" s="4" t="s">
        <v>34</v>
      </c>
      <c r="Y779" s="4" t="str">
        <f aca="false">V779&amp;W779&amp;X779&amp;S779</f>
        <v>rjsembr</v>
      </c>
      <c r="Z779" s="4" t="n">
        <f aca="false">G779&gt;0</f>
        <v>0</v>
      </c>
      <c r="AA779" s="4" t="str">
        <f aca="false">IF(NOT(Z779),Y779,0)</f>
        <v>rjsembr</v>
      </c>
    </row>
    <row r="780" customFormat="false" ht="15.75" hidden="false" customHeight="true" outlineLevel="0" collapsed="false">
      <c r="A780" s="1" t="n">
        <v>1141</v>
      </c>
      <c r="B780" s="4" t="s">
        <v>37</v>
      </c>
      <c r="C780" s="4" t="s">
        <v>22</v>
      </c>
      <c r="D780" s="4" t="s">
        <v>33</v>
      </c>
      <c r="E780" s="4" t="n">
        <v>5</v>
      </c>
      <c r="F780" s="4" t="n">
        <v>65.211</v>
      </c>
      <c r="G780" s="4" t="n">
        <v>1</v>
      </c>
      <c r="H780" s="4" t="n">
        <v>19.6218342791523</v>
      </c>
      <c r="I780" s="4" t="n">
        <v>1.74503463733977</v>
      </c>
      <c r="J780" s="4" t="n">
        <v>0.900498208432305</v>
      </c>
      <c r="K780" s="4" t="n">
        <v>0.285576348899236</v>
      </c>
      <c r="L780" s="4" t="n">
        <v>0.0135767839629483</v>
      </c>
      <c r="M780" s="4" t="n">
        <v>0.463172132662607</v>
      </c>
      <c r="N780" s="4" t="n">
        <v>27.8462356355356</v>
      </c>
      <c r="O780" s="4" t="n">
        <f aca="false">TRUE()</f>
        <v>1</v>
      </c>
      <c r="P780" s="4" t="s">
        <v>24</v>
      </c>
      <c r="Q780" s="4" t="n">
        <v>110.940039245047</v>
      </c>
      <c r="R780" s="4" t="n">
        <v>0.825964424816146</v>
      </c>
      <c r="S780" s="4" t="s">
        <v>25</v>
      </c>
      <c r="T780" s="4" t="str">
        <f aca="false">B780&amp;C780&amp;D780&amp;E780&amp;S780</f>
        <v>rosnavjackalsmall_warehouse5embr</v>
      </c>
      <c r="U780" s="4" t="n">
        <f aca="false">COUNTIF($T$2:T780,T780)</f>
        <v>19</v>
      </c>
      <c r="V780" s="4" t="s">
        <v>38</v>
      </c>
      <c r="W780" s="4" t="s">
        <v>26</v>
      </c>
      <c r="X780" s="4" t="s">
        <v>34</v>
      </c>
      <c r="Y780" s="4" t="str">
        <f aca="false">V780&amp;W780&amp;X780&amp;S780</f>
        <v>rjsembr</v>
      </c>
      <c r="Z780" s="4" t="n">
        <f aca="false">G780&gt;0</f>
        <v>1</v>
      </c>
      <c r="AA780" s="4" t="n">
        <f aca="false">IF(NOT(Z780),Y780,0)</f>
        <v>0</v>
      </c>
    </row>
    <row r="781" customFormat="false" ht="15.75" hidden="false" customHeight="true" outlineLevel="0" collapsed="false">
      <c r="A781" s="1" t="n">
        <v>1142</v>
      </c>
      <c r="B781" s="4" t="s">
        <v>37</v>
      </c>
      <c r="C781" s="4" t="s">
        <v>22</v>
      </c>
      <c r="D781" s="4" t="s">
        <v>33</v>
      </c>
      <c r="E781" s="4" t="n">
        <v>5</v>
      </c>
      <c r="F781" s="4" t="n">
        <v>11.606</v>
      </c>
      <c r="G781" s="4" t="n">
        <v>0</v>
      </c>
      <c r="H781" s="4" t="n">
        <v>0.343167129093789</v>
      </c>
      <c r="I781" s="4" t="n">
        <v>0.339321866862198</v>
      </c>
      <c r="J781" s="4" t="n">
        <v>0.0405778644440192</v>
      </c>
      <c r="K781" s="4" t="n">
        <v>0.230437315277111</v>
      </c>
      <c r="L781" s="4" t="n">
        <v>0.0718049050931433</v>
      </c>
      <c r="M781" s="4" t="n">
        <v>1.69163032040036</v>
      </c>
      <c r="N781" s="4" t="n">
        <v>19.9040204699659</v>
      </c>
      <c r="O781" s="4" t="n">
        <f aca="false">TRUE()</f>
        <v>1</v>
      </c>
      <c r="P781" s="4" t="s">
        <v>24</v>
      </c>
      <c r="Q781" s="4" t="n">
        <v>2.49345390687412</v>
      </c>
      <c r="R781" s="4" t="n">
        <v>0.252461557080011</v>
      </c>
      <c r="S781" s="4" t="s">
        <v>25</v>
      </c>
      <c r="T781" s="4" t="str">
        <f aca="false">B781&amp;C781&amp;D781&amp;E781&amp;S781</f>
        <v>rosnavjackalsmall_warehouse5embr</v>
      </c>
      <c r="U781" s="4" t="n">
        <f aca="false">COUNTIF($T$2:T781,T781)</f>
        <v>20</v>
      </c>
      <c r="V781" s="4" t="s">
        <v>38</v>
      </c>
      <c r="W781" s="4" t="s">
        <v>26</v>
      </c>
      <c r="X781" s="4" t="s">
        <v>34</v>
      </c>
      <c r="Y781" s="4" t="str">
        <f aca="false">V781&amp;W781&amp;X781&amp;S781</f>
        <v>rjsembr</v>
      </c>
      <c r="Z781" s="4" t="n">
        <f aca="false">G781&gt;0</f>
        <v>0</v>
      </c>
      <c r="AA781" s="4" t="str">
        <f aca="false">IF(NOT(Z781),Y781,0)</f>
        <v>rjsembr</v>
      </c>
    </row>
    <row r="782" customFormat="false" ht="15.75" hidden="false" customHeight="true" outlineLevel="0" collapsed="false">
      <c r="A782" s="1" t="n">
        <v>1153</v>
      </c>
      <c r="B782" s="4" t="s">
        <v>21</v>
      </c>
      <c r="C782" s="4" t="s">
        <v>30</v>
      </c>
      <c r="D782" s="4" t="s">
        <v>33</v>
      </c>
      <c r="E782" s="4" t="n">
        <v>10</v>
      </c>
      <c r="F782" s="4" t="n">
        <v>179.312</v>
      </c>
      <c r="G782" s="4" t="n">
        <v>0</v>
      </c>
      <c r="H782" s="4" t="n">
        <v>18.9280158282215</v>
      </c>
      <c r="I782" s="4" t="n">
        <v>0.245637428390253</v>
      </c>
      <c r="J782" s="4" t="n">
        <v>0.00426473136591099</v>
      </c>
      <c r="K782" s="4" t="n">
        <v>0.00781643353753367</v>
      </c>
      <c r="L782" s="4" t="n">
        <v>3.37309617084627E-005</v>
      </c>
      <c r="M782" s="4" t="n">
        <v>0.0270949189854661</v>
      </c>
      <c r="N782" s="4" t="n">
        <v>2.98955572130868</v>
      </c>
      <c r="O782" s="4" t="n">
        <f aca="false">FALSE()</f>
        <v>0</v>
      </c>
      <c r="P782" s="4" t="s">
        <v>27</v>
      </c>
      <c r="Q782" s="4" t="n">
        <v>379.473319220207</v>
      </c>
      <c r="R782" s="4" t="n">
        <v>0.327473407845177</v>
      </c>
      <c r="S782" s="4" t="s">
        <v>25</v>
      </c>
      <c r="T782" s="4" t="str">
        <f aca="false">B782&amp;C782&amp;D782&amp;E782&amp;S782</f>
        <v>tebyoubotsmall_warehouse10embr</v>
      </c>
      <c r="U782" s="4" t="n">
        <f aca="false">COUNTIF($T$2:T782,T782)</f>
        <v>1</v>
      </c>
      <c r="V782" s="4" t="s">
        <v>18</v>
      </c>
      <c r="W782" s="4" t="s">
        <v>32</v>
      </c>
      <c r="X782" s="4" t="s">
        <v>34</v>
      </c>
      <c r="Y782" s="4" t="str">
        <f aca="false">V782&amp;W782&amp;X782&amp;S782</f>
        <v>tysembr</v>
      </c>
      <c r="Z782" s="4" t="n">
        <f aca="false">G782&gt;0</f>
        <v>0</v>
      </c>
      <c r="AA782" s="4" t="str">
        <f aca="false">IF(NOT(Z782),Y782,0)</f>
        <v>tysembr</v>
      </c>
    </row>
    <row r="783" customFormat="false" ht="15.75" hidden="false" customHeight="true" outlineLevel="0" collapsed="false">
      <c r="A783" s="1" t="n">
        <v>1154</v>
      </c>
      <c r="B783" s="4" t="s">
        <v>21</v>
      </c>
      <c r="C783" s="4" t="s">
        <v>30</v>
      </c>
      <c r="D783" s="4" t="s">
        <v>33</v>
      </c>
      <c r="E783" s="4" t="n">
        <v>10</v>
      </c>
      <c r="F783" s="4" t="n">
        <v>179.81</v>
      </c>
      <c r="G783" s="4" t="n">
        <v>5</v>
      </c>
      <c r="H783" s="4" t="n">
        <v>29.4232551902064</v>
      </c>
      <c r="I783" s="4" t="n">
        <v>0.798754731113861</v>
      </c>
      <c r="J783" s="4" t="n">
        <v>0.307690248115413</v>
      </c>
      <c r="K783" s="4" t="n">
        <v>0.191739306134896</v>
      </c>
      <c r="L783" s="4" t="n">
        <v>9.81145408180811E-005</v>
      </c>
      <c r="M783" s="4" t="n">
        <v>0.217389041623251</v>
      </c>
      <c r="N783" s="4" t="n">
        <v>35.9685593158667</v>
      </c>
      <c r="O783" s="4" t="n">
        <f aca="false">FALSE()</f>
        <v>0</v>
      </c>
      <c r="P783" s="4" t="s">
        <v>27</v>
      </c>
      <c r="Q783" s="4" t="n">
        <v>632.455532033864</v>
      </c>
      <c r="R783" s="4" t="n">
        <v>1.27225001140965</v>
      </c>
      <c r="S783" s="4" t="s">
        <v>25</v>
      </c>
      <c r="T783" s="4" t="str">
        <f aca="false">B783&amp;C783&amp;D783&amp;E783&amp;S783</f>
        <v>tebyoubotsmall_warehouse10embr</v>
      </c>
      <c r="U783" s="4" t="n">
        <f aca="false">COUNTIF($T$2:T783,T783)</f>
        <v>2</v>
      </c>
      <c r="V783" s="4" t="s">
        <v>18</v>
      </c>
      <c r="W783" s="4" t="s">
        <v>32</v>
      </c>
      <c r="X783" s="4" t="s">
        <v>34</v>
      </c>
      <c r="Y783" s="4" t="str">
        <f aca="false">V783&amp;W783&amp;X783&amp;S783</f>
        <v>tysembr</v>
      </c>
      <c r="Z783" s="4" t="n">
        <f aca="false">G783&gt;0</f>
        <v>1</v>
      </c>
      <c r="AA783" s="4" t="n">
        <f aca="false">IF(NOT(Z783),Y783,0)</f>
        <v>0</v>
      </c>
    </row>
    <row r="784" customFormat="false" ht="15.75" hidden="false" customHeight="true" outlineLevel="0" collapsed="false">
      <c r="A784" s="1" t="n">
        <v>1155</v>
      </c>
      <c r="B784" s="4" t="s">
        <v>21</v>
      </c>
      <c r="C784" s="4" t="s">
        <v>30</v>
      </c>
      <c r="D784" s="4" t="s">
        <v>33</v>
      </c>
      <c r="E784" s="4" t="n">
        <v>10</v>
      </c>
      <c r="F784" s="4" t="n">
        <v>179.977</v>
      </c>
      <c r="G784" s="4" t="n">
        <v>0</v>
      </c>
      <c r="H784" s="4" t="n">
        <v>4.16274632229597</v>
      </c>
      <c r="I784" s="4" t="n">
        <v>0.184373197113429</v>
      </c>
      <c r="J784" s="4" t="n">
        <v>0.00333376925622344</v>
      </c>
      <c r="K784" s="4" t="n">
        <v>0.00803468097307735</v>
      </c>
      <c r="L784" s="4" t="n">
        <v>-0.000315644628484102</v>
      </c>
      <c r="M784" s="4" t="n">
        <v>0.0263060721829255</v>
      </c>
      <c r="N784" s="4" t="n">
        <v>3.02364995233612</v>
      </c>
      <c r="O784" s="4" t="n">
        <f aca="false">FALSE()</f>
        <v>0</v>
      </c>
      <c r="P784" s="4" t="s">
        <v>27</v>
      </c>
      <c r="Q784" s="4" t="n">
        <v>87.7058019306977</v>
      </c>
      <c r="R784" s="4" t="n">
        <v>0.446480254421301</v>
      </c>
      <c r="S784" s="4" t="s">
        <v>25</v>
      </c>
      <c r="T784" s="4" t="str">
        <f aca="false">B784&amp;C784&amp;D784&amp;E784&amp;S784</f>
        <v>tebyoubotsmall_warehouse10embr</v>
      </c>
      <c r="U784" s="4" t="n">
        <f aca="false">COUNTIF($T$2:T784,T784)</f>
        <v>3</v>
      </c>
      <c r="V784" s="4" t="s">
        <v>18</v>
      </c>
      <c r="W784" s="4" t="s">
        <v>32</v>
      </c>
      <c r="X784" s="4" t="s">
        <v>34</v>
      </c>
      <c r="Y784" s="4" t="str">
        <f aca="false">V784&amp;W784&amp;X784&amp;S784</f>
        <v>tysembr</v>
      </c>
      <c r="Z784" s="4" t="n">
        <f aca="false">G784&gt;0</f>
        <v>0</v>
      </c>
      <c r="AA784" s="4" t="str">
        <f aca="false">IF(NOT(Z784),Y784,0)</f>
        <v>tysembr</v>
      </c>
    </row>
    <row r="785" customFormat="false" ht="15.75" hidden="false" customHeight="true" outlineLevel="0" collapsed="false">
      <c r="A785" s="1" t="n">
        <v>1156</v>
      </c>
      <c r="B785" s="4" t="s">
        <v>21</v>
      </c>
      <c r="C785" s="4" t="s">
        <v>30</v>
      </c>
      <c r="D785" s="4" t="s">
        <v>33</v>
      </c>
      <c r="E785" s="4" t="n">
        <v>10</v>
      </c>
      <c r="F785" s="4" t="n">
        <v>180.13</v>
      </c>
      <c r="G785" s="4" t="n">
        <v>0</v>
      </c>
      <c r="H785" s="4" t="n">
        <v>7.89628006699335</v>
      </c>
      <c r="I785" s="4" t="n">
        <v>0.322567850246817</v>
      </c>
      <c r="J785" s="4" t="n">
        <v>0.00773283206825441</v>
      </c>
      <c r="K785" s="4" t="n">
        <v>0.0090160841981385</v>
      </c>
      <c r="L785" s="4" t="n">
        <v>-0.000432135110264177</v>
      </c>
      <c r="M785" s="4" t="n">
        <v>0.0268744281338429</v>
      </c>
      <c r="N785" s="4" t="n">
        <v>3.13081409792593</v>
      </c>
      <c r="O785" s="4" t="n">
        <f aca="false">FALSE()</f>
        <v>0</v>
      </c>
      <c r="P785" s="4" t="s">
        <v>27</v>
      </c>
      <c r="Q785" s="4" t="n">
        <v>94.8003977368913</v>
      </c>
      <c r="R785" s="4" t="n">
        <v>0.659253451480025</v>
      </c>
      <c r="S785" s="4" t="s">
        <v>25</v>
      </c>
      <c r="T785" s="4" t="str">
        <f aca="false">B785&amp;C785&amp;D785&amp;E785&amp;S785</f>
        <v>tebyoubotsmall_warehouse10embr</v>
      </c>
      <c r="U785" s="4" t="n">
        <f aca="false">COUNTIF($T$2:T785,T785)</f>
        <v>4</v>
      </c>
      <c r="V785" s="4" t="s">
        <v>18</v>
      </c>
      <c r="W785" s="4" t="s">
        <v>32</v>
      </c>
      <c r="X785" s="4" t="s">
        <v>34</v>
      </c>
      <c r="Y785" s="4" t="str">
        <f aca="false">V785&amp;W785&amp;X785&amp;S785</f>
        <v>tysembr</v>
      </c>
      <c r="Z785" s="4" t="n">
        <f aca="false">G785&gt;0</f>
        <v>0</v>
      </c>
      <c r="AA785" s="4" t="str">
        <f aca="false">IF(NOT(Z785),Y785,0)</f>
        <v>tysembr</v>
      </c>
    </row>
    <row r="786" customFormat="false" ht="15.75" hidden="false" customHeight="true" outlineLevel="0" collapsed="false">
      <c r="A786" s="1" t="n">
        <v>1157</v>
      </c>
      <c r="B786" s="4" t="s">
        <v>21</v>
      </c>
      <c r="C786" s="4" t="s">
        <v>30</v>
      </c>
      <c r="D786" s="4" t="s">
        <v>33</v>
      </c>
      <c r="E786" s="4" t="n">
        <v>10</v>
      </c>
      <c r="F786" s="4" t="n">
        <v>180.005</v>
      </c>
      <c r="G786" s="4" t="n">
        <v>0</v>
      </c>
      <c r="H786" s="4" t="n">
        <v>48.4997214286153</v>
      </c>
      <c r="I786" s="4" t="n">
        <v>0.887761281321024</v>
      </c>
      <c r="J786" s="4" t="n">
        <v>0.304923414486624</v>
      </c>
      <c r="K786" s="4" t="n">
        <v>0.191347849695298</v>
      </c>
      <c r="L786" s="4" t="n">
        <v>0.000201306048700173</v>
      </c>
      <c r="M786" s="4" t="n">
        <v>0.223860971448305</v>
      </c>
      <c r="N786" s="4" t="n">
        <v>37.9964132659017</v>
      </c>
      <c r="O786" s="4" t="n">
        <f aca="false">FALSE()</f>
        <v>0</v>
      </c>
      <c r="P786" s="4" t="s">
        <v>27</v>
      </c>
      <c r="Q786" s="4" t="n">
        <v>1414.21356237281</v>
      </c>
      <c r="R786" s="4" t="n">
        <v>1.28459493422245</v>
      </c>
      <c r="S786" s="4" t="s">
        <v>25</v>
      </c>
      <c r="T786" s="4" t="str">
        <f aca="false">B786&amp;C786&amp;D786&amp;E786&amp;S786</f>
        <v>tebyoubotsmall_warehouse10embr</v>
      </c>
      <c r="U786" s="4" t="n">
        <f aca="false">COUNTIF($T$2:T786,T786)</f>
        <v>5</v>
      </c>
      <c r="V786" s="4" t="s">
        <v>18</v>
      </c>
      <c r="W786" s="4" t="s">
        <v>32</v>
      </c>
      <c r="X786" s="4" t="s">
        <v>34</v>
      </c>
      <c r="Y786" s="4" t="str">
        <f aca="false">V786&amp;W786&amp;X786&amp;S786</f>
        <v>tysembr</v>
      </c>
      <c r="Z786" s="4" t="n">
        <f aca="false">G786&gt;0</f>
        <v>0</v>
      </c>
      <c r="AA786" s="4" t="str">
        <f aca="false">IF(NOT(Z786),Y786,0)</f>
        <v>tysembr</v>
      </c>
    </row>
    <row r="787" customFormat="false" ht="15.75" hidden="false" customHeight="true" outlineLevel="0" collapsed="false">
      <c r="A787" s="1" t="n">
        <v>1158</v>
      </c>
      <c r="B787" s="4" t="s">
        <v>21</v>
      </c>
      <c r="C787" s="4" t="s">
        <v>30</v>
      </c>
      <c r="D787" s="4" t="s">
        <v>33</v>
      </c>
      <c r="E787" s="4" t="n">
        <v>10</v>
      </c>
      <c r="F787" s="4" t="n">
        <v>179.506</v>
      </c>
      <c r="G787" s="4" t="n">
        <v>0</v>
      </c>
      <c r="H787" s="4" t="n">
        <v>5.16854488034872</v>
      </c>
      <c r="I787" s="4" t="n">
        <v>0.215065593588464</v>
      </c>
      <c r="J787" s="4" t="n">
        <v>0.0080338296313056</v>
      </c>
      <c r="K787" s="4" t="n">
        <v>0.0106629505258747</v>
      </c>
      <c r="L787" s="4" t="n">
        <v>-2.44676131549408E-005</v>
      </c>
      <c r="M787" s="4" t="n">
        <v>0.0265049710956292</v>
      </c>
      <c r="N787" s="4" t="n">
        <v>3.23650175385543</v>
      </c>
      <c r="O787" s="4" t="n">
        <f aca="false">FALSE()</f>
        <v>0</v>
      </c>
      <c r="P787" s="4" t="s">
        <v>27</v>
      </c>
      <c r="Q787" s="4" t="n">
        <v>93.1666914309623</v>
      </c>
      <c r="R787" s="4" t="n">
        <v>0.718677194359366</v>
      </c>
      <c r="S787" s="4" t="s">
        <v>25</v>
      </c>
      <c r="T787" s="4" t="str">
        <f aca="false">B787&amp;C787&amp;D787&amp;E787&amp;S787</f>
        <v>tebyoubotsmall_warehouse10embr</v>
      </c>
      <c r="U787" s="4" t="n">
        <f aca="false">COUNTIF($T$2:T787,T787)</f>
        <v>6</v>
      </c>
      <c r="V787" s="4" t="s">
        <v>18</v>
      </c>
      <c r="W787" s="4" t="s">
        <v>32</v>
      </c>
      <c r="X787" s="4" t="s">
        <v>34</v>
      </c>
      <c r="Y787" s="4" t="str">
        <f aca="false">V787&amp;W787&amp;X787&amp;S787</f>
        <v>tysembr</v>
      </c>
      <c r="Z787" s="4" t="n">
        <f aca="false">G787&gt;0</f>
        <v>0</v>
      </c>
      <c r="AA787" s="4" t="str">
        <f aca="false">IF(NOT(Z787),Y787,0)</f>
        <v>tysembr</v>
      </c>
    </row>
    <row r="788" customFormat="false" ht="15.75" hidden="false" customHeight="true" outlineLevel="0" collapsed="false">
      <c r="A788" s="1" t="n">
        <v>1159</v>
      </c>
      <c r="B788" s="4" t="s">
        <v>21</v>
      </c>
      <c r="C788" s="4" t="s">
        <v>30</v>
      </c>
      <c r="D788" s="4" t="s">
        <v>33</v>
      </c>
      <c r="E788" s="4" t="n">
        <v>10</v>
      </c>
      <c r="F788" s="4" t="n">
        <v>179.832</v>
      </c>
      <c r="G788" s="4" t="n">
        <v>0</v>
      </c>
      <c r="H788" s="4" t="n">
        <v>4.12111320989925</v>
      </c>
      <c r="I788" s="4" t="n">
        <v>0.398281058777359</v>
      </c>
      <c r="J788" s="4" t="n">
        <v>0.0100011532285463</v>
      </c>
      <c r="K788" s="4" t="n">
        <v>0.0195098303195825</v>
      </c>
      <c r="L788" s="4" t="n">
        <v>-0.000924135351022088</v>
      </c>
      <c r="M788" s="4" t="n">
        <v>0.0282375753372529</v>
      </c>
      <c r="N788" s="4" t="n">
        <v>3.01678403155983</v>
      </c>
      <c r="O788" s="4" t="n">
        <f aca="false">FALSE()</f>
        <v>0</v>
      </c>
      <c r="P788" s="4" t="s">
        <v>27</v>
      </c>
      <c r="Q788" s="4" t="n">
        <v>65.3357574800926</v>
      </c>
      <c r="R788" s="4" t="n">
        <v>0.728921917179131</v>
      </c>
      <c r="S788" s="4" t="s">
        <v>25</v>
      </c>
      <c r="T788" s="4" t="str">
        <f aca="false">B788&amp;C788&amp;D788&amp;E788&amp;S788</f>
        <v>tebyoubotsmall_warehouse10embr</v>
      </c>
      <c r="U788" s="4" t="n">
        <f aca="false">COUNTIF($T$2:T788,T788)</f>
        <v>7</v>
      </c>
      <c r="V788" s="4" t="s">
        <v>18</v>
      </c>
      <c r="W788" s="4" t="s">
        <v>32</v>
      </c>
      <c r="X788" s="4" t="s">
        <v>34</v>
      </c>
      <c r="Y788" s="4" t="str">
        <f aca="false">V788&amp;W788&amp;X788&amp;S788</f>
        <v>tysembr</v>
      </c>
      <c r="Z788" s="4" t="n">
        <f aca="false">G788&gt;0</f>
        <v>0</v>
      </c>
      <c r="AA788" s="4" t="str">
        <f aca="false">IF(NOT(Z788),Y788,0)</f>
        <v>tysembr</v>
      </c>
    </row>
    <row r="789" customFormat="false" ht="15.75" hidden="false" customHeight="true" outlineLevel="0" collapsed="false">
      <c r="A789" s="1" t="n">
        <v>1160</v>
      </c>
      <c r="B789" s="4" t="s">
        <v>21</v>
      </c>
      <c r="C789" s="4" t="s">
        <v>30</v>
      </c>
      <c r="D789" s="4" t="s">
        <v>33</v>
      </c>
      <c r="E789" s="4" t="n">
        <v>10</v>
      </c>
      <c r="F789" s="4" t="n">
        <v>179.489</v>
      </c>
      <c r="G789" s="4" t="n">
        <v>0</v>
      </c>
      <c r="H789" s="4" t="n">
        <v>4.08301959536127</v>
      </c>
      <c r="I789" s="4" t="n">
        <v>0.293105137914515</v>
      </c>
      <c r="J789" s="4" t="n">
        <v>0.0162389782734526</v>
      </c>
      <c r="K789" s="4" t="n">
        <v>0.0109665872975217</v>
      </c>
      <c r="L789" s="4" t="n">
        <v>-0.00123249477818002</v>
      </c>
      <c r="M789" s="4" t="n">
        <v>0.0315419723367494</v>
      </c>
      <c r="N789" s="4" t="n">
        <v>3.11804402409257</v>
      </c>
      <c r="O789" s="4" t="n">
        <f aca="false">FALSE()</f>
        <v>0</v>
      </c>
      <c r="P789" s="4" t="s">
        <v>27</v>
      </c>
      <c r="Q789" s="4" t="n">
        <v>94.9138627000208</v>
      </c>
      <c r="R789" s="4" t="n">
        <v>0.666443444654295</v>
      </c>
      <c r="S789" s="4" t="s">
        <v>25</v>
      </c>
      <c r="T789" s="4" t="str">
        <f aca="false">B789&amp;C789&amp;D789&amp;E789&amp;S789</f>
        <v>tebyoubotsmall_warehouse10embr</v>
      </c>
      <c r="U789" s="4" t="n">
        <f aca="false">COUNTIF($T$2:T789,T789)</f>
        <v>8</v>
      </c>
      <c r="V789" s="4" t="s">
        <v>18</v>
      </c>
      <c r="W789" s="4" t="s">
        <v>32</v>
      </c>
      <c r="X789" s="4" t="s">
        <v>34</v>
      </c>
      <c r="Y789" s="4" t="str">
        <f aca="false">V789&amp;W789&amp;X789&amp;S789</f>
        <v>tysembr</v>
      </c>
      <c r="Z789" s="4" t="n">
        <f aca="false">G789&gt;0</f>
        <v>0</v>
      </c>
      <c r="AA789" s="4" t="str">
        <f aca="false">IF(NOT(Z789),Y789,0)</f>
        <v>tysembr</v>
      </c>
    </row>
    <row r="790" customFormat="false" ht="15.75" hidden="false" customHeight="true" outlineLevel="0" collapsed="false">
      <c r="A790" s="1" t="n">
        <v>1161</v>
      </c>
      <c r="B790" s="4" t="s">
        <v>21</v>
      </c>
      <c r="C790" s="4" t="s">
        <v>30</v>
      </c>
      <c r="D790" s="4" t="s">
        <v>33</v>
      </c>
      <c r="E790" s="4" t="n">
        <v>10</v>
      </c>
      <c r="F790" s="4" t="n">
        <v>179.67</v>
      </c>
      <c r="G790" s="4" t="n">
        <v>0</v>
      </c>
      <c r="H790" s="4" t="n">
        <v>11.3858752417924</v>
      </c>
      <c r="I790" s="4" t="n">
        <v>0.793858037998531</v>
      </c>
      <c r="J790" s="4" t="n">
        <v>0.248954606771268</v>
      </c>
      <c r="K790" s="4" t="n">
        <v>0.212886948059483</v>
      </c>
      <c r="L790" s="4" t="n">
        <v>-0.00103265747652242</v>
      </c>
      <c r="M790" s="4" t="n">
        <v>0.24172231068566</v>
      </c>
      <c r="N790" s="4" t="n">
        <v>40.1553825579259</v>
      </c>
      <c r="O790" s="4" t="n">
        <f aca="false">FALSE()</f>
        <v>0</v>
      </c>
      <c r="P790" s="4" t="s">
        <v>27</v>
      </c>
      <c r="Q790" s="4" t="n">
        <v>285.390896492678</v>
      </c>
      <c r="R790" s="4" t="n">
        <v>1.43813845918899</v>
      </c>
      <c r="S790" s="4" t="s">
        <v>25</v>
      </c>
      <c r="T790" s="4" t="str">
        <f aca="false">B790&amp;C790&amp;D790&amp;E790&amp;S790</f>
        <v>tebyoubotsmall_warehouse10embr</v>
      </c>
      <c r="U790" s="4" t="n">
        <f aca="false">COUNTIF($T$2:T790,T790)</f>
        <v>9</v>
      </c>
      <c r="V790" s="4" t="s">
        <v>18</v>
      </c>
      <c r="W790" s="4" t="s">
        <v>32</v>
      </c>
      <c r="X790" s="4" t="s">
        <v>34</v>
      </c>
      <c r="Y790" s="4" t="str">
        <f aca="false">V790&amp;W790&amp;X790&amp;S790</f>
        <v>tysembr</v>
      </c>
      <c r="Z790" s="4" t="n">
        <f aca="false">G790&gt;0</f>
        <v>0</v>
      </c>
      <c r="AA790" s="4" t="str">
        <f aca="false">IF(NOT(Z790),Y790,0)</f>
        <v>tysembr</v>
      </c>
    </row>
    <row r="791" customFormat="false" ht="15.75" hidden="false" customHeight="true" outlineLevel="0" collapsed="false">
      <c r="A791" s="1" t="n">
        <v>1162</v>
      </c>
      <c r="B791" s="4" t="s">
        <v>21</v>
      </c>
      <c r="C791" s="4" t="s">
        <v>30</v>
      </c>
      <c r="D791" s="4" t="s">
        <v>33</v>
      </c>
      <c r="E791" s="4" t="n">
        <v>10</v>
      </c>
      <c r="F791" s="4" t="n">
        <v>180.376</v>
      </c>
      <c r="G791" s="4" t="n">
        <v>2</v>
      </c>
      <c r="H791" s="4" t="n">
        <v>77.5161565218663</v>
      </c>
      <c r="I791" s="4" t="n">
        <v>0.884343972306819</v>
      </c>
      <c r="J791" s="4" t="n">
        <v>0.188280574377076</v>
      </c>
      <c r="K791" s="4" t="n">
        <v>0.131614824932663</v>
      </c>
      <c r="L791" s="4" t="n">
        <v>0.000901166891313959</v>
      </c>
      <c r="M791" s="4" t="n">
        <v>0.211148149559394</v>
      </c>
      <c r="N791" s="4" t="n">
        <v>36.3884364227318</v>
      </c>
      <c r="O791" s="4" t="n">
        <f aca="false">FALSE()</f>
        <v>0</v>
      </c>
      <c r="P791" s="4" t="s">
        <v>27</v>
      </c>
      <c r="Q791" s="4" t="n">
        <v>1414.21356237375</v>
      </c>
      <c r="R791" s="4" t="n">
        <v>1.42141309395995</v>
      </c>
      <c r="S791" s="4" t="s">
        <v>25</v>
      </c>
      <c r="T791" s="4" t="str">
        <f aca="false">B791&amp;C791&amp;D791&amp;E791&amp;S791</f>
        <v>tebyoubotsmall_warehouse10embr</v>
      </c>
      <c r="U791" s="4" t="n">
        <f aca="false">COUNTIF($T$2:T791,T791)</f>
        <v>10</v>
      </c>
      <c r="V791" s="4" t="s">
        <v>18</v>
      </c>
      <c r="W791" s="4" t="s">
        <v>32</v>
      </c>
      <c r="X791" s="4" t="s">
        <v>34</v>
      </c>
      <c r="Y791" s="4" t="str">
        <f aca="false">V791&amp;W791&amp;X791&amp;S791</f>
        <v>tysembr</v>
      </c>
      <c r="Z791" s="4" t="n">
        <f aca="false">G791&gt;0</f>
        <v>1</v>
      </c>
      <c r="AA791" s="4" t="n">
        <f aca="false">IF(NOT(Z791),Y791,0)</f>
        <v>0</v>
      </c>
    </row>
    <row r="792" customFormat="false" ht="15.75" hidden="false" customHeight="true" outlineLevel="0" collapsed="false">
      <c r="A792" s="1" t="n">
        <v>1163</v>
      </c>
      <c r="B792" s="4" t="s">
        <v>21</v>
      </c>
      <c r="C792" s="4" t="s">
        <v>30</v>
      </c>
      <c r="D792" s="4" t="s">
        <v>33</v>
      </c>
      <c r="E792" s="4" t="n">
        <v>10</v>
      </c>
      <c r="F792" s="4" t="n">
        <v>179.697</v>
      </c>
      <c r="G792" s="4" t="n">
        <v>2</v>
      </c>
      <c r="H792" s="4" t="n">
        <v>17.7660175070745</v>
      </c>
      <c r="I792" s="4" t="n">
        <v>0.802723851005549</v>
      </c>
      <c r="J792" s="4" t="n">
        <v>0.277016060506852</v>
      </c>
      <c r="K792" s="4" t="n">
        <v>0.204839541292318</v>
      </c>
      <c r="L792" s="4" t="n">
        <v>-6.32437186325139E-005</v>
      </c>
      <c r="M792" s="4" t="n">
        <v>0.207786441322247</v>
      </c>
      <c r="N792" s="4" t="n">
        <v>35.6859893620275</v>
      </c>
      <c r="O792" s="4" t="n">
        <f aca="false">FALSE()</f>
        <v>0</v>
      </c>
      <c r="P792" s="4" t="s">
        <v>27</v>
      </c>
      <c r="Q792" s="4" t="n">
        <v>447.21359550005</v>
      </c>
      <c r="R792" s="4" t="n">
        <v>2.04713393984628</v>
      </c>
      <c r="S792" s="4" t="s">
        <v>25</v>
      </c>
      <c r="T792" s="4" t="str">
        <f aca="false">B792&amp;C792&amp;D792&amp;E792&amp;S792</f>
        <v>tebyoubotsmall_warehouse10embr</v>
      </c>
      <c r="U792" s="4" t="n">
        <f aca="false">COUNTIF($T$2:T792,T792)</f>
        <v>11</v>
      </c>
      <c r="V792" s="4" t="s">
        <v>18</v>
      </c>
      <c r="W792" s="4" t="s">
        <v>32</v>
      </c>
      <c r="X792" s="4" t="s">
        <v>34</v>
      </c>
      <c r="Y792" s="4" t="str">
        <f aca="false">V792&amp;W792&amp;X792&amp;S792</f>
        <v>tysembr</v>
      </c>
      <c r="Z792" s="4" t="n">
        <f aca="false">G792&gt;0</f>
        <v>1</v>
      </c>
      <c r="AA792" s="4" t="n">
        <f aca="false">IF(NOT(Z792),Y792,0)</f>
        <v>0</v>
      </c>
    </row>
    <row r="793" customFormat="false" ht="15.75" hidden="false" customHeight="true" outlineLevel="0" collapsed="false">
      <c r="A793" s="1" t="n">
        <v>1164</v>
      </c>
      <c r="B793" s="4" t="s">
        <v>21</v>
      </c>
      <c r="C793" s="4" t="s">
        <v>30</v>
      </c>
      <c r="D793" s="4" t="s">
        <v>33</v>
      </c>
      <c r="E793" s="4" t="n">
        <v>10</v>
      </c>
      <c r="F793" s="4" t="n">
        <v>180.155</v>
      </c>
      <c r="G793" s="4" t="n">
        <v>4</v>
      </c>
      <c r="H793" s="4" t="n">
        <v>104.879520875352</v>
      </c>
      <c r="I793" s="4" t="n">
        <v>1.14961820514729</v>
      </c>
      <c r="J793" s="4" t="n">
        <v>0.254716599366613</v>
      </c>
      <c r="K793" s="4" t="n">
        <v>0.0957467147561829</v>
      </c>
      <c r="L793" s="4" t="n">
        <v>-0.00114316528919565</v>
      </c>
      <c r="M793" s="4" t="n">
        <v>0.10389748305519</v>
      </c>
      <c r="N793" s="4" t="n">
        <v>16.5527516905874</v>
      </c>
      <c r="O793" s="4" t="n">
        <f aca="false">FALSE()</f>
        <v>0</v>
      </c>
      <c r="P793" s="4" t="s">
        <v>27</v>
      </c>
      <c r="Q793" s="4" t="n">
        <v>1414.21356237375</v>
      </c>
      <c r="R793" s="4" t="n">
        <v>1.26136127637755</v>
      </c>
      <c r="S793" s="4" t="s">
        <v>25</v>
      </c>
      <c r="T793" s="4" t="str">
        <f aca="false">B793&amp;C793&amp;D793&amp;E793&amp;S793</f>
        <v>tebyoubotsmall_warehouse10embr</v>
      </c>
      <c r="U793" s="4" t="n">
        <f aca="false">COUNTIF($T$2:T793,T793)</f>
        <v>12</v>
      </c>
      <c r="V793" s="4" t="s">
        <v>18</v>
      </c>
      <c r="W793" s="4" t="s">
        <v>32</v>
      </c>
      <c r="X793" s="4" t="s">
        <v>34</v>
      </c>
      <c r="Y793" s="4" t="str">
        <f aca="false">V793&amp;W793&amp;X793&amp;S793</f>
        <v>tysembr</v>
      </c>
      <c r="Z793" s="4" t="n">
        <f aca="false">G793&gt;0</f>
        <v>1</v>
      </c>
      <c r="AA793" s="4" t="n">
        <f aca="false">IF(NOT(Z793),Y793,0)</f>
        <v>0</v>
      </c>
    </row>
    <row r="794" customFormat="false" ht="15.75" hidden="false" customHeight="true" outlineLevel="0" collapsed="false">
      <c r="A794" s="1" t="n">
        <v>1165</v>
      </c>
      <c r="B794" s="4" t="s">
        <v>21</v>
      </c>
      <c r="C794" s="4" t="s">
        <v>30</v>
      </c>
      <c r="D794" s="4" t="s">
        <v>33</v>
      </c>
      <c r="E794" s="4" t="n">
        <v>10</v>
      </c>
      <c r="F794" s="4" t="n">
        <v>180.226</v>
      </c>
      <c r="G794" s="4" t="n">
        <v>0</v>
      </c>
      <c r="H794" s="4" t="n">
        <v>17.9393730758078</v>
      </c>
      <c r="I794" s="4" t="n">
        <v>0.92054970591491</v>
      </c>
      <c r="J794" s="4" t="n">
        <v>0.27264350315795</v>
      </c>
      <c r="K794" s="4" t="n">
        <v>0.262357444206188</v>
      </c>
      <c r="L794" s="4" t="n">
        <v>-0.000213666914627894</v>
      </c>
      <c r="M794" s="4" t="n">
        <v>0.227746019622999</v>
      </c>
      <c r="N794" s="4" t="n">
        <v>35.0647557468816</v>
      </c>
      <c r="O794" s="4" t="n">
        <f aca="false">FALSE()</f>
        <v>0</v>
      </c>
      <c r="P794" s="4" t="s">
        <v>27</v>
      </c>
      <c r="Q794" s="4" t="n">
        <v>848.528137424005</v>
      </c>
      <c r="R794" s="4" t="n">
        <v>2.01042324403669</v>
      </c>
      <c r="S794" s="4" t="s">
        <v>25</v>
      </c>
      <c r="T794" s="4" t="str">
        <f aca="false">B794&amp;C794&amp;D794&amp;E794&amp;S794</f>
        <v>tebyoubotsmall_warehouse10embr</v>
      </c>
      <c r="U794" s="4" t="n">
        <f aca="false">COUNTIF($T$2:T794,T794)</f>
        <v>13</v>
      </c>
      <c r="V794" s="4" t="s">
        <v>18</v>
      </c>
      <c r="W794" s="4" t="s">
        <v>32</v>
      </c>
      <c r="X794" s="4" t="s">
        <v>34</v>
      </c>
      <c r="Y794" s="4" t="str">
        <f aca="false">V794&amp;W794&amp;X794&amp;S794</f>
        <v>tysembr</v>
      </c>
      <c r="Z794" s="4" t="n">
        <f aca="false">G794&gt;0</f>
        <v>0</v>
      </c>
      <c r="AA794" s="4" t="str">
        <f aca="false">IF(NOT(Z794),Y794,0)</f>
        <v>tysembr</v>
      </c>
    </row>
    <row r="795" customFormat="false" ht="15.75" hidden="false" customHeight="true" outlineLevel="0" collapsed="false">
      <c r="A795" s="1" t="n">
        <v>1166</v>
      </c>
      <c r="B795" s="4" t="s">
        <v>21</v>
      </c>
      <c r="C795" s="4" t="s">
        <v>30</v>
      </c>
      <c r="D795" s="4" t="s">
        <v>33</v>
      </c>
      <c r="E795" s="4" t="n">
        <v>10</v>
      </c>
      <c r="F795" s="4" t="n">
        <v>179.649</v>
      </c>
      <c r="G795" s="4" t="n">
        <v>5</v>
      </c>
      <c r="H795" s="4" t="n">
        <v>21.5091031333169</v>
      </c>
      <c r="I795" s="4" t="n">
        <v>0.837902421901894</v>
      </c>
      <c r="J795" s="4" t="n">
        <v>0.18224680013634</v>
      </c>
      <c r="K795" s="4" t="n">
        <v>0.226224893796692</v>
      </c>
      <c r="L795" s="4" t="n">
        <v>-0.000791033964316339</v>
      </c>
      <c r="M795" s="4" t="n">
        <v>0.193147277962245</v>
      </c>
      <c r="N795" s="4" t="n">
        <v>28.9542894086737</v>
      </c>
      <c r="O795" s="4" t="n">
        <f aca="false">FALSE()</f>
        <v>0</v>
      </c>
      <c r="P795" s="4" t="s">
        <v>27</v>
      </c>
      <c r="Q795" s="4" t="n">
        <v>632.455532033928</v>
      </c>
      <c r="R795" s="4" t="n">
        <v>1.21961204095105</v>
      </c>
      <c r="S795" s="4" t="s">
        <v>25</v>
      </c>
      <c r="T795" s="4" t="str">
        <f aca="false">B795&amp;C795&amp;D795&amp;E795&amp;S795</f>
        <v>tebyoubotsmall_warehouse10embr</v>
      </c>
      <c r="U795" s="4" t="n">
        <f aca="false">COUNTIF($T$2:T795,T795)</f>
        <v>14</v>
      </c>
      <c r="V795" s="4" t="s">
        <v>18</v>
      </c>
      <c r="W795" s="4" t="s">
        <v>32</v>
      </c>
      <c r="X795" s="4" t="s">
        <v>34</v>
      </c>
      <c r="Y795" s="4" t="str">
        <f aca="false">V795&amp;W795&amp;X795&amp;S795</f>
        <v>tysembr</v>
      </c>
      <c r="Z795" s="4" t="n">
        <f aca="false">G795&gt;0</f>
        <v>1</v>
      </c>
      <c r="AA795" s="4" t="n">
        <f aca="false">IF(NOT(Z795),Y795,0)</f>
        <v>0</v>
      </c>
    </row>
    <row r="796" customFormat="false" ht="15.75" hidden="false" customHeight="true" outlineLevel="0" collapsed="false">
      <c r="A796" s="1" t="n">
        <v>1167</v>
      </c>
      <c r="B796" s="4" t="s">
        <v>21</v>
      </c>
      <c r="C796" s="4" t="s">
        <v>30</v>
      </c>
      <c r="D796" s="4" t="s">
        <v>33</v>
      </c>
      <c r="E796" s="4" t="n">
        <v>10</v>
      </c>
      <c r="F796" s="4" t="n">
        <v>179.138</v>
      </c>
      <c r="G796" s="4" t="n">
        <v>0</v>
      </c>
      <c r="H796" s="4" t="n">
        <v>40.5836548303277</v>
      </c>
      <c r="I796" s="4" t="n">
        <v>1.45861467929913</v>
      </c>
      <c r="J796" s="4" t="n">
        <v>0.327544972517241</v>
      </c>
      <c r="K796" s="4" t="n">
        <v>0.014079562500259</v>
      </c>
      <c r="L796" s="4" t="n">
        <v>-0.00120151397535737</v>
      </c>
      <c r="M796" s="4" t="n">
        <v>0.0268414883600068</v>
      </c>
      <c r="N796" s="4" t="n">
        <v>3.36491678065733</v>
      </c>
      <c r="O796" s="4" t="n">
        <f aca="false">FALSE()</f>
        <v>0</v>
      </c>
      <c r="P796" s="4" t="s">
        <v>27</v>
      </c>
      <c r="Q796" s="4" t="n">
        <v>496.138938356725</v>
      </c>
      <c r="R796" s="4" t="n">
        <v>0.526907533105067</v>
      </c>
      <c r="S796" s="4" t="s">
        <v>25</v>
      </c>
      <c r="T796" s="4" t="str">
        <f aca="false">B796&amp;C796&amp;D796&amp;E796&amp;S796</f>
        <v>tebyoubotsmall_warehouse10embr</v>
      </c>
      <c r="U796" s="4" t="n">
        <f aca="false">COUNTIF($T$2:T796,T796)</f>
        <v>15</v>
      </c>
      <c r="V796" s="4" t="s">
        <v>18</v>
      </c>
      <c r="W796" s="4" t="s">
        <v>32</v>
      </c>
      <c r="X796" s="4" t="s">
        <v>34</v>
      </c>
      <c r="Y796" s="4" t="str">
        <f aca="false">V796&amp;W796&amp;X796&amp;S796</f>
        <v>tysembr</v>
      </c>
      <c r="Z796" s="4" t="n">
        <f aca="false">G796&gt;0</f>
        <v>0</v>
      </c>
      <c r="AA796" s="4" t="str">
        <f aca="false">IF(NOT(Z796),Y796,0)</f>
        <v>tysembr</v>
      </c>
    </row>
    <row r="797" customFormat="false" ht="15.75" hidden="false" customHeight="true" outlineLevel="0" collapsed="false">
      <c r="A797" s="1" t="n">
        <v>1168</v>
      </c>
      <c r="B797" s="4" t="s">
        <v>21</v>
      </c>
      <c r="C797" s="4" t="s">
        <v>30</v>
      </c>
      <c r="D797" s="4" t="s">
        <v>33</v>
      </c>
      <c r="E797" s="4" t="n">
        <v>10</v>
      </c>
      <c r="F797" s="4" t="n">
        <v>179.416</v>
      </c>
      <c r="G797" s="4" t="n">
        <v>0</v>
      </c>
      <c r="H797" s="4" t="n">
        <v>10.2489456798563</v>
      </c>
      <c r="I797" s="4" t="n">
        <v>0.495534283474212</v>
      </c>
      <c r="J797" s="4" t="n">
        <v>0.158531463690708</v>
      </c>
      <c r="K797" s="4" t="n">
        <v>0.0187952031218161</v>
      </c>
      <c r="L797" s="4" t="n">
        <v>-0.00145808717945464</v>
      </c>
      <c r="M797" s="4" t="n">
        <v>0.0332925156084406</v>
      </c>
      <c r="N797" s="4" t="n">
        <v>3.41756033582247</v>
      </c>
      <c r="O797" s="4" t="n">
        <f aca="false">FALSE()</f>
        <v>0</v>
      </c>
      <c r="P797" s="4" t="s">
        <v>27</v>
      </c>
      <c r="Q797" s="4" t="n">
        <v>199.999999999997</v>
      </c>
      <c r="R797" s="4" t="n">
        <v>0.735905076389746</v>
      </c>
      <c r="S797" s="4" t="s">
        <v>25</v>
      </c>
      <c r="T797" s="4" t="str">
        <f aca="false">B797&amp;C797&amp;D797&amp;E797&amp;S797</f>
        <v>tebyoubotsmall_warehouse10embr</v>
      </c>
      <c r="U797" s="4" t="n">
        <f aca="false">COUNTIF($T$2:T797,T797)</f>
        <v>16</v>
      </c>
      <c r="V797" s="4" t="s">
        <v>18</v>
      </c>
      <c r="W797" s="4" t="s">
        <v>32</v>
      </c>
      <c r="X797" s="4" t="s">
        <v>34</v>
      </c>
      <c r="Y797" s="4" t="str">
        <f aca="false">V797&amp;W797&amp;X797&amp;S797</f>
        <v>tysembr</v>
      </c>
      <c r="Z797" s="4" t="n">
        <f aca="false">G797&gt;0</f>
        <v>0</v>
      </c>
      <c r="AA797" s="4" t="str">
        <f aca="false">IF(NOT(Z797),Y797,0)</f>
        <v>tysembr</v>
      </c>
    </row>
    <row r="798" customFormat="false" ht="15.75" hidden="false" customHeight="true" outlineLevel="0" collapsed="false">
      <c r="A798" s="1" t="n">
        <v>1169</v>
      </c>
      <c r="B798" s="4" t="s">
        <v>21</v>
      </c>
      <c r="C798" s="4" t="s">
        <v>30</v>
      </c>
      <c r="D798" s="4" t="s">
        <v>33</v>
      </c>
      <c r="E798" s="4" t="n">
        <v>10</v>
      </c>
      <c r="F798" s="4" t="n">
        <v>179.595</v>
      </c>
      <c r="G798" s="4" t="n">
        <v>0</v>
      </c>
      <c r="H798" s="4" t="n">
        <v>7.62687478021853</v>
      </c>
      <c r="I798" s="4" t="n">
        <v>0.689146441659851</v>
      </c>
      <c r="J798" s="4" t="n">
        <v>0.117699581596999</v>
      </c>
      <c r="K798" s="4" t="n">
        <v>0.0228988853560569</v>
      </c>
      <c r="L798" s="4" t="n">
        <v>-1.04895104895105E-005</v>
      </c>
      <c r="M798" s="4" t="n">
        <v>0.0383039601368819</v>
      </c>
      <c r="N798" s="4" t="n">
        <v>3.55174106338643</v>
      </c>
      <c r="O798" s="4" t="n">
        <f aca="false">FALSE()</f>
        <v>0</v>
      </c>
      <c r="P798" s="4" t="s">
        <v>27</v>
      </c>
      <c r="Q798" s="4" t="n">
        <v>99.0830168044317</v>
      </c>
      <c r="R798" s="4" t="n">
        <v>0.550715822210033</v>
      </c>
      <c r="S798" s="4" t="s">
        <v>25</v>
      </c>
      <c r="T798" s="4" t="str">
        <f aca="false">B798&amp;C798&amp;D798&amp;E798&amp;S798</f>
        <v>tebyoubotsmall_warehouse10embr</v>
      </c>
      <c r="U798" s="4" t="n">
        <f aca="false">COUNTIF($T$2:T798,T798)</f>
        <v>17</v>
      </c>
      <c r="V798" s="4" t="s">
        <v>18</v>
      </c>
      <c r="W798" s="4" t="s">
        <v>32</v>
      </c>
      <c r="X798" s="4" t="s">
        <v>34</v>
      </c>
      <c r="Y798" s="4" t="str">
        <f aca="false">V798&amp;W798&amp;X798&amp;S798</f>
        <v>tysembr</v>
      </c>
      <c r="Z798" s="4" t="n">
        <f aca="false">G798&gt;0</f>
        <v>0</v>
      </c>
      <c r="AA798" s="4" t="str">
        <f aca="false">IF(NOT(Z798),Y798,0)</f>
        <v>tysembr</v>
      </c>
    </row>
    <row r="799" customFormat="false" ht="15.75" hidden="false" customHeight="true" outlineLevel="0" collapsed="false">
      <c r="A799" s="1" t="n">
        <v>1170</v>
      </c>
      <c r="B799" s="4" t="s">
        <v>21</v>
      </c>
      <c r="C799" s="4" t="s">
        <v>30</v>
      </c>
      <c r="D799" s="4" t="s">
        <v>33</v>
      </c>
      <c r="E799" s="4" t="n">
        <v>10</v>
      </c>
      <c r="F799" s="4" t="n">
        <v>179.787</v>
      </c>
      <c r="G799" s="4" t="n">
        <v>5</v>
      </c>
      <c r="H799" s="4" t="n">
        <v>19.162061702018</v>
      </c>
      <c r="I799" s="4" t="n">
        <v>0.886913309914899</v>
      </c>
      <c r="J799" s="4" t="n">
        <v>0.272136049158495</v>
      </c>
      <c r="K799" s="4" t="n">
        <v>0.199438431449571</v>
      </c>
      <c r="L799" s="4" t="n">
        <v>0.00074514635728448</v>
      </c>
      <c r="M799" s="4" t="n">
        <v>0.216629079628003</v>
      </c>
      <c r="N799" s="4" t="n">
        <v>33.9594232353566</v>
      </c>
      <c r="O799" s="4" t="n">
        <f aca="false">FALSE()</f>
        <v>0</v>
      </c>
      <c r="P799" s="4" t="s">
        <v>27</v>
      </c>
      <c r="Q799" s="4" t="n">
        <v>526.234811584091</v>
      </c>
      <c r="R799" s="4" t="n">
        <v>1.48709828344261</v>
      </c>
      <c r="S799" s="4" t="s">
        <v>25</v>
      </c>
      <c r="T799" s="4" t="str">
        <f aca="false">B799&amp;C799&amp;D799&amp;E799&amp;S799</f>
        <v>tebyoubotsmall_warehouse10embr</v>
      </c>
      <c r="U799" s="4" t="n">
        <f aca="false">COUNTIF($T$2:T799,T799)</f>
        <v>18</v>
      </c>
      <c r="V799" s="4" t="s">
        <v>18</v>
      </c>
      <c r="W799" s="4" t="s">
        <v>32</v>
      </c>
      <c r="X799" s="4" t="s">
        <v>34</v>
      </c>
      <c r="Y799" s="4" t="str">
        <f aca="false">V799&amp;W799&amp;X799&amp;S799</f>
        <v>tysembr</v>
      </c>
      <c r="Z799" s="4" t="n">
        <f aca="false">G799&gt;0</f>
        <v>1</v>
      </c>
      <c r="AA799" s="4" t="n">
        <f aca="false">IF(NOT(Z799),Y799,0)</f>
        <v>0</v>
      </c>
    </row>
    <row r="800" customFormat="false" ht="15.75" hidden="false" customHeight="true" outlineLevel="0" collapsed="false">
      <c r="A800" s="1" t="n">
        <v>1171</v>
      </c>
      <c r="B800" s="4" t="s">
        <v>21</v>
      </c>
      <c r="C800" s="4" t="s">
        <v>30</v>
      </c>
      <c r="D800" s="4" t="s">
        <v>33</v>
      </c>
      <c r="E800" s="4" t="n">
        <v>10</v>
      </c>
      <c r="F800" s="4" t="n">
        <v>180.024</v>
      </c>
      <c r="G800" s="4" t="n">
        <v>0</v>
      </c>
      <c r="H800" s="4" t="n">
        <v>3.42582902225187</v>
      </c>
      <c r="I800" s="4" t="n">
        <v>0.230532868140082</v>
      </c>
      <c r="J800" s="4" t="n">
        <v>0.00749604424451009</v>
      </c>
      <c r="K800" s="4" t="n">
        <v>0.0137535381083181</v>
      </c>
      <c r="L800" s="4" t="n">
        <v>-0.00085369121505649</v>
      </c>
      <c r="M800" s="4" t="n">
        <v>0.0263259867975324</v>
      </c>
      <c r="N800" s="4" t="n">
        <v>3.1159516618382</v>
      </c>
      <c r="O800" s="4" t="n">
        <f aca="false">FALSE()</f>
        <v>0</v>
      </c>
      <c r="P800" s="4" t="s">
        <v>27</v>
      </c>
      <c r="Q800" s="4" t="n">
        <v>51.1311146231433</v>
      </c>
      <c r="R800" s="4" t="n">
        <v>0.780499912686471</v>
      </c>
      <c r="S800" s="4" t="s">
        <v>25</v>
      </c>
      <c r="T800" s="4" t="str">
        <f aca="false">B800&amp;C800&amp;D800&amp;E800&amp;S800</f>
        <v>tebyoubotsmall_warehouse10embr</v>
      </c>
      <c r="U800" s="4" t="n">
        <f aca="false">COUNTIF($T$2:T800,T800)</f>
        <v>19</v>
      </c>
      <c r="V800" s="4" t="s">
        <v>18</v>
      </c>
      <c r="W800" s="4" t="s">
        <v>32</v>
      </c>
      <c r="X800" s="4" t="s">
        <v>34</v>
      </c>
      <c r="Y800" s="4" t="str">
        <f aca="false">V800&amp;W800&amp;X800&amp;S800</f>
        <v>tysembr</v>
      </c>
      <c r="Z800" s="4" t="n">
        <f aca="false">G800&gt;0</f>
        <v>0</v>
      </c>
      <c r="AA800" s="4" t="str">
        <f aca="false">IF(NOT(Z800),Y800,0)</f>
        <v>tysembr</v>
      </c>
    </row>
    <row r="801" customFormat="false" ht="15.75" hidden="false" customHeight="true" outlineLevel="0" collapsed="false">
      <c r="A801" s="1" t="n">
        <v>1172</v>
      </c>
      <c r="B801" s="4" t="s">
        <v>21</v>
      </c>
      <c r="C801" s="4" t="s">
        <v>30</v>
      </c>
      <c r="D801" s="4" t="s">
        <v>33</v>
      </c>
      <c r="E801" s="4" t="n">
        <v>10</v>
      </c>
      <c r="F801" s="4" t="n">
        <v>180.091</v>
      </c>
      <c r="G801" s="4" t="n">
        <v>2</v>
      </c>
      <c r="H801" s="4" t="n">
        <v>58.4991243744079</v>
      </c>
      <c r="I801" s="4" t="n">
        <v>0.813614606855972</v>
      </c>
      <c r="J801" s="4" t="n">
        <v>0.253079743926009</v>
      </c>
      <c r="K801" s="4" t="n">
        <v>0.182374368874227</v>
      </c>
      <c r="L801" s="4" t="n">
        <v>0.000163120448288851</v>
      </c>
      <c r="M801" s="4" t="n">
        <v>0.19494870059048</v>
      </c>
      <c r="N801" s="4" t="n">
        <v>31.3879176182731</v>
      </c>
      <c r="O801" s="4" t="n">
        <f aca="false">FALSE()</f>
        <v>0</v>
      </c>
      <c r="P801" s="4" t="s">
        <v>27</v>
      </c>
      <c r="Q801" s="4" t="n">
        <v>1414.21356237375</v>
      </c>
      <c r="R801" s="4" t="n">
        <v>1.83978436232359</v>
      </c>
      <c r="S801" s="4" t="s">
        <v>25</v>
      </c>
      <c r="T801" s="4" t="str">
        <f aca="false">B801&amp;C801&amp;D801&amp;E801&amp;S801</f>
        <v>tebyoubotsmall_warehouse10embr</v>
      </c>
      <c r="U801" s="4" t="n">
        <f aca="false">COUNTIF($T$2:T801,T801)</f>
        <v>20</v>
      </c>
      <c r="V801" s="4" t="s">
        <v>18</v>
      </c>
      <c r="W801" s="4" t="s">
        <v>32</v>
      </c>
      <c r="X801" s="4" t="s">
        <v>34</v>
      </c>
      <c r="Y801" s="4" t="str">
        <f aca="false">V801&amp;W801&amp;X801&amp;S801</f>
        <v>tysembr</v>
      </c>
      <c r="Z801" s="4" t="n">
        <f aca="false">G801&gt;0</f>
        <v>1</v>
      </c>
      <c r="AA801" s="4" t="n">
        <f aca="false">IF(NOT(Z801),Y801,0)</f>
        <v>0</v>
      </c>
    </row>
    <row r="802" customFormat="false" ht="15.75" hidden="false" customHeight="true" outlineLevel="0" collapsed="false">
      <c r="A802" s="1" t="n">
        <v>1183</v>
      </c>
      <c r="B802" s="4" t="s">
        <v>35</v>
      </c>
      <c r="C802" s="4" t="s">
        <v>28</v>
      </c>
      <c r="D802" s="4" t="s">
        <v>23</v>
      </c>
      <c r="E802" s="4" t="n">
        <v>5</v>
      </c>
      <c r="F802" s="4" t="n">
        <v>178.658</v>
      </c>
      <c r="G802" s="4" t="n">
        <v>0</v>
      </c>
      <c r="H802" s="4" t="n">
        <v>0.732717319249716</v>
      </c>
      <c r="I802" s="4" t="n">
        <v>0.0780101189766876</v>
      </c>
      <c r="J802" s="4" t="n">
        <v>0.0122376660100678</v>
      </c>
      <c r="K802" s="4" t="n">
        <v>0.0181479836625416</v>
      </c>
      <c r="L802" s="4" t="n">
        <v>0.000515513126491647</v>
      </c>
      <c r="M802" s="4" t="n">
        <v>0.197479821807921</v>
      </c>
      <c r="N802" s="4" t="n">
        <v>35.2439689859969</v>
      </c>
      <c r="O802" s="4" t="n">
        <f aca="false">FALSE()</f>
        <v>0</v>
      </c>
      <c r="P802" s="4" t="s">
        <v>27</v>
      </c>
      <c r="Q802" s="4" t="n">
        <v>55.470019622513</v>
      </c>
      <c r="R802" s="4" t="n">
        <v>0.429945900985799</v>
      </c>
      <c r="S802" s="4" t="s">
        <v>25</v>
      </c>
      <c r="T802" s="4" t="str">
        <f aca="false">B802&amp;C802&amp;D802&amp;E802&amp;S802</f>
        <v>dwaturtlebot3_burgermap25embr</v>
      </c>
      <c r="U802" s="4" t="n">
        <f aca="false">COUNTIF($T$2:T802,T802)</f>
        <v>1</v>
      </c>
      <c r="V802" s="4" t="s">
        <v>36</v>
      </c>
      <c r="W802" s="4" t="s">
        <v>29</v>
      </c>
      <c r="X802" s="4" t="n">
        <v>2</v>
      </c>
      <c r="Y802" s="4" t="str">
        <f aca="false">V802&amp;W802&amp;X802&amp;S802</f>
        <v>db2embr</v>
      </c>
      <c r="Z802" s="4" t="n">
        <f aca="false">G802&gt;0</f>
        <v>0</v>
      </c>
      <c r="AA802" s="4" t="str">
        <f aca="false">IF(NOT(Z802),Y802,0)</f>
        <v>db2embr</v>
      </c>
    </row>
    <row r="803" customFormat="false" ht="15.75" hidden="false" customHeight="true" outlineLevel="0" collapsed="false">
      <c r="A803" s="1" t="n">
        <v>1184</v>
      </c>
      <c r="B803" s="4" t="s">
        <v>35</v>
      </c>
      <c r="C803" s="4" t="s">
        <v>28</v>
      </c>
      <c r="D803" s="4" t="s">
        <v>23</v>
      </c>
      <c r="E803" s="4" t="n">
        <v>5</v>
      </c>
      <c r="F803" s="4" t="n">
        <v>178.208</v>
      </c>
      <c r="G803" s="4" t="n">
        <v>0</v>
      </c>
      <c r="H803" s="4" t="n">
        <v>0.678338338680977</v>
      </c>
      <c r="I803" s="4" t="n">
        <v>0.0795683981961049</v>
      </c>
      <c r="J803" s="4" t="n">
        <v>0.0110355265317414</v>
      </c>
      <c r="K803" s="4" t="n">
        <v>0.018678158751254</v>
      </c>
      <c r="L803" s="4" t="n">
        <v>0.000524038461538462</v>
      </c>
      <c r="M803" s="4" t="n">
        <v>0.205507373670844</v>
      </c>
      <c r="N803" s="4" t="n">
        <v>36.5228787333488</v>
      </c>
      <c r="O803" s="4" t="n">
        <f aca="false">FALSE()</f>
        <v>0</v>
      </c>
      <c r="P803" s="4" t="s">
        <v>27</v>
      </c>
      <c r="Q803" s="4" t="n">
        <v>25.9664745471194</v>
      </c>
      <c r="R803" s="4" t="n">
        <v>0.426006945224533</v>
      </c>
      <c r="S803" s="4" t="s">
        <v>25</v>
      </c>
      <c r="T803" s="4" t="str">
        <f aca="false">B803&amp;C803&amp;D803&amp;E803&amp;S803</f>
        <v>dwaturtlebot3_burgermap25embr</v>
      </c>
      <c r="U803" s="4" t="n">
        <f aca="false">COUNTIF($T$2:T803,T803)</f>
        <v>2</v>
      </c>
      <c r="V803" s="4" t="s">
        <v>36</v>
      </c>
      <c r="W803" s="4" t="s">
        <v>29</v>
      </c>
      <c r="X803" s="4" t="n">
        <v>2</v>
      </c>
      <c r="Y803" s="4" t="str">
        <f aca="false">V803&amp;W803&amp;X803&amp;S803</f>
        <v>db2embr</v>
      </c>
      <c r="Z803" s="4" t="n">
        <f aca="false">G803&gt;0</f>
        <v>0</v>
      </c>
      <c r="AA803" s="4" t="str">
        <f aca="false">IF(NOT(Z803),Y803,0)</f>
        <v>db2embr</v>
      </c>
    </row>
    <row r="804" customFormat="false" ht="15.75" hidden="false" customHeight="true" outlineLevel="0" collapsed="false">
      <c r="A804" s="1" t="n">
        <v>1185</v>
      </c>
      <c r="B804" s="4" t="s">
        <v>35</v>
      </c>
      <c r="C804" s="4" t="s">
        <v>28</v>
      </c>
      <c r="D804" s="4" t="s">
        <v>23</v>
      </c>
      <c r="E804" s="4" t="n">
        <v>5</v>
      </c>
      <c r="F804" s="4" t="n">
        <v>179.585</v>
      </c>
      <c r="G804" s="4" t="n">
        <v>0</v>
      </c>
      <c r="H804" s="4" t="n">
        <v>5.43629435210608</v>
      </c>
      <c r="I804" s="4" t="n">
        <v>0.390641161822236</v>
      </c>
      <c r="J804" s="4" t="n">
        <v>0.0708492070280678</v>
      </c>
      <c r="K804" s="4" t="n">
        <v>0.0509933642192731</v>
      </c>
      <c r="L804" s="4" t="n">
        <v>0.00021875</v>
      </c>
      <c r="M804" s="4" t="n">
        <v>0.178139894233766</v>
      </c>
      <c r="N804" s="4" t="n">
        <v>31.3783271809434</v>
      </c>
      <c r="O804" s="4" t="n">
        <f aca="false">FALSE()</f>
        <v>0</v>
      </c>
      <c r="P804" s="4" t="s">
        <v>27</v>
      </c>
      <c r="Q804" s="4" t="n">
        <v>117.444043902938</v>
      </c>
      <c r="R804" s="4" t="n">
        <v>4.20656586435758</v>
      </c>
      <c r="S804" s="4" t="s">
        <v>25</v>
      </c>
      <c r="T804" s="4" t="str">
        <f aca="false">B804&amp;C804&amp;D804&amp;E804&amp;S804</f>
        <v>dwaturtlebot3_burgermap25embr</v>
      </c>
      <c r="U804" s="4" t="n">
        <f aca="false">COUNTIF($T$2:T804,T804)</f>
        <v>3</v>
      </c>
      <c r="V804" s="4" t="s">
        <v>36</v>
      </c>
      <c r="W804" s="4" t="s">
        <v>29</v>
      </c>
      <c r="X804" s="4" t="n">
        <v>2</v>
      </c>
      <c r="Y804" s="4" t="str">
        <f aca="false">V804&amp;W804&amp;X804&amp;S804</f>
        <v>db2embr</v>
      </c>
      <c r="Z804" s="4" t="n">
        <f aca="false">G804&gt;0</f>
        <v>0</v>
      </c>
      <c r="AA804" s="4" t="str">
        <f aca="false">IF(NOT(Z804),Y804,0)</f>
        <v>db2embr</v>
      </c>
    </row>
    <row r="805" customFormat="false" ht="15.75" hidden="false" customHeight="true" outlineLevel="0" collapsed="false">
      <c r="A805" s="1" t="n">
        <v>1186</v>
      </c>
      <c r="B805" s="4" t="s">
        <v>35</v>
      </c>
      <c r="C805" s="4" t="s">
        <v>28</v>
      </c>
      <c r="D805" s="4" t="s">
        <v>23</v>
      </c>
      <c r="E805" s="4" t="n">
        <v>5</v>
      </c>
      <c r="F805" s="4" t="n">
        <v>179.738</v>
      </c>
      <c r="G805" s="4" t="n">
        <v>0</v>
      </c>
      <c r="H805" s="4" t="n">
        <v>0.746189452717539</v>
      </c>
      <c r="I805" s="4" t="n">
        <v>0.0730608997139884</v>
      </c>
      <c r="J805" s="4" t="n">
        <v>0.0146635446711555</v>
      </c>
      <c r="K805" s="4" t="n">
        <v>0.0174567910347399</v>
      </c>
      <c r="L805" s="4" t="n">
        <v>0.000409852338322402</v>
      </c>
      <c r="M805" s="4" t="n">
        <v>0.200184305065005</v>
      </c>
      <c r="N805" s="4" t="n">
        <v>35.1010825953849</v>
      </c>
      <c r="O805" s="4" t="n">
        <f aca="false">FALSE()</f>
        <v>0</v>
      </c>
      <c r="P805" s="4" t="s">
        <v>27</v>
      </c>
      <c r="Q805" s="4" t="n">
        <v>61.3547484304883</v>
      </c>
      <c r="R805" s="4" t="n">
        <v>0.374461384895523</v>
      </c>
      <c r="S805" s="4" t="s">
        <v>25</v>
      </c>
      <c r="T805" s="4" t="str">
        <f aca="false">B805&amp;C805&amp;D805&amp;E805&amp;S805</f>
        <v>dwaturtlebot3_burgermap25embr</v>
      </c>
      <c r="U805" s="4" t="n">
        <f aca="false">COUNTIF($T$2:T805,T805)</f>
        <v>4</v>
      </c>
      <c r="V805" s="4" t="s">
        <v>36</v>
      </c>
      <c r="W805" s="4" t="s">
        <v>29</v>
      </c>
      <c r="X805" s="4" t="n">
        <v>2</v>
      </c>
      <c r="Y805" s="4" t="str">
        <f aca="false">V805&amp;W805&amp;X805&amp;S805</f>
        <v>db2embr</v>
      </c>
      <c r="Z805" s="4" t="n">
        <f aca="false">G805&gt;0</f>
        <v>0</v>
      </c>
      <c r="AA805" s="4" t="str">
        <f aca="false">IF(NOT(Z805),Y805,0)</f>
        <v>db2embr</v>
      </c>
    </row>
    <row r="806" customFormat="false" ht="15.75" hidden="false" customHeight="true" outlineLevel="0" collapsed="false">
      <c r="A806" s="1" t="n">
        <v>1187</v>
      </c>
      <c r="B806" s="4" t="s">
        <v>35</v>
      </c>
      <c r="C806" s="4" t="s">
        <v>28</v>
      </c>
      <c r="D806" s="4" t="s">
        <v>23</v>
      </c>
      <c r="E806" s="4" t="n">
        <v>5</v>
      </c>
      <c r="F806" s="4" t="n">
        <v>176.389</v>
      </c>
      <c r="G806" s="4" t="n">
        <v>0</v>
      </c>
      <c r="H806" s="4" t="n">
        <v>0.75686869690672</v>
      </c>
      <c r="I806" s="4" t="n">
        <v>0.0890291774853523</v>
      </c>
      <c r="J806" s="4" t="n">
        <v>0.0217891300852492</v>
      </c>
      <c r="K806" s="4" t="n">
        <v>0.0207844155844156</v>
      </c>
      <c r="L806" s="4" t="n">
        <v>0</v>
      </c>
      <c r="M806" s="4" t="n">
        <v>0.192012919896641</v>
      </c>
      <c r="N806" s="4" t="n">
        <v>32.1493920468505</v>
      </c>
      <c r="O806" s="4" t="n">
        <f aca="false">TRUE()</f>
        <v>1</v>
      </c>
      <c r="P806" s="4" t="s">
        <v>24</v>
      </c>
      <c r="Q806" s="4" t="n">
        <v>38.586367040716</v>
      </c>
      <c r="R806" s="4" t="n">
        <v>0.457147058289079</v>
      </c>
      <c r="S806" s="4" t="s">
        <v>25</v>
      </c>
      <c r="T806" s="4" t="str">
        <f aca="false">B806&amp;C806&amp;D806&amp;E806&amp;S806</f>
        <v>dwaturtlebot3_burgermap25embr</v>
      </c>
      <c r="U806" s="4" t="n">
        <f aca="false">COUNTIF($T$2:T806,T806)</f>
        <v>5</v>
      </c>
      <c r="V806" s="4" t="s">
        <v>36</v>
      </c>
      <c r="W806" s="4" t="s">
        <v>29</v>
      </c>
      <c r="X806" s="4" t="n">
        <v>2</v>
      </c>
      <c r="Y806" s="4" t="str">
        <f aca="false">V806&amp;W806&amp;X806&amp;S806</f>
        <v>db2embr</v>
      </c>
      <c r="Z806" s="4" t="n">
        <f aca="false">G806&gt;0</f>
        <v>0</v>
      </c>
      <c r="AA806" s="4" t="str">
        <f aca="false">IF(NOT(Z806),Y806,0)</f>
        <v>db2embr</v>
      </c>
    </row>
    <row r="807" customFormat="false" ht="15.75" hidden="false" customHeight="true" outlineLevel="0" collapsed="false">
      <c r="A807" s="1" t="n">
        <v>1188</v>
      </c>
      <c r="B807" s="4" t="s">
        <v>35</v>
      </c>
      <c r="C807" s="4" t="s">
        <v>28</v>
      </c>
      <c r="D807" s="4" t="s">
        <v>23</v>
      </c>
      <c r="E807" s="4" t="n">
        <v>5</v>
      </c>
      <c r="F807" s="4" t="n">
        <v>179.64</v>
      </c>
      <c r="G807" s="4" t="n">
        <v>0</v>
      </c>
      <c r="H807" s="4" t="n">
        <v>3.2174175599882</v>
      </c>
      <c r="I807" s="4" t="n">
        <v>0.164896457428177</v>
      </c>
      <c r="J807" s="4" t="n">
        <v>0.0332128577863</v>
      </c>
      <c r="K807" s="4" t="n">
        <v>0.0212738141297589</v>
      </c>
      <c r="L807" s="4" t="n">
        <v>0.000495192307692308</v>
      </c>
      <c r="M807" s="4" t="n">
        <v>0.198500155590674</v>
      </c>
      <c r="N807" s="4" t="n">
        <v>35.4704833365033</v>
      </c>
      <c r="O807" s="4" t="n">
        <f aca="false">FALSE()</f>
        <v>0</v>
      </c>
      <c r="P807" s="4" t="s">
        <v>27</v>
      </c>
      <c r="Q807" s="4" t="n">
        <v>549.125178386889</v>
      </c>
      <c r="R807" s="4" t="n">
        <v>1.43522149154392</v>
      </c>
      <c r="S807" s="4" t="s">
        <v>25</v>
      </c>
      <c r="T807" s="4" t="str">
        <f aca="false">B807&amp;C807&amp;D807&amp;E807&amp;S807</f>
        <v>dwaturtlebot3_burgermap25embr</v>
      </c>
      <c r="U807" s="4" t="n">
        <f aca="false">COUNTIF($T$2:T807,T807)</f>
        <v>6</v>
      </c>
      <c r="V807" s="4" t="s">
        <v>36</v>
      </c>
      <c r="W807" s="4" t="s">
        <v>29</v>
      </c>
      <c r="X807" s="4" t="n">
        <v>2</v>
      </c>
      <c r="Y807" s="4" t="str">
        <f aca="false">V807&amp;W807&amp;X807&amp;S807</f>
        <v>db2embr</v>
      </c>
      <c r="Z807" s="4" t="n">
        <f aca="false">G807&gt;0</f>
        <v>0</v>
      </c>
      <c r="AA807" s="4" t="str">
        <f aca="false">IF(NOT(Z807),Y807,0)</f>
        <v>db2embr</v>
      </c>
    </row>
    <row r="808" customFormat="false" ht="15.75" hidden="false" customHeight="true" outlineLevel="0" collapsed="false">
      <c r="A808" s="1" t="n">
        <v>1189</v>
      </c>
      <c r="B808" s="4" t="s">
        <v>35</v>
      </c>
      <c r="C808" s="4" t="s">
        <v>28</v>
      </c>
      <c r="D808" s="4" t="s">
        <v>23</v>
      </c>
      <c r="E808" s="4" t="n">
        <v>5</v>
      </c>
      <c r="F808" s="4" t="n">
        <v>180.045</v>
      </c>
      <c r="G808" s="4" t="n">
        <v>3</v>
      </c>
      <c r="H808" s="4" t="n">
        <v>7.74620084556982</v>
      </c>
      <c r="I808" s="4" t="n">
        <v>0.234009508643172</v>
      </c>
      <c r="J808" s="4" t="n">
        <v>0.0386324173888594</v>
      </c>
      <c r="K808" s="4" t="n">
        <v>0.0260559557664049</v>
      </c>
      <c r="L808" s="4" t="n">
        <v>0.000498812351543943</v>
      </c>
      <c r="M808" s="4" t="n">
        <v>0.162726470627034</v>
      </c>
      <c r="N808" s="4" t="n">
        <v>29.4785182552488</v>
      </c>
      <c r="O808" s="4" t="n">
        <f aca="false">FALSE()</f>
        <v>0</v>
      </c>
      <c r="P808" s="4" t="s">
        <v>27</v>
      </c>
      <c r="Q808" s="4" t="n">
        <v>894.427191000136</v>
      </c>
      <c r="R808" s="4" t="n">
        <v>2.20336719225822</v>
      </c>
      <c r="S808" s="4" t="s">
        <v>25</v>
      </c>
      <c r="T808" s="4" t="str">
        <f aca="false">B808&amp;C808&amp;D808&amp;E808&amp;S808</f>
        <v>dwaturtlebot3_burgermap25embr</v>
      </c>
      <c r="U808" s="4" t="n">
        <f aca="false">COUNTIF($T$2:T808,T808)</f>
        <v>7</v>
      </c>
      <c r="V808" s="4" t="s">
        <v>36</v>
      </c>
      <c r="W808" s="4" t="s">
        <v>29</v>
      </c>
      <c r="X808" s="4" t="n">
        <v>2</v>
      </c>
      <c r="Y808" s="4" t="str">
        <f aca="false">V808&amp;W808&amp;X808&amp;S808</f>
        <v>db2embr</v>
      </c>
      <c r="Z808" s="4" t="n">
        <f aca="false">G808&gt;0</f>
        <v>1</v>
      </c>
      <c r="AA808" s="4" t="n">
        <f aca="false">IF(NOT(Z808),Y808,0)</f>
        <v>0</v>
      </c>
    </row>
    <row r="809" customFormat="false" ht="15.75" hidden="false" customHeight="true" outlineLevel="0" collapsed="false">
      <c r="A809" s="1" t="n">
        <v>1190</v>
      </c>
      <c r="B809" s="4" t="s">
        <v>35</v>
      </c>
      <c r="C809" s="4" t="s">
        <v>28</v>
      </c>
      <c r="D809" s="4" t="s">
        <v>23</v>
      </c>
      <c r="E809" s="4" t="n">
        <v>5</v>
      </c>
      <c r="F809" s="4" t="n">
        <v>180.193</v>
      </c>
      <c r="G809" s="4" t="n">
        <v>2</v>
      </c>
      <c r="H809" s="4" t="n">
        <v>4.08232936143084</v>
      </c>
      <c r="I809" s="4" t="n">
        <v>0.350550714506928</v>
      </c>
      <c r="J809" s="4" t="n">
        <v>0.0568001338858745</v>
      </c>
      <c r="K809" s="4" t="n">
        <v>0.0485490111279152</v>
      </c>
      <c r="L809" s="4" t="n">
        <v>0.000238107024699361</v>
      </c>
      <c r="M809" s="4" t="n">
        <v>0.180697783914282</v>
      </c>
      <c r="N809" s="4" t="n">
        <v>31.7682073379273</v>
      </c>
      <c r="O809" s="4" t="n">
        <f aca="false">FALSE()</f>
        <v>0</v>
      </c>
      <c r="P809" s="4" t="s">
        <v>27</v>
      </c>
      <c r="Q809" s="4" t="n">
        <v>115.958774924298</v>
      </c>
      <c r="R809" s="4" t="n">
        <v>3.37189312763372</v>
      </c>
      <c r="S809" s="4" t="s">
        <v>25</v>
      </c>
      <c r="T809" s="4" t="str">
        <f aca="false">B809&amp;C809&amp;D809&amp;E809&amp;S809</f>
        <v>dwaturtlebot3_burgermap25embr</v>
      </c>
      <c r="U809" s="4" t="n">
        <f aca="false">COUNTIF($T$2:T809,T809)</f>
        <v>8</v>
      </c>
      <c r="V809" s="4" t="s">
        <v>36</v>
      </c>
      <c r="W809" s="4" t="s">
        <v>29</v>
      </c>
      <c r="X809" s="4" t="n">
        <v>2</v>
      </c>
      <c r="Y809" s="4" t="str">
        <f aca="false">V809&amp;W809&amp;X809&amp;S809</f>
        <v>db2embr</v>
      </c>
      <c r="Z809" s="4" t="n">
        <f aca="false">G809&gt;0</f>
        <v>1</v>
      </c>
      <c r="AA809" s="4" t="n">
        <f aca="false">IF(NOT(Z809),Y809,0)</f>
        <v>0</v>
      </c>
    </row>
    <row r="810" customFormat="false" ht="15.75" hidden="false" customHeight="true" outlineLevel="0" collapsed="false">
      <c r="A810" s="1" t="n">
        <v>1191</v>
      </c>
      <c r="B810" s="4" t="s">
        <v>35</v>
      </c>
      <c r="C810" s="4" t="s">
        <v>28</v>
      </c>
      <c r="D810" s="4" t="s">
        <v>23</v>
      </c>
      <c r="E810" s="4" t="n">
        <v>5</v>
      </c>
      <c r="F810" s="4" t="n">
        <v>179.896</v>
      </c>
      <c r="G810" s="4" t="n">
        <v>0</v>
      </c>
      <c r="H810" s="4" t="n">
        <v>3.20063207636918</v>
      </c>
      <c r="I810" s="4" t="n">
        <v>0.228784940278331</v>
      </c>
      <c r="J810" s="4" t="n">
        <v>0.0657924176076253</v>
      </c>
      <c r="K810" s="4" t="n">
        <v>0.0485978941809981</v>
      </c>
      <c r="L810" s="4" t="n">
        <v>0.000477185336877571</v>
      </c>
      <c r="M810" s="4" t="n">
        <v>0.187805154145802</v>
      </c>
      <c r="N810" s="4" t="n">
        <v>33.5739246543875</v>
      </c>
      <c r="O810" s="4" t="n">
        <f aca="false">FALSE()</f>
        <v>0</v>
      </c>
      <c r="P810" s="4" t="s">
        <v>27</v>
      </c>
      <c r="Q810" s="4" t="n">
        <v>252.508559347735</v>
      </c>
      <c r="R810" s="4" t="n">
        <v>3.08349414212649</v>
      </c>
      <c r="S810" s="4" t="s">
        <v>25</v>
      </c>
      <c r="T810" s="4" t="str">
        <f aca="false">B810&amp;C810&amp;D810&amp;E810&amp;S810</f>
        <v>dwaturtlebot3_burgermap25embr</v>
      </c>
      <c r="U810" s="4" t="n">
        <f aca="false">COUNTIF($T$2:T810,T810)</f>
        <v>9</v>
      </c>
      <c r="V810" s="4" t="s">
        <v>36</v>
      </c>
      <c r="W810" s="4" t="s">
        <v>29</v>
      </c>
      <c r="X810" s="4" t="n">
        <v>2</v>
      </c>
      <c r="Y810" s="4" t="str">
        <f aca="false">V810&amp;W810&amp;X810&amp;S810</f>
        <v>db2embr</v>
      </c>
      <c r="Z810" s="4" t="n">
        <f aca="false">G810&gt;0</f>
        <v>0</v>
      </c>
      <c r="AA810" s="4" t="str">
        <f aca="false">IF(NOT(Z810),Y810,0)</f>
        <v>db2embr</v>
      </c>
    </row>
    <row r="811" customFormat="false" ht="15.75" hidden="false" customHeight="true" outlineLevel="0" collapsed="false">
      <c r="A811" s="1" t="n">
        <v>1192</v>
      </c>
      <c r="B811" s="4" t="s">
        <v>35</v>
      </c>
      <c r="C811" s="4" t="s">
        <v>28</v>
      </c>
      <c r="D811" s="4" t="s">
        <v>23</v>
      </c>
      <c r="E811" s="4" t="n">
        <v>5</v>
      </c>
      <c r="F811" s="4" t="n">
        <v>155.607</v>
      </c>
      <c r="G811" s="4" t="n">
        <v>0</v>
      </c>
      <c r="H811" s="4" t="n">
        <v>0.44235750486859</v>
      </c>
      <c r="I811" s="4" t="n">
        <v>0.0610340000180175</v>
      </c>
      <c r="J811" s="4" t="n">
        <v>0.00817325765647064</v>
      </c>
      <c r="K811" s="4" t="n">
        <v>0.0162690642447893</v>
      </c>
      <c r="L811" s="4" t="n">
        <v>0.000545454545454545</v>
      </c>
      <c r="M811" s="4" t="n">
        <v>0.203685545757033</v>
      </c>
      <c r="N811" s="4" t="n">
        <v>31.6895232556987</v>
      </c>
      <c r="O811" s="4" t="n">
        <f aca="false">TRUE()</f>
        <v>1</v>
      </c>
      <c r="P811" s="4" t="s">
        <v>24</v>
      </c>
      <c r="Q811" s="4" t="n">
        <v>36.0949616545636</v>
      </c>
      <c r="R811" s="4" t="n">
        <v>0.327048151415035</v>
      </c>
      <c r="S811" s="4" t="s">
        <v>25</v>
      </c>
      <c r="T811" s="4" t="str">
        <f aca="false">B811&amp;C811&amp;D811&amp;E811&amp;S811</f>
        <v>dwaturtlebot3_burgermap25embr</v>
      </c>
      <c r="U811" s="4" t="n">
        <f aca="false">COUNTIF($T$2:T811,T811)</f>
        <v>10</v>
      </c>
      <c r="V811" s="4" t="s">
        <v>36</v>
      </c>
      <c r="W811" s="4" t="s">
        <v>29</v>
      </c>
      <c r="X811" s="4" t="n">
        <v>2</v>
      </c>
      <c r="Y811" s="4" t="str">
        <f aca="false">V811&amp;W811&amp;X811&amp;S811</f>
        <v>db2embr</v>
      </c>
      <c r="Z811" s="4" t="n">
        <f aca="false">G811&gt;0</f>
        <v>0</v>
      </c>
      <c r="AA811" s="4" t="str">
        <f aca="false">IF(NOT(Z811),Y811,0)</f>
        <v>db2embr</v>
      </c>
    </row>
    <row r="812" customFormat="false" ht="15.75" hidden="false" customHeight="true" outlineLevel="0" collapsed="false">
      <c r="A812" s="1" t="n">
        <v>1193</v>
      </c>
      <c r="B812" s="4" t="s">
        <v>35</v>
      </c>
      <c r="C812" s="4" t="s">
        <v>28</v>
      </c>
      <c r="D812" s="4" t="s">
        <v>23</v>
      </c>
      <c r="E812" s="4" t="n">
        <v>5</v>
      </c>
      <c r="F812" s="4" t="n">
        <v>180.159</v>
      </c>
      <c r="G812" s="4" t="n">
        <v>0</v>
      </c>
      <c r="H812" s="4" t="n">
        <v>4.72499987979643</v>
      </c>
      <c r="I812" s="4" t="n">
        <v>0.313170260943487</v>
      </c>
      <c r="J812" s="4" t="n">
        <v>0.0686262038853695</v>
      </c>
      <c r="K812" s="4" t="n">
        <v>0.0503414511503787</v>
      </c>
      <c r="L812" s="4" t="n">
        <v>0.000215652688677942</v>
      </c>
      <c r="M812" s="4" t="n">
        <v>0.180264630110949</v>
      </c>
      <c r="N812" s="4" t="n">
        <v>32.1835401024183</v>
      </c>
      <c r="O812" s="4" t="n">
        <f aca="false">FALSE()</f>
        <v>0</v>
      </c>
      <c r="P812" s="4" t="s">
        <v>27</v>
      </c>
      <c r="Q812" s="4" t="n">
        <v>221.8800784901</v>
      </c>
      <c r="R812" s="4" t="n">
        <v>2.97018288528232</v>
      </c>
      <c r="S812" s="4" t="s">
        <v>25</v>
      </c>
      <c r="T812" s="4" t="str">
        <f aca="false">B812&amp;C812&amp;D812&amp;E812&amp;S812</f>
        <v>dwaturtlebot3_burgermap25embr</v>
      </c>
      <c r="U812" s="4" t="n">
        <f aca="false">COUNTIF($T$2:T812,T812)</f>
        <v>11</v>
      </c>
      <c r="V812" s="4" t="s">
        <v>36</v>
      </c>
      <c r="W812" s="4" t="s">
        <v>29</v>
      </c>
      <c r="X812" s="4" t="n">
        <v>2</v>
      </c>
      <c r="Y812" s="4" t="str">
        <f aca="false">V812&amp;W812&amp;X812&amp;S812</f>
        <v>db2embr</v>
      </c>
      <c r="Z812" s="4" t="n">
        <f aca="false">G812&gt;0</f>
        <v>0</v>
      </c>
      <c r="AA812" s="4" t="str">
        <f aca="false">IF(NOT(Z812),Y812,0)</f>
        <v>db2embr</v>
      </c>
    </row>
    <row r="813" customFormat="false" ht="15.75" hidden="false" customHeight="true" outlineLevel="0" collapsed="false">
      <c r="A813" s="1" t="n">
        <v>1194</v>
      </c>
      <c r="B813" s="4" t="s">
        <v>35</v>
      </c>
      <c r="C813" s="4" t="s">
        <v>28</v>
      </c>
      <c r="D813" s="4" t="s">
        <v>23</v>
      </c>
      <c r="E813" s="4" t="n">
        <v>5</v>
      </c>
      <c r="F813" s="4" t="n">
        <v>166.884</v>
      </c>
      <c r="G813" s="4" t="n">
        <v>0</v>
      </c>
      <c r="H813" s="4" t="n">
        <v>0.636519689928088</v>
      </c>
      <c r="I813" s="4" t="n">
        <v>0.077793666840464</v>
      </c>
      <c r="J813" s="4" t="n">
        <v>0.00923194327896455</v>
      </c>
      <c r="K813" s="4" t="n">
        <v>0.0188740741324051</v>
      </c>
      <c r="L813" s="4" t="n">
        <v>0.00052579485022411</v>
      </c>
      <c r="M813" s="4" t="n">
        <v>0.208655244885823</v>
      </c>
      <c r="N813" s="4" t="n">
        <v>34.6851142293583</v>
      </c>
      <c r="O813" s="4" t="n">
        <f aca="false">TRUE()</f>
        <v>1</v>
      </c>
      <c r="P813" s="4" t="s">
        <v>24</v>
      </c>
      <c r="Q813" s="4" t="n">
        <v>51.4847962023096</v>
      </c>
      <c r="R813" s="4" t="n">
        <v>0.577884791367771</v>
      </c>
      <c r="S813" s="4" t="s">
        <v>25</v>
      </c>
      <c r="T813" s="4" t="str">
        <f aca="false">B813&amp;C813&amp;D813&amp;E813&amp;S813</f>
        <v>dwaturtlebot3_burgermap25embr</v>
      </c>
      <c r="U813" s="4" t="n">
        <f aca="false">COUNTIF($T$2:T813,T813)</f>
        <v>12</v>
      </c>
      <c r="V813" s="4" t="s">
        <v>36</v>
      </c>
      <c r="W813" s="4" t="s">
        <v>29</v>
      </c>
      <c r="X813" s="4" t="n">
        <v>2</v>
      </c>
      <c r="Y813" s="4" t="str">
        <f aca="false">V813&amp;W813&amp;X813&amp;S813</f>
        <v>db2embr</v>
      </c>
      <c r="Z813" s="4" t="n">
        <f aca="false">G813&gt;0</f>
        <v>0</v>
      </c>
      <c r="AA813" s="4" t="str">
        <f aca="false">IF(NOT(Z813),Y813,0)</f>
        <v>db2embr</v>
      </c>
    </row>
    <row r="814" customFormat="false" ht="15.75" hidden="false" customHeight="true" outlineLevel="0" collapsed="false">
      <c r="A814" s="1" t="n">
        <v>1195</v>
      </c>
      <c r="B814" s="4" t="s">
        <v>35</v>
      </c>
      <c r="C814" s="4" t="s">
        <v>28</v>
      </c>
      <c r="D814" s="4" t="s">
        <v>23</v>
      </c>
      <c r="E814" s="4" t="n">
        <v>5</v>
      </c>
      <c r="F814" s="4" t="n">
        <v>180.364</v>
      </c>
      <c r="G814" s="4" t="n">
        <v>0</v>
      </c>
      <c r="H814" s="4" t="n">
        <v>4.04252528703122</v>
      </c>
      <c r="I814" s="4" t="n">
        <v>0.309089127714218</v>
      </c>
      <c r="J814" s="4" t="n">
        <v>0.104168717278976</v>
      </c>
      <c r="K814" s="4" t="n">
        <v>0.0443764633108371</v>
      </c>
      <c r="L814" s="4" t="n">
        <v>5.91016548463356E-005</v>
      </c>
      <c r="M814" s="4" t="n">
        <v>0.177418330152026</v>
      </c>
      <c r="N814" s="4" t="n">
        <v>31.4945979764383</v>
      </c>
      <c r="O814" s="4" t="n">
        <f aca="false">FALSE()</f>
        <v>0</v>
      </c>
      <c r="P814" s="4" t="s">
        <v>27</v>
      </c>
      <c r="Q814" s="4" t="n">
        <v>120.000000000002</v>
      </c>
      <c r="R814" s="4" t="n">
        <v>2.98552786958399</v>
      </c>
      <c r="S814" s="4" t="s">
        <v>25</v>
      </c>
      <c r="T814" s="4" t="str">
        <f aca="false">B814&amp;C814&amp;D814&amp;E814&amp;S814</f>
        <v>dwaturtlebot3_burgermap25embr</v>
      </c>
      <c r="U814" s="4" t="n">
        <f aca="false">COUNTIF($T$2:T814,T814)</f>
        <v>13</v>
      </c>
      <c r="V814" s="4" t="s">
        <v>36</v>
      </c>
      <c r="W814" s="4" t="s">
        <v>29</v>
      </c>
      <c r="X814" s="4" t="n">
        <v>2</v>
      </c>
      <c r="Y814" s="4" t="str">
        <f aca="false">V814&amp;W814&amp;X814&amp;S814</f>
        <v>db2embr</v>
      </c>
      <c r="Z814" s="4" t="n">
        <f aca="false">G814&gt;0</f>
        <v>0</v>
      </c>
      <c r="AA814" s="4" t="str">
        <f aca="false">IF(NOT(Z814),Y814,0)</f>
        <v>db2embr</v>
      </c>
    </row>
    <row r="815" customFormat="false" ht="15.75" hidden="false" customHeight="true" outlineLevel="0" collapsed="false">
      <c r="A815" s="1" t="n">
        <v>1196</v>
      </c>
      <c r="B815" s="4" t="s">
        <v>35</v>
      </c>
      <c r="C815" s="4" t="s">
        <v>28</v>
      </c>
      <c r="D815" s="4" t="s">
        <v>23</v>
      </c>
      <c r="E815" s="4" t="n">
        <v>5</v>
      </c>
      <c r="F815" s="4" t="n">
        <v>180.05</v>
      </c>
      <c r="G815" s="4" t="n">
        <v>0</v>
      </c>
      <c r="H815" s="4" t="n">
        <v>0.688796955212799</v>
      </c>
      <c r="I815" s="4" t="n">
        <v>0.083577545690586</v>
      </c>
      <c r="J815" s="4" t="n">
        <v>0.0111591035081077</v>
      </c>
      <c r="K815" s="4" t="n">
        <v>0.0212156398104265</v>
      </c>
      <c r="L815" s="4" t="n">
        <v>0.000504739336492891</v>
      </c>
      <c r="M815" s="4" t="n">
        <v>0.208033018867924</v>
      </c>
      <c r="N815" s="4" t="n">
        <v>37.4117658234002</v>
      </c>
      <c r="O815" s="4" t="n">
        <f aca="false">FALSE()</f>
        <v>0</v>
      </c>
      <c r="P815" s="4" t="s">
        <v>27</v>
      </c>
      <c r="Q815" s="4" t="n">
        <v>31.2157241990557</v>
      </c>
      <c r="R815" s="4" t="n">
        <v>0.429330175854827</v>
      </c>
      <c r="S815" s="4" t="s">
        <v>25</v>
      </c>
      <c r="T815" s="4" t="str">
        <f aca="false">B815&amp;C815&amp;D815&amp;E815&amp;S815</f>
        <v>dwaturtlebot3_burgermap25embr</v>
      </c>
      <c r="U815" s="4" t="n">
        <f aca="false">COUNTIF($T$2:T815,T815)</f>
        <v>14</v>
      </c>
      <c r="V815" s="4" t="s">
        <v>36</v>
      </c>
      <c r="W815" s="4" t="s">
        <v>29</v>
      </c>
      <c r="X815" s="4" t="n">
        <v>2</v>
      </c>
      <c r="Y815" s="4" t="str">
        <f aca="false">V815&amp;W815&amp;X815&amp;S815</f>
        <v>db2embr</v>
      </c>
      <c r="Z815" s="4" t="n">
        <f aca="false">G815&gt;0</f>
        <v>0</v>
      </c>
      <c r="AA815" s="4" t="str">
        <f aca="false">IF(NOT(Z815),Y815,0)</f>
        <v>db2embr</v>
      </c>
    </row>
    <row r="816" customFormat="false" ht="15.75" hidden="false" customHeight="true" outlineLevel="0" collapsed="false">
      <c r="A816" s="1" t="n">
        <v>1197</v>
      </c>
      <c r="B816" s="4" t="s">
        <v>35</v>
      </c>
      <c r="C816" s="4" t="s">
        <v>28</v>
      </c>
      <c r="D816" s="4" t="s">
        <v>23</v>
      </c>
      <c r="E816" s="4" t="n">
        <v>5</v>
      </c>
      <c r="F816" s="4" t="n">
        <v>180.144</v>
      </c>
      <c r="G816" s="4" t="n">
        <v>0</v>
      </c>
      <c r="H816" s="4" t="n">
        <v>5.85155878280923</v>
      </c>
      <c r="I816" s="4" t="n">
        <v>0.401069692089183</v>
      </c>
      <c r="J816" s="4" t="n">
        <v>0.119641433247306</v>
      </c>
      <c r="K816" s="4" t="n">
        <v>0.0513030341161031</v>
      </c>
      <c r="L816" s="4" t="n">
        <v>0.000334108948156899</v>
      </c>
      <c r="M816" s="4" t="n">
        <v>0.183944695908392</v>
      </c>
      <c r="N816" s="4" t="n">
        <v>32.7284498873358</v>
      </c>
      <c r="O816" s="4" t="n">
        <f aca="false">FALSE()</f>
        <v>0</v>
      </c>
      <c r="P816" s="4" t="s">
        <v>27</v>
      </c>
      <c r="Q816" s="4" t="n">
        <v>106.77780760717</v>
      </c>
      <c r="R816" s="4" t="n">
        <v>5.63243907470638</v>
      </c>
      <c r="S816" s="4" t="s">
        <v>25</v>
      </c>
      <c r="T816" s="4" t="str">
        <f aca="false">B816&amp;C816&amp;D816&amp;E816&amp;S816</f>
        <v>dwaturtlebot3_burgermap25embr</v>
      </c>
      <c r="U816" s="4" t="n">
        <f aca="false">COUNTIF($T$2:T816,T816)</f>
        <v>15</v>
      </c>
      <c r="V816" s="4" t="s">
        <v>36</v>
      </c>
      <c r="W816" s="4" t="s">
        <v>29</v>
      </c>
      <c r="X816" s="4" t="n">
        <v>2</v>
      </c>
      <c r="Y816" s="4" t="str">
        <f aca="false">V816&amp;W816&amp;X816&amp;S816</f>
        <v>db2embr</v>
      </c>
      <c r="Z816" s="4" t="n">
        <f aca="false">G816&gt;0</f>
        <v>0</v>
      </c>
      <c r="AA816" s="4" t="str">
        <f aca="false">IF(NOT(Z816),Y816,0)</f>
        <v>db2embr</v>
      </c>
    </row>
    <row r="817" customFormat="false" ht="15.75" hidden="false" customHeight="true" outlineLevel="0" collapsed="false">
      <c r="A817" s="1" t="n">
        <v>1198</v>
      </c>
      <c r="B817" s="4" t="s">
        <v>35</v>
      </c>
      <c r="C817" s="4" t="s">
        <v>28</v>
      </c>
      <c r="D817" s="4" t="s">
        <v>23</v>
      </c>
      <c r="E817" s="4" t="n">
        <v>5</v>
      </c>
      <c r="F817" s="4" t="n">
        <v>180.02</v>
      </c>
      <c r="G817" s="4" t="n">
        <v>5</v>
      </c>
      <c r="H817" s="4" t="n">
        <v>10.5243739248312</v>
      </c>
      <c r="I817" s="4" t="n">
        <v>0.260132693342959</v>
      </c>
      <c r="J817" s="4" t="n">
        <v>0.0373176532536225</v>
      </c>
      <c r="K817" s="4" t="n">
        <v>0.0380239822708476</v>
      </c>
      <c r="L817" s="4" t="n">
        <v>0.000173396674584323</v>
      </c>
      <c r="M817" s="4" t="n">
        <v>0.160563898759866</v>
      </c>
      <c r="N817" s="4" t="n">
        <v>28.7060155674401</v>
      </c>
      <c r="O817" s="4" t="n">
        <f aca="false">FALSE()</f>
        <v>0</v>
      </c>
      <c r="P817" s="4" t="s">
        <v>27</v>
      </c>
      <c r="Q817" s="4" t="n">
        <v>1414.21356237266</v>
      </c>
      <c r="R817" s="4" t="n">
        <v>3.1712168408093</v>
      </c>
      <c r="S817" s="4" t="s">
        <v>25</v>
      </c>
      <c r="T817" s="4" t="str">
        <f aca="false">B817&amp;C817&amp;D817&amp;E817&amp;S817</f>
        <v>dwaturtlebot3_burgermap25embr</v>
      </c>
      <c r="U817" s="4" t="n">
        <f aca="false">COUNTIF($T$2:T817,T817)</f>
        <v>16</v>
      </c>
      <c r="V817" s="4" t="s">
        <v>36</v>
      </c>
      <c r="W817" s="4" t="s">
        <v>29</v>
      </c>
      <c r="X817" s="4" t="n">
        <v>2</v>
      </c>
      <c r="Y817" s="4" t="str">
        <f aca="false">V817&amp;W817&amp;X817&amp;S817</f>
        <v>db2embr</v>
      </c>
      <c r="Z817" s="4" t="n">
        <f aca="false">G817&gt;0</f>
        <v>1</v>
      </c>
      <c r="AA817" s="4" t="n">
        <f aca="false">IF(NOT(Z817),Y817,0)</f>
        <v>0</v>
      </c>
    </row>
    <row r="818" customFormat="false" ht="15.75" hidden="false" customHeight="true" outlineLevel="0" collapsed="false">
      <c r="A818" s="1" t="n">
        <v>1199</v>
      </c>
      <c r="B818" s="4" t="s">
        <v>35</v>
      </c>
      <c r="C818" s="4" t="s">
        <v>28</v>
      </c>
      <c r="D818" s="4" t="s">
        <v>23</v>
      </c>
      <c r="E818" s="4" t="n">
        <v>5</v>
      </c>
      <c r="F818" s="4" t="n">
        <v>180.198</v>
      </c>
      <c r="G818" s="4" t="n">
        <v>0</v>
      </c>
      <c r="H818" s="4" t="n">
        <v>2.75031432884563</v>
      </c>
      <c r="I818" s="4" t="n">
        <v>0.175875197702532</v>
      </c>
      <c r="J818" s="4" t="n">
        <v>0.0363888977720927</v>
      </c>
      <c r="K818" s="4" t="n">
        <v>0.0185592177839587</v>
      </c>
      <c r="L818" s="4" t="n">
        <v>0.000456840750152615</v>
      </c>
      <c r="M818" s="4" t="n">
        <v>0.183800549228911</v>
      </c>
      <c r="N818" s="4" t="n">
        <v>32.9948724974514</v>
      </c>
      <c r="O818" s="4" t="n">
        <f aca="false">FALSE()</f>
        <v>0</v>
      </c>
      <c r="P818" s="4" t="s">
        <v>27</v>
      </c>
      <c r="Q818" s="4" t="n">
        <v>139.686059153899</v>
      </c>
      <c r="R818" s="4" t="n">
        <v>1.55821181015236</v>
      </c>
      <c r="S818" s="4" t="s">
        <v>25</v>
      </c>
      <c r="T818" s="4" t="str">
        <f aca="false">B818&amp;C818&amp;D818&amp;E818&amp;S818</f>
        <v>dwaturtlebot3_burgermap25embr</v>
      </c>
      <c r="U818" s="4" t="n">
        <f aca="false">COUNTIF($T$2:T818,T818)</f>
        <v>17</v>
      </c>
      <c r="V818" s="4" t="s">
        <v>36</v>
      </c>
      <c r="W818" s="4" t="s">
        <v>29</v>
      </c>
      <c r="X818" s="4" t="n">
        <v>2</v>
      </c>
      <c r="Y818" s="4" t="str">
        <f aca="false">V818&amp;W818&amp;X818&amp;S818</f>
        <v>db2embr</v>
      </c>
      <c r="Z818" s="4" t="n">
        <f aca="false">G818&gt;0</f>
        <v>0</v>
      </c>
      <c r="AA818" s="4" t="str">
        <f aca="false">IF(NOT(Z818),Y818,0)</f>
        <v>db2embr</v>
      </c>
    </row>
    <row r="819" customFormat="false" ht="15.75" hidden="false" customHeight="true" outlineLevel="0" collapsed="false">
      <c r="A819" s="1" t="n">
        <v>1200</v>
      </c>
      <c r="B819" s="4" t="s">
        <v>35</v>
      </c>
      <c r="C819" s="4" t="s">
        <v>28</v>
      </c>
      <c r="D819" s="4" t="s">
        <v>23</v>
      </c>
      <c r="E819" s="4" t="n">
        <v>5</v>
      </c>
      <c r="F819" s="4" t="n">
        <v>176.95</v>
      </c>
      <c r="G819" s="4" t="n">
        <v>0</v>
      </c>
      <c r="H819" s="4" t="n">
        <v>6.30302475579308</v>
      </c>
      <c r="I819" s="4" t="n">
        <v>0.13891987552305</v>
      </c>
      <c r="J819" s="4" t="n">
        <v>0.0175442277015107</v>
      </c>
      <c r="K819" s="4" t="n">
        <v>0.0198848264168926</v>
      </c>
      <c r="L819" s="4" t="n">
        <v>-6.03674540682415E-005</v>
      </c>
      <c r="M819" s="4" t="n">
        <v>0.192454452319492</v>
      </c>
      <c r="N819" s="4" t="n">
        <v>31.3198956584775</v>
      </c>
      <c r="O819" s="4" t="n">
        <f aca="false">TRUE()</f>
        <v>1</v>
      </c>
      <c r="P819" s="4" t="s">
        <v>24</v>
      </c>
      <c r="Q819" s="4" t="n">
        <v>282.842712474039</v>
      </c>
      <c r="R819" s="4" t="n">
        <v>1.14866283056286</v>
      </c>
      <c r="S819" s="4" t="s">
        <v>25</v>
      </c>
      <c r="T819" s="4" t="str">
        <f aca="false">B819&amp;C819&amp;D819&amp;E819&amp;S819</f>
        <v>dwaturtlebot3_burgermap25embr</v>
      </c>
      <c r="U819" s="4" t="n">
        <f aca="false">COUNTIF($T$2:T819,T819)</f>
        <v>18</v>
      </c>
      <c r="V819" s="4" t="s">
        <v>36</v>
      </c>
      <c r="W819" s="4" t="s">
        <v>29</v>
      </c>
      <c r="X819" s="4" t="n">
        <v>2</v>
      </c>
      <c r="Y819" s="4" t="str">
        <f aca="false">V819&amp;W819&amp;X819&amp;S819</f>
        <v>db2embr</v>
      </c>
      <c r="Z819" s="4" t="n">
        <f aca="false">G819&gt;0</f>
        <v>0</v>
      </c>
      <c r="AA819" s="4" t="str">
        <f aca="false">IF(NOT(Z819),Y819,0)</f>
        <v>db2embr</v>
      </c>
    </row>
    <row r="820" customFormat="false" ht="15.75" hidden="false" customHeight="true" outlineLevel="0" collapsed="false">
      <c r="A820" s="1" t="n">
        <v>1201</v>
      </c>
      <c r="B820" s="4" t="s">
        <v>35</v>
      </c>
      <c r="C820" s="4" t="s">
        <v>28</v>
      </c>
      <c r="D820" s="4" t="s">
        <v>23</v>
      </c>
      <c r="E820" s="4" t="n">
        <v>5</v>
      </c>
      <c r="F820" s="4" t="n">
        <v>179.752</v>
      </c>
      <c r="G820" s="4" t="n">
        <v>0</v>
      </c>
      <c r="H820" s="4" t="n">
        <v>0.440538694421108</v>
      </c>
      <c r="I820" s="4" t="n">
        <v>0.0721130525913192</v>
      </c>
      <c r="J820" s="4" t="n">
        <v>0.0089632728997005</v>
      </c>
      <c r="K820" s="4" t="n">
        <v>0.0169</v>
      </c>
      <c r="L820" s="4" t="n">
        <v>0.000492857142857143</v>
      </c>
      <c r="M820" s="4" t="n">
        <v>0.207258293838862</v>
      </c>
      <c r="N820" s="4" t="n">
        <v>37.2178259350118</v>
      </c>
      <c r="O820" s="4" t="n">
        <f aca="false">FALSE()</f>
        <v>0</v>
      </c>
      <c r="P820" s="4" t="s">
        <v>27</v>
      </c>
      <c r="Q820" s="4" t="n">
        <v>5.32166130499842</v>
      </c>
      <c r="R820" s="4" t="n">
        <v>0.403865610695437</v>
      </c>
      <c r="S820" s="4" t="s">
        <v>25</v>
      </c>
      <c r="T820" s="4" t="str">
        <f aca="false">B820&amp;C820&amp;D820&amp;E820&amp;S820</f>
        <v>dwaturtlebot3_burgermap25embr</v>
      </c>
      <c r="U820" s="4" t="n">
        <f aca="false">COUNTIF($T$2:T820,T820)</f>
        <v>19</v>
      </c>
      <c r="V820" s="4" t="s">
        <v>36</v>
      </c>
      <c r="W820" s="4" t="s">
        <v>29</v>
      </c>
      <c r="X820" s="4" t="n">
        <v>2</v>
      </c>
      <c r="Y820" s="4" t="str">
        <f aca="false">V820&amp;W820&amp;X820&amp;S820</f>
        <v>db2embr</v>
      </c>
      <c r="Z820" s="4" t="n">
        <f aca="false">G820&gt;0</f>
        <v>0</v>
      </c>
      <c r="AA820" s="4" t="str">
        <f aca="false">IF(NOT(Z820),Y820,0)</f>
        <v>db2embr</v>
      </c>
    </row>
    <row r="821" customFormat="false" ht="15.75" hidden="false" customHeight="true" outlineLevel="0" collapsed="false">
      <c r="A821" s="1" t="n">
        <v>1202</v>
      </c>
      <c r="B821" s="4" t="s">
        <v>35</v>
      </c>
      <c r="C821" s="4" t="s">
        <v>28</v>
      </c>
      <c r="D821" s="4" t="s">
        <v>23</v>
      </c>
      <c r="E821" s="4" t="n">
        <v>5</v>
      </c>
      <c r="F821" s="4" t="n">
        <v>179.746</v>
      </c>
      <c r="G821" s="4" t="n">
        <v>0</v>
      </c>
      <c r="H821" s="4" t="n">
        <v>4.39296243245443</v>
      </c>
      <c r="I821" s="4" t="n">
        <v>0.339840328692936</v>
      </c>
      <c r="J821" s="4" t="n">
        <v>0.0871039030150395</v>
      </c>
      <c r="K821" s="4" t="n">
        <v>0.0493740859729761</v>
      </c>
      <c r="L821" s="4" t="n">
        <v>0.000267772511848341</v>
      </c>
      <c r="M821" s="4" t="n">
        <v>0.181980934755828</v>
      </c>
      <c r="N821" s="4" t="n">
        <v>32.1087776912735</v>
      </c>
      <c r="O821" s="4" t="n">
        <f aca="false">FALSE()</f>
        <v>0</v>
      </c>
      <c r="P821" s="4" t="s">
        <v>27</v>
      </c>
      <c r="Q821" s="4" t="n">
        <v>127.630688943449</v>
      </c>
      <c r="R821" s="4" t="n">
        <v>2.76715609838202</v>
      </c>
      <c r="S821" s="4" t="s">
        <v>25</v>
      </c>
      <c r="T821" s="4" t="str">
        <f aca="false">B821&amp;C821&amp;D821&amp;E821&amp;S821</f>
        <v>dwaturtlebot3_burgermap25embr</v>
      </c>
      <c r="U821" s="4" t="n">
        <f aca="false">COUNTIF($T$2:T821,T821)</f>
        <v>20</v>
      </c>
      <c r="V821" s="4" t="s">
        <v>36</v>
      </c>
      <c r="W821" s="4" t="s">
        <v>29</v>
      </c>
      <c r="X821" s="4" t="n">
        <v>2</v>
      </c>
      <c r="Y821" s="4" t="str">
        <f aca="false">V821&amp;W821&amp;X821&amp;S821</f>
        <v>db2embr</v>
      </c>
      <c r="Z821" s="4" t="n">
        <f aca="false">G821&gt;0</f>
        <v>0</v>
      </c>
      <c r="AA821" s="4" t="str">
        <f aca="false">IF(NOT(Z821),Y821,0)</f>
        <v>db2embr</v>
      </c>
    </row>
    <row r="822" customFormat="false" ht="15.75" hidden="false" customHeight="true" outlineLevel="0" collapsed="false">
      <c r="A822" s="1" t="n">
        <v>1213</v>
      </c>
      <c r="B822" s="4" t="s">
        <v>21</v>
      </c>
      <c r="C822" s="4" t="s">
        <v>22</v>
      </c>
      <c r="D822" s="4" t="s">
        <v>23</v>
      </c>
      <c r="E822" s="4" t="n">
        <v>5</v>
      </c>
      <c r="F822" s="4" t="n">
        <v>23.246</v>
      </c>
      <c r="G822" s="4" t="n">
        <v>1</v>
      </c>
      <c r="H822" s="4" t="n">
        <v>6.36911272795633</v>
      </c>
      <c r="I822" s="4" t="n">
        <v>0.399389635098188</v>
      </c>
      <c r="J822" s="4" t="n">
        <v>0.0413619266287104</v>
      </c>
      <c r="K822" s="4" t="n">
        <v>0.247080219148897</v>
      </c>
      <c r="L822" s="4" t="n">
        <v>0.0399439215397247</v>
      </c>
      <c r="M822" s="4" t="n">
        <v>1.283988148571</v>
      </c>
      <c r="N822" s="4" t="n">
        <v>29.9307105531749</v>
      </c>
      <c r="O822" s="4" t="n">
        <f aca="false">TRUE()</f>
        <v>1</v>
      </c>
      <c r="P822" s="4" t="s">
        <v>24</v>
      </c>
      <c r="Q822" s="4" t="n">
        <v>131.921988571158</v>
      </c>
      <c r="R822" s="4" t="n">
        <v>0.129365455361342</v>
      </c>
      <c r="S822" s="4" t="s">
        <v>25</v>
      </c>
      <c r="T822" s="4" t="str">
        <f aca="false">B822&amp;C822&amp;D822&amp;E822&amp;S822</f>
        <v>tebjackalmap25embr</v>
      </c>
      <c r="U822" s="4" t="n">
        <f aca="false">COUNTIF($T$2:T822,T822)</f>
        <v>1</v>
      </c>
      <c r="V822" s="4" t="s">
        <v>18</v>
      </c>
      <c r="W822" s="4" t="s">
        <v>26</v>
      </c>
      <c r="X822" s="4" t="n">
        <v>2</v>
      </c>
      <c r="Y822" s="4" t="str">
        <f aca="false">V822&amp;W822&amp;X822&amp;S822</f>
        <v>tj2embr</v>
      </c>
      <c r="Z822" s="4" t="n">
        <f aca="false">G822&gt;0</f>
        <v>1</v>
      </c>
      <c r="AA822" s="4" t="n">
        <f aca="false">IF(NOT(Z822),Y822,0)</f>
        <v>0</v>
      </c>
    </row>
    <row r="823" customFormat="false" ht="15.75" hidden="false" customHeight="true" outlineLevel="0" collapsed="false">
      <c r="A823" s="1" t="n">
        <v>1214</v>
      </c>
      <c r="B823" s="4" t="s">
        <v>21</v>
      </c>
      <c r="C823" s="4" t="s">
        <v>22</v>
      </c>
      <c r="D823" s="4" t="s">
        <v>23</v>
      </c>
      <c r="E823" s="4" t="n">
        <v>5</v>
      </c>
      <c r="F823" s="4" t="n">
        <v>33.742</v>
      </c>
      <c r="G823" s="4" t="n">
        <v>0</v>
      </c>
      <c r="H823" s="4" t="n">
        <v>4.51365130833738</v>
      </c>
      <c r="I823" s="4" t="n">
        <v>0.61341378439844</v>
      </c>
      <c r="J823" s="4" t="n">
        <v>0.0957882393133495</v>
      </c>
      <c r="K823" s="4" t="n">
        <v>0.477356340213945</v>
      </c>
      <c r="L823" s="4" t="n">
        <v>0.0217298230316591</v>
      </c>
      <c r="M823" s="4" t="n">
        <v>1.01443357047787</v>
      </c>
      <c r="N823" s="4" t="n">
        <v>33.5464475777167</v>
      </c>
      <c r="O823" s="4" t="n">
        <f aca="false">TRUE()</f>
        <v>1</v>
      </c>
      <c r="P823" s="4" t="s">
        <v>24</v>
      </c>
      <c r="Q823" s="4" t="n">
        <v>47.1404150658333</v>
      </c>
      <c r="R823" s="4" t="n">
        <v>0.378102628321974</v>
      </c>
      <c r="S823" s="4" t="s">
        <v>25</v>
      </c>
      <c r="T823" s="4" t="str">
        <f aca="false">B823&amp;C823&amp;D823&amp;E823&amp;S823</f>
        <v>tebjackalmap25embr</v>
      </c>
      <c r="U823" s="4" t="n">
        <f aca="false">COUNTIF($T$2:T823,T823)</f>
        <v>2</v>
      </c>
      <c r="V823" s="4" t="s">
        <v>18</v>
      </c>
      <c r="W823" s="4" t="s">
        <v>26</v>
      </c>
      <c r="X823" s="4" t="n">
        <v>2</v>
      </c>
      <c r="Y823" s="4" t="str">
        <f aca="false">V823&amp;W823&amp;X823&amp;S823</f>
        <v>tj2embr</v>
      </c>
      <c r="Z823" s="4" t="n">
        <f aca="false">G823&gt;0</f>
        <v>0</v>
      </c>
      <c r="AA823" s="4" t="str">
        <f aca="false">IF(NOT(Z823),Y823,0)</f>
        <v>tj2embr</v>
      </c>
    </row>
    <row r="824" customFormat="false" ht="15.75" hidden="false" customHeight="true" outlineLevel="0" collapsed="false">
      <c r="A824" s="1" t="n">
        <v>1215</v>
      </c>
      <c r="B824" s="4" t="s">
        <v>21</v>
      </c>
      <c r="C824" s="4" t="s">
        <v>22</v>
      </c>
      <c r="D824" s="4" t="s">
        <v>23</v>
      </c>
      <c r="E824" s="4" t="n">
        <v>5</v>
      </c>
      <c r="F824" s="4" t="n">
        <v>33.699</v>
      </c>
      <c r="G824" s="4" t="n">
        <v>1</v>
      </c>
      <c r="H824" s="4" t="n">
        <v>5.42621187317159</v>
      </c>
      <c r="I824" s="4" t="n">
        <v>0.549382342603527</v>
      </c>
      <c r="J824" s="4" t="n">
        <v>0.0738308898479528</v>
      </c>
      <c r="K824" s="4" t="n">
        <v>0.390331938690005</v>
      </c>
      <c r="L824" s="4" t="n">
        <v>0.00074302200434902</v>
      </c>
      <c r="M824" s="4" t="n">
        <v>1.01541701309756</v>
      </c>
      <c r="N824" s="4" t="n">
        <v>32.9306649230313</v>
      </c>
      <c r="O824" s="4" t="n">
        <f aca="false">TRUE()</f>
        <v>1</v>
      </c>
      <c r="P824" s="4" t="s">
        <v>24</v>
      </c>
      <c r="Q824" s="4" t="n">
        <v>93.1266147332782</v>
      </c>
      <c r="R824" s="4" t="n">
        <v>0.343327413109497</v>
      </c>
      <c r="S824" s="4" t="s">
        <v>25</v>
      </c>
      <c r="T824" s="4" t="str">
        <f aca="false">B824&amp;C824&amp;D824&amp;E824&amp;S824</f>
        <v>tebjackalmap25embr</v>
      </c>
      <c r="U824" s="4" t="n">
        <f aca="false">COUNTIF($T$2:T824,T824)</f>
        <v>3</v>
      </c>
      <c r="V824" s="4" t="s">
        <v>18</v>
      </c>
      <c r="W824" s="4" t="s">
        <v>26</v>
      </c>
      <c r="X824" s="4" t="n">
        <v>2</v>
      </c>
      <c r="Y824" s="4" t="str">
        <f aca="false">V824&amp;W824&amp;X824&amp;S824</f>
        <v>tj2embr</v>
      </c>
      <c r="Z824" s="4" t="n">
        <f aca="false">G824&gt;0</f>
        <v>1</v>
      </c>
      <c r="AA824" s="4" t="n">
        <f aca="false">IF(NOT(Z824),Y824,0)</f>
        <v>0</v>
      </c>
    </row>
    <row r="825" customFormat="false" ht="15.75" hidden="false" customHeight="true" outlineLevel="0" collapsed="false">
      <c r="A825" s="1" t="n">
        <v>1216</v>
      </c>
      <c r="B825" s="4" t="s">
        <v>21</v>
      </c>
      <c r="C825" s="4" t="s">
        <v>22</v>
      </c>
      <c r="D825" s="4" t="s">
        <v>23</v>
      </c>
      <c r="E825" s="4" t="n">
        <v>5</v>
      </c>
      <c r="F825" s="4" t="n">
        <v>49.469</v>
      </c>
      <c r="G825" s="4" t="n">
        <v>3</v>
      </c>
      <c r="H825" s="4" t="n">
        <v>64.0225236206788</v>
      </c>
      <c r="I825" s="4" t="n">
        <v>0.940758293262554</v>
      </c>
      <c r="J825" s="4" t="n">
        <v>0.117118910296685</v>
      </c>
      <c r="K825" s="4" t="n">
        <v>0.289248899481173</v>
      </c>
      <c r="L825" s="4" t="n">
        <v>-0.0304791666666667</v>
      </c>
      <c r="M825" s="4" t="n">
        <v>0.631753337760261</v>
      </c>
      <c r="N825" s="4" t="n">
        <v>14.8431828944963</v>
      </c>
      <c r="O825" s="4" t="n">
        <f aca="false">FALSE()</f>
        <v>0</v>
      </c>
      <c r="P825" s="4" t="s">
        <v>5</v>
      </c>
      <c r="Q825" s="4" t="n">
        <v>1414.21356237321</v>
      </c>
      <c r="R825" s="4" t="n">
        <v>0.436429305361588</v>
      </c>
      <c r="S825" s="4" t="s">
        <v>25</v>
      </c>
      <c r="T825" s="4" t="str">
        <f aca="false">B825&amp;C825&amp;D825&amp;E825&amp;S825</f>
        <v>tebjackalmap25embr</v>
      </c>
      <c r="U825" s="4" t="n">
        <f aca="false">COUNTIF($T$2:T825,T825)</f>
        <v>4</v>
      </c>
      <c r="V825" s="4" t="s">
        <v>18</v>
      </c>
      <c r="W825" s="4" t="s">
        <v>26</v>
      </c>
      <c r="X825" s="4" t="n">
        <v>2</v>
      </c>
      <c r="Y825" s="4" t="str">
        <f aca="false">V825&amp;W825&amp;X825&amp;S825</f>
        <v>tj2embr</v>
      </c>
      <c r="Z825" s="4" t="n">
        <f aca="false">G825&gt;0</f>
        <v>1</v>
      </c>
      <c r="AA825" s="4" t="n">
        <f aca="false">IF(NOT(Z825),Y825,0)</f>
        <v>0</v>
      </c>
    </row>
    <row r="826" customFormat="false" ht="15.75" hidden="false" customHeight="true" outlineLevel="0" collapsed="false">
      <c r="A826" s="1" t="n">
        <v>1217</v>
      </c>
      <c r="B826" s="4" t="s">
        <v>21</v>
      </c>
      <c r="C826" s="4" t="s">
        <v>22</v>
      </c>
      <c r="D826" s="4" t="s">
        <v>23</v>
      </c>
      <c r="E826" s="4" t="n">
        <v>5</v>
      </c>
      <c r="F826" s="4" t="n">
        <v>35.859</v>
      </c>
      <c r="G826" s="4" t="n">
        <v>0</v>
      </c>
      <c r="H826" s="4" t="n">
        <v>0.352073980563803</v>
      </c>
      <c r="I826" s="4" t="n">
        <v>0.353369483411671</v>
      </c>
      <c r="J826" s="4" t="n">
        <v>0.0423112256791957</v>
      </c>
      <c r="K826" s="4" t="n">
        <v>0.585954253086964</v>
      </c>
      <c r="L826" s="4" t="n">
        <v>-0.0644527113471575</v>
      </c>
      <c r="M826" s="4" t="n">
        <v>1.19666490707785</v>
      </c>
      <c r="N826" s="4" t="n">
        <v>14.6245624059087</v>
      </c>
      <c r="O826" s="4" t="n">
        <f aca="false">TRUE()</f>
        <v>1</v>
      </c>
      <c r="P826" s="4" t="s">
        <v>24</v>
      </c>
      <c r="Q826" s="4" t="n">
        <v>1.61447107838254</v>
      </c>
      <c r="R826" s="4" t="n">
        <v>0.289171045438692</v>
      </c>
      <c r="S826" s="4" t="s">
        <v>25</v>
      </c>
      <c r="T826" s="4" t="str">
        <f aca="false">B826&amp;C826&amp;D826&amp;E826&amp;S826</f>
        <v>tebjackalmap25embr</v>
      </c>
      <c r="U826" s="4" t="n">
        <f aca="false">COUNTIF($T$2:T826,T826)</f>
        <v>5</v>
      </c>
      <c r="V826" s="4" t="s">
        <v>18</v>
      </c>
      <c r="W826" s="4" t="s">
        <v>26</v>
      </c>
      <c r="X826" s="4" t="n">
        <v>2</v>
      </c>
      <c r="Y826" s="4" t="str">
        <f aca="false">V826&amp;W826&amp;X826&amp;S826</f>
        <v>tj2embr</v>
      </c>
      <c r="Z826" s="4" t="n">
        <f aca="false">G826&gt;0</f>
        <v>0</v>
      </c>
      <c r="AA826" s="4" t="str">
        <f aca="false">IF(NOT(Z826),Y826,0)</f>
        <v>tj2embr</v>
      </c>
    </row>
    <row r="827" customFormat="false" ht="15.75" hidden="false" customHeight="true" outlineLevel="0" collapsed="false">
      <c r="A827" s="1" t="n">
        <v>1218</v>
      </c>
      <c r="B827" s="4" t="s">
        <v>21</v>
      </c>
      <c r="C827" s="4" t="s">
        <v>22</v>
      </c>
      <c r="D827" s="4" t="s">
        <v>23</v>
      </c>
      <c r="E827" s="4" t="n">
        <v>5</v>
      </c>
      <c r="F827" s="4" t="n">
        <v>35.683</v>
      </c>
      <c r="G827" s="4" t="n">
        <v>0</v>
      </c>
      <c r="H827" s="4" t="n">
        <v>5.68854075683615</v>
      </c>
      <c r="I827" s="4" t="n">
        <v>0.579411946329072</v>
      </c>
      <c r="J827" s="4" t="n">
        <v>0.0476133003513434</v>
      </c>
      <c r="K827" s="4" t="n">
        <v>0.374124788670006</v>
      </c>
      <c r="L827" s="4" t="n">
        <v>-0.0613378460735845</v>
      </c>
      <c r="M827" s="4" t="n">
        <v>1.03162749735711</v>
      </c>
      <c r="N827" s="4" t="n">
        <v>12.312322194057</v>
      </c>
      <c r="O827" s="4" t="n">
        <f aca="false">TRUE()</f>
        <v>1</v>
      </c>
      <c r="P827" s="4" t="s">
        <v>24</v>
      </c>
      <c r="Q827" s="4" t="n">
        <v>58.2085500087264</v>
      </c>
      <c r="R827" s="4" t="n">
        <v>0.34899996379839</v>
      </c>
      <c r="S827" s="4" t="s">
        <v>25</v>
      </c>
      <c r="T827" s="4" t="str">
        <f aca="false">B827&amp;C827&amp;D827&amp;E827&amp;S827</f>
        <v>tebjackalmap25embr</v>
      </c>
      <c r="U827" s="4" t="n">
        <f aca="false">COUNTIF($T$2:T827,T827)</f>
        <v>6</v>
      </c>
      <c r="V827" s="4" t="s">
        <v>18</v>
      </c>
      <c r="W827" s="4" t="s">
        <v>26</v>
      </c>
      <c r="X827" s="4" t="n">
        <v>2</v>
      </c>
      <c r="Y827" s="4" t="str">
        <f aca="false">V827&amp;W827&amp;X827&amp;S827</f>
        <v>tj2embr</v>
      </c>
      <c r="Z827" s="4" t="n">
        <f aca="false">G827&gt;0</f>
        <v>0</v>
      </c>
      <c r="AA827" s="4" t="str">
        <f aca="false">IF(NOT(Z827),Y827,0)</f>
        <v>tj2embr</v>
      </c>
    </row>
    <row r="828" customFormat="false" ht="15.75" hidden="false" customHeight="true" outlineLevel="0" collapsed="false">
      <c r="A828" s="1" t="n">
        <v>1219</v>
      </c>
      <c r="B828" s="4" t="s">
        <v>21</v>
      </c>
      <c r="C828" s="4" t="s">
        <v>22</v>
      </c>
      <c r="D828" s="4" t="s">
        <v>23</v>
      </c>
      <c r="E828" s="4" t="n">
        <v>5</v>
      </c>
      <c r="F828" s="4" t="n">
        <v>39.6949999999999</v>
      </c>
      <c r="G828" s="4" t="n">
        <v>0</v>
      </c>
      <c r="H828" s="4" t="n">
        <v>92.3151440502114</v>
      </c>
      <c r="I828" s="4" t="n">
        <v>0.862699786964406</v>
      </c>
      <c r="J828" s="4" t="n">
        <v>0.196511411142874</v>
      </c>
      <c r="K828" s="4" t="n">
        <v>0.289359253257289</v>
      </c>
      <c r="L828" s="4" t="n">
        <v>-0.0419334360770077</v>
      </c>
      <c r="M828" s="4" t="n">
        <v>0.803745958293831</v>
      </c>
      <c r="N828" s="4" t="n">
        <v>13.2880311351479</v>
      </c>
      <c r="O828" s="4" t="n">
        <f aca="false">TRUE()</f>
        <v>1</v>
      </c>
      <c r="P828" s="4" t="s">
        <v>24</v>
      </c>
      <c r="Q828" s="4" t="n">
        <v>1414.21356237328</v>
      </c>
      <c r="R828" s="4" t="n">
        <v>0.434074840835012</v>
      </c>
      <c r="S828" s="4" t="s">
        <v>25</v>
      </c>
      <c r="T828" s="4" t="str">
        <f aca="false">B828&amp;C828&amp;D828&amp;E828&amp;S828</f>
        <v>tebjackalmap25embr</v>
      </c>
      <c r="U828" s="4" t="n">
        <f aca="false">COUNTIF($T$2:T828,T828)</f>
        <v>7</v>
      </c>
      <c r="V828" s="4" t="s">
        <v>18</v>
      </c>
      <c r="W828" s="4" t="s">
        <v>26</v>
      </c>
      <c r="X828" s="4" t="n">
        <v>2</v>
      </c>
      <c r="Y828" s="4" t="str">
        <f aca="false">V828&amp;W828&amp;X828&amp;S828</f>
        <v>tj2embr</v>
      </c>
      <c r="Z828" s="4" t="n">
        <f aca="false">G828&gt;0</f>
        <v>0</v>
      </c>
      <c r="AA828" s="4" t="str">
        <f aca="false">IF(NOT(Z828),Y828,0)</f>
        <v>tj2embr</v>
      </c>
    </row>
    <row r="829" customFormat="false" ht="15.75" hidden="false" customHeight="true" outlineLevel="0" collapsed="false">
      <c r="A829" s="1" t="n">
        <v>1220</v>
      </c>
      <c r="B829" s="4" t="s">
        <v>21</v>
      </c>
      <c r="C829" s="4" t="s">
        <v>22</v>
      </c>
      <c r="D829" s="4" t="s">
        <v>23</v>
      </c>
      <c r="E829" s="4" t="n">
        <v>5</v>
      </c>
      <c r="F829" s="4" t="n">
        <v>29.831</v>
      </c>
      <c r="G829" s="4" t="n">
        <v>0</v>
      </c>
      <c r="H829" s="4" t="n">
        <v>6.01505527644718</v>
      </c>
      <c r="I829" s="4" t="n">
        <v>0.638257000649954</v>
      </c>
      <c r="J829" s="4" t="n">
        <v>0.0911266321262659</v>
      </c>
      <c r="K829" s="4" t="n">
        <v>0.353378174939504</v>
      </c>
      <c r="L829" s="4" t="n">
        <v>0.00518217169656782</v>
      </c>
      <c r="M829" s="4" t="n">
        <v>1.0347147989133</v>
      </c>
      <c r="N829" s="4" t="n">
        <v>30.9363660596993</v>
      </c>
      <c r="O829" s="4" t="n">
        <f aca="false">TRUE()</f>
        <v>1</v>
      </c>
      <c r="P829" s="4" t="s">
        <v>24</v>
      </c>
      <c r="Q829" s="4" t="n">
        <v>55.6994351363358</v>
      </c>
      <c r="R829" s="4" t="n">
        <v>0.32166027453894</v>
      </c>
      <c r="S829" s="4" t="s">
        <v>25</v>
      </c>
      <c r="T829" s="4" t="str">
        <f aca="false">B829&amp;C829&amp;D829&amp;E829&amp;S829</f>
        <v>tebjackalmap25embr</v>
      </c>
      <c r="U829" s="4" t="n">
        <f aca="false">COUNTIF($T$2:T829,T829)</f>
        <v>8</v>
      </c>
      <c r="V829" s="4" t="s">
        <v>18</v>
      </c>
      <c r="W829" s="4" t="s">
        <v>26</v>
      </c>
      <c r="X829" s="4" t="n">
        <v>2</v>
      </c>
      <c r="Y829" s="4" t="str">
        <f aca="false">V829&amp;W829&amp;X829&amp;S829</f>
        <v>tj2embr</v>
      </c>
      <c r="Z829" s="4" t="n">
        <f aca="false">G829&gt;0</f>
        <v>0</v>
      </c>
      <c r="AA829" s="4" t="str">
        <f aca="false">IF(NOT(Z829),Y829,0)</f>
        <v>tj2embr</v>
      </c>
    </row>
    <row r="830" customFormat="false" ht="15.75" hidden="false" customHeight="true" outlineLevel="0" collapsed="false">
      <c r="A830" s="1" t="n">
        <v>1221</v>
      </c>
      <c r="B830" s="4" t="s">
        <v>21</v>
      </c>
      <c r="C830" s="4" t="s">
        <v>22</v>
      </c>
      <c r="D830" s="4" t="s">
        <v>23</v>
      </c>
      <c r="E830" s="4" t="n">
        <v>5</v>
      </c>
      <c r="F830" s="4" t="n">
        <v>25.792</v>
      </c>
      <c r="G830" s="4" t="n">
        <v>0</v>
      </c>
      <c r="H830" s="4" t="n">
        <v>6.76886706870765</v>
      </c>
      <c r="I830" s="4" t="n">
        <v>0.320113560436866</v>
      </c>
      <c r="J830" s="4" t="n">
        <v>0.0312476534507385</v>
      </c>
      <c r="K830" s="4" t="n">
        <v>0.315502716359765</v>
      </c>
      <c r="L830" s="4" t="n">
        <v>0.0335</v>
      </c>
      <c r="M830" s="4" t="n">
        <v>1.13986744673707</v>
      </c>
      <c r="N830" s="4" t="n">
        <v>28.5956015673753</v>
      </c>
      <c r="O830" s="4" t="n">
        <f aca="false">TRUE()</f>
        <v>1</v>
      </c>
      <c r="P830" s="4" t="s">
        <v>24</v>
      </c>
      <c r="Q830" s="4" t="n">
        <v>259.973473447843</v>
      </c>
      <c r="R830" s="4" t="n">
        <v>0.166074491869342</v>
      </c>
      <c r="S830" s="4" t="s">
        <v>25</v>
      </c>
      <c r="T830" s="4" t="str">
        <f aca="false">B830&amp;C830&amp;D830&amp;E830&amp;S830</f>
        <v>tebjackalmap25embr</v>
      </c>
      <c r="U830" s="4" t="n">
        <f aca="false">COUNTIF($T$2:T830,T830)</f>
        <v>9</v>
      </c>
      <c r="V830" s="4" t="s">
        <v>18</v>
      </c>
      <c r="W830" s="4" t="s">
        <v>26</v>
      </c>
      <c r="X830" s="4" t="n">
        <v>2</v>
      </c>
      <c r="Y830" s="4" t="str">
        <f aca="false">V830&amp;W830&amp;X830&amp;S830</f>
        <v>tj2embr</v>
      </c>
      <c r="Z830" s="4" t="n">
        <f aca="false">G830&gt;0</f>
        <v>0</v>
      </c>
      <c r="AA830" s="4" t="str">
        <f aca="false">IF(NOT(Z830),Y830,0)</f>
        <v>tj2embr</v>
      </c>
    </row>
    <row r="831" customFormat="false" ht="15.75" hidden="false" customHeight="true" outlineLevel="0" collapsed="false">
      <c r="A831" s="1" t="n">
        <v>1222</v>
      </c>
      <c r="B831" s="4" t="s">
        <v>21</v>
      </c>
      <c r="C831" s="4" t="s">
        <v>22</v>
      </c>
      <c r="D831" s="4" t="s">
        <v>23</v>
      </c>
      <c r="E831" s="4" t="n">
        <v>5</v>
      </c>
      <c r="F831" s="4" t="n">
        <v>43.9879999999999</v>
      </c>
      <c r="G831" s="4" t="n">
        <v>1</v>
      </c>
      <c r="H831" s="4" t="n">
        <v>54.5350099104209</v>
      </c>
      <c r="I831" s="4" t="n">
        <v>0.798809215167621</v>
      </c>
      <c r="J831" s="4" t="n">
        <v>0.11137501391024</v>
      </c>
      <c r="K831" s="4" t="n">
        <v>0.501500203996531</v>
      </c>
      <c r="L831" s="4" t="n">
        <v>0</v>
      </c>
      <c r="M831" s="4" t="n">
        <v>0.834903129643287</v>
      </c>
      <c r="N831" s="4" t="n">
        <v>17.5308211996509</v>
      </c>
      <c r="O831" s="4" t="n">
        <f aca="false">TRUE()</f>
        <v>1</v>
      </c>
      <c r="P831" s="4" t="s">
        <v>24</v>
      </c>
      <c r="Q831" s="4" t="n">
        <v>1414.21356237328</v>
      </c>
      <c r="R831" s="4" t="n">
        <v>0.553596428226263</v>
      </c>
      <c r="S831" s="4" t="s">
        <v>25</v>
      </c>
      <c r="T831" s="4" t="str">
        <f aca="false">B831&amp;C831&amp;D831&amp;E831&amp;S831</f>
        <v>tebjackalmap25embr</v>
      </c>
      <c r="U831" s="4" t="n">
        <f aca="false">COUNTIF($T$2:T831,T831)</f>
        <v>10</v>
      </c>
      <c r="V831" s="4" t="s">
        <v>18</v>
      </c>
      <c r="W831" s="4" t="s">
        <v>26</v>
      </c>
      <c r="X831" s="4" t="n">
        <v>2</v>
      </c>
      <c r="Y831" s="4" t="str">
        <f aca="false">V831&amp;W831&amp;X831&amp;S831</f>
        <v>tj2embr</v>
      </c>
      <c r="Z831" s="4" t="n">
        <f aca="false">G831&gt;0</f>
        <v>1</v>
      </c>
      <c r="AA831" s="4" t="n">
        <f aca="false">IF(NOT(Z831),Y831,0)</f>
        <v>0</v>
      </c>
    </row>
    <row r="832" customFormat="false" ht="15.75" hidden="false" customHeight="true" outlineLevel="0" collapsed="false">
      <c r="A832" s="1" t="n">
        <v>1223</v>
      </c>
      <c r="B832" s="4" t="s">
        <v>21</v>
      </c>
      <c r="C832" s="4" t="s">
        <v>22</v>
      </c>
      <c r="D832" s="4" t="s">
        <v>23</v>
      </c>
      <c r="E832" s="4" t="n">
        <v>5</v>
      </c>
      <c r="F832" s="4" t="n">
        <v>25.5260000000001</v>
      </c>
      <c r="G832" s="4" t="n">
        <v>0</v>
      </c>
      <c r="H832" s="4" t="n">
        <v>2.51842643687688</v>
      </c>
      <c r="I832" s="4" t="n">
        <v>0.52749103457951</v>
      </c>
      <c r="J832" s="4" t="n">
        <v>0.0894676163615192</v>
      </c>
      <c r="K832" s="4" t="n">
        <v>0.355348721441231</v>
      </c>
      <c r="L832" s="4" t="n">
        <v>0.0316485589844885</v>
      </c>
      <c r="M832" s="4" t="n">
        <v>1.23365591076042</v>
      </c>
      <c r="N832" s="4" t="n">
        <v>32.1494286319385</v>
      </c>
      <c r="O832" s="4" t="n">
        <f aca="false">TRUE()</f>
        <v>1</v>
      </c>
      <c r="P832" s="4" t="s">
        <v>24</v>
      </c>
      <c r="Q832" s="4" t="n">
        <v>22.4779853399476</v>
      </c>
      <c r="R832" s="4" t="n">
        <v>0.39272859696974</v>
      </c>
      <c r="S832" s="4" t="s">
        <v>25</v>
      </c>
      <c r="T832" s="4" t="str">
        <f aca="false">B832&amp;C832&amp;D832&amp;E832&amp;S832</f>
        <v>tebjackalmap25embr</v>
      </c>
      <c r="U832" s="4" t="n">
        <f aca="false">COUNTIF($T$2:T832,T832)</f>
        <v>11</v>
      </c>
      <c r="V832" s="4" t="s">
        <v>18</v>
      </c>
      <c r="W832" s="4" t="s">
        <v>26</v>
      </c>
      <c r="X832" s="4" t="n">
        <v>2</v>
      </c>
      <c r="Y832" s="4" t="str">
        <f aca="false">V832&amp;W832&amp;X832&amp;S832</f>
        <v>tj2embr</v>
      </c>
      <c r="Z832" s="4" t="n">
        <f aca="false">G832&gt;0</f>
        <v>0</v>
      </c>
      <c r="AA832" s="4" t="str">
        <f aca="false">IF(NOT(Z832),Y832,0)</f>
        <v>tj2embr</v>
      </c>
    </row>
    <row r="833" customFormat="false" ht="15.75" hidden="false" customHeight="true" outlineLevel="0" collapsed="false">
      <c r="A833" s="1" t="n">
        <v>1224</v>
      </c>
      <c r="B833" s="4" t="s">
        <v>21</v>
      </c>
      <c r="C833" s="4" t="s">
        <v>22</v>
      </c>
      <c r="D833" s="4" t="s">
        <v>23</v>
      </c>
      <c r="E833" s="4" t="n">
        <v>5</v>
      </c>
      <c r="F833" s="4" t="n">
        <v>49.3420000000001</v>
      </c>
      <c r="G833" s="4" t="n">
        <v>1</v>
      </c>
      <c r="H833" s="4" t="n">
        <v>3.57266536374045</v>
      </c>
      <c r="I833" s="4" t="n">
        <v>0.551943376395139</v>
      </c>
      <c r="J833" s="4" t="n">
        <v>0.0538608313854264</v>
      </c>
      <c r="K833" s="4" t="n">
        <v>0.4091151500426</v>
      </c>
      <c r="L833" s="4" t="n">
        <v>0.00832978723404255</v>
      </c>
      <c r="M833" s="4" t="n">
        <v>0.789510333206775</v>
      </c>
      <c r="N833" s="4" t="n">
        <v>33.7604376341818</v>
      </c>
      <c r="O833" s="4" t="n">
        <f aca="false">TRUE()</f>
        <v>1</v>
      </c>
      <c r="P833" s="4" t="s">
        <v>24</v>
      </c>
      <c r="Q833" s="4" t="n">
        <v>66.8812891719428</v>
      </c>
      <c r="R833" s="4" t="n">
        <v>0.415042013134721</v>
      </c>
      <c r="S833" s="4" t="s">
        <v>25</v>
      </c>
      <c r="T833" s="4" t="str">
        <f aca="false">B833&amp;C833&amp;D833&amp;E833&amp;S833</f>
        <v>tebjackalmap25embr</v>
      </c>
      <c r="U833" s="4" t="n">
        <f aca="false">COUNTIF($T$2:T833,T833)</f>
        <v>12</v>
      </c>
      <c r="V833" s="4" t="s">
        <v>18</v>
      </c>
      <c r="W833" s="4" t="s">
        <v>26</v>
      </c>
      <c r="X833" s="4" t="n">
        <v>2</v>
      </c>
      <c r="Y833" s="4" t="str">
        <f aca="false">V833&amp;W833&amp;X833&amp;S833</f>
        <v>tj2embr</v>
      </c>
      <c r="Z833" s="4" t="n">
        <f aca="false">G833&gt;0</f>
        <v>1</v>
      </c>
      <c r="AA833" s="4" t="n">
        <f aca="false">IF(NOT(Z833),Y833,0)</f>
        <v>0</v>
      </c>
    </row>
    <row r="834" customFormat="false" ht="15.75" hidden="false" customHeight="true" outlineLevel="0" collapsed="false">
      <c r="A834" s="1" t="n">
        <v>1225</v>
      </c>
      <c r="B834" s="4" t="s">
        <v>21</v>
      </c>
      <c r="C834" s="4" t="s">
        <v>22</v>
      </c>
      <c r="D834" s="4" t="s">
        <v>23</v>
      </c>
      <c r="E834" s="4" t="n">
        <v>5</v>
      </c>
      <c r="F834" s="4" t="n">
        <v>18.0609999999999</v>
      </c>
      <c r="G834" s="4" t="n">
        <v>0</v>
      </c>
      <c r="H834" s="4" t="n">
        <v>0.110589803510513</v>
      </c>
      <c r="I834" s="4" t="n">
        <v>0.142593602969602</v>
      </c>
      <c r="J834" s="4" t="n">
        <v>0.0175493934293853</v>
      </c>
      <c r="K834" s="4" t="n">
        <v>0.395339674945376</v>
      </c>
      <c r="L834" s="4" t="n">
        <v>0.0428353902281417</v>
      </c>
      <c r="M834" s="4" t="n">
        <v>1.6822750593024</v>
      </c>
      <c r="N834" s="4" t="n">
        <v>30.3896063519125</v>
      </c>
      <c r="O834" s="4" t="n">
        <f aca="false">TRUE()</f>
        <v>1</v>
      </c>
      <c r="P834" s="4" t="s">
        <v>24</v>
      </c>
      <c r="Q834" s="4" t="n">
        <v>1.07579900580041</v>
      </c>
      <c r="R834" s="4" t="n">
        <v>0.108359416106512</v>
      </c>
      <c r="S834" s="4" t="s">
        <v>25</v>
      </c>
      <c r="T834" s="4" t="str">
        <f aca="false">B834&amp;C834&amp;D834&amp;E834&amp;S834</f>
        <v>tebjackalmap25embr</v>
      </c>
      <c r="U834" s="4" t="n">
        <f aca="false">COUNTIF($T$2:T834,T834)</f>
        <v>13</v>
      </c>
      <c r="V834" s="4" t="s">
        <v>18</v>
      </c>
      <c r="W834" s="4" t="s">
        <v>26</v>
      </c>
      <c r="X834" s="4" t="n">
        <v>2</v>
      </c>
      <c r="Y834" s="4" t="str">
        <f aca="false">V834&amp;W834&amp;X834&amp;S834</f>
        <v>tj2embr</v>
      </c>
      <c r="Z834" s="4" t="n">
        <f aca="false">G834&gt;0</f>
        <v>0</v>
      </c>
      <c r="AA834" s="4" t="str">
        <f aca="false">IF(NOT(Z834),Y834,0)</f>
        <v>tj2embr</v>
      </c>
    </row>
    <row r="835" customFormat="false" ht="15.75" hidden="false" customHeight="true" outlineLevel="0" collapsed="false">
      <c r="A835" s="1" t="n">
        <v>1226</v>
      </c>
      <c r="B835" s="4" t="s">
        <v>21</v>
      </c>
      <c r="C835" s="4" t="s">
        <v>22</v>
      </c>
      <c r="D835" s="4" t="s">
        <v>23</v>
      </c>
      <c r="E835" s="4" t="n">
        <v>5</v>
      </c>
      <c r="F835" s="4" t="n">
        <v>30.277</v>
      </c>
      <c r="G835" s="4" t="n">
        <v>0</v>
      </c>
      <c r="H835" s="4" t="n">
        <v>8.73070900656687</v>
      </c>
      <c r="I835" s="4" t="n">
        <v>0.621664371590973</v>
      </c>
      <c r="J835" s="4" t="n">
        <v>0.083265464060839</v>
      </c>
      <c r="K835" s="4" t="n">
        <v>0.320123801548529</v>
      </c>
      <c r="L835" s="4" t="n">
        <v>0.00752538270518131</v>
      </c>
      <c r="M835" s="4" t="n">
        <v>1.16172528678537</v>
      </c>
      <c r="N835" s="4" t="n">
        <v>35.525376570631</v>
      </c>
      <c r="O835" s="4" t="n">
        <f aca="false">TRUE()</f>
        <v>1</v>
      </c>
      <c r="P835" s="4" t="s">
        <v>24</v>
      </c>
      <c r="Q835" s="4" t="n">
        <v>127.048163360861</v>
      </c>
      <c r="R835" s="4" t="n">
        <v>0.33761781458259</v>
      </c>
      <c r="S835" s="4" t="s">
        <v>25</v>
      </c>
      <c r="T835" s="4" t="str">
        <f aca="false">B835&amp;C835&amp;D835&amp;E835&amp;S835</f>
        <v>tebjackalmap25embr</v>
      </c>
      <c r="U835" s="4" t="n">
        <f aca="false">COUNTIF($T$2:T835,T835)</f>
        <v>14</v>
      </c>
      <c r="V835" s="4" t="s">
        <v>18</v>
      </c>
      <c r="W835" s="4" t="s">
        <v>26</v>
      </c>
      <c r="X835" s="4" t="n">
        <v>2</v>
      </c>
      <c r="Y835" s="4" t="str">
        <f aca="false">V835&amp;W835&amp;X835&amp;S835</f>
        <v>tj2embr</v>
      </c>
      <c r="Z835" s="4" t="n">
        <f aca="false">G835&gt;0</f>
        <v>0</v>
      </c>
      <c r="AA835" s="4" t="str">
        <f aca="false">IF(NOT(Z835),Y835,0)</f>
        <v>tj2embr</v>
      </c>
    </row>
    <row r="836" customFormat="false" ht="15.75" hidden="false" customHeight="true" outlineLevel="0" collapsed="false">
      <c r="A836" s="1" t="n">
        <v>1227</v>
      </c>
      <c r="B836" s="4" t="s">
        <v>21</v>
      </c>
      <c r="C836" s="4" t="s">
        <v>22</v>
      </c>
      <c r="D836" s="4" t="s">
        <v>23</v>
      </c>
      <c r="E836" s="4" t="n">
        <v>5</v>
      </c>
      <c r="F836" s="4" t="n">
        <v>29.1880000000001</v>
      </c>
      <c r="G836" s="4" t="n">
        <v>0</v>
      </c>
      <c r="H836" s="4" t="n">
        <v>4.18084480228501</v>
      </c>
      <c r="I836" s="4" t="n">
        <v>0.683668813314116</v>
      </c>
      <c r="J836" s="4" t="n">
        <v>0.0745682231300113</v>
      </c>
      <c r="K836" s="4" t="n">
        <v>0.362686949884885</v>
      </c>
      <c r="L836" s="4" t="n">
        <v>0.0230891633304343</v>
      </c>
      <c r="M836" s="4" t="n">
        <v>1.11364618724461</v>
      </c>
      <c r="N836" s="4" t="n">
        <v>32.2070958108689</v>
      </c>
      <c r="O836" s="4" t="n">
        <f aca="false">TRUE()</f>
        <v>1</v>
      </c>
      <c r="P836" s="4" t="s">
        <v>24</v>
      </c>
      <c r="Q836" s="4" t="n">
        <v>39.9999999999968</v>
      </c>
      <c r="R836" s="4" t="n">
        <v>0.285402945176385</v>
      </c>
      <c r="S836" s="4" t="s">
        <v>25</v>
      </c>
      <c r="T836" s="4" t="str">
        <f aca="false">B836&amp;C836&amp;D836&amp;E836&amp;S836</f>
        <v>tebjackalmap25embr</v>
      </c>
      <c r="U836" s="4" t="n">
        <f aca="false">COUNTIF($T$2:T836,T836)</f>
        <v>15</v>
      </c>
      <c r="V836" s="4" t="s">
        <v>18</v>
      </c>
      <c r="W836" s="4" t="s">
        <v>26</v>
      </c>
      <c r="X836" s="4" t="n">
        <v>2</v>
      </c>
      <c r="Y836" s="4" t="str">
        <f aca="false">V836&amp;W836&amp;X836&amp;S836</f>
        <v>tj2embr</v>
      </c>
      <c r="Z836" s="4" t="n">
        <f aca="false">G836&gt;0</f>
        <v>0</v>
      </c>
      <c r="AA836" s="4" t="str">
        <f aca="false">IF(NOT(Z836),Y836,0)</f>
        <v>tj2embr</v>
      </c>
    </row>
    <row r="837" customFormat="false" ht="15.75" hidden="false" customHeight="true" outlineLevel="0" collapsed="false">
      <c r="A837" s="1" t="n">
        <v>1228</v>
      </c>
      <c r="B837" s="4" t="s">
        <v>21</v>
      </c>
      <c r="C837" s="4" t="s">
        <v>22</v>
      </c>
      <c r="D837" s="4" t="s">
        <v>23</v>
      </c>
      <c r="E837" s="4" t="n">
        <v>5</v>
      </c>
      <c r="F837" s="4" t="n">
        <v>37.145</v>
      </c>
      <c r="G837" s="4" t="n">
        <v>3</v>
      </c>
      <c r="H837" s="4" t="n">
        <v>10.2202699592514</v>
      </c>
      <c r="I837" s="4" t="n">
        <v>0.782036161180868</v>
      </c>
      <c r="J837" s="4" t="n">
        <v>0.166629283633556</v>
      </c>
      <c r="K837" s="4" t="n">
        <v>0.325301597298823</v>
      </c>
      <c r="L837" s="4" t="n">
        <v>0.0161419776085278</v>
      </c>
      <c r="M837" s="4" t="n">
        <v>0.900196680041196</v>
      </c>
      <c r="N837" s="4" t="n">
        <v>31.7740739424732</v>
      </c>
      <c r="O837" s="4" t="n">
        <f aca="false">FALSE()</f>
        <v>0</v>
      </c>
      <c r="P837" s="4" t="s">
        <v>5</v>
      </c>
      <c r="Q837" s="4" t="n">
        <v>140.88969512129</v>
      </c>
      <c r="R837" s="4" t="n">
        <v>0.335399232068712</v>
      </c>
      <c r="S837" s="4" t="s">
        <v>25</v>
      </c>
      <c r="T837" s="4" t="str">
        <f aca="false">B837&amp;C837&amp;D837&amp;E837&amp;S837</f>
        <v>tebjackalmap25embr</v>
      </c>
      <c r="U837" s="4" t="n">
        <f aca="false">COUNTIF($T$2:T837,T837)</f>
        <v>16</v>
      </c>
      <c r="V837" s="4" t="s">
        <v>18</v>
      </c>
      <c r="W837" s="4" t="s">
        <v>26</v>
      </c>
      <c r="X837" s="4" t="n">
        <v>2</v>
      </c>
      <c r="Y837" s="4" t="str">
        <f aca="false">V837&amp;W837&amp;X837&amp;S837</f>
        <v>tj2embr</v>
      </c>
      <c r="Z837" s="4" t="n">
        <f aca="false">G837&gt;0</f>
        <v>1</v>
      </c>
      <c r="AA837" s="4" t="n">
        <f aca="false">IF(NOT(Z837),Y837,0)</f>
        <v>0</v>
      </c>
    </row>
    <row r="838" customFormat="false" ht="15.75" hidden="false" customHeight="true" outlineLevel="0" collapsed="false">
      <c r="A838" s="1" t="n">
        <v>1229</v>
      </c>
      <c r="B838" s="4" t="s">
        <v>21</v>
      </c>
      <c r="C838" s="4" t="s">
        <v>22</v>
      </c>
      <c r="D838" s="4" t="s">
        <v>23</v>
      </c>
      <c r="E838" s="4" t="n">
        <v>5</v>
      </c>
      <c r="F838" s="4" t="n">
        <v>41.826</v>
      </c>
      <c r="G838" s="4" t="n">
        <v>2</v>
      </c>
      <c r="H838" s="4" t="n">
        <v>6.4566796567038</v>
      </c>
      <c r="I838" s="4" t="n">
        <v>0.551724363937409</v>
      </c>
      <c r="J838" s="4" t="n">
        <v>0.0658705887169569</v>
      </c>
      <c r="K838" s="4" t="n">
        <v>0.347134369465986</v>
      </c>
      <c r="L838" s="4" t="n">
        <v>0.00236486486486486</v>
      </c>
      <c r="M838" s="4" t="n">
        <v>0.903459525800679</v>
      </c>
      <c r="N838" s="4" t="n">
        <v>31.3510007049521</v>
      </c>
      <c r="O838" s="4" t="n">
        <f aca="false">TRUE()</f>
        <v>1</v>
      </c>
      <c r="P838" s="4" t="s">
        <v>24</v>
      </c>
      <c r="Q838" s="4" t="n">
        <v>100.758544371966</v>
      </c>
      <c r="R838" s="4" t="n">
        <v>0.323721724085091</v>
      </c>
      <c r="S838" s="4" t="s">
        <v>25</v>
      </c>
      <c r="T838" s="4" t="str">
        <f aca="false">B838&amp;C838&amp;D838&amp;E838&amp;S838</f>
        <v>tebjackalmap25embr</v>
      </c>
      <c r="U838" s="4" t="n">
        <f aca="false">COUNTIF($T$2:T838,T838)</f>
        <v>17</v>
      </c>
      <c r="V838" s="4" t="s">
        <v>18</v>
      </c>
      <c r="W838" s="4" t="s">
        <v>26</v>
      </c>
      <c r="X838" s="4" t="n">
        <v>2</v>
      </c>
      <c r="Y838" s="4" t="str">
        <f aca="false">V838&amp;W838&amp;X838&amp;S838</f>
        <v>tj2embr</v>
      </c>
      <c r="Z838" s="4" t="n">
        <f aca="false">G838&gt;0</f>
        <v>1</v>
      </c>
      <c r="AA838" s="4" t="n">
        <f aca="false">IF(NOT(Z838),Y838,0)</f>
        <v>0</v>
      </c>
    </row>
    <row r="839" customFormat="false" ht="15.75" hidden="false" customHeight="true" outlineLevel="0" collapsed="false">
      <c r="A839" s="1" t="n">
        <v>1230</v>
      </c>
      <c r="B839" s="4" t="s">
        <v>21</v>
      </c>
      <c r="C839" s="4" t="s">
        <v>22</v>
      </c>
      <c r="D839" s="4" t="s">
        <v>23</v>
      </c>
      <c r="E839" s="4" t="n">
        <v>5</v>
      </c>
      <c r="F839" s="4" t="n">
        <v>43.8710000000001</v>
      </c>
      <c r="G839" s="4" t="n">
        <v>0</v>
      </c>
      <c r="H839" s="4" t="n">
        <v>4.75288793758618</v>
      </c>
      <c r="I839" s="4" t="n">
        <v>0.663927278065108</v>
      </c>
      <c r="J839" s="4" t="n">
        <v>0.105637567926069</v>
      </c>
      <c r="K839" s="4" t="n">
        <v>0.393902478189271</v>
      </c>
      <c r="L839" s="4" t="n">
        <v>0.0161011425005056</v>
      </c>
      <c r="M839" s="4" t="n">
        <v>0.874338788733424</v>
      </c>
      <c r="N839" s="4" t="n">
        <v>35.0354401660297</v>
      </c>
      <c r="O839" s="4" t="n">
        <f aca="false">TRUE()</f>
        <v>1</v>
      </c>
      <c r="P839" s="4" t="s">
        <v>24</v>
      </c>
      <c r="Q839" s="4" t="n">
        <v>73.6762193698219</v>
      </c>
      <c r="R839" s="4" t="n">
        <v>0.60744206149963</v>
      </c>
      <c r="S839" s="4" t="s">
        <v>25</v>
      </c>
      <c r="T839" s="4" t="str">
        <f aca="false">B839&amp;C839&amp;D839&amp;E839&amp;S839</f>
        <v>tebjackalmap25embr</v>
      </c>
      <c r="U839" s="4" t="n">
        <f aca="false">COUNTIF($T$2:T839,T839)</f>
        <v>18</v>
      </c>
      <c r="V839" s="4" t="s">
        <v>18</v>
      </c>
      <c r="W839" s="4" t="s">
        <v>26</v>
      </c>
      <c r="X839" s="4" t="n">
        <v>2</v>
      </c>
      <c r="Y839" s="4" t="str">
        <f aca="false">V839&amp;W839&amp;X839&amp;S839</f>
        <v>tj2embr</v>
      </c>
      <c r="Z839" s="4" t="n">
        <f aca="false">G839&gt;0</f>
        <v>0</v>
      </c>
      <c r="AA839" s="4" t="str">
        <f aca="false">IF(NOT(Z839),Y839,0)</f>
        <v>tj2embr</v>
      </c>
    </row>
    <row r="840" customFormat="false" ht="15.75" hidden="false" customHeight="true" outlineLevel="0" collapsed="false">
      <c r="A840" s="1" t="n">
        <v>1231</v>
      </c>
      <c r="B840" s="4" t="s">
        <v>21</v>
      </c>
      <c r="C840" s="4" t="s">
        <v>22</v>
      </c>
      <c r="D840" s="4" t="s">
        <v>23</v>
      </c>
      <c r="E840" s="4" t="n">
        <v>5</v>
      </c>
      <c r="F840" s="4" t="n">
        <v>31.3229999999999</v>
      </c>
      <c r="G840" s="4" t="n">
        <v>0</v>
      </c>
      <c r="H840" s="4" t="n">
        <v>3.05011099578611</v>
      </c>
      <c r="I840" s="4" t="n">
        <v>0.51534005483114</v>
      </c>
      <c r="J840" s="4" t="n">
        <v>0.0673474474487377</v>
      </c>
      <c r="K840" s="4" t="n">
        <v>0.295648817826108</v>
      </c>
      <c r="L840" s="4" t="n">
        <v>0.00770313764528347</v>
      </c>
      <c r="M840" s="4" t="n">
        <v>1.1297394177752</v>
      </c>
      <c r="N840" s="4" t="n">
        <v>31.5218654858619</v>
      </c>
      <c r="O840" s="4" t="n">
        <f aca="false">TRUE()</f>
        <v>1</v>
      </c>
      <c r="P840" s="4" t="s">
        <v>24</v>
      </c>
      <c r="Q840" s="4" t="n">
        <v>42.3851493332981</v>
      </c>
      <c r="R840" s="4" t="n">
        <v>0.304328435266708</v>
      </c>
      <c r="S840" s="4" t="s">
        <v>25</v>
      </c>
      <c r="T840" s="4" t="str">
        <f aca="false">B840&amp;C840&amp;D840&amp;E840&amp;S840</f>
        <v>tebjackalmap25embr</v>
      </c>
      <c r="U840" s="4" t="n">
        <f aca="false">COUNTIF($T$2:T840,T840)</f>
        <v>19</v>
      </c>
      <c r="V840" s="4" t="s">
        <v>18</v>
      </c>
      <c r="W840" s="4" t="s">
        <v>26</v>
      </c>
      <c r="X840" s="4" t="n">
        <v>2</v>
      </c>
      <c r="Y840" s="4" t="str">
        <f aca="false">V840&amp;W840&amp;X840&amp;S840</f>
        <v>tj2embr</v>
      </c>
      <c r="Z840" s="4" t="n">
        <f aca="false">G840&gt;0</f>
        <v>0</v>
      </c>
      <c r="AA840" s="4" t="str">
        <f aca="false">IF(NOT(Z840),Y840,0)</f>
        <v>tj2embr</v>
      </c>
    </row>
    <row r="841" customFormat="false" ht="15.75" hidden="false" customHeight="true" outlineLevel="0" collapsed="false">
      <c r="A841" s="1" t="n">
        <v>1232</v>
      </c>
      <c r="B841" s="4" t="s">
        <v>21</v>
      </c>
      <c r="C841" s="4" t="s">
        <v>22</v>
      </c>
      <c r="D841" s="4" t="s">
        <v>23</v>
      </c>
      <c r="E841" s="4" t="n">
        <v>5</v>
      </c>
      <c r="F841" s="4" t="n">
        <v>28.9579999999999</v>
      </c>
      <c r="G841" s="4" t="n">
        <v>1</v>
      </c>
      <c r="H841" s="4" t="n">
        <v>24.1266010561789</v>
      </c>
      <c r="I841" s="4" t="n">
        <v>0.578209125116247</v>
      </c>
      <c r="J841" s="4" t="n">
        <v>0.0698045570562782</v>
      </c>
      <c r="K841" s="4" t="n">
        <v>0.275022262672336</v>
      </c>
      <c r="L841" s="4" t="n">
        <v>0.00718726503654936</v>
      </c>
      <c r="M841" s="4" t="n">
        <v>1.09543929310896</v>
      </c>
      <c r="N841" s="4" t="n">
        <v>31.1039832383787</v>
      </c>
      <c r="O841" s="4" t="n">
        <f aca="false">TRUE()</f>
        <v>1</v>
      </c>
      <c r="P841" s="4" t="s">
        <v>24</v>
      </c>
      <c r="Q841" s="4" t="n">
        <v>632.455532033695</v>
      </c>
      <c r="R841" s="4" t="n">
        <v>0.295653451505632</v>
      </c>
      <c r="S841" s="4" t="s">
        <v>25</v>
      </c>
      <c r="T841" s="4" t="str">
        <f aca="false">B841&amp;C841&amp;D841&amp;E841&amp;S841</f>
        <v>tebjackalmap25embr</v>
      </c>
      <c r="U841" s="4" t="n">
        <f aca="false">COUNTIF($T$2:T841,T841)</f>
        <v>20</v>
      </c>
      <c r="V841" s="4" t="s">
        <v>18</v>
      </c>
      <c r="W841" s="4" t="s">
        <v>26</v>
      </c>
      <c r="X841" s="4" t="n">
        <v>2</v>
      </c>
      <c r="Y841" s="4" t="str">
        <f aca="false">V841&amp;W841&amp;X841&amp;S841</f>
        <v>tj2embr</v>
      </c>
      <c r="Z841" s="4" t="n">
        <f aca="false">G841&gt;0</f>
        <v>1</v>
      </c>
      <c r="AA841" s="4" t="n">
        <f aca="false">IF(NOT(Z841),Y841,0)</f>
        <v>0</v>
      </c>
    </row>
    <row r="842" customFormat="false" ht="15.75" hidden="false" customHeight="true" outlineLevel="0" collapsed="false">
      <c r="A842" s="1" t="n">
        <v>1243</v>
      </c>
      <c r="B842" s="4" t="s">
        <v>35</v>
      </c>
      <c r="C842" s="4" t="s">
        <v>28</v>
      </c>
      <c r="D842" s="4" t="s">
        <v>33</v>
      </c>
      <c r="E842" s="4" t="n">
        <v>10</v>
      </c>
      <c r="F842" s="4" t="n">
        <v>123.5</v>
      </c>
      <c r="G842" s="4" t="n">
        <v>0</v>
      </c>
      <c r="H842" s="4" t="n">
        <v>13.3182968814656</v>
      </c>
      <c r="I842" s="4" t="n">
        <v>0.226057463092848</v>
      </c>
      <c r="J842" s="4" t="n">
        <v>0.0305233971609034</v>
      </c>
      <c r="K842" s="4" t="n">
        <v>0.0245548857608463</v>
      </c>
      <c r="L842" s="4" t="n">
        <v>2.44780218506115E-005</v>
      </c>
      <c r="M842" s="4" t="n">
        <v>0.13494794751171</v>
      </c>
      <c r="N842" s="4" t="n">
        <v>12.7978786278896</v>
      </c>
      <c r="O842" s="4" t="n">
        <f aca="false">TRUE()</f>
        <v>1</v>
      </c>
      <c r="P842" s="4" t="s">
        <v>24</v>
      </c>
      <c r="Q842" s="4" t="n">
        <v>194.425692870576</v>
      </c>
      <c r="R842" s="4" t="n">
        <v>2.24552840635425</v>
      </c>
      <c r="S842" s="4" t="s">
        <v>25</v>
      </c>
      <c r="T842" s="4" t="str">
        <f aca="false">B842&amp;C842&amp;D842&amp;E842&amp;S842</f>
        <v>dwaturtlebot3_burgersmall_warehouse10embr</v>
      </c>
      <c r="U842" s="4" t="n">
        <f aca="false">COUNTIF($T$2:T842,T842)</f>
        <v>1</v>
      </c>
      <c r="V842" s="4" t="s">
        <v>36</v>
      </c>
      <c r="W842" s="4" t="s">
        <v>29</v>
      </c>
      <c r="X842" s="4" t="s">
        <v>34</v>
      </c>
      <c r="Y842" s="4" t="str">
        <f aca="false">V842&amp;W842&amp;X842&amp;S842</f>
        <v>dbsembr</v>
      </c>
      <c r="Z842" s="4" t="n">
        <f aca="false">G842&gt;0</f>
        <v>0</v>
      </c>
      <c r="AA842" s="4" t="str">
        <f aca="false">IF(NOT(Z842),Y842,0)</f>
        <v>dbsembr</v>
      </c>
    </row>
    <row r="843" customFormat="false" ht="15.75" hidden="false" customHeight="true" outlineLevel="0" collapsed="false">
      <c r="A843" s="1" t="n">
        <v>1244</v>
      </c>
      <c r="B843" s="4" t="s">
        <v>35</v>
      </c>
      <c r="C843" s="4" t="s">
        <v>28</v>
      </c>
      <c r="D843" s="4" t="s">
        <v>33</v>
      </c>
      <c r="E843" s="4" t="n">
        <v>10</v>
      </c>
      <c r="F843" s="4" t="n">
        <v>70.845</v>
      </c>
      <c r="G843" s="4" t="n">
        <v>0</v>
      </c>
      <c r="H843" s="4" t="n">
        <v>0.553275716044094</v>
      </c>
      <c r="I843" s="4" t="n">
        <v>0.0674725119448332</v>
      </c>
      <c r="J843" s="4" t="n">
        <v>0.00810016459990756</v>
      </c>
      <c r="K843" s="4" t="n">
        <v>0.0152858303490513</v>
      </c>
      <c r="L843" s="4" t="n">
        <v>-9.90990990990991E-005</v>
      </c>
      <c r="M843" s="4" t="n">
        <v>0.161128972658034</v>
      </c>
      <c r="N843" s="4" t="n">
        <v>7.67688229387213</v>
      </c>
      <c r="O843" s="4" t="n">
        <f aca="false">TRUE()</f>
        <v>1</v>
      </c>
      <c r="P843" s="4" t="s">
        <v>24</v>
      </c>
      <c r="Q843" s="4" t="n">
        <v>9.19870854598327</v>
      </c>
      <c r="R843" s="4" t="n">
        <v>0.456174768082009</v>
      </c>
      <c r="S843" s="4" t="s">
        <v>25</v>
      </c>
      <c r="T843" s="4" t="str">
        <f aca="false">B843&amp;C843&amp;D843&amp;E843&amp;S843</f>
        <v>dwaturtlebot3_burgersmall_warehouse10embr</v>
      </c>
      <c r="U843" s="4" t="n">
        <f aca="false">COUNTIF($T$2:T843,T843)</f>
        <v>2</v>
      </c>
      <c r="V843" s="4" t="s">
        <v>36</v>
      </c>
      <c r="W843" s="4" t="s">
        <v>29</v>
      </c>
      <c r="X843" s="4" t="s">
        <v>34</v>
      </c>
      <c r="Y843" s="4" t="str">
        <f aca="false">V843&amp;W843&amp;X843&amp;S843</f>
        <v>dbsembr</v>
      </c>
      <c r="Z843" s="4" t="n">
        <f aca="false">G843&gt;0</f>
        <v>0</v>
      </c>
      <c r="AA843" s="4" t="str">
        <f aca="false">IF(NOT(Z843),Y843,0)</f>
        <v>dbsembr</v>
      </c>
    </row>
    <row r="844" customFormat="false" ht="15.75" hidden="false" customHeight="true" outlineLevel="0" collapsed="false">
      <c r="A844" s="1" t="n">
        <v>1245</v>
      </c>
      <c r="B844" s="4" t="s">
        <v>35</v>
      </c>
      <c r="C844" s="4" t="s">
        <v>28</v>
      </c>
      <c r="D844" s="4" t="s">
        <v>33</v>
      </c>
      <c r="E844" s="4" t="n">
        <v>10</v>
      </c>
      <c r="F844" s="4" t="n">
        <v>50.245</v>
      </c>
      <c r="G844" s="4" t="n">
        <v>0</v>
      </c>
      <c r="H844" s="4" t="n">
        <v>27.2364716890424</v>
      </c>
      <c r="I844" s="4" t="n">
        <v>0.371262786452106</v>
      </c>
      <c r="J844" s="4" t="n">
        <v>0.340973617616433</v>
      </c>
      <c r="K844" s="4" t="n">
        <v>0.0261803278688525</v>
      </c>
      <c r="L844" s="4" t="n">
        <v>-0.00208196721311475</v>
      </c>
      <c r="M844" s="4" t="n">
        <v>0.152825396825397</v>
      </c>
      <c r="N844" s="4" t="n">
        <v>4.07854014712383</v>
      </c>
      <c r="O844" s="4" t="n">
        <f aca="false">TRUE()</f>
        <v>1</v>
      </c>
      <c r="P844" s="4" t="s">
        <v>24</v>
      </c>
      <c r="Q844" s="4" t="n">
        <v>200.723911475949</v>
      </c>
      <c r="R844" s="4" t="n">
        <v>2.00880700065627</v>
      </c>
      <c r="S844" s="4" t="s">
        <v>25</v>
      </c>
      <c r="T844" s="4" t="str">
        <f aca="false">B844&amp;C844&amp;D844&amp;E844&amp;S844</f>
        <v>dwaturtlebot3_burgersmall_warehouse10embr</v>
      </c>
      <c r="U844" s="4" t="n">
        <f aca="false">COUNTIF($T$2:T844,T844)</f>
        <v>3</v>
      </c>
      <c r="V844" s="4" t="s">
        <v>36</v>
      </c>
      <c r="W844" s="4" t="s">
        <v>29</v>
      </c>
      <c r="X844" s="4" t="s">
        <v>34</v>
      </c>
      <c r="Y844" s="4" t="str">
        <f aca="false">V844&amp;W844&amp;X844&amp;S844</f>
        <v>dbsembr</v>
      </c>
      <c r="Z844" s="4" t="n">
        <f aca="false">G844&gt;0</f>
        <v>0</v>
      </c>
      <c r="AA844" s="4" t="str">
        <f aca="false">IF(NOT(Z844),Y844,0)</f>
        <v>dbsembr</v>
      </c>
    </row>
    <row r="845" customFormat="false" ht="15.75" hidden="false" customHeight="true" outlineLevel="0" collapsed="false">
      <c r="A845" s="1" t="n">
        <v>1246</v>
      </c>
      <c r="B845" s="4" t="s">
        <v>35</v>
      </c>
      <c r="C845" s="4" t="s">
        <v>28</v>
      </c>
      <c r="D845" s="4" t="s">
        <v>33</v>
      </c>
      <c r="E845" s="4" t="n">
        <v>10</v>
      </c>
      <c r="F845" s="4" t="n">
        <v>90.394</v>
      </c>
      <c r="G845" s="4" t="n">
        <v>0</v>
      </c>
      <c r="H845" s="4" t="n">
        <v>8.04795104939083</v>
      </c>
      <c r="I845" s="4" t="n">
        <v>0.205414750023747</v>
      </c>
      <c r="J845" s="4" t="n">
        <v>0.0311681326340111</v>
      </c>
      <c r="K845" s="4" t="n">
        <v>0.0285892857142857</v>
      </c>
      <c r="L845" s="4" t="n">
        <v>-2.67857142857143E-005</v>
      </c>
      <c r="M845" s="4" t="n">
        <v>0.157464912280702</v>
      </c>
      <c r="N845" s="4" t="n">
        <v>7.64711006560697</v>
      </c>
      <c r="O845" s="4" t="n">
        <f aca="false">TRUE()</f>
        <v>1</v>
      </c>
      <c r="P845" s="4" t="s">
        <v>24</v>
      </c>
      <c r="Q845" s="4" t="n">
        <v>200.000000000057</v>
      </c>
      <c r="R845" s="4" t="n">
        <v>4.26213297838979</v>
      </c>
      <c r="S845" s="4" t="s">
        <v>25</v>
      </c>
      <c r="T845" s="4" t="str">
        <f aca="false">B845&amp;C845&amp;D845&amp;E845&amp;S845</f>
        <v>dwaturtlebot3_burgersmall_warehouse10embr</v>
      </c>
      <c r="U845" s="4" t="n">
        <f aca="false">COUNTIF($T$2:T845,T845)</f>
        <v>4</v>
      </c>
      <c r="V845" s="4" t="s">
        <v>36</v>
      </c>
      <c r="W845" s="4" t="s">
        <v>29</v>
      </c>
      <c r="X845" s="4" t="s">
        <v>34</v>
      </c>
      <c r="Y845" s="4" t="str">
        <f aca="false">V845&amp;W845&amp;X845&amp;S845</f>
        <v>dbsembr</v>
      </c>
      <c r="Z845" s="4" t="n">
        <f aca="false">G845&gt;0</f>
        <v>0</v>
      </c>
      <c r="AA845" s="4" t="str">
        <f aca="false">IF(NOT(Z845),Y845,0)</f>
        <v>dbsembr</v>
      </c>
    </row>
    <row r="846" customFormat="false" ht="15.75" hidden="false" customHeight="true" outlineLevel="0" collapsed="false">
      <c r="A846" s="1" t="n">
        <v>1247</v>
      </c>
      <c r="B846" s="4" t="s">
        <v>35</v>
      </c>
      <c r="C846" s="4" t="s">
        <v>28</v>
      </c>
      <c r="D846" s="4" t="s">
        <v>33</v>
      </c>
      <c r="E846" s="4" t="n">
        <v>10</v>
      </c>
      <c r="F846" s="4" t="n">
        <v>61.145</v>
      </c>
      <c r="G846" s="4" t="n">
        <v>0</v>
      </c>
      <c r="H846" s="4" t="n">
        <v>57.8553219689293</v>
      </c>
      <c r="I846" s="4" t="n">
        <v>0.513053260555052</v>
      </c>
      <c r="J846" s="4" t="n">
        <v>0.13425975136919</v>
      </c>
      <c r="K846" s="4" t="n">
        <v>0.0135411764705882</v>
      </c>
      <c r="L846" s="4" t="n">
        <v>-0.00147058823529412</v>
      </c>
      <c r="M846" s="4" t="n">
        <v>0.10510496994328</v>
      </c>
      <c r="N846" s="4" t="n">
        <v>3.91871158746287</v>
      </c>
      <c r="O846" s="4" t="n">
        <f aca="false">TRUE()</f>
        <v>1</v>
      </c>
      <c r="P846" s="4" t="s">
        <v>24</v>
      </c>
      <c r="Q846" s="4" t="n">
        <v>1414.21356237347</v>
      </c>
      <c r="R846" s="4" t="n">
        <v>8.27618957816637</v>
      </c>
      <c r="S846" s="4" t="s">
        <v>25</v>
      </c>
      <c r="T846" s="4" t="str">
        <f aca="false">B846&amp;C846&amp;D846&amp;E846&amp;S846</f>
        <v>dwaturtlebot3_burgersmall_warehouse10embr</v>
      </c>
      <c r="U846" s="4" t="n">
        <f aca="false">COUNTIF($T$2:T846,T846)</f>
        <v>5</v>
      </c>
      <c r="V846" s="4" t="s">
        <v>36</v>
      </c>
      <c r="W846" s="4" t="s">
        <v>29</v>
      </c>
      <c r="X846" s="4" t="s">
        <v>34</v>
      </c>
      <c r="Y846" s="4" t="str">
        <f aca="false">V846&amp;W846&amp;X846&amp;S846</f>
        <v>dbsembr</v>
      </c>
      <c r="Z846" s="4" t="n">
        <f aca="false">G846&gt;0</f>
        <v>0</v>
      </c>
      <c r="AA846" s="4" t="str">
        <f aca="false">IF(NOT(Z846),Y846,0)</f>
        <v>dbsembr</v>
      </c>
    </row>
    <row r="847" customFormat="false" ht="15.75" hidden="false" customHeight="true" outlineLevel="0" collapsed="false">
      <c r="A847" s="1" t="n">
        <v>1248</v>
      </c>
      <c r="B847" s="4" t="s">
        <v>35</v>
      </c>
      <c r="C847" s="4" t="s">
        <v>28</v>
      </c>
      <c r="D847" s="4" t="s">
        <v>33</v>
      </c>
      <c r="E847" s="4" t="n">
        <v>10</v>
      </c>
      <c r="F847" s="4" t="n">
        <v>71.1429999999999</v>
      </c>
      <c r="G847" s="4" t="n">
        <v>0</v>
      </c>
      <c r="H847" s="4" t="n">
        <v>34.6708136839442</v>
      </c>
      <c r="I847" s="4" t="n">
        <v>0.465497190875035</v>
      </c>
      <c r="J847" s="4" t="n">
        <v>0.0943433636373407</v>
      </c>
      <c r="K847" s="4" t="n">
        <v>0.0342314814814815</v>
      </c>
      <c r="L847" s="4" t="n">
        <v>-0.00109259259259259</v>
      </c>
      <c r="M847" s="4" t="n">
        <v>0.110645454545455</v>
      </c>
      <c r="N847" s="4" t="n">
        <v>5.32087198222296</v>
      </c>
      <c r="O847" s="4" t="n">
        <f aca="false">TRUE()</f>
        <v>1</v>
      </c>
      <c r="P847" s="4" t="s">
        <v>24</v>
      </c>
      <c r="Q847" s="4" t="n">
        <v>216.930457818794</v>
      </c>
      <c r="R847" s="4" t="n">
        <v>9.01412403084391</v>
      </c>
      <c r="S847" s="4" t="s">
        <v>25</v>
      </c>
      <c r="T847" s="4" t="str">
        <f aca="false">B847&amp;C847&amp;D847&amp;E847&amp;S847</f>
        <v>dwaturtlebot3_burgersmall_warehouse10embr</v>
      </c>
      <c r="U847" s="4" t="n">
        <f aca="false">COUNTIF($T$2:T847,T847)</f>
        <v>6</v>
      </c>
      <c r="V847" s="4" t="s">
        <v>36</v>
      </c>
      <c r="W847" s="4" t="s">
        <v>29</v>
      </c>
      <c r="X847" s="4" t="s">
        <v>34</v>
      </c>
      <c r="Y847" s="4" t="str">
        <f aca="false">V847&amp;W847&amp;X847&amp;S847</f>
        <v>dbsembr</v>
      </c>
      <c r="Z847" s="4" t="n">
        <f aca="false">G847&gt;0</f>
        <v>0</v>
      </c>
      <c r="AA847" s="4" t="str">
        <f aca="false">IF(NOT(Z847),Y847,0)</f>
        <v>dbsembr</v>
      </c>
    </row>
    <row r="848" customFormat="false" ht="15.75" hidden="false" customHeight="true" outlineLevel="0" collapsed="false">
      <c r="A848" s="1" t="n">
        <v>1249</v>
      </c>
      <c r="B848" s="4" t="s">
        <v>35</v>
      </c>
      <c r="C848" s="4" t="s">
        <v>28</v>
      </c>
      <c r="D848" s="4" t="s">
        <v>33</v>
      </c>
      <c r="E848" s="4" t="n">
        <v>10</v>
      </c>
      <c r="F848" s="4" t="n">
        <v>114.945</v>
      </c>
      <c r="G848" s="4" t="n">
        <v>0</v>
      </c>
      <c r="H848" s="4" t="n">
        <v>3.82839532814483</v>
      </c>
      <c r="I848" s="4" t="n">
        <v>0.136492020532842</v>
      </c>
      <c r="J848" s="4" t="n">
        <v>0.0170792105453763</v>
      </c>
      <c r="K848" s="4" t="n">
        <v>0.0226030927835052</v>
      </c>
      <c r="L848" s="4" t="n">
        <v>-0.000819587628865979</v>
      </c>
      <c r="M848" s="4" t="n">
        <v>0.148928571428571</v>
      </c>
      <c r="N848" s="4" t="n">
        <v>12.5147837522643</v>
      </c>
      <c r="O848" s="4" t="n">
        <f aca="false">TRUE()</f>
        <v>1</v>
      </c>
      <c r="P848" s="4" t="s">
        <v>24</v>
      </c>
      <c r="Q848" s="4" t="n">
        <v>153.392997769486</v>
      </c>
      <c r="R848" s="4" t="n">
        <v>0.779398205601055</v>
      </c>
      <c r="S848" s="4" t="s">
        <v>25</v>
      </c>
      <c r="T848" s="4" t="str">
        <f aca="false">B848&amp;C848&amp;D848&amp;E848&amp;S848</f>
        <v>dwaturtlebot3_burgersmall_warehouse10embr</v>
      </c>
      <c r="U848" s="4" t="n">
        <f aca="false">COUNTIF($T$2:T848,T848)</f>
        <v>7</v>
      </c>
      <c r="V848" s="4" t="s">
        <v>36</v>
      </c>
      <c r="W848" s="4" t="s">
        <v>29</v>
      </c>
      <c r="X848" s="4" t="s">
        <v>34</v>
      </c>
      <c r="Y848" s="4" t="str">
        <f aca="false">V848&amp;W848&amp;X848&amp;S848</f>
        <v>dbsembr</v>
      </c>
      <c r="Z848" s="4" t="n">
        <f aca="false">G848&gt;0</f>
        <v>0</v>
      </c>
      <c r="AA848" s="4" t="str">
        <f aca="false">IF(NOT(Z848),Y848,0)</f>
        <v>dbsembr</v>
      </c>
    </row>
    <row r="849" customFormat="false" ht="15.75" hidden="false" customHeight="true" outlineLevel="0" collapsed="false">
      <c r="A849" s="1" t="n">
        <v>1250</v>
      </c>
      <c r="B849" s="4" t="s">
        <v>35</v>
      </c>
      <c r="C849" s="4" t="s">
        <v>28</v>
      </c>
      <c r="D849" s="4" t="s">
        <v>33</v>
      </c>
      <c r="E849" s="4" t="n">
        <v>10</v>
      </c>
      <c r="F849" s="4" t="n">
        <v>54.194</v>
      </c>
      <c r="G849" s="4" t="n">
        <v>0</v>
      </c>
      <c r="H849" s="4" t="n">
        <v>21.7331582290549</v>
      </c>
      <c r="I849" s="4" t="n">
        <v>0.123973743974031</v>
      </c>
      <c r="J849" s="4" t="n">
        <v>0.0169325135026284</v>
      </c>
      <c r="K849" s="4" t="n">
        <v>0.0245445678492869</v>
      </c>
      <c r="L849" s="4" t="n">
        <v>-0.00175714285714286</v>
      </c>
      <c r="M849" s="4" t="n">
        <v>0.190353750869965</v>
      </c>
      <c r="N849" s="4" t="n">
        <v>5.95442192401538</v>
      </c>
      <c r="O849" s="4" t="n">
        <f aca="false">TRUE()</f>
        <v>1</v>
      </c>
      <c r="P849" s="4" t="s">
        <v>24</v>
      </c>
      <c r="Q849" s="4" t="n">
        <v>1414.21356237314</v>
      </c>
      <c r="R849" s="4" t="n">
        <v>0.486697119717329</v>
      </c>
      <c r="S849" s="4" t="s">
        <v>25</v>
      </c>
      <c r="T849" s="4" t="str">
        <f aca="false">B849&amp;C849&amp;D849&amp;E849&amp;S849</f>
        <v>dwaturtlebot3_burgersmall_warehouse10embr</v>
      </c>
      <c r="U849" s="4" t="n">
        <f aca="false">COUNTIF($T$2:T849,T849)</f>
        <v>8</v>
      </c>
      <c r="V849" s="4" t="s">
        <v>36</v>
      </c>
      <c r="W849" s="4" t="s">
        <v>29</v>
      </c>
      <c r="X849" s="4" t="s">
        <v>34</v>
      </c>
      <c r="Y849" s="4" t="str">
        <f aca="false">V849&amp;W849&amp;X849&amp;S849</f>
        <v>dbsembr</v>
      </c>
      <c r="Z849" s="4" t="n">
        <f aca="false">G849&gt;0</f>
        <v>0</v>
      </c>
      <c r="AA849" s="4" t="str">
        <f aca="false">IF(NOT(Z849),Y849,0)</f>
        <v>dbsembr</v>
      </c>
    </row>
    <row r="850" customFormat="false" ht="15.75" hidden="false" customHeight="true" outlineLevel="0" collapsed="false">
      <c r="A850" s="1" t="n">
        <v>1251</v>
      </c>
      <c r="B850" s="4" t="s">
        <v>35</v>
      </c>
      <c r="C850" s="4" t="s">
        <v>28</v>
      </c>
      <c r="D850" s="4" t="s">
        <v>33</v>
      </c>
      <c r="E850" s="4" t="n">
        <v>10</v>
      </c>
      <c r="F850" s="4" t="n">
        <v>60.5400000000002</v>
      </c>
      <c r="G850" s="4" t="n">
        <v>0</v>
      </c>
      <c r="H850" s="4" t="n">
        <v>25.8101565407135</v>
      </c>
      <c r="I850" s="4" t="n">
        <v>0.178122761211712</v>
      </c>
      <c r="J850" s="4" t="n">
        <v>0.0706616660251208</v>
      </c>
      <c r="K850" s="4" t="n">
        <v>0.016953488372093</v>
      </c>
      <c r="L850" s="4" t="n">
        <v>-0.00134883720930233</v>
      </c>
      <c r="M850" s="4" t="n">
        <v>0.172295454545455</v>
      </c>
      <c r="N850" s="4" t="n">
        <v>6.36678639758445</v>
      </c>
      <c r="O850" s="4" t="n">
        <f aca="false">TRUE()</f>
        <v>1</v>
      </c>
      <c r="P850" s="4" t="s">
        <v>24</v>
      </c>
      <c r="Q850" s="4" t="n">
        <v>1414.21356237375</v>
      </c>
      <c r="R850" s="4" t="n">
        <v>0.562136025382894</v>
      </c>
      <c r="S850" s="4" t="s">
        <v>25</v>
      </c>
      <c r="T850" s="4" t="str">
        <f aca="false">B850&amp;C850&amp;D850&amp;E850&amp;S850</f>
        <v>dwaturtlebot3_burgersmall_warehouse10embr</v>
      </c>
      <c r="U850" s="4" t="n">
        <f aca="false">COUNTIF($T$2:T850,T850)</f>
        <v>9</v>
      </c>
      <c r="V850" s="4" t="s">
        <v>36</v>
      </c>
      <c r="W850" s="4" t="s">
        <v>29</v>
      </c>
      <c r="X850" s="4" t="s">
        <v>34</v>
      </c>
      <c r="Y850" s="4" t="str">
        <f aca="false">V850&amp;W850&amp;X850&amp;S850</f>
        <v>dbsembr</v>
      </c>
      <c r="Z850" s="4" t="n">
        <f aca="false">G850&gt;0</f>
        <v>0</v>
      </c>
      <c r="AA850" s="4" t="str">
        <f aca="false">IF(NOT(Z850),Y850,0)</f>
        <v>dbsembr</v>
      </c>
    </row>
    <row r="851" customFormat="false" ht="15.75" hidden="false" customHeight="true" outlineLevel="0" collapsed="false">
      <c r="A851" s="1" t="n">
        <v>1252</v>
      </c>
      <c r="B851" s="4" t="s">
        <v>35</v>
      </c>
      <c r="C851" s="4" t="s">
        <v>28</v>
      </c>
      <c r="D851" s="4" t="s">
        <v>33</v>
      </c>
      <c r="E851" s="4" t="n">
        <v>10</v>
      </c>
      <c r="F851" s="4" t="n">
        <v>153.496</v>
      </c>
      <c r="G851" s="4" t="n">
        <v>2</v>
      </c>
      <c r="H851" s="4" t="n">
        <v>27.5715842290085</v>
      </c>
      <c r="I851" s="4" t="n">
        <v>0.308999949726422</v>
      </c>
      <c r="J851" s="4" t="n">
        <v>0.0682015368867852</v>
      </c>
      <c r="K851" s="4" t="n">
        <v>0.0226918298240947</v>
      </c>
      <c r="L851" s="4" t="n">
        <v>-0.000520408163265306</v>
      </c>
      <c r="M851" s="4" t="n">
        <v>0.119605721226214</v>
      </c>
      <c r="N851" s="4" t="n">
        <v>14.9626845572869</v>
      </c>
      <c r="O851" s="4" t="n">
        <f aca="false">TRUE()</f>
        <v>1</v>
      </c>
      <c r="P851" s="4" t="s">
        <v>24</v>
      </c>
      <c r="Q851" s="4" t="n">
        <v>1414.21356237318</v>
      </c>
      <c r="R851" s="4" t="n">
        <v>2.70345871725941</v>
      </c>
      <c r="S851" s="4" t="s">
        <v>25</v>
      </c>
      <c r="T851" s="4" t="str">
        <f aca="false">B851&amp;C851&amp;D851&amp;E851&amp;S851</f>
        <v>dwaturtlebot3_burgersmall_warehouse10embr</v>
      </c>
      <c r="U851" s="4" t="n">
        <f aca="false">COUNTIF($T$2:T851,T851)</f>
        <v>10</v>
      </c>
      <c r="V851" s="4" t="s">
        <v>36</v>
      </c>
      <c r="W851" s="4" t="s">
        <v>29</v>
      </c>
      <c r="X851" s="4" t="s">
        <v>34</v>
      </c>
      <c r="Y851" s="4" t="str">
        <f aca="false">V851&amp;W851&amp;X851&amp;S851</f>
        <v>dbsembr</v>
      </c>
      <c r="Z851" s="4" t="n">
        <f aca="false">G851&gt;0</f>
        <v>1</v>
      </c>
      <c r="AA851" s="4" t="n">
        <f aca="false">IF(NOT(Z851),Y851,0)</f>
        <v>0</v>
      </c>
    </row>
    <row r="852" customFormat="false" ht="15.75" hidden="false" customHeight="true" outlineLevel="0" collapsed="false">
      <c r="A852" s="1" t="n">
        <v>1253</v>
      </c>
      <c r="B852" s="4" t="s">
        <v>35</v>
      </c>
      <c r="C852" s="4" t="s">
        <v>28</v>
      </c>
      <c r="D852" s="4" t="s">
        <v>33</v>
      </c>
      <c r="E852" s="4" t="n">
        <v>10</v>
      </c>
      <c r="F852" s="4" t="n">
        <v>52.143</v>
      </c>
      <c r="G852" s="4" t="n">
        <v>0</v>
      </c>
      <c r="H852" s="4" t="n">
        <v>72.8851393809753</v>
      </c>
      <c r="I852" s="4" t="n">
        <v>0.629146683491399</v>
      </c>
      <c r="J852" s="4" t="n">
        <v>0.082881069272438</v>
      </c>
      <c r="K852" s="4" t="n">
        <v>0.0196770675326096</v>
      </c>
      <c r="L852" s="4" t="n">
        <v>-0.00163076923076923</v>
      </c>
      <c r="M852" s="4" t="n">
        <v>0.0926567514538046</v>
      </c>
      <c r="N852" s="4" t="n">
        <v>2.68705548798592</v>
      </c>
      <c r="O852" s="4" t="n">
        <f aca="false">TRUE()</f>
        <v>1</v>
      </c>
      <c r="P852" s="4" t="s">
        <v>24</v>
      </c>
      <c r="Q852" s="4" t="n">
        <v>894.427190999853</v>
      </c>
      <c r="R852" s="4" t="n">
        <v>11.5710301253604</v>
      </c>
      <c r="S852" s="4" t="s">
        <v>25</v>
      </c>
      <c r="T852" s="4" t="str">
        <f aca="false">B852&amp;C852&amp;D852&amp;E852&amp;S852</f>
        <v>dwaturtlebot3_burgersmall_warehouse10embr</v>
      </c>
      <c r="U852" s="4" t="n">
        <f aca="false">COUNTIF($T$2:T852,T852)</f>
        <v>11</v>
      </c>
      <c r="V852" s="4" t="s">
        <v>36</v>
      </c>
      <c r="W852" s="4" t="s">
        <v>29</v>
      </c>
      <c r="X852" s="4" t="s">
        <v>34</v>
      </c>
      <c r="Y852" s="4" t="str">
        <f aca="false">V852&amp;W852&amp;X852&amp;S852</f>
        <v>dbsembr</v>
      </c>
      <c r="Z852" s="4" t="n">
        <f aca="false">G852&gt;0</f>
        <v>0</v>
      </c>
      <c r="AA852" s="4" t="str">
        <f aca="false">IF(NOT(Z852),Y852,0)</f>
        <v>dbsembr</v>
      </c>
    </row>
    <row r="853" customFormat="false" ht="15.75" hidden="false" customHeight="true" outlineLevel="0" collapsed="false">
      <c r="A853" s="1" t="n">
        <v>1254</v>
      </c>
      <c r="B853" s="4" t="s">
        <v>35</v>
      </c>
      <c r="C853" s="4" t="s">
        <v>28</v>
      </c>
      <c r="D853" s="4" t="s">
        <v>33</v>
      </c>
      <c r="E853" s="4" t="n">
        <v>10</v>
      </c>
      <c r="F853" s="4" t="n">
        <v>102.544</v>
      </c>
      <c r="G853" s="4" t="n">
        <v>1</v>
      </c>
      <c r="H853" s="4" t="n">
        <v>2.96532667796188</v>
      </c>
      <c r="I853" s="4" t="n">
        <v>0.166923532747484</v>
      </c>
      <c r="J853" s="4" t="n">
        <v>0.026530582369173</v>
      </c>
      <c r="K853" s="4" t="n">
        <v>0.0204541903272971</v>
      </c>
      <c r="L853" s="4" t="n">
        <v>-0.000681592039800995</v>
      </c>
      <c r="M853" s="4" t="n">
        <v>0.127550937369522</v>
      </c>
      <c r="N853" s="4" t="n">
        <v>10.9269164892515</v>
      </c>
      <c r="O853" s="4" t="n">
        <f aca="false">TRUE()</f>
        <v>1</v>
      </c>
      <c r="P853" s="4" t="s">
        <v>24</v>
      </c>
      <c r="Q853" s="4" t="n">
        <v>124.821016533753</v>
      </c>
      <c r="R853" s="4" t="n">
        <v>3.33424347443657</v>
      </c>
      <c r="S853" s="4" t="s">
        <v>25</v>
      </c>
      <c r="T853" s="4" t="str">
        <f aca="false">B853&amp;C853&amp;D853&amp;E853&amp;S853</f>
        <v>dwaturtlebot3_burgersmall_warehouse10embr</v>
      </c>
      <c r="U853" s="4" t="n">
        <f aca="false">COUNTIF($T$2:T853,T853)</f>
        <v>12</v>
      </c>
      <c r="V853" s="4" t="s">
        <v>36</v>
      </c>
      <c r="W853" s="4" t="s">
        <v>29</v>
      </c>
      <c r="X853" s="4" t="s">
        <v>34</v>
      </c>
      <c r="Y853" s="4" t="str">
        <f aca="false">V853&amp;W853&amp;X853&amp;S853</f>
        <v>dbsembr</v>
      </c>
      <c r="Z853" s="4" t="n">
        <f aca="false">G853&gt;0</f>
        <v>1</v>
      </c>
      <c r="AA853" s="4" t="n">
        <f aca="false">IF(NOT(Z853),Y853,0)</f>
        <v>0</v>
      </c>
    </row>
    <row r="854" customFormat="false" ht="15.75" hidden="false" customHeight="true" outlineLevel="0" collapsed="false">
      <c r="A854" s="1" t="n">
        <v>1255</v>
      </c>
      <c r="B854" s="4" t="s">
        <v>35</v>
      </c>
      <c r="C854" s="4" t="s">
        <v>28</v>
      </c>
      <c r="D854" s="4" t="s">
        <v>33</v>
      </c>
      <c r="E854" s="4" t="n">
        <v>10</v>
      </c>
      <c r="F854" s="4" t="n">
        <v>82.0920000000001</v>
      </c>
      <c r="G854" s="4" t="n">
        <v>0</v>
      </c>
      <c r="H854" s="4" t="n">
        <v>2.38721223562248</v>
      </c>
      <c r="I854" s="4" t="n">
        <v>0.107988891528131</v>
      </c>
      <c r="J854" s="4" t="n">
        <v>0.243180445482884</v>
      </c>
      <c r="K854" s="4" t="n">
        <v>0.0195019273200732</v>
      </c>
      <c r="L854" s="4" t="n">
        <v>-0.000970802919708029</v>
      </c>
      <c r="M854" s="4" t="n">
        <v>0.139117330858183</v>
      </c>
      <c r="N854" s="4" t="n">
        <v>8.17716113198321</v>
      </c>
      <c r="O854" s="4" t="n">
        <f aca="false">TRUE()</f>
        <v>1</v>
      </c>
      <c r="P854" s="4" t="s">
        <v>24</v>
      </c>
      <c r="Q854" s="4" t="n">
        <v>88.3262650614129</v>
      </c>
      <c r="R854" s="4" t="n">
        <v>0.512525060024536</v>
      </c>
      <c r="S854" s="4" t="s">
        <v>25</v>
      </c>
      <c r="T854" s="4" t="str">
        <f aca="false">B854&amp;C854&amp;D854&amp;E854&amp;S854</f>
        <v>dwaturtlebot3_burgersmall_warehouse10embr</v>
      </c>
      <c r="U854" s="4" t="n">
        <f aca="false">COUNTIF($T$2:T854,T854)</f>
        <v>13</v>
      </c>
      <c r="V854" s="4" t="s">
        <v>36</v>
      </c>
      <c r="W854" s="4" t="s">
        <v>29</v>
      </c>
      <c r="X854" s="4" t="s">
        <v>34</v>
      </c>
      <c r="Y854" s="4" t="str">
        <f aca="false">V854&amp;W854&amp;X854&amp;S854</f>
        <v>dbsembr</v>
      </c>
      <c r="Z854" s="4" t="n">
        <f aca="false">G854&gt;0</f>
        <v>0</v>
      </c>
      <c r="AA854" s="4" t="str">
        <f aca="false">IF(NOT(Z854),Y854,0)</f>
        <v>dbsembr</v>
      </c>
    </row>
    <row r="855" customFormat="false" ht="15.75" hidden="false" customHeight="true" outlineLevel="0" collapsed="false">
      <c r="A855" s="1" t="n">
        <v>1256</v>
      </c>
      <c r="B855" s="4" t="s">
        <v>35</v>
      </c>
      <c r="C855" s="4" t="s">
        <v>28</v>
      </c>
      <c r="D855" s="4" t="s">
        <v>33</v>
      </c>
      <c r="E855" s="4" t="n">
        <v>10</v>
      </c>
      <c r="F855" s="4" t="n">
        <v>88.7420000000002</v>
      </c>
      <c r="G855" s="4" t="n">
        <v>0</v>
      </c>
      <c r="H855" s="4" t="n">
        <v>1.92441836571562</v>
      </c>
      <c r="I855" s="4" t="n">
        <v>0.111192059106001</v>
      </c>
      <c r="J855" s="4" t="n">
        <v>0.0371063711184992</v>
      </c>
      <c r="K855" s="4" t="n">
        <v>0.0199017424853845</v>
      </c>
      <c r="L855" s="4" t="n">
        <v>-0.00085</v>
      </c>
      <c r="M855" s="4" t="n">
        <v>0.128468739344989</v>
      </c>
      <c r="N855" s="4" t="n">
        <v>7.77973569452864</v>
      </c>
      <c r="O855" s="4" t="n">
        <f aca="false">TRUE()</f>
        <v>1</v>
      </c>
      <c r="P855" s="4" t="s">
        <v>24</v>
      </c>
      <c r="Q855" s="4" t="n">
        <v>102.028865498514</v>
      </c>
      <c r="R855" s="4" t="n">
        <v>0.642181199486456</v>
      </c>
      <c r="S855" s="4" t="s">
        <v>25</v>
      </c>
      <c r="T855" s="4" t="str">
        <f aca="false">B855&amp;C855&amp;D855&amp;E855&amp;S855</f>
        <v>dwaturtlebot3_burgersmall_warehouse10embr</v>
      </c>
      <c r="U855" s="4" t="n">
        <f aca="false">COUNTIF($T$2:T855,T855)</f>
        <v>14</v>
      </c>
      <c r="V855" s="4" t="s">
        <v>36</v>
      </c>
      <c r="W855" s="4" t="s">
        <v>29</v>
      </c>
      <c r="X855" s="4" t="s">
        <v>34</v>
      </c>
      <c r="Y855" s="4" t="str">
        <f aca="false">V855&amp;W855&amp;X855&amp;S855</f>
        <v>dbsembr</v>
      </c>
      <c r="Z855" s="4" t="n">
        <f aca="false">G855&gt;0</f>
        <v>0</v>
      </c>
      <c r="AA855" s="4" t="str">
        <f aca="false">IF(NOT(Z855),Y855,0)</f>
        <v>dbsembr</v>
      </c>
    </row>
    <row r="856" customFormat="false" ht="15.75" hidden="false" customHeight="true" outlineLevel="0" collapsed="false">
      <c r="A856" s="1" t="n">
        <v>1257</v>
      </c>
      <c r="B856" s="4" t="s">
        <v>35</v>
      </c>
      <c r="C856" s="4" t="s">
        <v>28</v>
      </c>
      <c r="D856" s="4" t="s">
        <v>33</v>
      </c>
      <c r="E856" s="4" t="n">
        <v>10</v>
      </c>
      <c r="F856" s="4" t="n">
        <v>62.4949999999999</v>
      </c>
      <c r="G856" s="4" t="n">
        <v>0</v>
      </c>
      <c r="H856" s="4" t="n">
        <v>1.58007387135461</v>
      </c>
      <c r="I856" s="4" t="n">
        <v>0.10726941872593</v>
      </c>
      <c r="J856" s="4" t="n">
        <v>0.015378075397201</v>
      </c>
      <c r="K856" s="4" t="n">
        <v>0.0196224110577517</v>
      </c>
      <c r="L856" s="4" t="n">
        <v>-0.000905511811023622</v>
      </c>
      <c r="M856" s="4" t="n">
        <v>0.127846809681522</v>
      </c>
      <c r="N856" s="4" t="n">
        <v>6.97228142065037</v>
      </c>
      <c r="O856" s="4" t="n">
        <f aca="false">TRUE()</f>
        <v>1</v>
      </c>
      <c r="P856" s="4" t="s">
        <v>24</v>
      </c>
      <c r="Q856" s="4" t="n">
        <v>49.3864798324821</v>
      </c>
      <c r="R856" s="4" t="n">
        <v>0.686575843858219</v>
      </c>
      <c r="S856" s="4" t="s">
        <v>25</v>
      </c>
      <c r="T856" s="4" t="str">
        <f aca="false">B856&amp;C856&amp;D856&amp;E856&amp;S856</f>
        <v>dwaturtlebot3_burgersmall_warehouse10embr</v>
      </c>
      <c r="U856" s="4" t="n">
        <f aca="false">COUNTIF($T$2:T856,T856)</f>
        <v>15</v>
      </c>
      <c r="V856" s="4" t="s">
        <v>36</v>
      </c>
      <c r="W856" s="4" t="s">
        <v>29</v>
      </c>
      <c r="X856" s="4" t="s">
        <v>34</v>
      </c>
      <c r="Y856" s="4" t="str">
        <f aca="false">V856&amp;W856&amp;X856&amp;S856</f>
        <v>dbsembr</v>
      </c>
      <c r="Z856" s="4" t="n">
        <f aca="false">G856&gt;0</f>
        <v>0</v>
      </c>
      <c r="AA856" s="4" t="str">
        <f aca="false">IF(NOT(Z856),Y856,0)</f>
        <v>dbsembr</v>
      </c>
    </row>
    <row r="857" customFormat="false" ht="15.75" hidden="false" customHeight="true" outlineLevel="0" collapsed="false">
      <c r="A857" s="1" t="n">
        <v>1258</v>
      </c>
      <c r="B857" s="4" t="s">
        <v>35</v>
      </c>
      <c r="C857" s="4" t="s">
        <v>28</v>
      </c>
      <c r="D857" s="4" t="s">
        <v>33</v>
      </c>
      <c r="E857" s="4" t="n">
        <v>10</v>
      </c>
      <c r="F857" s="4" t="n">
        <v>54.4440000000004</v>
      </c>
      <c r="G857" s="4" t="n">
        <v>1</v>
      </c>
      <c r="H857" s="4" t="n">
        <v>3.89671096610913</v>
      </c>
      <c r="I857" s="4" t="n">
        <v>0.244905784640395</v>
      </c>
      <c r="J857" s="4" t="n">
        <v>0.0298366453926614</v>
      </c>
      <c r="K857" s="4" t="n">
        <v>0.115185728181985</v>
      </c>
      <c r="L857" s="4" t="n">
        <v>-0.00188235294117647</v>
      </c>
      <c r="M857" s="4" t="n">
        <v>0.171979028620743</v>
      </c>
      <c r="N857" s="4" t="n">
        <v>5.67358752093616</v>
      </c>
      <c r="O857" s="4" t="n">
        <f aca="false">TRUE()</f>
        <v>1</v>
      </c>
      <c r="P857" s="4" t="s">
        <v>24</v>
      </c>
      <c r="Q857" s="4" t="n">
        <v>54.2677402427264</v>
      </c>
      <c r="R857" s="4" t="n">
        <v>1.77489110070843</v>
      </c>
      <c r="S857" s="4" t="s">
        <v>25</v>
      </c>
      <c r="T857" s="4" t="str">
        <f aca="false">B857&amp;C857&amp;D857&amp;E857&amp;S857</f>
        <v>dwaturtlebot3_burgersmall_warehouse10embr</v>
      </c>
      <c r="U857" s="4" t="n">
        <f aca="false">COUNTIF($T$2:T857,T857)</f>
        <v>16</v>
      </c>
      <c r="V857" s="4" t="s">
        <v>36</v>
      </c>
      <c r="W857" s="4" t="s">
        <v>29</v>
      </c>
      <c r="X857" s="4" t="s">
        <v>34</v>
      </c>
      <c r="Y857" s="4" t="str">
        <f aca="false">V857&amp;W857&amp;X857&amp;S857</f>
        <v>dbsembr</v>
      </c>
      <c r="Z857" s="4" t="n">
        <f aca="false">G857&gt;0</f>
        <v>1</v>
      </c>
      <c r="AA857" s="4" t="n">
        <f aca="false">IF(NOT(Z857),Y857,0)</f>
        <v>0</v>
      </c>
    </row>
    <row r="858" customFormat="false" ht="15.75" hidden="false" customHeight="true" outlineLevel="0" collapsed="false">
      <c r="A858" s="1" t="n">
        <v>1259</v>
      </c>
      <c r="B858" s="4" t="s">
        <v>35</v>
      </c>
      <c r="C858" s="4" t="s">
        <v>28</v>
      </c>
      <c r="D858" s="4" t="s">
        <v>33</v>
      </c>
      <c r="E858" s="4" t="n">
        <v>10</v>
      </c>
      <c r="F858" s="4" t="n">
        <v>109.392</v>
      </c>
      <c r="G858" s="4" t="n">
        <v>2</v>
      </c>
      <c r="H858" s="4" t="n">
        <v>17.7969273951941</v>
      </c>
      <c r="I858" s="4" t="n">
        <v>0.214952586397293</v>
      </c>
      <c r="J858" s="4" t="n">
        <v>0.036350342266971</v>
      </c>
      <c r="K858" s="4" t="n">
        <v>0.0184885057471264</v>
      </c>
      <c r="L858" s="4" t="n">
        <v>-0.000770114942528736</v>
      </c>
      <c r="M858" s="4" t="n">
        <v>0.119409090909091</v>
      </c>
      <c r="N858" s="4" t="n">
        <v>8.98116117693291</v>
      </c>
      <c r="O858" s="4" t="n">
        <f aca="false">TRUE()</f>
        <v>1</v>
      </c>
      <c r="P858" s="4" t="s">
        <v>24</v>
      </c>
      <c r="Q858" s="4" t="n">
        <v>1414.21356237375</v>
      </c>
      <c r="R858" s="4" t="n">
        <v>0.98806822694507</v>
      </c>
      <c r="S858" s="4" t="s">
        <v>25</v>
      </c>
      <c r="T858" s="4" t="str">
        <f aca="false">B858&amp;C858&amp;D858&amp;E858&amp;S858</f>
        <v>dwaturtlebot3_burgersmall_warehouse10embr</v>
      </c>
      <c r="U858" s="4" t="n">
        <f aca="false">COUNTIF($T$2:T858,T858)</f>
        <v>17</v>
      </c>
      <c r="V858" s="4" t="s">
        <v>36</v>
      </c>
      <c r="W858" s="4" t="s">
        <v>29</v>
      </c>
      <c r="X858" s="4" t="s">
        <v>34</v>
      </c>
      <c r="Y858" s="4" t="str">
        <f aca="false">V858&amp;W858&amp;X858&amp;S858</f>
        <v>dbsembr</v>
      </c>
      <c r="Z858" s="4" t="n">
        <f aca="false">G858&gt;0</f>
        <v>1</v>
      </c>
      <c r="AA858" s="4" t="n">
        <f aca="false">IF(NOT(Z858),Y858,0)</f>
        <v>0</v>
      </c>
    </row>
    <row r="859" customFormat="false" ht="15.75" hidden="false" customHeight="true" outlineLevel="0" collapsed="false">
      <c r="A859" s="1" t="n">
        <v>1260</v>
      </c>
      <c r="B859" s="4" t="s">
        <v>35</v>
      </c>
      <c r="C859" s="4" t="s">
        <v>28</v>
      </c>
      <c r="D859" s="4" t="s">
        <v>33</v>
      </c>
      <c r="E859" s="4" t="n">
        <v>10</v>
      </c>
      <c r="F859" s="4" t="n">
        <v>57.9930000000004</v>
      </c>
      <c r="G859" s="4" t="n">
        <v>0</v>
      </c>
      <c r="H859" s="4" t="n">
        <v>25.7661958768164</v>
      </c>
      <c r="I859" s="4" t="n">
        <v>0.31936277176754</v>
      </c>
      <c r="J859" s="4" t="n">
        <v>0.0506944320476061</v>
      </c>
      <c r="K859" s="4" t="n">
        <v>0.019675</v>
      </c>
      <c r="L859" s="4" t="n">
        <v>-0.0011</v>
      </c>
      <c r="M859" s="4" t="n">
        <v>0.121109756097561</v>
      </c>
      <c r="N859" s="4" t="n">
        <v>4.2332016823606</v>
      </c>
      <c r="O859" s="4" t="n">
        <f aca="false">TRUE()</f>
        <v>1</v>
      </c>
      <c r="P859" s="4" t="s">
        <v>24</v>
      </c>
      <c r="Q859" s="4" t="n">
        <v>282.842712474832</v>
      </c>
      <c r="R859" s="4" t="n">
        <v>4.52730614746256</v>
      </c>
      <c r="S859" s="4" t="s">
        <v>25</v>
      </c>
      <c r="T859" s="4" t="str">
        <f aca="false">B859&amp;C859&amp;D859&amp;E859&amp;S859</f>
        <v>dwaturtlebot3_burgersmall_warehouse10embr</v>
      </c>
      <c r="U859" s="4" t="n">
        <f aca="false">COUNTIF($T$2:T859,T859)</f>
        <v>18</v>
      </c>
      <c r="V859" s="4" t="s">
        <v>36</v>
      </c>
      <c r="W859" s="4" t="s">
        <v>29</v>
      </c>
      <c r="X859" s="4" t="s">
        <v>34</v>
      </c>
      <c r="Y859" s="4" t="str">
        <f aca="false">V859&amp;W859&amp;X859&amp;S859</f>
        <v>dbsembr</v>
      </c>
      <c r="Z859" s="4" t="n">
        <f aca="false">G859&gt;0</f>
        <v>0</v>
      </c>
      <c r="AA859" s="4" t="str">
        <f aca="false">IF(NOT(Z859),Y859,0)</f>
        <v>dbsembr</v>
      </c>
    </row>
    <row r="860" customFormat="false" ht="15.75" hidden="false" customHeight="true" outlineLevel="0" collapsed="false">
      <c r="A860" s="1" t="n">
        <v>1261</v>
      </c>
      <c r="B860" s="4" t="s">
        <v>35</v>
      </c>
      <c r="C860" s="4" t="s">
        <v>28</v>
      </c>
      <c r="D860" s="4" t="s">
        <v>33</v>
      </c>
      <c r="E860" s="4" t="n">
        <v>10</v>
      </c>
      <c r="F860" s="4" t="n">
        <v>113.099</v>
      </c>
      <c r="G860" s="4" t="n">
        <v>2</v>
      </c>
      <c r="H860" s="4" t="n">
        <v>9.42855402070475</v>
      </c>
      <c r="I860" s="4" t="n">
        <v>0.185959526475481</v>
      </c>
      <c r="J860" s="4" t="n">
        <v>0.0236307826560703</v>
      </c>
      <c r="K860" s="4" t="n">
        <v>0.0193107998299831</v>
      </c>
      <c r="L860" s="4" t="n">
        <v>-0.000479508196721311</v>
      </c>
      <c r="M860" s="4" t="n">
        <v>0.107735939879557</v>
      </c>
      <c r="N860" s="4" t="n">
        <v>11.3100486511867</v>
      </c>
      <c r="O860" s="4" t="n">
        <f aca="false">TRUE()</f>
        <v>1</v>
      </c>
      <c r="P860" s="4" t="s">
        <v>24</v>
      </c>
      <c r="Q860" s="4" t="n">
        <v>632.455532033582</v>
      </c>
      <c r="R860" s="4" t="n">
        <v>3.10308125830364</v>
      </c>
      <c r="S860" s="4" t="s">
        <v>25</v>
      </c>
      <c r="T860" s="4" t="str">
        <f aca="false">B860&amp;C860&amp;D860&amp;E860&amp;S860</f>
        <v>dwaturtlebot3_burgersmall_warehouse10embr</v>
      </c>
      <c r="U860" s="4" t="n">
        <f aca="false">COUNTIF($T$2:T860,T860)</f>
        <v>19</v>
      </c>
      <c r="V860" s="4" t="s">
        <v>36</v>
      </c>
      <c r="W860" s="4" t="s">
        <v>29</v>
      </c>
      <c r="X860" s="4" t="s">
        <v>34</v>
      </c>
      <c r="Y860" s="4" t="str">
        <f aca="false">V860&amp;W860&amp;X860&amp;S860</f>
        <v>dbsembr</v>
      </c>
      <c r="Z860" s="4" t="n">
        <f aca="false">G860&gt;0</f>
        <v>1</v>
      </c>
      <c r="AA860" s="4" t="n">
        <f aca="false">IF(NOT(Z860),Y860,0)</f>
        <v>0</v>
      </c>
    </row>
    <row r="861" customFormat="false" ht="15.75" hidden="false" customHeight="true" outlineLevel="0" collapsed="false">
      <c r="A861" s="1" t="n">
        <v>1262</v>
      </c>
      <c r="B861" s="4" t="s">
        <v>35</v>
      </c>
      <c r="C861" s="4" t="s">
        <v>28</v>
      </c>
      <c r="D861" s="4" t="s">
        <v>33</v>
      </c>
      <c r="E861" s="4" t="n">
        <v>10</v>
      </c>
      <c r="F861" s="4" t="n">
        <v>67.741</v>
      </c>
      <c r="G861" s="4" t="n">
        <v>0</v>
      </c>
      <c r="H861" s="4" t="n">
        <v>1.48342634192101</v>
      </c>
      <c r="I861" s="4" t="n">
        <v>0.0957557560722449</v>
      </c>
      <c r="J861" s="4" t="n">
        <v>0.0289185863029196</v>
      </c>
      <c r="K861" s="4" t="n">
        <v>0.0208836818478131</v>
      </c>
      <c r="L861" s="4" t="n">
        <v>-0.00119417475728155</v>
      </c>
      <c r="M861" s="4" t="n">
        <v>0.174971541691374</v>
      </c>
      <c r="N861" s="4" t="n">
        <v>7.86640948687204</v>
      </c>
      <c r="O861" s="4" t="n">
        <f aca="false">TRUE()</f>
        <v>1</v>
      </c>
      <c r="P861" s="4" t="s">
        <v>24</v>
      </c>
      <c r="Q861" s="4" t="n">
        <v>52.5225731438493</v>
      </c>
      <c r="R861" s="4" t="n">
        <v>0.506711480841683</v>
      </c>
      <c r="S861" s="4" t="s">
        <v>25</v>
      </c>
      <c r="T861" s="4" t="str">
        <f aca="false">B861&amp;C861&amp;D861&amp;E861&amp;S861</f>
        <v>dwaturtlebot3_burgersmall_warehouse10embr</v>
      </c>
      <c r="U861" s="4" t="n">
        <f aca="false">COUNTIF($T$2:T861,T861)</f>
        <v>20</v>
      </c>
      <c r="V861" s="4" t="s">
        <v>36</v>
      </c>
      <c r="W861" s="4" t="s">
        <v>29</v>
      </c>
      <c r="X861" s="4" t="s">
        <v>34</v>
      </c>
      <c r="Y861" s="4" t="str">
        <f aca="false">V861&amp;W861&amp;X861&amp;S861</f>
        <v>dbsembr</v>
      </c>
      <c r="Z861" s="4" t="n">
        <f aca="false">G861&gt;0</f>
        <v>0</v>
      </c>
      <c r="AA861" s="4" t="str">
        <f aca="false">IF(NOT(Z861),Y861,0)</f>
        <v>dbsembr</v>
      </c>
    </row>
    <row r="862" customFormat="false" ht="15.75" hidden="false" customHeight="true" outlineLevel="0" collapsed="false">
      <c r="A862" s="1" t="n">
        <v>1272</v>
      </c>
      <c r="B862" s="4" t="s">
        <v>21</v>
      </c>
      <c r="C862" s="4" t="s">
        <v>22</v>
      </c>
      <c r="D862" s="4" t="s">
        <v>33</v>
      </c>
      <c r="E862" s="4" t="n">
        <v>5</v>
      </c>
      <c r="F862" s="4" t="n">
        <v>22.838</v>
      </c>
      <c r="G862" s="4" t="n">
        <v>1</v>
      </c>
      <c r="H862" s="4" t="n">
        <v>4.77975616620975</v>
      </c>
      <c r="I862" s="4" t="n">
        <v>0.566962766452887</v>
      </c>
      <c r="J862" s="4" t="n">
        <v>0.0726615859987852</v>
      </c>
      <c r="K862" s="4" t="n">
        <v>0.366801849511618</v>
      </c>
      <c r="L862" s="4" t="n">
        <v>0.0401170403479708</v>
      </c>
      <c r="M862" s="4" t="n">
        <v>0.862334360980122</v>
      </c>
      <c r="N862" s="4" t="n">
        <v>19.4367543220654</v>
      </c>
      <c r="O862" s="4" t="n">
        <f aca="false">TRUE()</f>
        <v>1</v>
      </c>
      <c r="P862" s="4" t="s">
        <v>24</v>
      </c>
      <c r="Q862" s="4" t="n">
        <v>69.6706877183384</v>
      </c>
      <c r="R862" s="4" t="n">
        <v>0.325774555518852</v>
      </c>
      <c r="S862" s="4" t="s">
        <v>25</v>
      </c>
      <c r="T862" s="4" t="str">
        <f aca="false">B862&amp;C862&amp;D862&amp;E862&amp;S862</f>
        <v>tebjackalsmall_warehouse5embr</v>
      </c>
      <c r="U862" s="4" t="n">
        <f aca="false">COUNTIF($T$2:T862,T862)</f>
        <v>1</v>
      </c>
      <c r="V862" s="4" t="s">
        <v>18</v>
      </c>
      <c r="W862" s="4" t="s">
        <v>26</v>
      </c>
      <c r="X862" s="4" t="s">
        <v>34</v>
      </c>
      <c r="Y862" s="4" t="str">
        <f aca="false">V862&amp;W862&amp;X862&amp;S862</f>
        <v>tjsembr</v>
      </c>
      <c r="Z862" s="4" t="n">
        <f aca="false">G862&gt;0</f>
        <v>1</v>
      </c>
      <c r="AA862" s="4" t="n">
        <f aca="false">IF(NOT(Z862),Y862,0)</f>
        <v>0</v>
      </c>
    </row>
    <row r="863" customFormat="false" ht="15.75" hidden="false" customHeight="true" outlineLevel="0" collapsed="false">
      <c r="A863" s="1" t="n">
        <v>1273</v>
      </c>
      <c r="B863" s="4" t="s">
        <v>21</v>
      </c>
      <c r="C863" s="4" t="s">
        <v>22</v>
      </c>
      <c r="D863" s="4" t="s">
        <v>33</v>
      </c>
      <c r="E863" s="4" t="n">
        <v>5</v>
      </c>
      <c r="F863" s="4" t="n">
        <v>32.994</v>
      </c>
      <c r="G863" s="4" t="n">
        <v>0</v>
      </c>
      <c r="H863" s="4" t="n">
        <v>2.40293916675627</v>
      </c>
      <c r="I863" s="4" t="n">
        <v>0.315872175076058</v>
      </c>
      <c r="J863" s="4" t="n">
        <v>0.0169891452098747</v>
      </c>
      <c r="K863" s="4" t="n">
        <v>0.263290497386873</v>
      </c>
      <c r="L863" s="4" t="n">
        <v>6.16790569236198E-018</v>
      </c>
      <c r="M863" s="4" t="n">
        <v>0.174356185673718</v>
      </c>
      <c r="N863" s="4" t="n">
        <v>1.60849348532338</v>
      </c>
      <c r="O863" s="4" t="n">
        <f aca="false">TRUE()</f>
        <v>1</v>
      </c>
      <c r="P863" s="4" t="s">
        <v>24</v>
      </c>
      <c r="Q863" s="4" t="n">
        <v>9.58283037246827</v>
      </c>
      <c r="R863" s="4" t="n">
        <v>0.946848721425697</v>
      </c>
      <c r="S863" s="4" t="s">
        <v>25</v>
      </c>
      <c r="T863" s="4" t="str">
        <f aca="false">B863&amp;C863&amp;D863&amp;E863&amp;S863</f>
        <v>tebjackalsmall_warehouse5embr</v>
      </c>
      <c r="U863" s="4" t="n">
        <f aca="false">COUNTIF($T$2:T863,T863)</f>
        <v>2</v>
      </c>
      <c r="V863" s="4" t="s">
        <v>18</v>
      </c>
      <c r="W863" s="4" t="s">
        <v>26</v>
      </c>
      <c r="X863" s="4" t="s">
        <v>34</v>
      </c>
      <c r="Y863" s="4" t="str">
        <f aca="false">V863&amp;W863&amp;X863&amp;S863</f>
        <v>tjsembr</v>
      </c>
      <c r="Z863" s="4" t="n">
        <f aca="false">G863&gt;0</f>
        <v>0</v>
      </c>
      <c r="AA863" s="4" t="str">
        <f aca="false">IF(NOT(Z863),Y863,0)</f>
        <v>tjsembr</v>
      </c>
    </row>
    <row r="864" customFormat="false" ht="15.75" hidden="false" customHeight="true" outlineLevel="0" collapsed="false">
      <c r="A864" s="1" t="n">
        <v>1274</v>
      </c>
      <c r="B864" s="4" t="s">
        <v>21</v>
      </c>
      <c r="C864" s="4" t="s">
        <v>22</v>
      </c>
      <c r="D864" s="4" t="s">
        <v>33</v>
      </c>
      <c r="E864" s="4" t="n">
        <v>5</v>
      </c>
      <c r="F864" s="4" t="n">
        <v>41.281</v>
      </c>
      <c r="G864" s="4" t="n">
        <v>0</v>
      </c>
      <c r="H864" s="4" t="n">
        <v>9.11610743766505</v>
      </c>
      <c r="I864" s="4" t="n">
        <v>0.789804940523378</v>
      </c>
      <c r="J864" s="4" t="n">
        <v>0.128249288831243</v>
      </c>
      <c r="K864" s="4" t="n">
        <v>0.521931150968978</v>
      </c>
      <c r="L864" s="4" t="n">
        <v>0.00308955223880597</v>
      </c>
      <c r="M864" s="4" t="n">
        <v>0.689211872699369</v>
      </c>
      <c r="N864" s="4" t="n">
        <v>22.8717869989108</v>
      </c>
      <c r="O864" s="4" t="n">
        <f aca="false">TRUE()</f>
        <v>1</v>
      </c>
      <c r="P864" s="4" t="s">
        <v>24</v>
      </c>
      <c r="Q864" s="4" t="n">
        <v>85.4696923987218</v>
      </c>
      <c r="R864" s="4" t="n">
        <v>0.577786073323843</v>
      </c>
      <c r="S864" s="4" t="s">
        <v>25</v>
      </c>
      <c r="T864" s="4" t="str">
        <f aca="false">B864&amp;C864&amp;D864&amp;E864&amp;S864</f>
        <v>tebjackalsmall_warehouse5embr</v>
      </c>
      <c r="U864" s="4" t="n">
        <f aca="false">COUNTIF($T$2:T864,T864)</f>
        <v>3</v>
      </c>
      <c r="V864" s="4" t="s">
        <v>18</v>
      </c>
      <c r="W864" s="4" t="s">
        <v>26</v>
      </c>
      <c r="X864" s="4" t="s">
        <v>34</v>
      </c>
      <c r="Y864" s="4" t="str">
        <f aca="false">V864&amp;W864&amp;X864&amp;S864</f>
        <v>tjsembr</v>
      </c>
      <c r="Z864" s="4" t="n">
        <f aca="false">G864&gt;0</f>
        <v>0</v>
      </c>
      <c r="AA864" s="4" t="str">
        <f aca="false">IF(NOT(Z864),Y864,0)</f>
        <v>tjsembr</v>
      </c>
    </row>
    <row r="865" customFormat="false" ht="15.75" hidden="false" customHeight="true" outlineLevel="0" collapsed="false">
      <c r="A865" s="1" t="n">
        <v>1275</v>
      </c>
      <c r="B865" s="4" t="s">
        <v>21</v>
      </c>
      <c r="C865" s="4" t="s">
        <v>22</v>
      </c>
      <c r="D865" s="4" t="s">
        <v>33</v>
      </c>
      <c r="E865" s="4" t="n">
        <v>5</v>
      </c>
      <c r="F865" s="4" t="n">
        <v>34.643</v>
      </c>
      <c r="G865" s="4" t="n">
        <v>0</v>
      </c>
      <c r="H865" s="4" t="n">
        <v>3.13105646263111</v>
      </c>
      <c r="I865" s="4" t="n">
        <v>0.771043236026268</v>
      </c>
      <c r="J865" s="4" t="n">
        <v>0.144245853640807</v>
      </c>
      <c r="K865" s="4" t="n">
        <v>0.497610497189006</v>
      </c>
      <c r="L865" s="4" t="n">
        <v>0.0255419546941487</v>
      </c>
      <c r="M865" s="4" t="n">
        <v>0.75057719815313</v>
      </c>
      <c r="N865" s="4" t="n">
        <v>25.9943624825309</v>
      </c>
      <c r="O865" s="4" t="n">
        <f aca="false">TRUE()</f>
        <v>1</v>
      </c>
      <c r="P865" s="4" t="s">
        <v>24</v>
      </c>
      <c r="Q865" s="4" t="n">
        <v>22.7640465759525</v>
      </c>
      <c r="R865" s="4" t="n">
        <v>1.12859086348878</v>
      </c>
      <c r="S865" s="4" t="s">
        <v>25</v>
      </c>
      <c r="T865" s="4" t="str">
        <f aca="false">B865&amp;C865&amp;D865&amp;E865&amp;S865</f>
        <v>tebjackalsmall_warehouse5embr</v>
      </c>
      <c r="U865" s="4" t="n">
        <f aca="false">COUNTIF($T$2:T865,T865)</f>
        <v>4</v>
      </c>
      <c r="V865" s="4" t="s">
        <v>18</v>
      </c>
      <c r="W865" s="4" t="s">
        <v>26</v>
      </c>
      <c r="X865" s="4" t="s">
        <v>34</v>
      </c>
      <c r="Y865" s="4" t="str">
        <f aca="false">V865&amp;W865&amp;X865&amp;S865</f>
        <v>tjsembr</v>
      </c>
      <c r="Z865" s="4" t="n">
        <f aca="false">G865&gt;0</f>
        <v>0</v>
      </c>
      <c r="AA865" s="4" t="str">
        <f aca="false">IF(NOT(Z865),Y865,0)</f>
        <v>tjsembr</v>
      </c>
    </row>
    <row r="866" customFormat="false" ht="15.75" hidden="false" customHeight="true" outlineLevel="0" collapsed="false">
      <c r="A866" s="1" t="n">
        <v>1276</v>
      </c>
      <c r="B866" s="4" t="s">
        <v>21</v>
      </c>
      <c r="C866" s="4" t="s">
        <v>22</v>
      </c>
      <c r="D866" s="4" t="s">
        <v>33</v>
      </c>
      <c r="E866" s="4" t="n">
        <v>5</v>
      </c>
      <c r="F866" s="4" t="n">
        <v>32.241</v>
      </c>
      <c r="G866" s="4" t="n">
        <v>1</v>
      </c>
      <c r="H866" s="4" t="n">
        <v>7.9727135701071</v>
      </c>
      <c r="I866" s="4" t="n">
        <v>0.621665324583095</v>
      </c>
      <c r="J866" s="4" t="n">
        <v>0.0834195587288134</v>
      </c>
      <c r="K866" s="4" t="n">
        <v>0.379388735707452</v>
      </c>
      <c r="L866" s="4" t="n">
        <v>0.0162894311882129</v>
      </c>
      <c r="M866" s="4" t="n">
        <v>0.729931684675873</v>
      </c>
      <c r="N866" s="4" t="n">
        <v>21.7841274976252</v>
      </c>
      <c r="O866" s="4" t="n">
        <f aca="false">TRUE()</f>
        <v>1</v>
      </c>
      <c r="P866" s="4" t="s">
        <v>24</v>
      </c>
      <c r="Q866" s="4" t="n">
        <v>177.555206057107</v>
      </c>
      <c r="R866" s="4" t="n">
        <v>0.489714357445023</v>
      </c>
      <c r="S866" s="4" t="s">
        <v>25</v>
      </c>
      <c r="T866" s="4" t="str">
        <f aca="false">B866&amp;C866&amp;D866&amp;E866&amp;S866</f>
        <v>tebjackalsmall_warehouse5embr</v>
      </c>
      <c r="U866" s="4" t="n">
        <f aca="false">COUNTIF($T$2:T866,T866)</f>
        <v>5</v>
      </c>
      <c r="V866" s="4" t="s">
        <v>18</v>
      </c>
      <c r="W866" s="4" t="s">
        <v>26</v>
      </c>
      <c r="X866" s="4" t="s">
        <v>34</v>
      </c>
      <c r="Y866" s="4" t="str">
        <f aca="false">V866&amp;W866&amp;X866&amp;S866</f>
        <v>tjsembr</v>
      </c>
      <c r="Z866" s="4" t="n">
        <f aca="false">G866&gt;0</f>
        <v>1</v>
      </c>
      <c r="AA866" s="4" t="n">
        <f aca="false">IF(NOT(Z866),Y866,0)</f>
        <v>0</v>
      </c>
    </row>
    <row r="867" customFormat="false" ht="15.75" hidden="false" customHeight="true" outlineLevel="0" collapsed="false">
      <c r="A867" s="1" t="n">
        <v>1277</v>
      </c>
      <c r="B867" s="4" t="s">
        <v>21</v>
      </c>
      <c r="C867" s="4" t="s">
        <v>22</v>
      </c>
      <c r="D867" s="4" t="s">
        <v>33</v>
      </c>
      <c r="E867" s="4" t="n">
        <v>5</v>
      </c>
      <c r="F867" s="4" t="n">
        <v>18.149</v>
      </c>
      <c r="G867" s="4" t="n">
        <v>0</v>
      </c>
      <c r="H867" s="4" t="n">
        <v>2.52631469538996</v>
      </c>
      <c r="I867" s="4" t="n">
        <v>0.887860765321897</v>
      </c>
      <c r="J867" s="4" t="n">
        <v>0.0951806139517034</v>
      </c>
      <c r="K867" s="4" t="n">
        <v>0.135334200913322</v>
      </c>
      <c r="L867" s="4" t="n">
        <v>0</v>
      </c>
      <c r="M867" s="4" t="n">
        <v>0.0705940512804659</v>
      </c>
      <c r="N867" s="4" t="n">
        <v>1.31397177579483</v>
      </c>
      <c r="O867" s="4" t="n">
        <f aca="false">TRUE()</f>
        <v>1</v>
      </c>
      <c r="P867" s="4" t="s">
        <v>24</v>
      </c>
      <c r="Q867" s="4" t="n">
        <v>5.81513929771917</v>
      </c>
      <c r="R867" s="4" t="n">
        <v>0.808997590041066</v>
      </c>
      <c r="S867" s="4" t="s">
        <v>25</v>
      </c>
      <c r="T867" s="4" t="str">
        <f aca="false">B867&amp;C867&amp;D867&amp;E867&amp;S867</f>
        <v>tebjackalsmall_warehouse5embr</v>
      </c>
      <c r="U867" s="4" t="n">
        <f aca="false">COUNTIF($T$2:T867,T867)</f>
        <v>6</v>
      </c>
      <c r="V867" s="4" t="s">
        <v>18</v>
      </c>
      <c r="W867" s="4" t="s">
        <v>26</v>
      </c>
      <c r="X867" s="4" t="s">
        <v>34</v>
      </c>
      <c r="Y867" s="4" t="str">
        <f aca="false">V867&amp;W867&amp;X867&amp;S867</f>
        <v>tjsembr</v>
      </c>
      <c r="Z867" s="4" t="n">
        <f aca="false">G867&gt;0</f>
        <v>0</v>
      </c>
      <c r="AA867" s="4" t="str">
        <f aca="false">IF(NOT(Z867),Y867,0)</f>
        <v>tjsembr</v>
      </c>
    </row>
    <row r="868" customFormat="false" ht="15.75" hidden="false" customHeight="true" outlineLevel="0" collapsed="false">
      <c r="A868" s="1" t="n">
        <v>1278</v>
      </c>
      <c r="B868" s="4" t="s">
        <v>21</v>
      </c>
      <c r="C868" s="4" t="s">
        <v>22</v>
      </c>
      <c r="D868" s="4" t="s">
        <v>33</v>
      </c>
      <c r="E868" s="4" t="n">
        <v>5</v>
      </c>
      <c r="F868" s="4" t="n">
        <v>41.5169999999999</v>
      </c>
      <c r="G868" s="4" t="n">
        <v>0</v>
      </c>
      <c r="H868" s="4" t="n">
        <v>14.2984014427797</v>
      </c>
      <c r="I868" s="4" t="n">
        <v>1.36661272193309</v>
      </c>
      <c r="J868" s="4" t="n">
        <v>0.176706545009768</v>
      </c>
      <c r="K868" s="4" t="n">
        <v>0.527093758736295</v>
      </c>
      <c r="L868" s="4" t="n">
        <v>0</v>
      </c>
      <c r="M868" s="4" t="n">
        <v>0.209115820594609</v>
      </c>
      <c r="N868" s="4" t="n">
        <v>2.65778880586862</v>
      </c>
      <c r="O868" s="4" t="n">
        <f aca="false">TRUE()</f>
        <v>1</v>
      </c>
      <c r="P868" s="4" t="s">
        <v>24</v>
      </c>
      <c r="Q868" s="4" t="n">
        <v>48.754366438207</v>
      </c>
      <c r="R868" s="4" t="n">
        <v>1.90797703293912</v>
      </c>
      <c r="S868" s="4" t="s">
        <v>25</v>
      </c>
      <c r="T868" s="4" t="str">
        <f aca="false">B868&amp;C868&amp;D868&amp;E868&amp;S868</f>
        <v>tebjackalsmall_warehouse5embr</v>
      </c>
      <c r="U868" s="4" t="n">
        <f aca="false">COUNTIF($T$2:T868,T868)</f>
        <v>7</v>
      </c>
      <c r="V868" s="4" t="s">
        <v>18</v>
      </c>
      <c r="W868" s="4" t="s">
        <v>26</v>
      </c>
      <c r="X868" s="4" t="s">
        <v>34</v>
      </c>
      <c r="Y868" s="4" t="str">
        <f aca="false">V868&amp;W868&amp;X868&amp;S868</f>
        <v>tjsembr</v>
      </c>
      <c r="Z868" s="4" t="n">
        <f aca="false">G868&gt;0</f>
        <v>0</v>
      </c>
      <c r="AA868" s="4" t="str">
        <f aca="false">IF(NOT(Z868),Y868,0)</f>
        <v>tjsembr</v>
      </c>
    </row>
    <row r="869" customFormat="false" ht="15.75" hidden="false" customHeight="true" outlineLevel="0" collapsed="false">
      <c r="A869" s="1" t="n">
        <v>1279</v>
      </c>
      <c r="B869" s="4" t="s">
        <v>21</v>
      </c>
      <c r="C869" s="4" t="s">
        <v>22</v>
      </c>
      <c r="D869" s="4" t="s">
        <v>33</v>
      </c>
      <c r="E869" s="4" t="n">
        <v>5</v>
      </c>
      <c r="F869" s="4" t="n">
        <v>34.549</v>
      </c>
      <c r="G869" s="4" t="n">
        <v>0</v>
      </c>
      <c r="H869" s="4" t="n">
        <v>362.650672363403</v>
      </c>
      <c r="I869" s="4" t="n">
        <v>1.39284750643026</v>
      </c>
      <c r="J869" s="4" t="n">
        <v>0.154733656542378</v>
      </c>
      <c r="K869" s="4" t="n">
        <v>0.195578947368421</v>
      </c>
      <c r="L869" s="4" t="n">
        <v>0</v>
      </c>
      <c r="M869" s="4" t="n">
        <v>0.0442380952380952</v>
      </c>
      <c r="N869" s="4" t="n">
        <v>2.24328335800555</v>
      </c>
      <c r="O869" s="4" t="n">
        <f aca="false">TRUE()</f>
        <v>1</v>
      </c>
      <c r="P869" s="4" t="s">
        <v>24</v>
      </c>
      <c r="Q869" s="4" t="n">
        <v>1414.21356237215</v>
      </c>
      <c r="R869" s="4" t="n">
        <v>0.976247602508442</v>
      </c>
      <c r="S869" s="4" t="s">
        <v>25</v>
      </c>
      <c r="T869" s="4" t="str">
        <f aca="false">B869&amp;C869&amp;D869&amp;E869&amp;S869</f>
        <v>tebjackalsmall_warehouse5embr</v>
      </c>
      <c r="U869" s="4" t="n">
        <f aca="false">COUNTIF($T$2:T869,T869)</f>
        <v>8</v>
      </c>
      <c r="V869" s="4" t="s">
        <v>18</v>
      </c>
      <c r="W869" s="4" t="s">
        <v>26</v>
      </c>
      <c r="X869" s="4" t="s">
        <v>34</v>
      </c>
      <c r="Y869" s="4" t="str">
        <f aca="false">V869&amp;W869&amp;X869&amp;S869</f>
        <v>tjsembr</v>
      </c>
      <c r="Z869" s="4" t="n">
        <f aca="false">G869&gt;0</f>
        <v>0</v>
      </c>
      <c r="AA869" s="4" t="str">
        <f aca="false">IF(NOT(Z869),Y869,0)</f>
        <v>tjsembr</v>
      </c>
    </row>
    <row r="870" customFormat="false" ht="15.75" hidden="false" customHeight="true" outlineLevel="0" collapsed="false">
      <c r="A870" s="1" t="n">
        <v>1280</v>
      </c>
      <c r="B870" s="4" t="s">
        <v>21</v>
      </c>
      <c r="C870" s="4" t="s">
        <v>22</v>
      </c>
      <c r="D870" s="4" t="s">
        <v>33</v>
      </c>
      <c r="E870" s="4" t="n">
        <v>5</v>
      </c>
      <c r="F870" s="4" t="n">
        <v>29.0590000000001</v>
      </c>
      <c r="G870" s="4" t="n">
        <v>0</v>
      </c>
      <c r="H870" s="4" t="n">
        <v>3.6805139836521</v>
      </c>
      <c r="I870" s="4" t="n">
        <v>0.810443896477531</v>
      </c>
      <c r="J870" s="4" t="n">
        <v>0.0684252577703984</v>
      </c>
      <c r="K870" s="4" t="n">
        <v>0.465978787137649</v>
      </c>
      <c r="L870" s="4" t="n">
        <v>0</v>
      </c>
      <c r="M870" s="4" t="n">
        <v>0.197163968756063</v>
      </c>
      <c r="N870" s="4" t="n">
        <v>2.4112640957852</v>
      </c>
      <c r="O870" s="4" t="n">
        <f aca="false">TRUE()</f>
        <v>1</v>
      </c>
      <c r="P870" s="4" t="s">
        <v>24</v>
      </c>
      <c r="Q870" s="4" t="n">
        <v>11.3136344474017</v>
      </c>
      <c r="R870" s="4" t="n">
        <v>0.773867948874492</v>
      </c>
      <c r="S870" s="4" t="s">
        <v>25</v>
      </c>
      <c r="T870" s="4" t="str">
        <f aca="false">B870&amp;C870&amp;D870&amp;E870&amp;S870</f>
        <v>tebjackalsmall_warehouse5embr</v>
      </c>
      <c r="U870" s="4" t="n">
        <f aca="false">COUNTIF($T$2:T870,T870)</f>
        <v>9</v>
      </c>
      <c r="V870" s="4" t="s">
        <v>18</v>
      </c>
      <c r="W870" s="4" t="s">
        <v>26</v>
      </c>
      <c r="X870" s="4" t="s">
        <v>34</v>
      </c>
      <c r="Y870" s="4" t="str">
        <f aca="false">V870&amp;W870&amp;X870&amp;S870</f>
        <v>tjsembr</v>
      </c>
      <c r="Z870" s="4" t="n">
        <f aca="false">G870&gt;0</f>
        <v>0</v>
      </c>
      <c r="AA870" s="4" t="str">
        <f aca="false">IF(NOT(Z870),Y870,0)</f>
        <v>tjsembr</v>
      </c>
    </row>
    <row r="871" customFormat="false" ht="15.75" hidden="false" customHeight="true" outlineLevel="0" collapsed="false">
      <c r="A871" s="1" t="n">
        <v>1281</v>
      </c>
      <c r="B871" s="4" t="s">
        <v>21</v>
      </c>
      <c r="C871" s="4" t="s">
        <v>22</v>
      </c>
      <c r="D871" s="4" t="s">
        <v>33</v>
      </c>
      <c r="E871" s="4" t="n">
        <v>5</v>
      </c>
      <c r="F871" s="4" t="n">
        <v>50.586</v>
      </c>
      <c r="G871" s="4" t="n">
        <v>0</v>
      </c>
      <c r="H871" s="4" t="n">
        <v>7.13409740343372</v>
      </c>
      <c r="I871" s="4" t="n">
        <v>0.865927287571147</v>
      </c>
      <c r="J871" s="4" t="n">
        <v>0.0860842927004166</v>
      </c>
      <c r="K871" s="4" t="n">
        <v>0.312065698210856</v>
      </c>
      <c r="L871" s="4" t="n">
        <v>0.00456744091958876</v>
      </c>
      <c r="M871" s="4" t="n">
        <v>0.841957964369615</v>
      </c>
      <c r="N871" s="4" t="n">
        <v>21.951483072312</v>
      </c>
      <c r="O871" s="4" t="n">
        <f aca="false">TRUE()</f>
        <v>1</v>
      </c>
      <c r="P871" s="4" t="s">
        <v>24</v>
      </c>
      <c r="Q871" s="4" t="n">
        <v>82.2202372095323</v>
      </c>
      <c r="R871" s="4" t="n">
        <v>1.33038847096558</v>
      </c>
      <c r="S871" s="4" t="s">
        <v>25</v>
      </c>
      <c r="T871" s="4" t="str">
        <f aca="false">B871&amp;C871&amp;D871&amp;E871&amp;S871</f>
        <v>tebjackalsmall_warehouse5embr</v>
      </c>
      <c r="U871" s="4" t="n">
        <f aca="false">COUNTIF($T$2:T871,T871)</f>
        <v>10</v>
      </c>
      <c r="V871" s="4" t="s">
        <v>18</v>
      </c>
      <c r="W871" s="4" t="s">
        <v>26</v>
      </c>
      <c r="X871" s="4" t="s">
        <v>34</v>
      </c>
      <c r="Y871" s="4" t="str">
        <f aca="false">V871&amp;W871&amp;X871&amp;S871</f>
        <v>tjsembr</v>
      </c>
      <c r="Z871" s="4" t="n">
        <f aca="false">G871&gt;0</f>
        <v>0</v>
      </c>
      <c r="AA871" s="4" t="str">
        <f aca="false">IF(NOT(Z871),Y871,0)</f>
        <v>tjsembr</v>
      </c>
    </row>
    <row r="872" customFormat="false" ht="15.75" hidden="false" customHeight="true" outlineLevel="0" collapsed="false">
      <c r="A872" s="1" t="n">
        <v>1282</v>
      </c>
      <c r="B872" s="4" t="s">
        <v>21</v>
      </c>
      <c r="C872" s="4" t="s">
        <v>22</v>
      </c>
      <c r="D872" s="4" t="s">
        <v>33</v>
      </c>
      <c r="E872" s="4" t="n">
        <v>5</v>
      </c>
      <c r="F872" s="4" t="n">
        <v>27.233</v>
      </c>
      <c r="G872" s="4" t="n">
        <v>0</v>
      </c>
      <c r="H872" s="4" t="n">
        <v>1.54941831604228</v>
      </c>
      <c r="I872" s="4" t="n">
        <v>0.71918639742252</v>
      </c>
      <c r="J872" s="4" t="n">
        <v>0.00975701726329325</v>
      </c>
      <c r="K872" s="4" t="n">
        <v>0.865901641706579</v>
      </c>
      <c r="L872" s="4" t="n">
        <v>-0.0221020361053003</v>
      </c>
      <c r="M872" s="4" t="n">
        <v>0.299257703129215</v>
      </c>
      <c r="N872" s="4" t="n">
        <v>1.16966166527992</v>
      </c>
      <c r="O872" s="4" t="n">
        <f aca="false">TRUE()</f>
        <v>1</v>
      </c>
      <c r="P872" s="4" t="s">
        <v>24</v>
      </c>
      <c r="Q872" s="4" t="n">
        <v>4.08803605248584</v>
      </c>
      <c r="R872" s="4" t="n">
        <v>0.277858127394662</v>
      </c>
      <c r="S872" s="4" t="s">
        <v>25</v>
      </c>
      <c r="T872" s="4" t="str">
        <f aca="false">B872&amp;C872&amp;D872&amp;E872&amp;S872</f>
        <v>tebjackalsmall_warehouse5embr</v>
      </c>
      <c r="U872" s="4" t="n">
        <f aca="false">COUNTIF($T$2:T872,T872)</f>
        <v>11</v>
      </c>
      <c r="V872" s="4" t="s">
        <v>18</v>
      </c>
      <c r="W872" s="4" t="s">
        <v>26</v>
      </c>
      <c r="X872" s="4" t="s">
        <v>34</v>
      </c>
      <c r="Y872" s="4" t="str">
        <f aca="false">V872&amp;W872&amp;X872&amp;S872</f>
        <v>tjsembr</v>
      </c>
      <c r="Z872" s="4" t="n">
        <f aca="false">G872&gt;0</f>
        <v>0</v>
      </c>
      <c r="AA872" s="4" t="str">
        <f aca="false">IF(NOT(Z872),Y872,0)</f>
        <v>tjsembr</v>
      </c>
    </row>
    <row r="873" customFormat="false" ht="15.75" hidden="false" customHeight="true" outlineLevel="0" collapsed="false">
      <c r="A873" s="1" t="n">
        <v>1283</v>
      </c>
      <c r="B873" s="4" t="s">
        <v>21</v>
      </c>
      <c r="C873" s="4" t="s">
        <v>22</v>
      </c>
      <c r="D873" s="4" t="s">
        <v>33</v>
      </c>
      <c r="E873" s="4" t="n">
        <v>5</v>
      </c>
      <c r="F873" s="4" t="n">
        <v>44.685</v>
      </c>
      <c r="G873" s="4" t="n">
        <v>0</v>
      </c>
      <c r="H873" s="4" t="n">
        <v>8.49967808111437</v>
      </c>
      <c r="I873" s="4" t="n">
        <v>0.612937610042023</v>
      </c>
      <c r="J873" s="4" t="n">
        <v>0.0511099022750001</v>
      </c>
      <c r="K873" s="4" t="n">
        <v>0.300348014478244</v>
      </c>
      <c r="L873" s="4" t="n">
        <v>0.00207142857142857</v>
      </c>
      <c r="M873" s="4" t="n">
        <v>0.441015920812555</v>
      </c>
      <c r="N873" s="4" t="n">
        <v>21.1169160045201</v>
      </c>
      <c r="O873" s="4" t="n">
        <f aca="false">TRUE()</f>
        <v>1</v>
      </c>
      <c r="P873" s="4" t="s">
        <v>24</v>
      </c>
      <c r="Q873" s="4" t="n">
        <v>137.701587038346</v>
      </c>
      <c r="R873" s="4" t="n">
        <v>0.464887959865857</v>
      </c>
      <c r="S873" s="4" t="s">
        <v>25</v>
      </c>
      <c r="T873" s="4" t="str">
        <f aca="false">B873&amp;C873&amp;D873&amp;E873&amp;S873</f>
        <v>tebjackalsmall_warehouse5embr</v>
      </c>
      <c r="U873" s="4" t="n">
        <f aca="false">COUNTIF($T$2:T873,T873)</f>
        <v>12</v>
      </c>
      <c r="V873" s="4" t="s">
        <v>18</v>
      </c>
      <c r="W873" s="4" t="s">
        <v>26</v>
      </c>
      <c r="X873" s="4" t="s">
        <v>34</v>
      </c>
      <c r="Y873" s="4" t="str">
        <f aca="false">V873&amp;W873&amp;X873&amp;S873</f>
        <v>tjsembr</v>
      </c>
      <c r="Z873" s="4" t="n">
        <f aca="false">G873&gt;0</f>
        <v>0</v>
      </c>
      <c r="AA873" s="4" t="str">
        <f aca="false">IF(NOT(Z873),Y873,0)</f>
        <v>tjsembr</v>
      </c>
    </row>
    <row r="874" customFormat="false" ht="15.75" hidden="false" customHeight="true" outlineLevel="0" collapsed="false">
      <c r="A874" s="1" t="n">
        <v>1284</v>
      </c>
      <c r="B874" s="4" t="s">
        <v>21</v>
      </c>
      <c r="C874" s="4" t="s">
        <v>22</v>
      </c>
      <c r="D874" s="4" t="s">
        <v>33</v>
      </c>
      <c r="E874" s="4" t="n">
        <v>5</v>
      </c>
      <c r="F874" s="4" t="n">
        <v>84.241</v>
      </c>
      <c r="G874" s="4" t="n">
        <v>3</v>
      </c>
      <c r="H874" s="4" t="n">
        <v>11.2850457386987</v>
      </c>
      <c r="I874" s="4" t="n">
        <v>0.998246340770414</v>
      </c>
      <c r="J874" s="4" t="n">
        <v>0.11739352298888</v>
      </c>
      <c r="K874" s="4" t="n">
        <v>0.352701797565748</v>
      </c>
      <c r="L874" s="4" t="n">
        <v>0.00130466435624083</v>
      </c>
      <c r="M874" s="4" t="n">
        <v>0.378036857505062</v>
      </c>
      <c r="N874" s="4" t="n">
        <v>25.2570701234932</v>
      </c>
      <c r="O874" s="4" t="n">
        <f aca="false">FALSE()</f>
        <v>0</v>
      </c>
      <c r="P874" s="4" t="s">
        <v>5</v>
      </c>
      <c r="Q874" s="4" t="n">
        <v>180.497051278866</v>
      </c>
      <c r="R874" s="4" t="n">
        <v>1.77728452985709</v>
      </c>
      <c r="S874" s="4" t="s">
        <v>25</v>
      </c>
      <c r="T874" s="4" t="str">
        <f aca="false">B874&amp;C874&amp;D874&amp;E874&amp;S874</f>
        <v>tebjackalsmall_warehouse5embr</v>
      </c>
      <c r="U874" s="4" t="n">
        <f aca="false">COUNTIF($T$2:T874,T874)</f>
        <v>13</v>
      </c>
      <c r="V874" s="4" t="s">
        <v>18</v>
      </c>
      <c r="W874" s="4" t="s">
        <v>26</v>
      </c>
      <c r="X874" s="4" t="s">
        <v>34</v>
      </c>
      <c r="Y874" s="4" t="str">
        <f aca="false">V874&amp;W874&amp;X874&amp;S874</f>
        <v>tjsembr</v>
      </c>
      <c r="Z874" s="4" t="n">
        <f aca="false">G874&gt;0</f>
        <v>1</v>
      </c>
      <c r="AA874" s="4" t="n">
        <f aca="false">IF(NOT(Z874),Y874,0)</f>
        <v>0</v>
      </c>
    </row>
    <row r="875" customFormat="false" ht="15.75" hidden="false" customHeight="true" outlineLevel="0" collapsed="false">
      <c r="A875" s="1" t="n">
        <v>1285</v>
      </c>
      <c r="B875" s="4" t="s">
        <v>21</v>
      </c>
      <c r="C875" s="4" t="s">
        <v>22</v>
      </c>
      <c r="D875" s="4" t="s">
        <v>33</v>
      </c>
      <c r="E875" s="4" t="n">
        <v>5</v>
      </c>
      <c r="F875" s="4" t="n">
        <v>41.461</v>
      </c>
      <c r="G875" s="4" t="n">
        <v>0</v>
      </c>
      <c r="H875" s="4" t="n">
        <v>9.43907976224108</v>
      </c>
      <c r="I875" s="4" t="n">
        <v>0.660336729175597</v>
      </c>
      <c r="J875" s="4" t="n">
        <v>0.0631057542677274</v>
      </c>
      <c r="K875" s="4" t="n">
        <v>0.605221066756102</v>
      </c>
      <c r="L875" s="4" t="n">
        <v>-0.00222508885399287</v>
      </c>
      <c r="M875" s="4" t="n">
        <v>0.335651229577604</v>
      </c>
      <c r="N875" s="4" t="n">
        <v>6.14572713615721</v>
      </c>
      <c r="O875" s="4" t="n">
        <f aca="false">TRUE()</f>
        <v>1</v>
      </c>
      <c r="P875" s="4" t="s">
        <v>24</v>
      </c>
      <c r="Q875" s="4" t="n">
        <v>127.343962392781</v>
      </c>
      <c r="R875" s="4" t="n">
        <v>1.59623097196827</v>
      </c>
      <c r="S875" s="4" t="s">
        <v>25</v>
      </c>
      <c r="T875" s="4" t="str">
        <f aca="false">B875&amp;C875&amp;D875&amp;E875&amp;S875</f>
        <v>tebjackalsmall_warehouse5embr</v>
      </c>
      <c r="U875" s="4" t="n">
        <f aca="false">COUNTIF($T$2:T875,T875)</f>
        <v>14</v>
      </c>
      <c r="V875" s="4" t="s">
        <v>18</v>
      </c>
      <c r="W875" s="4" t="s">
        <v>26</v>
      </c>
      <c r="X875" s="4" t="s">
        <v>34</v>
      </c>
      <c r="Y875" s="4" t="str">
        <f aca="false">V875&amp;W875&amp;X875&amp;S875</f>
        <v>tjsembr</v>
      </c>
      <c r="Z875" s="4" t="n">
        <f aca="false">G875&gt;0</f>
        <v>0</v>
      </c>
      <c r="AA875" s="4" t="str">
        <f aca="false">IF(NOT(Z875),Y875,0)</f>
        <v>tjsembr</v>
      </c>
    </row>
    <row r="876" customFormat="false" ht="15.75" hidden="false" customHeight="true" outlineLevel="0" collapsed="false">
      <c r="A876" s="1" t="n">
        <v>1286</v>
      </c>
      <c r="B876" s="4" t="s">
        <v>21</v>
      </c>
      <c r="C876" s="4" t="s">
        <v>22</v>
      </c>
      <c r="D876" s="4" t="s">
        <v>33</v>
      </c>
      <c r="E876" s="4" t="n">
        <v>5</v>
      </c>
      <c r="F876" s="4" t="n">
        <v>34.857</v>
      </c>
      <c r="G876" s="4" t="n">
        <v>0</v>
      </c>
      <c r="H876" s="4" t="n">
        <v>2.6651004232238</v>
      </c>
      <c r="I876" s="4" t="n">
        <v>0.534922746352838</v>
      </c>
      <c r="J876" s="4" t="n">
        <v>0.0707154124868476</v>
      </c>
      <c r="K876" s="4" t="n">
        <v>0.525278524605229</v>
      </c>
      <c r="L876" s="4" t="n">
        <v>0.00459619407771256</v>
      </c>
      <c r="M876" s="4" t="n">
        <v>0.773782756179398</v>
      </c>
      <c r="N876" s="4" t="n">
        <v>20.1881662872061</v>
      </c>
      <c r="O876" s="4" t="n">
        <f aca="false">TRUE()</f>
        <v>1</v>
      </c>
      <c r="P876" s="4" t="s">
        <v>24</v>
      </c>
      <c r="Q876" s="4" t="n">
        <v>29.8037485417138</v>
      </c>
      <c r="R876" s="4" t="n">
        <v>0.450313310811258</v>
      </c>
      <c r="S876" s="4" t="s">
        <v>25</v>
      </c>
      <c r="T876" s="4" t="str">
        <f aca="false">B876&amp;C876&amp;D876&amp;E876&amp;S876</f>
        <v>tebjackalsmall_warehouse5embr</v>
      </c>
      <c r="U876" s="4" t="n">
        <f aca="false">COUNTIF($T$2:T876,T876)</f>
        <v>15</v>
      </c>
      <c r="V876" s="4" t="s">
        <v>18</v>
      </c>
      <c r="W876" s="4" t="s">
        <v>26</v>
      </c>
      <c r="X876" s="4" t="s">
        <v>34</v>
      </c>
      <c r="Y876" s="4" t="str">
        <f aca="false">V876&amp;W876&amp;X876&amp;S876</f>
        <v>tjsembr</v>
      </c>
      <c r="Z876" s="4" t="n">
        <f aca="false">G876&gt;0</f>
        <v>0</v>
      </c>
      <c r="AA876" s="4" t="str">
        <f aca="false">IF(NOT(Z876),Y876,0)</f>
        <v>tjsembr</v>
      </c>
    </row>
    <row r="877" customFormat="false" ht="15.75" hidden="false" customHeight="true" outlineLevel="0" collapsed="false">
      <c r="A877" s="1" t="n">
        <v>1287</v>
      </c>
      <c r="B877" s="4" t="s">
        <v>21</v>
      </c>
      <c r="C877" s="4" t="s">
        <v>22</v>
      </c>
      <c r="D877" s="4" t="s">
        <v>33</v>
      </c>
      <c r="E877" s="4" t="n">
        <v>5</v>
      </c>
      <c r="F877" s="4" t="n">
        <v>18.7249999999999</v>
      </c>
      <c r="G877" s="4" t="n">
        <v>0</v>
      </c>
      <c r="H877" s="4" t="n">
        <v>3.48281857056794</v>
      </c>
      <c r="I877" s="4" t="n">
        <v>1.00796252378496</v>
      </c>
      <c r="J877" s="4" t="n">
        <v>0.0839861911467603</v>
      </c>
      <c r="K877" s="4" t="n">
        <v>0.0981481752937654</v>
      </c>
      <c r="L877" s="4" t="n">
        <v>-0.00406929768798861</v>
      </c>
      <c r="M877" s="4" t="n">
        <v>0.0878077077754411</v>
      </c>
      <c r="N877" s="4" t="n">
        <v>1.25630956227747</v>
      </c>
      <c r="O877" s="4" t="n">
        <f aca="false">TRUE()</f>
        <v>1</v>
      </c>
      <c r="P877" s="4" t="s">
        <v>24</v>
      </c>
      <c r="Q877" s="4" t="n">
        <v>8.78647377922607</v>
      </c>
      <c r="R877" s="4" t="n">
        <v>1.31735047610382</v>
      </c>
      <c r="S877" s="4" t="s">
        <v>25</v>
      </c>
      <c r="T877" s="4" t="str">
        <f aca="false">B877&amp;C877&amp;D877&amp;E877&amp;S877</f>
        <v>tebjackalsmall_warehouse5embr</v>
      </c>
      <c r="U877" s="4" t="n">
        <f aca="false">COUNTIF($T$2:T877,T877)</f>
        <v>16</v>
      </c>
      <c r="V877" s="4" t="s">
        <v>18</v>
      </c>
      <c r="W877" s="4" t="s">
        <v>26</v>
      </c>
      <c r="X877" s="4" t="s">
        <v>34</v>
      </c>
      <c r="Y877" s="4" t="str">
        <f aca="false">V877&amp;W877&amp;X877&amp;S877</f>
        <v>tjsembr</v>
      </c>
      <c r="Z877" s="4" t="n">
        <f aca="false">G877&gt;0</f>
        <v>0</v>
      </c>
      <c r="AA877" s="4" t="str">
        <f aca="false">IF(NOT(Z877),Y877,0)</f>
        <v>tjsembr</v>
      </c>
    </row>
    <row r="878" customFormat="false" ht="15.75" hidden="false" customHeight="true" outlineLevel="0" collapsed="false">
      <c r="A878" s="1" t="n">
        <v>1288</v>
      </c>
      <c r="B878" s="4" t="s">
        <v>21</v>
      </c>
      <c r="C878" s="4" t="s">
        <v>22</v>
      </c>
      <c r="D878" s="4" t="s">
        <v>33</v>
      </c>
      <c r="E878" s="4" t="n">
        <v>5</v>
      </c>
      <c r="F878" s="4" t="n">
        <v>29.22</v>
      </c>
      <c r="G878" s="4" t="n">
        <v>0</v>
      </c>
      <c r="H878" s="4" t="n">
        <v>1.04925346502344</v>
      </c>
      <c r="I878" s="4" t="n">
        <v>0.324134620909191</v>
      </c>
      <c r="J878" s="4" t="n">
        <v>0.0181948522817205</v>
      </c>
      <c r="K878" s="4" t="n">
        <v>0.521553808118022</v>
      </c>
      <c r="L878" s="4" t="n">
        <v>0</v>
      </c>
      <c r="M878" s="4" t="n">
        <v>0.287715530133903</v>
      </c>
      <c r="N878" s="4" t="n">
        <v>2.77741931333008</v>
      </c>
      <c r="O878" s="4" t="n">
        <f aca="false">TRUE()</f>
        <v>1</v>
      </c>
      <c r="P878" s="4" t="s">
        <v>24</v>
      </c>
      <c r="Q878" s="4" t="n">
        <v>3.69393269863973</v>
      </c>
      <c r="R878" s="4" t="n">
        <v>0.792822311500325</v>
      </c>
      <c r="S878" s="4" t="s">
        <v>25</v>
      </c>
      <c r="T878" s="4" t="str">
        <f aca="false">B878&amp;C878&amp;D878&amp;E878&amp;S878</f>
        <v>tebjackalsmall_warehouse5embr</v>
      </c>
      <c r="U878" s="4" t="n">
        <f aca="false">COUNTIF($T$2:T878,T878)</f>
        <v>17</v>
      </c>
      <c r="V878" s="4" t="s">
        <v>18</v>
      </c>
      <c r="W878" s="4" t="s">
        <v>26</v>
      </c>
      <c r="X878" s="4" t="s">
        <v>34</v>
      </c>
      <c r="Y878" s="4" t="str">
        <f aca="false">V878&amp;W878&amp;X878&amp;S878</f>
        <v>tjsembr</v>
      </c>
      <c r="Z878" s="4" t="n">
        <f aca="false">G878&gt;0</f>
        <v>0</v>
      </c>
      <c r="AA878" s="4" t="str">
        <f aca="false">IF(NOT(Z878),Y878,0)</f>
        <v>tjsembr</v>
      </c>
    </row>
    <row r="879" customFormat="false" ht="15.75" hidden="false" customHeight="true" outlineLevel="0" collapsed="false">
      <c r="A879" s="1" t="n">
        <v>1289</v>
      </c>
      <c r="B879" s="4" t="s">
        <v>21</v>
      </c>
      <c r="C879" s="4" t="s">
        <v>22</v>
      </c>
      <c r="D879" s="4" t="s">
        <v>33</v>
      </c>
      <c r="E879" s="4" t="n">
        <v>5</v>
      </c>
      <c r="F879" s="4" t="n">
        <v>62.4430000000002</v>
      </c>
      <c r="G879" s="4" t="n">
        <v>2</v>
      </c>
      <c r="H879" s="4" t="n">
        <v>9.00147421866527</v>
      </c>
      <c r="I879" s="4" t="n">
        <v>0.77769401734883</v>
      </c>
      <c r="J879" s="4" t="n">
        <v>0.105836813402928</v>
      </c>
      <c r="K879" s="4" t="n">
        <v>0.377310653169635</v>
      </c>
      <c r="L879" s="4" t="n">
        <v>0.00221784388249243</v>
      </c>
      <c r="M879" s="4" t="n">
        <v>0.462929051465752</v>
      </c>
      <c r="N879" s="4" t="n">
        <v>23.2112657851211</v>
      </c>
      <c r="O879" s="4" t="n">
        <f aca="false">TRUE()</f>
        <v>1</v>
      </c>
      <c r="P879" s="4" t="s">
        <v>24</v>
      </c>
      <c r="Q879" s="4" t="n">
        <v>96.0577373791687</v>
      </c>
      <c r="R879" s="4" t="n">
        <v>0.744767655501206</v>
      </c>
      <c r="S879" s="4" t="s">
        <v>25</v>
      </c>
      <c r="T879" s="4" t="str">
        <f aca="false">B879&amp;C879&amp;D879&amp;E879&amp;S879</f>
        <v>tebjackalsmall_warehouse5embr</v>
      </c>
      <c r="U879" s="4" t="n">
        <f aca="false">COUNTIF($T$2:T879,T879)</f>
        <v>18</v>
      </c>
      <c r="V879" s="4" t="s">
        <v>18</v>
      </c>
      <c r="W879" s="4" t="s">
        <v>26</v>
      </c>
      <c r="X879" s="4" t="s">
        <v>34</v>
      </c>
      <c r="Y879" s="4" t="str">
        <f aca="false">V879&amp;W879&amp;X879&amp;S879</f>
        <v>tjsembr</v>
      </c>
      <c r="Z879" s="4" t="n">
        <f aca="false">G879&gt;0</f>
        <v>1</v>
      </c>
      <c r="AA879" s="4" t="n">
        <f aca="false">IF(NOT(Z879),Y879,0)</f>
        <v>0</v>
      </c>
    </row>
    <row r="880" customFormat="false" ht="15.75" hidden="false" customHeight="true" outlineLevel="0" collapsed="false">
      <c r="A880" s="1" t="n">
        <v>1290</v>
      </c>
      <c r="B880" s="4" t="s">
        <v>21</v>
      </c>
      <c r="C880" s="4" t="s">
        <v>22</v>
      </c>
      <c r="D880" s="4" t="s">
        <v>33</v>
      </c>
      <c r="E880" s="4" t="n">
        <v>5</v>
      </c>
      <c r="F880" s="4" t="n">
        <v>48.8499999999999</v>
      </c>
      <c r="G880" s="4" t="n">
        <v>1</v>
      </c>
      <c r="H880" s="4" t="n">
        <v>6.97438042745503</v>
      </c>
      <c r="I880" s="4" t="n">
        <v>0.936676789244769</v>
      </c>
      <c r="J880" s="4" t="n">
        <v>0.0906087681186109</v>
      </c>
      <c r="K880" s="4" t="n">
        <v>0.293561702516951</v>
      </c>
      <c r="L880" s="4" t="n">
        <v>0.00413304375753209</v>
      </c>
      <c r="M880" s="4" t="n">
        <v>0.540182632243725</v>
      </c>
      <c r="N880" s="4" t="n">
        <v>23.1863576744202</v>
      </c>
      <c r="O880" s="4" t="n">
        <f aca="false">TRUE()</f>
        <v>1</v>
      </c>
      <c r="P880" s="4" t="s">
        <v>24</v>
      </c>
      <c r="Q880" s="4" t="n">
        <v>89.9049935043143</v>
      </c>
      <c r="R880" s="4" t="n">
        <v>1.48043951025</v>
      </c>
      <c r="S880" s="4" t="s">
        <v>25</v>
      </c>
      <c r="T880" s="4" t="str">
        <f aca="false">B880&amp;C880&amp;D880&amp;E880&amp;S880</f>
        <v>tebjackalsmall_warehouse5embr</v>
      </c>
      <c r="U880" s="4" t="n">
        <f aca="false">COUNTIF($T$2:T880,T880)</f>
        <v>19</v>
      </c>
      <c r="V880" s="4" t="s">
        <v>18</v>
      </c>
      <c r="W880" s="4" t="s">
        <v>26</v>
      </c>
      <c r="X880" s="4" t="s">
        <v>34</v>
      </c>
      <c r="Y880" s="4" t="str">
        <f aca="false">V880&amp;W880&amp;X880&amp;S880</f>
        <v>tjsembr</v>
      </c>
      <c r="Z880" s="4" t="n">
        <f aca="false">G880&gt;0</f>
        <v>1</v>
      </c>
      <c r="AA880" s="4" t="n">
        <f aca="false">IF(NOT(Z880),Y880,0)</f>
        <v>0</v>
      </c>
    </row>
    <row r="881" customFormat="false" ht="15.75" hidden="false" customHeight="true" outlineLevel="0" collapsed="false">
      <c r="A881" s="1" t="n">
        <v>1291</v>
      </c>
      <c r="B881" s="4" t="s">
        <v>21</v>
      </c>
      <c r="C881" s="4" t="s">
        <v>22</v>
      </c>
      <c r="D881" s="4" t="s">
        <v>33</v>
      </c>
      <c r="E881" s="4" t="n">
        <v>5</v>
      </c>
      <c r="F881" s="4" t="n">
        <v>39.9059999999999</v>
      </c>
      <c r="G881" s="4" t="n">
        <v>1</v>
      </c>
      <c r="H881" s="4" t="n">
        <v>8.56245688284091</v>
      </c>
      <c r="I881" s="4" t="n">
        <v>0.988888165687064</v>
      </c>
      <c r="J881" s="4" t="n">
        <v>0.144285699886148</v>
      </c>
      <c r="K881" s="4" t="n">
        <v>0.283348872158124</v>
      </c>
      <c r="L881" s="4" t="n">
        <v>0.00298973795805773</v>
      </c>
      <c r="M881" s="4" t="n">
        <v>0.397412806085414</v>
      </c>
      <c r="N881" s="4" t="n">
        <v>15.1361956473004</v>
      </c>
      <c r="O881" s="4" t="n">
        <f aca="false">TRUE()</f>
        <v>1</v>
      </c>
      <c r="P881" s="4" t="s">
        <v>24</v>
      </c>
      <c r="Q881" s="4" t="n">
        <v>186.052101883816</v>
      </c>
      <c r="R881" s="4" t="n">
        <v>2.02217259298303</v>
      </c>
      <c r="S881" s="4" t="s">
        <v>25</v>
      </c>
      <c r="T881" s="4" t="str">
        <f aca="false">B881&amp;C881&amp;D881&amp;E881&amp;S881</f>
        <v>tebjackalsmall_warehouse5embr</v>
      </c>
      <c r="U881" s="4" t="n">
        <f aca="false">COUNTIF($T$2:T881,T881)</f>
        <v>20</v>
      </c>
      <c r="V881" s="4" t="s">
        <v>18</v>
      </c>
      <c r="W881" s="4" t="s">
        <v>26</v>
      </c>
      <c r="X881" s="4" t="s">
        <v>34</v>
      </c>
      <c r="Y881" s="4" t="str">
        <f aca="false">V881&amp;W881&amp;X881&amp;S881</f>
        <v>tjsembr</v>
      </c>
      <c r="Z881" s="4" t="n">
        <f aca="false">G881&gt;0</f>
        <v>1</v>
      </c>
      <c r="AA881" s="4" t="n">
        <f aca="false">IF(NOT(Z881),Y881,0)</f>
        <v>0</v>
      </c>
    </row>
    <row r="882" customFormat="false" ht="15.75" hidden="false" customHeight="true" outlineLevel="0" collapsed="false">
      <c r="A882" s="1" t="n">
        <v>1302</v>
      </c>
      <c r="B882" s="4" t="s">
        <v>37</v>
      </c>
      <c r="C882" s="4" t="s">
        <v>28</v>
      </c>
      <c r="D882" s="4" t="s">
        <v>23</v>
      </c>
      <c r="E882" s="4" t="n">
        <v>5</v>
      </c>
      <c r="F882" s="4" t="n">
        <v>141.502</v>
      </c>
      <c r="G882" s="4" t="n">
        <v>0</v>
      </c>
      <c r="H882" s="4" t="n">
        <v>0.392834218331364</v>
      </c>
      <c r="I882" s="4" t="n">
        <v>0.0707689533982877</v>
      </c>
      <c r="J882" s="4" t="n">
        <v>0.0111178279999473</v>
      </c>
      <c r="K882" s="4" t="n">
        <v>0.0119055072989914</v>
      </c>
      <c r="L882" s="4" t="n">
        <v>0.000716612377850163</v>
      </c>
      <c r="M882" s="4" t="n">
        <v>0.216174764772823</v>
      </c>
      <c r="N882" s="4" t="n">
        <v>30.6565082903058</v>
      </c>
      <c r="O882" s="4" t="n">
        <f aca="false">TRUE()</f>
        <v>1</v>
      </c>
      <c r="P882" s="4" t="s">
        <v>24</v>
      </c>
      <c r="Q882" s="4" t="n">
        <v>9.93768558722445</v>
      </c>
      <c r="R882" s="4" t="n">
        <v>0.438503950701096</v>
      </c>
      <c r="S882" s="4" t="s">
        <v>25</v>
      </c>
      <c r="T882" s="4" t="str">
        <f aca="false">B882&amp;C882&amp;D882&amp;E882&amp;S882</f>
        <v>rosnavturtlebot3_burgermap25embr</v>
      </c>
      <c r="U882" s="4" t="n">
        <f aca="false">COUNTIF($T$2:T882,T882)</f>
        <v>1</v>
      </c>
      <c r="V882" s="4" t="s">
        <v>38</v>
      </c>
      <c r="W882" s="4" t="s">
        <v>29</v>
      </c>
      <c r="X882" s="4" t="n">
        <v>2</v>
      </c>
      <c r="Y882" s="4" t="str">
        <f aca="false">V882&amp;W882&amp;X882&amp;S882</f>
        <v>rb2embr</v>
      </c>
      <c r="Z882" s="4" t="n">
        <f aca="false">G882&gt;0</f>
        <v>0</v>
      </c>
      <c r="AA882" s="4" t="str">
        <f aca="false">IF(NOT(Z882),Y882,0)</f>
        <v>rb2embr</v>
      </c>
    </row>
    <row r="883" customFormat="false" ht="15.75" hidden="false" customHeight="true" outlineLevel="0" collapsed="false">
      <c r="A883" s="1" t="n">
        <v>1303</v>
      </c>
      <c r="B883" s="4" t="s">
        <v>37</v>
      </c>
      <c r="C883" s="4" t="s">
        <v>28</v>
      </c>
      <c r="D883" s="4" t="s">
        <v>23</v>
      </c>
      <c r="E883" s="4" t="n">
        <v>5</v>
      </c>
      <c r="F883" s="4" t="n">
        <v>140.101</v>
      </c>
      <c r="G883" s="4" t="n">
        <v>0</v>
      </c>
      <c r="H883" s="4" t="n">
        <v>0.33422587827763</v>
      </c>
      <c r="I883" s="4" t="n">
        <v>0.0646835428704864</v>
      </c>
      <c r="J883" s="4" t="n">
        <v>0.00804005682417683</v>
      </c>
      <c r="K883" s="4" t="n">
        <v>0.00831299626931404</v>
      </c>
      <c r="L883" s="4" t="n">
        <v>0.000196681150040806</v>
      </c>
      <c r="M883" s="4" t="n">
        <v>0.218208425780408</v>
      </c>
      <c r="N883" s="4" t="n">
        <v>30.6267059786282</v>
      </c>
      <c r="O883" s="4" t="n">
        <f aca="false">TRUE()</f>
        <v>1</v>
      </c>
      <c r="P883" s="4" t="s">
        <v>24</v>
      </c>
      <c r="Q883" s="4" t="n">
        <v>4.78545555872159</v>
      </c>
      <c r="R883" s="4" t="n">
        <v>0.41356063589857</v>
      </c>
      <c r="S883" s="4" t="s">
        <v>25</v>
      </c>
      <c r="T883" s="4" t="str">
        <f aca="false">B883&amp;C883&amp;D883&amp;E883&amp;S883</f>
        <v>rosnavturtlebot3_burgermap25embr</v>
      </c>
      <c r="U883" s="4" t="n">
        <f aca="false">COUNTIF($T$2:T883,T883)</f>
        <v>2</v>
      </c>
      <c r="V883" s="4" t="s">
        <v>38</v>
      </c>
      <c r="W883" s="4" t="s">
        <v>29</v>
      </c>
      <c r="X883" s="4" t="n">
        <v>2</v>
      </c>
      <c r="Y883" s="4" t="str">
        <f aca="false">V883&amp;W883&amp;X883&amp;S883</f>
        <v>rb2embr</v>
      </c>
      <c r="Z883" s="4" t="n">
        <f aca="false">G883&gt;0</f>
        <v>0</v>
      </c>
      <c r="AA883" s="4" t="str">
        <f aca="false">IF(NOT(Z883),Y883,0)</f>
        <v>rb2embr</v>
      </c>
    </row>
    <row r="884" customFormat="false" ht="15.75" hidden="false" customHeight="true" outlineLevel="0" collapsed="false">
      <c r="A884" s="1" t="n">
        <v>1304</v>
      </c>
      <c r="B884" s="4" t="s">
        <v>37</v>
      </c>
      <c r="C884" s="4" t="s">
        <v>28</v>
      </c>
      <c r="D884" s="4" t="s">
        <v>23</v>
      </c>
      <c r="E884" s="4" t="n">
        <v>5</v>
      </c>
      <c r="F884" s="4" t="n">
        <v>138.802</v>
      </c>
      <c r="G884" s="4" t="n">
        <v>0</v>
      </c>
      <c r="H884" s="4" t="n">
        <v>0.333887254860149</v>
      </c>
      <c r="I884" s="4" t="n">
        <v>0.0665930831249156</v>
      </c>
      <c r="J884" s="4" t="n">
        <v>0.00824836535943476</v>
      </c>
      <c r="K884" s="4" t="n">
        <v>0.00700343256331465</v>
      </c>
      <c r="L884" s="4" t="n">
        <v>0.000411354174220693</v>
      </c>
      <c r="M884" s="4" t="n">
        <v>0.218618010429477</v>
      </c>
      <c r="N884" s="4" t="n">
        <v>30.3910586926259</v>
      </c>
      <c r="O884" s="4" t="n">
        <f aca="false">TRUE()</f>
        <v>1</v>
      </c>
      <c r="P884" s="4" t="s">
        <v>24</v>
      </c>
      <c r="Q884" s="4" t="n">
        <v>2.97256489307946</v>
      </c>
      <c r="R884" s="4" t="n">
        <v>0.428580002155713</v>
      </c>
      <c r="S884" s="4" t="s">
        <v>25</v>
      </c>
      <c r="T884" s="4" t="str">
        <f aca="false">B884&amp;C884&amp;D884&amp;E884&amp;S884</f>
        <v>rosnavturtlebot3_burgermap25embr</v>
      </c>
      <c r="U884" s="4" t="n">
        <f aca="false">COUNTIF($T$2:T884,T884)</f>
        <v>3</v>
      </c>
      <c r="V884" s="4" t="s">
        <v>38</v>
      </c>
      <c r="W884" s="4" t="s">
        <v>29</v>
      </c>
      <c r="X884" s="4" t="n">
        <v>2</v>
      </c>
      <c r="Y884" s="4" t="str">
        <f aca="false">V884&amp;W884&amp;X884&amp;S884</f>
        <v>rb2embr</v>
      </c>
      <c r="Z884" s="4" t="n">
        <f aca="false">G884&gt;0</f>
        <v>0</v>
      </c>
      <c r="AA884" s="4" t="str">
        <f aca="false">IF(NOT(Z884),Y884,0)</f>
        <v>rb2embr</v>
      </c>
    </row>
    <row r="885" customFormat="false" ht="15.75" hidden="false" customHeight="true" outlineLevel="0" collapsed="false">
      <c r="A885" s="1" t="n">
        <v>1305</v>
      </c>
      <c r="B885" s="4" t="s">
        <v>37</v>
      </c>
      <c r="C885" s="4" t="s">
        <v>28</v>
      </c>
      <c r="D885" s="4" t="s">
        <v>23</v>
      </c>
      <c r="E885" s="4" t="n">
        <v>5</v>
      </c>
      <c r="F885" s="4" t="n">
        <v>157.456</v>
      </c>
      <c r="G885" s="4" t="n">
        <v>0</v>
      </c>
      <c r="H885" s="4" t="n">
        <v>0.24608273915614</v>
      </c>
      <c r="I885" s="4" t="n">
        <v>0.0488645469217489</v>
      </c>
      <c r="J885" s="4" t="n">
        <v>0.00606922226332652</v>
      </c>
      <c r="K885" s="4" t="n">
        <v>0.00541305943588619</v>
      </c>
      <c r="L885" s="4" t="n">
        <v>0.00063716814159292</v>
      </c>
      <c r="M885" s="4" t="n">
        <v>0.218903252344834</v>
      </c>
      <c r="N885" s="4" t="n">
        <v>34.4955241765608</v>
      </c>
      <c r="O885" s="4" t="n">
        <f aca="false">TRUE()</f>
        <v>1</v>
      </c>
      <c r="P885" s="4" t="s">
        <v>24</v>
      </c>
      <c r="Q885" s="4" t="n">
        <v>3.78119103763892</v>
      </c>
      <c r="R885" s="4" t="n">
        <v>0.295980427714084</v>
      </c>
      <c r="S885" s="4" t="s">
        <v>25</v>
      </c>
      <c r="T885" s="4" t="str">
        <f aca="false">B885&amp;C885&amp;D885&amp;E885&amp;S885</f>
        <v>rosnavturtlebot3_burgermap25embr</v>
      </c>
      <c r="U885" s="4" t="n">
        <f aca="false">COUNTIF($T$2:T885,T885)</f>
        <v>4</v>
      </c>
      <c r="V885" s="4" t="s">
        <v>38</v>
      </c>
      <c r="W885" s="4" t="s">
        <v>29</v>
      </c>
      <c r="X885" s="4" t="n">
        <v>2</v>
      </c>
      <c r="Y885" s="4" t="str">
        <f aca="false">V885&amp;W885&amp;X885&amp;S885</f>
        <v>rb2embr</v>
      </c>
      <c r="Z885" s="4" t="n">
        <f aca="false">G885&gt;0</f>
        <v>0</v>
      </c>
      <c r="AA885" s="4" t="str">
        <f aca="false">IF(NOT(Z885),Y885,0)</f>
        <v>rb2embr</v>
      </c>
    </row>
    <row r="886" customFormat="false" ht="15.75" hidden="false" customHeight="true" outlineLevel="0" collapsed="false">
      <c r="A886" s="1" t="n">
        <v>1306</v>
      </c>
      <c r="B886" s="4" t="s">
        <v>37</v>
      </c>
      <c r="C886" s="4" t="s">
        <v>28</v>
      </c>
      <c r="D886" s="4" t="s">
        <v>23</v>
      </c>
      <c r="E886" s="4" t="n">
        <v>5</v>
      </c>
      <c r="F886" s="4" t="n">
        <v>149.295</v>
      </c>
      <c r="G886" s="4" t="n">
        <v>0</v>
      </c>
      <c r="H886" s="4" t="n">
        <v>0.741049722096947</v>
      </c>
      <c r="I886" s="4" t="n">
        <v>0.107742838528964</v>
      </c>
      <c r="J886" s="4" t="n">
        <v>0.0159329823348206</v>
      </c>
      <c r="K886" s="4" t="n">
        <v>0.0178523582701722</v>
      </c>
      <c r="L886" s="4" t="n">
        <v>0.000694968553459119</v>
      </c>
      <c r="M886" s="4" t="n">
        <v>0.212997056804385</v>
      </c>
      <c r="N886" s="4" t="n">
        <v>31.9692918804208</v>
      </c>
      <c r="O886" s="4" t="n">
        <f aca="false">TRUE()</f>
        <v>1</v>
      </c>
      <c r="P886" s="4" t="s">
        <v>24</v>
      </c>
      <c r="Q886" s="4" t="n">
        <v>32.8189413773353</v>
      </c>
      <c r="R886" s="4" t="n">
        <v>0.564948390710562</v>
      </c>
      <c r="S886" s="4" t="s">
        <v>25</v>
      </c>
      <c r="T886" s="4" t="str">
        <f aca="false">B886&amp;C886&amp;D886&amp;E886&amp;S886</f>
        <v>rosnavturtlebot3_burgermap25embr</v>
      </c>
      <c r="U886" s="4" t="n">
        <f aca="false">COUNTIF($T$2:T886,T886)</f>
        <v>5</v>
      </c>
      <c r="V886" s="4" t="s">
        <v>38</v>
      </c>
      <c r="W886" s="4" t="s">
        <v>29</v>
      </c>
      <c r="X886" s="4" t="n">
        <v>2</v>
      </c>
      <c r="Y886" s="4" t="str">
        <f aca="false">V886&amp;W886&amp;X886&amp;S886</f>
        <v>rb2embr</v>
      </c>
      <c r="Z886" s="4" t="n">
        <f aca="false">G886&gt;0</f>
        <v>0</v>
      </c>
      <c r="AA886" s="4" t="str">
        <f aca="false">IF(NOT(Z886),Y886,0)</f>
        <v>rb2embr</v>
      </c>
    </row>
    <row r="887" customFormat="false" ht="15.75" hidden="false" customHeight="true" outlineLevel="0" collapsed="false">
      <c r="A887" s="1" t="n">
        <v>1307</v>
      </c>
      <c r="B887" s="4" t="s">
        <v>37</v>
      </c>
      <c r="C887" s="4" t="s">
        <v>28</v>
      </c>
      <c r="D887" s="4" t="s">
        <v>23</v>
      </c>
      <c r="E887" s="4" t="n">
        <v>5</v>
      </c>
      <c r="F887" s="4" t="n">
        <v>159.502</v>
      </c>
      <c r="G887" s="4" t="n">
        <v>0</v>
      </c>
      <c r="H887" s="4" t="n">
        <v>0.96763713128664</v>
      </c>
      <c r="I887" s="4" t="n">
        <v>0.152296131066052</v>
      </c>
      <c r="J887" s="4" t="n">
        <v>0.0257799328930553</v>
      </c>
      <c r="K887" s="4" t="n">
        <v>0.0163852349648887</v>
      </c>
      <c r="L887" s="4" t="n">
        <v>0.00034497246887196</v>
      </c>
      <c r="M887" s="4" t="n">
        <v>0.21433395682123</v>
      </c>
      <c r="N887" s="4" t="n">
        <v>34.1523952528664</v>
      </c>
      <c r="O887" s="4" t="n">
        <f aca="false">TRUE()</f>
        <v>1</v>
      </c>
      <c r="P887" s="4" t="s">
        <v>24</v>
      </c>
      <c r="Q887" s="4" t="n">
        <v>36.5660138164184</v>
      </c>
      <c r="R887" s="4" t="n">
        <v>0.890830636467481</v>
      </c>
      <c r="S887" s="4" t="s">
        <v>25</v>
      </c>
      <c r="T887" s="4" t="str">
        <f aca="false">B887&amp;C887&amp;D887&amp;E887&amp;S887</f>
        <v>rosnavturtlebot3_burgermap25embr</v>
      </c>
      <c r="U887" s="4" t="n">
        <f aca="false">COUNTIF($T$2:T887,T887)</f>
        <v>6</v>
      </c>
      <c r="V887" s="4" t="s">
        <v>38</v>
      </c>
      <c r="W887" s="4" t="s">
        <v>29</v>
      </c>
      <c r="X887" s="4" t="n">
        <v>2</v>
      </c>
      <c r="Y887" s="4" t="str">
        <f aca="false">V887&amp;W887&amp;X887&amp;S887</f>
        <v>rb2embr</v>
      </c>
      <c r="Z887" s="4" t="n">
        <f aca="false">G887&gt;0</f>
        <v>0</v>
      </c>
      <c r="AA887" s="4" t="str">
        <f aca="false">IF(NOT(Z887),Y887,0)</f>
        <v>rb2embr</v>
      </c>
    </row>
    <row r="888" customFormat="false" ht="15.75" hidden="false" customHeight="true" outlineLevel="0" collapsed="false">
      <c r="A888" s="1" t="n">
        <v>1308</v>
      </c>
      <c r="B888" s="4" t="s">
        <v>37</v>
      </c>
      <c r="C888" s="4" t="s">
        <v>28</v>
      </c>
      <c r="D888" s="4" t="s">
        <v>23</v>
      </c>
      <c r="E888" s="4" t="n">
        <v>5</v>
      </c>
      <c r="F888" s="4" t="n">
        <v>159.2</v>
      </c>
      <c r="G888" s="4" t="n">
        <v>0</v>
      </c>
      <c r="H888" s="4" t="n">
        <v>0.268441917940274</v>
      </c>
      <c r="I888" s="4" t="n">
        <v>0.0533035535745606</v>
      </c>
      <c r="J888" s="4" t="n">
        <v>0.00661657510883581</v>
      </c>
      <c r="K888" s="4" t="n">
        <v>0.00587130397023318</v>
      </c>
      <c r="L888" s="4" t="n">
        <v>0.000646198830409357</v>
      </c>
      <c r="M888" s="4" t="n">
        <v>0.21839826936806</v>
      </c>
      <c r="N888" s="4" t="n">
        <v>34.8745028395475</v>
      </c>
      <c r="O888" s="4" t="n">
        <f aca="false">TRUE()</f>
        <v>1</v>
      </c>
      <c r="P888" s="4" t="s">
        <v>24</v>
      </c>
      <c r="Q888" s="4" t="n">
        <v>3.68038492274864</v>
      </c>
      <c r="R888" s="4" t="n">
        <v>0.328377441040206</v>
      </c>
      <c r="S888" s="4" t="s">
        <v>25</v>
      </c>
      <c r="T888" s="4" t="str">
        <f aca="false">B888&amp;C888&amp;D888&amp;E888&amp;S888</f>
        <v>rosnavturtlebot3_burgermap25embr</v>
      </c>
      <c r="U888" s="4" t="n">
        <f aca="false">COUNTIF($T$2:T888,T888)</f>
        <v>7</v>
      </c>
      <c r="V888" s="4" t="s">
        <v>38</v>
      </c>
      <c r="W888" s="4" t="s">
        <v>29</v>
      </c>
      <c r="X888" s="4" t="n">
        <v>2</v>
      </c>
      <c r="Y888" s="4" t="str">
        <f aca="false">V888&amp;W888&amp;X888&amp;S888</f>
        <v>rb2embr</v>
      </c>
      <c r="Z888" s="4" t="n">
        <f aca="false">G888&gt;0</f>
        <v>0</v>
      </c>
      <c r="AA888" s="4" t="str">
        <f aca="false">IF(NOT(Z888),Y888,0)</f>
        <v>rb2embr</v>
      </c>
    </row>
    <row r="889" customFormat="false" ht="15.75" hidden="false" customHeight="true" outlineLevel="0" collapsed="false">
      <c r="A889" s="1" t="n">
        <v>1309</v>
      </c>
      <c r="B889" s="4" t="s">
        <v>37</v>
      </c>
      <c r="C889" s="4" t="s">
        <v>28</v>
      </c>
      <c r="D889" s="4" t="s">
        <v>23</v>
      </c>
      <c r="E889" s="4" t="n">
        <v>5</v>
      </c>
      <c r="F889" s="4" t="n">
        <v>149.198</v>
      </c>
      <c r="G889" s="4" t="n">
        <v>0</v>
      </c>
      <c r="H889" s="4" t="n">
        <v>0.493698428397988</v>
      </c>
      <c r="I889" s="4" t="n">
        <v>0.0971147491626424</v>
      </c>
      <c r="J889" s="4" t="n">
        <v>0.0121019406960522</v>
      </c>
      <c r="K889" s="4" t="n">
        <v>0.00617475323769734</v>
      </c>
      <c r="L889" s="4" t="n">
        <v>0.000561158162319746</v>
      </c>
      <c r="M889" s="4" t="n">
        <v>0.218652685117756</v>
      </c>
      <c r="N889" s="4" t="n">
        <v>32.6550738844882</v>
      </c>
      <c r="O889" s="4" t="n">
        <f aca="false">TRUE()</f>
        <v>1</v>
      </c>
      <c r="P889" s="4" t="s">
        <v>24</v>
      </c>
      <c r="Q889" s="4" t="n">
        <v>6.99311759692707</v>
      </c>
      <c r="R889" s="4" t="n">
        <v>0.582206614116132</v>
      </c>
      <c r="S889" s="4" t="s">
        <v>25</v>
      </c>
      <c r="T889" s="4" t="str">
        <f aca="false">B889&amp;C889&amp;D889&amp;E889&amp;S889</f>
        <v>rosnavturtlebot3_burgermap25embr</v>
      </c>
      <c r="U889" s="4" t="n">
        <f aca="false">COUNTIF($T$2:T889,T889)</f>
        <v>8</v>
      </c>
      <c r="V889" s="4" t="s">
        <v>38</v>
      </c>
      <c r="W889" s="4" t="s">
        <v>29</v>
      </c>
      <c r="X889" s="4" t="n">
        <v>2</v>
      </c>
      <c r="Y889" s="4" t="str">
        <f aca="false">V889&amp;W889&amp;X889&amp;S889</f>
        <v>rb2embr</v>
      </c>
      <c r="Z889" s="4" t="n">
        <f aca="false">G889&gt;0</f>
        <v>0</v>
      </c>
      <c r="AA889" s="4" t="str">
        <f aca="false">IF(NOT(Z889),Y889,0)</f>
        <v>rb2embr</v>
      </c>
    </row>
    <row r="890" customFormat="false" ht="15.75" hidden="false" customHeight="true" outlineLevel="0" collapsed="false">
      <c r="A890" s="1" t="n">
        <v>1310</v>
      </c>
      <c r="B890" s="4" t="s">
        <v>37</v>
      </c>
      <c r="C890" s="4" t="s">
        <v>28</v>
      </c>
      <c r="D890" s="4" t="s">
        <v>23</v>
      </c>
      <c r="E890" s="4" t="n">
        <v>5</v>
      </c>
      <c r="F890" s="4" t="n">
        <v>140.576</v>
      </c>
      <c r="G890" s="4" t="n">
        <v>0</v>
      </c>
      <c r="H890" s="4" t="n">
        <v>0.480385827064958</v>
      </c>
      <c r="I890" s="4" t="n">
        <v>0.0818681392228356</v>
      </c>
      <c r="J890" s="4" t="n">
        <v>0.0141694062844472</v>
      </c>
      <c r="K890" s="4" t="n">
        <v>0.0130063762919313</v>
      </c>
      <c r="L890" s="4" t="n">
        <v>0.000710097719869707</v>
      </c>
      <c r="M890" s="4" t="n">
        <v>0.215922840570338</v>
      </c>
      <c r="N890" s="4" t="n">
        <v>30.4558976954966</v>
      </c>
      <c r="O890" s="4" t="n">
        <f aca="false">TRUE()</f>
        <v>1</v>
      </c>
      <c r="P890" s="4" t="s">
        <v>24</v>
      </c>
      <c r="Q890" s="4" t="n">
        <v>19.7842906597574</v>
      </c>
      <c r="R890" s="4" t="n">
        <v>0.486736596905234</v>
      </c>
      <c r="S890" s="4" t="s">
        <v>25</v>
      </c>
      <c r="T890" s="4" t="str">
        <f aca="false">B890&amp;C890&amp;D890&amp;E890&amp;S890</f>
        <v>rosnavturtlebot3_burgermap25embr</v>
      </c>
      <c r="U890" s="4" t="n">
        <f aca="false">COUNTIF($T$2:T890,T890)</f>
        <v>9</v>
      </c>
      <c r="V890" s="4" t="s">
        <v>38</v>
      </c>
      <c r="W890" s="4" t="s">
        <v>29</v>
      </c>
      <c r="X890" s="4" t="n">
        <v>2</v>
      </c>
      <c r="Y890" s="4" t="str">
        <f aca="false">V890&amp;W890&amp;X890&amp;S890</f>
        <v>rb2embr</v>
      </c>
      <c r="Z890" s="4" t="n">
        <f aca="false">G890&gt;0</f>
        <v>0</v>
      </c>
      <c r="AA890" s="4" t="str">
        <f aca="false">IF(NOT(Z890),Y890,0)</f>
        <v>rb2embr</v>
      </c>
    </row>
    <row r="891" customFormat="false" ht="15.75" hidden="false" customHeight="true" outlineLevel="0" collapsed="false">
      <c r="A891" s="1" t="n">
        <v>1311</v>
      </c>
      <c r="B891" s="4" t="s">
        <v>37</v>
      </c>
      <c r="C891" s="4" t="s">
        <v>28</v>
      </c>
      <c r="D891" s="4" t="s">
        <v>23</v>
      </c>
      <c r="E891" s="4" t="n">
        <v>5</v>
      </c>
      <c r="F891" s="4" t="n">
        <v>159.792</v>
      </c>
      <c r="G891" s="4" t="n">
        <v>0</v>
      </c>
      <c r="H891" s="4" t="n">
        <v>0.264238155621275</v>
      </c>
      <c r="I891" s="4" t="n">
        <v>0.0514240548346329</v>
      </c>
      <c r="J891" s="4" t="n">
        <v>0.00638654915359448</v>
      </c>
      <c r="K891" s="4" t="n">
        <v>0.00620164842509382</v>
      </c>
      <c r="L891" s="4" t="n">
        <v>0.000635057471264368</v>
      </c>
      <c r="M891" s="4" t="n">
        <v>0.218857639005522</v>
      </c>
      <c r="N891" s="4" t="n">
        <v>34.9923702156965</v>
      </c>
      <c r="O891" s="4" t="n">
        <f aca="false">TRUE()</f>
        <v>1</v>
      </c>
      <c r="P891" s="4" t="s">
        <v>24</v>
      </c>
      <c r="Q891" s="4" t="n">
        <v>3.63958166430332</v>
      </c>
      <c r="R891" s="4" t="n">
        <v>0.323842024136931</v>
      </c>
      <c r="S891" s="4" t="s">
        <v>25</v>
      </c>
      <c r="T891" s="4" t="str">
        <f aca="false">B891&amp;C891&amp;D891&amp;E891&amp;S891</f>
        <v>rosnavturtlebot3_burgermap25embr</v>
      </c>
      <c r="U891" s="4" t="n">
        <f aca="false">COUNTIF($T$2:T891,T891)</f>
        <v>10</v>
      </c>
      <c r="V891" s="4" t="s">
        <v>38</v>
      </c>
      <c r="W891" s="4" t="s">
        <v>29</v>
      </c>
      <c r="X891" s="4" t="n">
        <v>2</v>
      </c>
      <c r="Y891" s="4" t="str">
        <f aca="false">V891&amp;W891&amp;X891&amp;S891</f>
        <v>rb2embr</v>
      </c>
      <c r="Z891" s="4" t="n">
        <f aca="false">G891&gt;0</f>
        <v>0</v>
      </c>
      <c r="AA891" s="4" t="str">
        <f aca="false">IF(NOT(Z891),Y891,0)</f>
        <v>rb2embr</v>
      </c>
    </row>
    <row r="892" customFormat="false" ht="15.75" hidden="false" customHeight="true" outlineLevel="0" collapsed="false">
      <c r="A892" s="1" t="n">
        <v>1312</v>
      </c>
      <c r="B892" s="4" t="s">
        <v>37</v>
      </c>
      <c r="C892" s="4" t="s">
        <v>28</v>
      </c>
      <c r="D892" s="4" t="s">
        <v>23</v>
      </c>
      <c r="E892" s="4" t="n">
        <v>5</v>
      </c>
      <c r="F892" s="4" t="n">
        <v>145.5</v>
      </c>
      <c r="G892" s="4" t="n">
        <v>0</v>
      </c>
      <c r="H892" s="4" t="n">
        <v>0.34810941893869</v>
      </c>
      <c r="I892" s="4" t="n">
        <v>0.0685519261835015</v>
      </c>
      <c r="J892" s="4" t="n">
        <v>0.00849066966933476</v>
      </c>
      <c r="K892" s="4" t="n">
        <v>0.00744478054830838</v>
      </c>
      <c r="L892" s="4" t="n">
        <v>0.000621451104100946</v>
      </c>
      <c r="M892" s="4" t="n">
        <v>0.218169286153897</v>
      </c>
      <c r="N892" s="4" t="n">
        <v>31.813912701428</v>
      </c>
      <c r="O892" s="4" t="n">
        <f aca="false">TRUE()</f>
        <v>1</v>
      </c>
      <c r="P892" s="4" t="s">
        <v>24</v>
      </c>
      <c r="Q892" s="4" t="n">
        <v>4.1122979804696</v>
      </c>
      <c r="R892" s="4" t="n">
        <v>0.433049531797501</v>
      </c>
      <c r="S892" s="4" t="s">
        <v>25</v>
      </c>
      <c r="T892" s="4" t="str">
        <f aca="false">B892&amp;C892&amp;D892&amp;E892&amp;S892</f>
        <v>rosnavturtlebot3_burgermap25embr</v>
      </c>
      <c r="U892" s="4" t="n">
        <f aca="false">COUNTIF($T$2:T892,T892)</f>
        <v>11</v>
      </c>
      <c r="V892" s="4" t="s">
        <v>38</v>
      </c>
      <c r="W892" s="4" t="s">
        <v>29</v>
      </c>
      <c r="X892" s="4" t="n">
        <v>2</v>
      </c>
      <c r="Y892" s="4" t="str">
        <f aca="false">V892&amp;W892&amp;X892&amp;S892</f>
        <v>rb2embr</v>
      </c>
      <c r="Z892" s="4" t="n">
        <f aca="false">G892&gt;0</f>
        <v>0</v>
      </c>
      <c r="AA892" s="4" t="str">
        <f aca="false">IF(NOT(Z892),Y892,0)</f>
        <v>rb2embr</v>
      </c>
    </row>
    <row r="893" customFormat="false" ht="15.75" hidden="false" customHeight="true" outlineLevel="0" collapsed="false">
      <c r="A893" s="1" t="n">
        <v>1313</v>
      </c>
      <c r="B893" s="4" t="s">
        <v>37</v>
      </c>
      <c r="C893" s="4" t="s">
        <v>28</v>
      </c>
      <c r="D893" s="4" t="s">
        <v>23</v>
      </c>
      <c r="E893" s="4" t="n">
        <v>5</v>
      </c>
      <c r="F893" s="4" t="n">
        <v>148.099</v>
      </c>
      <c r="G893" s="4" t="n">
        <v>0</v>
      </c>
      <c r="H893" s="4" t="n">
        <v>0.636961165981009</v>
      </c>
      <c r="I893" s="4" t="n">
        <v>0.110405365967453</v>
      </c>
      <c r="J893" s="4" t="n">
        <v>0.0136125802890785</v>
      </c>
      <c r="K893" s="4" t="n">
        <v>0.00970268705842951</v>
      </c>
      <c r="L893" s="4" t="n">
        <v>0.000592592592592593</v>
      </c>
      <c r="M893" s="4" t="n">
        <v>0.215788633045706</v>
      </c>
      <c r="N893" s="4" t="n">
        <v>32.0548133238119</v>
      </c>
      <c r="O893" s="4" t="n">
        <f aca="false">TRUE()</f>
        <v>1</v>
      </c>
      <c r="P893" s="4" t="s">
        <v>24</v>
      </c>
      <c r="Q893" s="4" t="n">
        <v>22.9914683969474</v>
      </c>
      <c r="R893" s="4" t="n">
        <v>0.816320461319358</v>
      </c>
      <c r="S893" s="4" t="s">
        <v>25</v>
      </c>
      <c r="T893" s="4" t="str">
        <f aca="false">B893&amp;C893&amp;D893&amp;E893&amp;S893</f>
        <v>rosnavturtlebot3_burgermap25embr</v>
      </c>
      <c r="U893" s="4" t="n">
        <f aca="false">COUNTIF($T$2:T893,T893)</f>
        <v>12</v>
      </c>
      <c r="V893" s="4" t="s">
        <v>38</v>
      </c>
      <c r="W893" s="4" t="s">
        <v>29</v>
      </c>
      <c r="X893" s="4" t="n">
        <v>2</v>
      </c>
      <c r="Y893" s="4" t="str">
        <f aca="false">V893&amp;W893&amp;X893&amp;S893</f>
        <v>rb2embr</v>
      </c>
      <c r="Z893" s="4" t="n">
        <f aca="false">G893&gt;0</f>
        <v>0</v>
      </c>
      <c r="AA893" s="4" t="str">
        <f aca="false">IF(NOT(Z893),Y893,0)</f>
        <v>rb2embr</v>
      </c>
    </row>
    <row r="894" customFormat="false" ht="15.75" hidden="false" customHeight="true" outlineLevel="0" collapsed="false">
      <c r="A894" s="1" t="n">
        <v>1314</v>
      </c>
      <c r="B894" s="4" t="s">
        <v>37</v>
      </c>
      <c r="C894" s="4" t="s">
        <v>28</v>
      </c>
      <c r="D894" s="4" t="s">
        <v>23</v>
      </c>
      <c r="E894" s="4" t="n">
        <v>5</v>
      </c>
      <c r="F894" s="4" t="n">
        <v>167.499</v>
      </c>
      <c r="G894" s="4" t="n">
        <v>0</v>
      </c>
      <c r="H894" s="4" t="n">
        <v>0.400240391113736</v>
      </c>
      <c r="I894" s="4" t="n">
        <v>0.0796434215287507</v>
      </c>
      <c r="J894" s="4" t="n">
        <v>0.0099887949642415</v>
      </c>
      <c r="K894" s="4" t="n">
        <v>0.00554340838645298</v>
      </c>
      <c r="L894" s="4" t="n">
        <v>0.000478230680055142</v>
      </c>
      <c r="M894" s="4" t="n">
        <v>0.218902768945954</v>
      </c>
      <c r="N894" s="4" t="n">
        <v>36.7476351014059</v>
      </c>
      <c r="O894" s="4" t="n">
        <f aca="false">TRUE()</f>
        <v>1</v>
      </c>
      <c r="P894" s="4" t="s">
        <v>24</v>
      </c>
      <c r="Q894" s="4" t="n">
        <v>6.3416844037859</v>
      </c>
      <c r="R894" s="4" t="n">
        <v>0.634571447540794</v>
      </c>
      <c r="S894" s="4" t="s">
        <v>25</v>
      </c>
      <c r="T894" s="4" t="str">
        <f aca="false">B894&amp;C894&amp;D894&amp;E894&amp;S894</f>
        <v>rosnavturtlebot3_burgermap25embr</v>
      </c>
      <c r="U894" s="4" t="n">
        <f aca="false">COUNTIF($T$2:T894,T894)</f>
        <v>13</v>
      </c>
      <c r="V894" s="4" t="s">
        <v>38</v>
      </c>
      <c r="W894" s="4" t="s">
        <v>29</v>
      </c>
      <c r="X894" s="4" t="n">
        <v>2</v>
      </c>
      <c r="Y894" s="4" t="str">
        <f aca="false">V894&amp;W894&amp;X894&amp;S894</f>
        <v>rb2embr</v>
      </c>
      <c r="Z894" s="4" t="n">
        <f aca="false">G894&gt;0</f>
        <v>0</v>
      </c>
      <c r="AA894" s="4" t="str">
        <f aca="false">IF(NOT(Z894),Y894,0)</f>
        <v>rb2embr</v>
      </c>
    </row>
    <row r="895" customFormat="false" ht="15.75" hidden="false" customHeight="true" outlineLevel="0" collapsed="false">
      <c r="A895" s="1" t="n">
        <v>1315</v>
      </c>
      <c r="B895" s="4" t="s">
        <v>37</v>
      </c>
      <c r="C895" s="4" t="s">
        <v>28</v>
      </c>
      <c r="D895" s="4" t="s">
        <v>23</v>
      </c>
      <c r="E895" s="4" t="n">
        <v>5</v>
      </c>
      <c r="F895" s="4" t="n">
        <v>142.599</v>
      </c>
      <c r="G895" s="4" t="n">
        <v>0</v>
      </c>
      <c r="H895" s="4" t="n">
        <v>0.341837561405906</v>
      </c>
      <c r="I895" s="4" t="n">
        <v>0.0667711591387461</v>
      </c>
      <c r="J895" s="4" t="n">
        <v>0.00829600179193482</v>
      </c>
      <c r="K895" s="4" t="n">
        <v>0.00677463209795467</v>
      </c>
      <c r="L895" s="4" t="n">
        <v>0.000199956514325232</v>
      </c>
      <c r="M895" s="4" t="n">
        <v>0.219126233411841</v>
      </c>
      <c r="N895" s="4" t="n">
        <v>31.1994110932186</v>
      </c>
      <c r="O895" s="4" t="n">
        <f aca="false">TRUE()</f>
        <v>1</v>
      </c>
      <c r="P895" s="4" t="s">
        <v>24</v>
      </c>
      <c r="Q895" s="4" t="n">
        <v>4.08350912869177</v>
      </c>
      <c r="R895" s="4" t="n">
        <v>0.431738918396693</v>
      </c>
      <c r="S895" s="4" t="s">
        <v>25</v>
      </c>
      <c r="T895" s="4" t="str">
        <f aca="false">B895&amp;C895&amp;D895&amp;E895&amp;S895</f>
        <v>rosnavturtlebot3_burgermap25embr</v>
      </c>
      <c r="U895" s="4" t="n">
        <f aca="false">COUNTIF($T$2:T895,T895)</f>
        <v>14</v>
      </c>
      <c r="V895" s="4" t="s">
        <v>38</v>
      </c>
      <c r="W895" s="4" t="s">
        <v>29</v>
      </c>
      <c r="X895" s="4" t="n">
        <v>2</v>
      </c>
      <c r="Y895" s="4" t="str">
        <f aca="false">V895&amp;W895&amp;X895&amp;S895</f>
        <v>rb2embr</v>
      </c>
      <c r="Z895" s="4" t="n">
        <f aca="false">G895&gt;0</f>
        <v>0</v>
      </c>
      <c r="AA895" s="4" t="str">
        <f aca="false">IF(NOT(Z895),Y895,0)</f>
        <v>rb2embr</v>
      </c>
    </row>
    <row r="896" customFormat="false" ht="15.75" hidden="false" customHeight="true" outlineLevel="0" collapsed="false">
      <c r="A896" s="1" t="n">
        <v>1316</v>
      </c>
      <c r="B896" s="4" t="s">
        <v>37</v>
      </c>
      <c r="C896" s="4" t="s">
        <v>28</v>
      </c>
      <c r="D896" s="4" t="s">
        <v>23</v>
      </c>
      <c r="E896" s="4" t="n">
        <v>5</v>
      </c>
      <c r="F896" s="4" t="n">
        <v>158.401</v>
      </c>
      <c r="G896" s="4" t="n">
        <v>0</v>
      </c>
      <c r="H896" s="4" t="n">
        <v>0.245890798366527</v>
      </c>
      <c r="I896" s="4" t="n">
        <v>0.0475059145419732</v>
      </c>
      <c r="J896" s="4" t="n">
        <v>0.00588217785635435</v>
      </c>
      <c r="K896" s="4" t="n">
        <v>0.00539247026334703</v>
      </c>
      <c r="L896" s="4" t="n">
        <v>0.000535763575437786</v>
      </c>
      <c r="M896" s="4" t="n">
        <v>0.219034267221952</v>
      </c>
      <c r="N896" s="4" t="n">
        <v>34.6942087648914</v>
      </c>
      <c r="O896" s="4" t="n">
        <f aca="false">TRUE()</f>
        <v>1</v>
      </c>
      <c r="P896" s="4" t="s">
        <v>24</v>
      </c>
      <c r="Q896" s="4" t="n">
        <v>3.93964113120621</v>
      </c>
      <c r="R896" s="4" t="n">
        <v>0.327028642644288</v>
      </c>
      <c r="S896" s="4" t="s">
        <v>25</v>
      </c>
      <c r="T896" s="4" t="str">
        <f aca="false">B896&amp;C896&amp;D896&amp;E896&amp;S896</f>
        <v>rosnavturtlebot3_burgermap25embr</v>
      </c>
      <c r="U896" s="4" t="n">
        <f aca="false">COUNTIF($T$2:T896,T896)</f>
        <v>15</v>
      </c>
      <c r="V896" s="4" t="s">
        <v>38</v>
      </c>
      <c r="W896" s="4" t="s">
        <v>29</v>
      </c>
      <c r="X896" s="4" t="n">
        <v>2</v>
      </c>
      <c r="Y896" s="4" t="str">
        <f aca="false">V896&amp;W896&amp;X896&amp;S896</f>
        <v>rb2embr</v>
      </c>
      <c r="Z896" s="4" t="n">
        <f aca="false">G896&gt;0</f>
        <v>0</v>
      </c>
      <c r="AA896" s="4" t="str">
        <f aca="false">IF(NOT(Z896),Y896,0)</f>
        <v>rb2embr</v>
      </c>
    </row>
    <row r="897" customFormat="false" ht="15.75" hidden="false" customHeight="true" outlineLevel="0" collapsed="false">
      <c r="A897" s="1" t="n">
        <v>1317</v>
      </c>
      <c r="B897" s="4" t="s">
        <v>37</v>
      </c>
      <c r="C897" s="4" t="s">
        <v>28</v>
      </c>
      <c r="D897" s="4" t="s">
        <v>23</v>
      </c>
      <c r="E897" s="4" t="n">
        <v>5</v>
      </c>
      <c r="F897" s="4" t="n">
        <v>143.699</v>
      </c>
      <c r="G897" s="4" t="n">
        <v>0</v>
      </c>
      <c r="H897" s="4" t="n">
        <v>0.351313078538559</v>
      </c>
      <c r="I897" s="4" t="n">
        <v>0.0688874828309586</v>
      </c>
      <c r="J897" s="4" t="n">
        <v>0.00853270579720931</v>
      </c>
      <c r="K897" s="4" t="n">
        <v>0.00742447958513869</v>
      </c>
      <c r="L897" s="4" t="n">
        <v>0.000518543738896688</v>
      </c>
      <c r="M897" s="4" t="n">
        <v>0.218299190230538</v>
      </c>
      <c r="N897" s="4" t="n">
        <v>31.411065505457</v>
      </c>
      <c r="O897" s="4" t="n">
        <f aca="false">TRUE()</f>
        <v>1</v>
      </c>
      <c r="P897" s="4" t="s">
        <v>24</v>
      </c>
      <c r="Q897" s="4" t="n">
        <v>3.87335348982733</v>
      </c>
      <c r="R897" s="4" t="n">
        <v>0.429593832073468</v>
      </c>
      <c r="S897" s="4" t="s">
        <v>25</v>
      </c>
      <c r="T897" s="4" t="str">
        <f aca="false">B897&amp;C897&amp;D897&amp;E897&amp;S897</f>
        <v>rosnavturtlebot3_burgermap25embr</v>
      </c>
      <c r="U897" s="4" t="n">
        <f aca="false">COUNTIF($T$2:T897,T897)</f>
        <v>16</v>
      </c>
      <c r="V897" s="4" t="s">
        <v>38</v>
      </c>
      <c r="W897" s="4" t="s">
        <v>29</v>
      </c>
      <c r="X897" s="4" t="n">
        <v>2</v>
      </c>
      <c r="Y897" s="4" t="str">
        <f aca="false">V897&amp;W897&amp;X897&amp;S897</f>
        <v>rb2embr</v>
      </c>
      <c r="Z897" s="4" t="n">
        <f aca="false">G897&gt;0</f>
        <v>0</v>
      </c>
      <c r="AA897" s="4" t="str">
        <f aca="false">IF(NOT(Z897),Y897,0)</f>
        <v>rb2embr</v>
      </c>
    </row>
    <row r="898" customFormat="false" ht="15.75" hidden="false" customHeight="true" outlineLevel="0" collapsed="false">
      <c r="A898" s="1" t="n">
        <v>1318</v>
      </c>
      <c r="B898" s="4" t="s">
        <v>37</v>
      </c>
      <c r="C898" s="4" t="s">
        <v>28</v>
      </c>
      <c r="D898" s="4" t="s">
        <v>23</v>
      </c>
      <c r="E898" s="4" t="n">
        <v>5</v>
      </c>
      <c r="F898" s="4" t="n">
        <v>152.906</v>
      </c>
      <c r="G898" s="4" t="n">
        <v>0</v>
      </c>
      <c r="H898" s="4" t="n">
        <v>0.805002265541217</v>
      </c>
      <c r="I898" s="4" t="n">
        <v>0.113108495576297</v>
      </c>
      <c r="J898" s="4" t="n">
        <v>0.0141770911457236</v>
      </c>
      <c r="K898" s="4" t="n">
        <v>0.0109759957371716</v>
      </c>
      <c r="L898" s="4" t="n">
        <v>0.000372116318104952</v>
      </c>
      <c r="M898" s="4" t="n">
        <v>0.215695076257254</v>
      </c>
      <c r="N898" s="4" t="n">
        <v>32.9125287088814</v>
      </c>
      <c r="O898" s="4" t="n">
        <f aca="false">TRUE()</f>
        <v>1</v>
      </c>
      <c r="P898" s="4" t="s">
        <v>24</v>
      </c>
      <c r="Q898" s="4" t="n">
        <v>56.1725564940686</v>
      </c>
      <c r="R898" s="4" t="n">
        <v>0.644283524598275</v>
      </c>
      <c r="S898" s="4" t="s">
        <v>25</v>
      </c>
      <c r="T898" s="4" t="str">
        <f aca="false">B898&amp;C898&amp;D898&amp;E898&amp;S898</f>
        <v>rosnavturtlebot3_burgermap25embr</v>
      </c>
      <c r="U898" s="4" t="n">
        <f aca="false">COUNTIF($T$2:T898,T898)</f>
        <v>17</v>
      </c>
      <c r="V898" s="4" t="s">
        <v>38</v>
      </c>
      <c r="W898" s="4" t="s">
        <v>29</v>
      </c>
      <c r="X898" s="4" t="n">
        <v>2</v>
      </c>
      <c r="Y898" s="4" t="str">
        <f aca="false">V898&amp;W898&amp;X898&amp;S898</f>
        <v>rb2embr</v>
      </c>
      <c r="Z898" s="4" t="n">
        <f aca="false">G898&gt;0</f>
        <v>0</v>
      </c>
      <c r="AA898" s="4" t="str">
        <f aca="false">IF(NOT(Z898),Y898,0)</f>
        <v>rb2embr</v>
      </c>
    </row>
    <row r="899" customFormat="false" ht="15.75" hidden="false" customHeight="true" outlineLevel="0" collapsed="false">
      <c r="A899" s="1" t="n">
        <v>1319</v>
      </c>
      <c r="B899" s="4" t="s">
        <v>37</v>
      </c>
      <c r="C899" s="4" t="s">
        <v>28</v>
      </c>
      <c r="D899" s="4" t="s">
        <v>23</v>
      </c>
      <c r="E899" s="4" t="n">
        <v>5</v>
      </c>
      <c r="F899" s="4" t="n">
        <v>143.599</v>
      </c>
      <c r="G899" s="4" t="n">
        <v>1</v>
      </c>
      <c r="H899" s="4" t="n">
        <v>0.628020161703785</v>
      </c>
      <c r="I899" s="4" t="n">
        <v>0.0959749555045539</v>
      </c>
      <c r="J899" s="4" t="n">
        <v>0.0117443683620383</v>
      </c>
      <c r="K899" s="4" t="n">
        <v>0.0110816352807406</v>
      </c>
      <c r="L899" s="4" t="n">
        <v>-2.50211139009798E-005</v>
      </c>
      <c r="M899" s="4" t="n">
        <v>0.215949003227195</v>
      </c>
      <c r="N899" s="4" t="n">
        <v>31.1367928426493</v>
      </c>
      <c r="O899" s="4" t="n">
        <f aca="false">TRUE()</f>
        <v>1</v>
      </c>
      <c r="P899" s="4" t="s">
        <v>24</v>
      </c>
      <c r="Q899" s="4" t="n">
        <v>44.9334893698838</v>
      </c>
      <c r="R899" s="4" t="n">
        <v>0.581916066036887</v>
      </c>
      <c r="S899" s="4" t="s">
        <v>25</v>
      </c>
      <c r="T899" s="4" t="str">
        <f aca="false">B899&amp;C899&amp;D899&amp;E899&amp;S899</f>
        <v>rosnavturtlebot3_burgermap25embr</v>
      </c>
      <c r="U899" s="4" t="n">
        <f aca="false">COUNTIF($T$2:T899,T899)</f>
        <v>18</v>
      </c>
      <c r="V899" s="4" t="s">
        <v>38</v>
      </c>
      <c r="W899" s="4" t="s">
        <v>29</v>
      </c>
      <c r="X899" s="4" t="n">
        <v>2</v>
      </c>
      <c r="Y899" s="4" t="str">
        <f aca="false">V899&amp;W899&amp;X899&amp;S899</f>
        <v>rb2embr</v>
      </c>
      <c r="Z899" s="4" t="n">
        <f aca="false">G899&gt;0</f>
        <v>1</v>
      </c>
      <c r="AA899" s="4" t="n">
        <f aca="false">IF(NOT(Z899),Y899,0)</f>
        <v>0</v>
      </c>
    </row>
    <row r="900" customFormat="false" ht="15.75" hidden="false" customHeight="true" outlineLevel="0" collapsed="false">
      <c r="A900" s="1" t="n">
        <v>1320</v>
      </c>
      <c r="B900" s="4" t="s">
        <v>37</v>
      </c>
      <c r="C900" s="4" t="s">
        <v>28</v>
      </c>
      <c r="D900" s="4" t="s">
        <v>23</v>
      </c>
      <c r="E900" s="4" t="n">
        <v>5</v>
      </c>
      <c r="F900" s="4" t="n">
        <v>159.403</v>
      </c>
      <c r="G900" s="4" t="n">
        <v>0</v>
      </c>
      <c r="H900" s="4" t="n">
        <v>0.859328908525482</v>
      </c>
      <c r="I900" s="4" t="n">
        <v>0.147192274213542</v>
      </c>
      <c r="J900" s="4" t="n">
        <v>0.0177730935682505</v>
      </c>
      <c r="K900" s="4" t="n">
        <v>0.0120649130455976</v>
      </c>
      <c r="L900" s="4" t="n">
        <v>0.000155807365439094</v>
      </c>
      <c r="M900" s="4" t="n">
        <v>0.216194554921553</v>
      </c>
      <c r="N900" s="4" t="n">
        <v>34.3617564435237</v>
      </c>
      <c r="O900" s="4" t="n">
        <f aca="false">TRUE()</f>
        <v>1</v>
      </c>
      <c r="P900" s="4" t="s">
        <v>24</v>
      </c>
      <c r="Q900" s="4" t="n">
        <v>29.8178439526018</v>
      </c>
      <c r="R900" s="4" t="n">
        <v>1.01566402920529</v>
      </c>
      <c r="S900" s="4" t="s">
        <v>25</v>
      </c>
      <c r="T900" s="4" t="str">
        <f aca="false">B900&amp;C900&amp;D900&amp;E900&amp;S900</f>
        <v>rosnavturtlebot3_burgermap25embr</v>
      </c>
      <c r="U900" s="4" t="n">
        <f aca="false">COUNTIF($T$2:T900,T900)</f>
        <v>19</v>
      </c>
      <c r="V900" s="4" t="s">
        <v>38</v>
      </c>
      <c r="W900" s="4" t="s">
        <v>29</v>
      </c>
      <c r="X900" s="4" t="n">
        <v>2</v>
      </c>
      <c r="Y900" s="4" t="str">
        <f aca="false">V900&amp;W900&amp;X900&amp;S900</f>
        <v>rb2embr</v>
      </c>
      <c r="Z900" s="4" t="n">
        <f aca="false">G900&gt;0</f>
        <v>0</v>
      </c>
      <c r="AA900" s="4" t="str">
        <f aca="false">IF(NOT(Z900),Y900,0)</f>
        <v>rb2embr</v>
      </c>
    </row>
    <row r="901" customFormat="false" ht="15.75" hidden="false" customHeight="true" outlineLevel="0" collapsed="false">
      <c r="A901" s="1" t="n">
        <v>1321</v>
      </c>
      <c r="B901" s="4" t="s">
        <v>37</v>
      </c>
      <c r="C901" s="4" t="s">
        <v>28</v>
      </c>
      <c r="D901" s="4" t="s">
        <v>23</v>
      </c>
      <c r="E901" s="4" t="n">
        <v>5</v>
      </c>
      <c r="F901" s="4" t="n">
        <v>169.801</v>
      </c>
      <c r="G901" s="4" t="n">
        <v>0</v>
      </c>
      <c r="H901" s="4" t="n">
        <v>1.16429425788244</v>
      </c>
      <c r="I901" s="4" t="n">
        <v>0.16642471612524</v>
      </c>
      <c r="J901" s="4" t="n">
        <v>0.0261596600000375</v>
      </c>
      <c r="K901" s="4" t="n">
        <v>0.0176212393537289</v>
      </c>
      <c r="L901" s="4" t="n">
        <v>0.000551451187335092</v>
      </c>
      <c r="M901" s="4" t="n">
        <v>0.211925538184071</v>
      </c>
      <c r="N901" s="4" t="n">
        <v>36.0494078640601</v>
      </c>
      <c r="O901" s="4" t="n">
        <f aca="false">TRUE()</f>
        <v>1</v>
      </c>
      <c r="P901" s="4" t="s">
        <v>24</v>
      </c>
      <c r="Q901" s="4" t="n">
        <v>41.6520274424168</v>
      </c>
      <c r="R901" s="4" t="n">
        <v>1.19755087691856</v>
      </c>
      <c r="S901" s="4" t="s">
        <v>25</v>
      </c>
      <c r="T901" s="4" t="str">
        <f aca="false">B901&amp;C901&amp;D901&amp;E901&amp;S901</f>
        <v>rosnavturtlebot3_burgermap25embr</v>
      </c>
      <c r="U901" s="4" t="n">
        <f aca="false">COUNTIF($T$2:T901,T901)</f>
        <v>20</v>
      </c>
      <c r="V901" s="4" t="s">
        <v>38</v>
      </c>
      <c r="W901" s="4" t="s">
        <v>29</v>
      </c>
      <c r="X901" s="4" t="n">
        <v>2</v>
      </c>
      <c r="Y901" s="4" t="str">
        <f aca="false">V901&amp;W901&amp;X901&amp;S901</f>
        <v>rb2embr</v>
      </c>
      <c r="Z901" s="4" t="n">
        <f aca="false">G901&gt;0</f>
        <v>0</v>
      </c>
      <c r="AA901" s="4" t="str">
        <f aca="false">IF(NOT(Z901),Y901,0)</f>
        <v>rb2embr</v>
      </c>
    </row>
    <row r="902" customFormat="false" ht="15.75" hidden="false" customHeight="true" outlineLevel="0" collapsed="false">
      <c r="A902" s="1" t="n">
        <v>1332</v>
      </c>
      <c r="B902" s="4" t="s">
        <v>21</v>
      </c>
      <c r="C902" s="4" t="s">
        <v>28</v>
      </c>
      <c r="D902" s="4" t="s">
        <v>33</v>
      </c>
      <c r="E902" s="4" t="n">
        <v>5</v>
      </c>
      <c r="F902" s="4" t="n">
        <v>179.516</v>
      </c>
      <c r="G902" s="4" t="n">
        <v>0</v>
      </c>
      <c r="H902" s="4" t="n">
        <v>4.9957679335935</v>
      </c>
      <c r="I902" s="4" t="n">
        <v>0.134667415612925</v>
      </c>
      <c r="J902" s="4" t="n">
        <v>0.0239683870956054</v>
      </c>
      <c r="K902" s="4" t="n">
        <v>0.0158837954673321</v>
      </c>
      <c r="L902" s="4" t="n">
        <v>0</v>
      </c>
      <c r="M902" s="4" t="n">
        <v>0.197886400057901</v>
      </c>
      <c r="N902" s="4" t="n">
        <v>8.08713609064385</v>
      </c>
      <c r="O902" s="4" t="n">
        <f aca="false">FALSE()</f>
        <v>0</v>
      </c>
      <c r="P902" s="4" t="s">
        <v>27</v>
      </c>
      <c r="Q902" s="4" t="n">
        <v>175.411603861383</v>
      </c>
      <c r="R902" s="4" t="n">
        <v>0.454301740297225</v>
      </c>
      <c r="S902" s="4" t="s">
        <v>25</v>
      </c>
      <c r="T902" s="4" t="str">
        <f aca="false">B902&amp;C902&amp;D902&amp;E902&amp;S902</f>
        <v>tebturtlebot3_burgersmall_warehouse5embr</v>
      </c>
      <c r="U902" s="4" t="n">
        <f aca="false">COUNTIF($T$2:T902,T902)</f>
        <v>1</v>
      </c>
      <c r="V902" s="4" t="s">
        <v>18</v>
      </c>
      <c r="W902" s="4" t="s">
        <v>29</v>
      </c>
      <c r="X902" s="4" t="s">
        <v>34</v>
      </c>
      <c r="Y902" s="4" t="str">
        <f aca="false">V902&amp;W902&amp;X902&amp;S902</f>
        <v>tbsembr</v>
      </c>
      <c r="Z902" s="4" t="n">
        <f aca="false">G902&gt;0</f>
        <v>0</v>
      </c>
      <c r="AA902" s="4" t="str">
        <f aca="false">IF(NOT(Z902),Y902,0)</f>
        <v>tbsembr</v>
      </c>
    </row>
    <row r="903" customFormat="false" ht="15.75" hidden="false" customHeight="true" outlineLevel="0" collapsed="false">
      <c r="A903" s="1" t="n">
        <v>1333</v>
      </c>
      <c r="B903" s="4" t="s">
        <v>21</v>
      </c>
      <c r="C903" s="4" t="s">
        <v>28</v>
      </c>
      <c r="D903" s="4" t="s">
        <v>33</v>
      </c>
      <c r="E903" s="4" t="n">
        <v>5</v>
      </c>
      <c r="F903" s="4" t="n">
        <v>71.093</v>
      </c>
      <c r="G903" s="4" t="n">
        <v>0</v>
      </c>
      <c r="H903" s="4" t="n">
        <v>0.820456316419401</v>
      </c>
      <c r="I903" s="4" t="n">
        <v>0.0960815258782465</v>
      </c>
      <c r="J903" s="4" t="n">
        <v>0.0133515192441842</v>
      </c>
      <c r="K903" s="4" t="n">
        <v>0.0169423076923077</v>
      </c>
      <c r="L903" s="4" t="n">
        <v>0</v>
      </c>
      <c r="M903" s="4" t="n">
        <v>0.164820754716981</v>
      </c>
      <c r="N903" s="4" t="n">
        <v>7.86670634622737</v>
      </c>
      <c r="O903" s="4" t="n">
        <f aca="false">TRUE()</f>
        <v>1</v>
      </c>
      <c r="P903" s="4" t="s">
        <v>24</v>
      </c>
      <c r="Q903" s="4" t="n">
        <v>28.0035003105779</v>
      </c>
      <c r="R903" s="4" t="n">
        <v>0.63177647432886</v>
      </c>
      <c r="S903" s="4" t="s">
        <v>25</v>
      </c>
      <c r="T903" s="4" t="str">
        <f aca="false">B903&amp;C903&amp;D903&amp;E903&amp;S903</f>
        <v>tebturtlebot3_burgersmall_warehouse5embr</v>
      </c>
      <c r="U903" s="4" t="n">
        <f aca="false">COUNTIF($T$2:T903,T903)</f>
        <v>2</v>
      </c>
      <c r="V903" s="4" t="s">
        <v>18</v>
      </c>
      <c r="W903" s="4" t="s">
        <v>29</v>
      </c>
      <c r="X903" s="4" t="s">
        <v>34</v>
      </c>
      <c r="Y903" s="4" t="str">
        <f aca="false">V903&amp;W903&amp;X903&amp;S903</f>
        <v>tbsembr</v>
      </c>
      <c r="Z903" s="4" t="n">
        <f aca="false">G903&gt;0</f>
        <v>0</v>
      </c>
      <c r="AA903" s="4" t="str">
        <f aca="false">IF(NOT(Z903),Y903,0)</f>
        <v>tbsembr</v>
      </c>
    </row>
    <row r="904" customFormat="false" ht="15.75" hidden="false" customHeight="true" outlineLevel="0" collapsed="false">
      <c r="A904" s="1" t="n">
        <v>1334</v>
      </c>
      <c r="B904" s="4" t="s">
        <v>21</v>
      </c>
      <c r="C904" s="4" t="s">
        <v>28</v>
      </c>
      <c r="D904" s="4" t="s">
        <v>33</v>
      </c>
      <c r="E904" s="4" t="n">
        <v>5</v>
      </c>
      <c r="F904" s="4" t="n">
        <v>77.595</v>
      </c>
      <c r="G904" s="4" t="n">
        <v>0</v>
      </c>
      <c r="H904" s="4" t="n">
        <v>0.877732030338149</v>
      </c>
      <c r="I904" s="4" t="n">
        <v>0.102349287949742</v>
      </c>
      <c r="J904" s="4" t="n">
        <v>0.0189977773849844</v>
      </c>
      <c r="K904" s="4" t="n">
        <v>0.0172413793103448</v>
      </c>
      <c r="L904" s="4" t="n">
        <v>-0.00180172413793103</v>
      </c>
      <c r="M904" s="4" t="n">
        <v>0.145050847457627</v>
      </c>
      <c r="N904" s="4" t="n">
        <v>7.81519068721693</v>
      </c>
      <c r="O904" s="4" t="n">
        <f aca="false">TRUE()</f>
        <v>1</v>
      </c>
      <c r="P904" s="4" t="s">
        <v>24</v>
      </c>
      <c r="Q904" s="4" t="n">
        <v>30.6771106123967</v>
      </c>
      <c r="R904" s="4" t="n">
        <v>0.648608614027961</v>
      </c>
      <c r="S904" s="4" t="s">
        <v>25</v>
      </c>
      <c r="T904" s="4" t="str">
        <f aca="false">B904&amp;C904&amp;D904&amp;E904&amp;S904</f>
        <v>tebturtlebot3_burgersmall_warehouse5embr</v>
      </c>
      <c r="U904" s="4" t="n">
        <f aca="false">COUNTIF($T$2:T904,T904)</f>
        <v>3</v>
      </c>
      <c r="V904" s="4" t="s">
        <v>18</v>
      </c>
      <c r="W904" s="4" t="s">
        <v>29</v>
      </c>
      <c r="X904" s="4" t="s">
        <v>34</v>
      </c>
      <c r="Y904" s="4" t="str">
        <f aca="false">V904&amp;W904&amp;X904&amp;S904</f>
        <v>tbsembr</v>
      </c>
      <c r="Z904" s="4" t="n">
        <f aca="false">G904&gt;0</f>
        <v>0</v>
      </c>
      <c r="AA904" s="4" t="str">
        <f aca="false">IF(NOT(Z904),Y904,0)</f>
        <v>tbsembr</v>
      </c>
    </row>
    <row r="905" customFormat="false" ht="15.75" hidden="false" customHeight="true" outlineLevel="0" collapsed="false">
      <c r="A905" s="1" t="n">
        <v>1335</v>
      </c>
      <c r="B905" s="4" t="s">
        <v>21</v>
      </c>
      <c r="C905" s="4" t="s">
        <v>28</v>
      </c>
      <c r="D905" s="4" t="s">
        <v>33</v>
      </c>
      <c r="E905" s="4" t="n">
        <v>5</v>
      </c>
      <c r="F905" s="4" t="n">
        <v>85.196</v>
      </c>
      <c r="G905" s="4" t="n">
        <v>0</v>
      </c>
      <c r="H905" s="4" t="n">
        <v>24.9468397766193</v>
      </c>
      <c r="I905" s="4" t="n">
        <v>0.246798428496216</v>
      </c>
      <c r="J905" s="4" t="n">
        <v>0.0405014826869811</v>
      </c>
      <c r="K905" s="4" t="n">
        <v>0.0253785650908362</v>
      </c>
      <c r="L905" s="4" t="n">
        <v>-0.00128346456692913</v>
      </c>
      <c r="M905" s="4" t="n">
        <v>0.120716903553224</v>
      </c>
      <c r="N905" s="4" t="n">
        <v>7.32997494885536</v>
      </c>
      <c r="O905" s="4" t="n">
        <f aca="false">TRUE()</f>
        <v>1</v>
      </c>
      <c r="P905" s="4" t="s">
        <v>24</v>
      </c>
      <c r="Q905" s="4" t="n">
        <v>632.455532033695</v>
      </c>
      <c r="R905" s="4" t="n">
        <v>2.05116662811349</v>
      </c>
      <c r="S905" s="4" t="s">
        <v>25</v>
      </c>
      <c r="T905" s="4" t="str">
        <f aca="false">B905&amp;C905&amp;D905&amp;E905&amp;S905</f>
        <v>tebturtlebot3_burgersmall_warehouse5embr</v>
      </c>
      <c r="U905" s="4" t="n">
        <f aca="false">COUNTIF($T$2:T905,T905)</f>
        <v>4</v>
      </c>
      <c r="V905" s="4" t="s">
        <v>18</v>
      </c>
      <c r="W905" s="4" t="s">
        <v>29</v>
      </c>
      <c r="X905" s="4" t="s">
        <v>34</v>
      </c>
      <c r="Y905" s="4" t="str">
        <f aca="false">V905&amp;W905&amp;X905&amp;S905</f>
        <v>tbsembr</v>
      </c>
      <c r="Z905" s="4" t="n">
        <f aca="false">G905&gt;0</f>
        <v>0</v>
      </c>
      <c r="AA905" s="4" t="str">
        <f aca="false">IF(NOT(Z905),Y905,0)</f>
        <v>tbsembr</v>
      </c>
    </row>
    <row r="906" customFormat="false" ht="15.75" hidden="false" customHeight="true" outlineLevel="0" collapsed="false">
      <c r="A906" s="1" t="n">
        <v>1336</v>
      </c>
      <c r="B906" s="4" t="s">
        <v>21</v>
      </c>
      <c r="C906" s="4" t="s">
        <v>28</v>
      </c>
      <c r="D906" s="4" t="s">
        <v>33</v>
      </c>
      <c r="E906" s="4" t="n">
        <v>5</v>
      </c>
      <c r="F906" s="4" t="n">
        <v>130.204</v>
      </c>
      <c r="G906" s="4" t="n">
        <v>2</v>
      </c>
      <c r="H906" s="4" t="n">
        <v>43.8732011753708</v>
      </c>
      <c r="I906" s="4" t="n">
        <v>0.297744999648077</v>
      </c>
      <c r="J906" s="4" t="n">
        <v>0.0504313301689683</v>
      </c>
      <c r="K906" s="4" t="n">
        <v>0.0120894735556685</v>
      </c>
      <c r="L906" s="4" t="n">
        <v>-0.00103243243243243</v>
      </c>
      <c r="M906" s="4" t="n">
        <v>0.106457048378189</v>
      </c>
      <c r="N906" s="4" t="n">
        <v>9.31682976232558</v>
      </c>
      <c r="O906" s="4" t="n">
        <f aca="false">TRUE()</f>
        <v>1</v>
      </c>
      <c r="P906" s="4" t="s">
        <v>24</v>
      </c>
      <c r="Q906" s="4" t="n">
        <v>1414.21356237352</v>
      </c>
      <c r="R906" s="4" t="n">
        <v>0.954831227674968</v>
      </c>
      <c r="S906" s="4" t="s">
        <v>25</v>
      </c>
      <c r="T906" s="4" t="str">
        <f aca="false">B906&amp;C906&amp;D906&amp;E906&amp;S906</f>
        <v>tebturtlebot3_burgersmall_warehouse5embr</v>
      </c>
      <c r="U906" s="4" t="n">
        <f aca="false">COUNTIF($T$2:T906,T906)</f>
        <v>5</v>
      </c>
      <c r="V906" s="4" t="s">
        <v>18</v>
      </c>
      <c r="W906" s="4" t="s">
        <v>29</v>
      </c>
      <c r="X906" s="4" t="s">
        <v>34</v>
      </c>
      <c r="Y906" s="4" t="str">
        <f aca="false">V906&amp;W906&amp;X906&amp;S906</f>
        <v>tbsembr</v>
      </c>
      <c r="Z906" s="4" t="n">
        <f aca="false">G906&gt;0</f>
        <v>1</v>
      </c>
      <c r="AA906" s="4" t="n">
        <f aca="false">IF(NOT(Z906),Y906,0)</f>
        <v>0</v>
      </c>
    </row>
    <row r="907" customFormat="false" ht="15.75" hidden="false" customHeight="true" outlineLevel="0" collapsed="false">
      <c r="A907" s="1" t="n">
        <v>1337</v>
      </c>
      <c r="B907" s="4" t="s">
        <v>21</v>
      </c>
      <c r="C907" s="4" t="s">
        <v>28</v>
      </c>
      <c r="D907" s="4" t="s">
        <v>33</v>
      </c>
      <c r="E907" s="4" t="n">
        <v>5</v>
      </c>
      <c r="F907" s="4" t="n">
        <v>102.994</v>
      </c>
      <c r="G907" s="4" t="n">
        <v>0</v>
      </c>
      <c r="H907" s="4" t="n">
        <v>1.52805402348109</v>
      </c>
      <c r="I907" s="4" t="n">
        <v>0.0969071767784312</v>
      </c>
      <c r="J907" s="4" t="n">
        <v>0.011526034803006</v>
      </c>
      <c r="K907" s="4" t="n">
        <v>0.0119044162401827</v>
      </c>
      <c r="L907" s="4" t="n">
        <v>-0.00125294117647059</v>
      </c>
      <c r="M907" s="4" t="n">
        <v>0.188625362266234</v>
      </c>
      <c r="N907" s="4" t="n">
        <v>15.0540352724283</v>
      </c>
      <c r="O907" s="4" t="n">
        <f aca="false">TRUE()</f>
        <v>1</v>
      </c>
      <c r="P907" s="4" t="s">
        <v>24</v>
      </c>
      <c r="Q907" s="4" t="n">
        <v>78.4464540552487</v>
      </c>
      <c r="R907" s="4" t="n">
        <v>0.533411796550464</v>
      </c>
      <c r="S907" s="4" t="s">
        <v>25</v>
      </c>
      <c r="T907" s="4" t="str">
        <f aca="false">B907&amp;C907&amp;D907&amp;E907&amp;S907</f>
        <v>tebturtlebot3_burgersmall_warehouse5embr</v>
      </c>
      <c r="U907" s="4" t="n">
        <f aca="false">COUNTIF($T$2:T907,T907)</f>
        <v>6</v>
      </c>
      <c r="V907" s="4" t="s">
        <v>18</v>
      </c>
      <c r="W907" s="4" t="s">
        <v>29</v>
      </c>
      <c r="X907" s="4" t="s">
        <v>34</v>
      </c>
      <c r="Y907" s="4" t="str">
        <f aca="false">V907&amp;W907&amp;X907&amp;S907</f>
        <v>tbsembr</v>
      </c>
      <c r="Z907" s="4" t="n">
        <f aca="false">G907&gt;0</f>
        <v>0</v>
      </c>
      <c r="AA907" s="4" t="str">
        <f aca="false">IF(NOT(Z907),Y907,0)</f>
        <v>tbsembr</v>
      </c>
    </row>
    <row r="908" customFormat="false" ht="15.75" hidden="false" customHeight="true" outlineLevel="0" collapsed="false">
      <c r="A908" s="1" t="n">
        <v>1338</v>
      </c>
      <c r="B908" s="4" t="s">
        <v>21</v>
      </c>
      <c r="C908" s="4" t="s">
        <v>28</v>
      </c>
      <c r="D908" s="4" t="s">
        <v>33</v>
      </c>
      <c r="E908" s="4" t="n">
        <v>5</v>
      </c>
      <c r="F908" s="4" t="n">
        <v>104.095</v>
      </c>
      <c r="G908" s="4" t="n">
        <v>0</v>
      </c>
      <c r="H908" s="4" t="n">
        <v>25.4953713984756</v>
      </c>
      <c r="I908" s="4" t="n">
        <v>0.148524120933298</v>
      </c>
      <c r="J908" s="4" t="n">
        <v>0.0167413757927525</v>
      </c>
      <c r="K908" s="4" t="n">
        <v>0.0166018353426263</v>
      </c>
      <c r="L908" s="4" t="n">
        <v>-0.000913294797687861</v>
      </c>
      <c r="M908" s="4" t="n">
        <v>0.103419832122465</v>
      </c>
      <c r="N908" s="4" t="n">
        <v>8.34436615597034</v>
      </c>
      <c r="O908" s="4" t="n">
        <f aca="false">TRUE()</f>
        <v>1</v>
      </c>
      <c r="P908" s="4" t="s">
        <v>24</v>
      </c>
      <c r="Q908" s="4" t="n">
        <v>1414.21356237328</v>
      </c>
      <c r="R908" s="4" t="n">
        <v>0.681417844533548</v>
      </c>
      <c r="S908" s="4" t="s">
        <v>25</v>
      </c>
      <c r="T908" s="4" t="str">
        <f aca="false">B908&amp;C908&amp;D908&amp;E908&amp;S908</f>
        <v>tebturtlebot3_burgersmall_warehouse5embr</v>
      </c>
      <c r="U908" s="4" t="n">
        <f aca="false">COUNTIF($T$2:T908,T908)</f>
        <v>7</v>
      </c>
      <c r="V908" s="4" t="s">
        <v>18</v>
      </c>
      <c r="W908" s="4" t="s">
        <v>29</v>
      </c>
      <c r="X908" s="4" t="s">
        <v>34</v>
      </c>
      <c r="Y908" s="4" t="str">
        <f aca="false">V908&amp;W908&amp;X908&amp;S908</f>
        <v>tbsembr</v>
      </c>
      <c r="Z908" s="4" t="n">
        <f aca="false">G908&gt;0</f>
        <v>0</v>
      </c>
      <c r="AA908" s="4" t="str">
        <f aca="false">IF(NOT(Z908),Y908,0)</f>
        <v>tbsembr</v>
      </c>
    </row>
    <row r="909" customFormat="false" ht="15.75" hidden="false" customHeight="true" outlineLevel="0" collapsed="false">
      <c r="A909" s="1" t="n">
        <v>1339</v>
      </c>
      <c r="B909" s="4" t="s">
        <v>21</v>
      </c>
      <c r="C909" s="4" t="s">
        <v>28</v>
      </c>
      <c r="D909" s="4" t="s">
        <v>33</v>
      </c>
      <c r="E909" s="4" t="n">
        <v>5</v>
      </c>
      <c r="F909" s="4" t="n">
        <v>55.5919999999999</v>
      </c>
      <c r="G909" s="4" t="n">
        <v>0</v>
      </c>
      <c r="H909" s="4" t="n">
        <v>0.659045978815451</v>
      </c>
      <c r="I909" s="4" t="n">
        <v>0.112407146309935</v>
      </c>
      <c r="J909" s="4" t="n">
        <v>0.0133855359089204</v>
      </c>
      <c r="K909" s="4" t="n">
        <v>0.0157352941176471</v>
      </c>
      <c r="L909" s="4" t="n">
        <v>-0.00269117647058823</v>
      </c>
      <c r="M909" s="4" t="n">
        <v>0.195928571428571</v>
      </c>
      <c r="N909" s="4" t="n">
        <v>6.38457445410718</v>
      </c>
      <c r="O909" s="4" t="n">
        <f aca="false">TRUE()</f>
        <v>1</v>
      </c>
      <c r="P909" s="4" t="s">
        <v>24</v>
      </c>
      <c r="Q909" s="4" t="n">
        <v>4.9212152504231</v>
      </c>
      <c r="R909" s="4" t="n">
        <v>0.620714822653625</v>
      </c>
      <c r="S909" s="4" t="s">
        <v>25</v>
      </c>
      <c r="T909" s="4" t="str">
        <f aca="false">B909&amp;C909&amp;D909&amp;E909&amp;S909</f>
        <v>tebturtlebot3_burgersmall_warehouse5embr</v>
      </c>
      <c r="U909" s="4" t="n">
        <f aca="false">COUNTIF($T$2:T909,T909)</f>
        <v>8</v>
      </c>
      <c r="V909" s="4" t="s">
        <v>18</v>
      </c>
      <c r="W909" s="4" t="s">
        <v>29</v>
      </c>
      <c r="X909" s="4" t="s">
        <v>34</v>
      </c>
      <c r="Y909" s="4" t="str">
        <f aca="false">V909&amp;W909&amp;X909&amp;S909</f>
        <v>tbsembr</v>
      </c>
      <c r="Z909" s="4" t="n">
        <f aca="false">G909&gt;0</f>
        <v>0</v>
      </c>
      <c r="AA909" s="4" t="str">
        <f aca="false">IF(NOT(Z909),Y909,0)</f>
        <v>tbsembr</v>
      </c>
    </row>
    <row r="910" customFormat="false" ht="15.75" hidden="false" customHeight="true" outlineLevel="0" collapsed="false">
      <c r="A910" s="1" t="n">
        <v>1340</v>
      </c>
      <c r="B910" s="4" t="s">
        <v>21</v>
      </c>
      <c r="C910" s="4" t="s">
        <v>28</v>
      </c>
      <c r="D910" s="4" t="s">
        <v>33</v>
      </c>
      <c r="E910" s="4" t="n">
        <v>5</v>
      </c>
      <c r="F910" s="4" t="n">
        <v>139.393</v>
      </c>
      <c r="G910" s="4" t="n">
        <v>1</v>
      </c>
      <c r="H910" s="4" t="n">
        <v>12.1155949435686</v>
      </c>
      <c r="I910" s="4" t="n">
        <v>0.238780328411275</v>
      </c>
      <c r="J910" s="4" t="n">
        <v>0.0486832647576051</v>
      </c>
      <c r="K910" s="4" t="n">
        <v>0.0225676879850095</v>
      </c>
      <c r="L910" s="4" t="n">
        <v>-0.000806324110671937</v>
      </c>
      <c r="M910" s="4" t="n">
        <v>0.140704882357935</v>
      </c>
      <c r="N910" s="4" t="n">
        <v>16.4305080276554</v>
      </c>
      <c r="O910" s="4" t="n">
        <f aca="false">TRUE()</f>
        <v>1</v>
      </c>
      <c r="P910" s="4" t="s">
        <v>24</v>
      </c>
      <c r="Q910" s="4" t="n">
        <v>632.455532033672</v>
      </c>
      <c r="R910" s="4" t="n">
        <v>1.73129156762046</v>
      </c>
      <c r="S910" s="4" t="s">
        <v>25</v>
      </c>
      <c r="T910" s="4" t="str">
        <f aca="false">B910&amp;C910&amp;D910&amp;E910&amp;S910</f>
        <v>tebturtlebot3_burgersmall_warehouse5embr</v>
      </c>
      <c r="U910" s="4" t="n">
        <f aca="false">COUNTIF($T$2:T910,T910)</f>
        <v>9</v>
      </c>
      <c r="V910" s="4" t="s">
        <v>18</v>
      </c>
      <c r="W910" s="4" t="s">
        <v>29</v>
      </c>
      <c r="X910" s="4" t="s">
        <v>34</v>
      </c>
      <c r="Y910" s="4" t="str">
        <f aca="false">V910&amp;W910&amp;X910&amp;S910</f>
        <v>tbsembr</v>
      </c>
      <c r="Z910" s="4" t="n">
        <f aca="false">G910&gt;0</f>
        <v>1</v>
      </c>
      <c r="AA910" s="4" t="n">
        <f aca="false">IF(NOT(Z910),Y910,0)</f>
        <v>0</v>
      </c>
    </row>
    <row r="911" customFormat="false" ht="15.75" hidden="false" customHeight="true" outlineLevel="0" collapsed="false">
      <c r="A911" s="1" t="n">
        <v>1341</v>
      </c>
      <c r="B911" s="4" t="s">
        <v>21</v>
      </c>
      <c r="C911" s="4" t="s">
        <v>28</v>
      </c>
      <c r="D911" s="4" t="s">
        <v>33</v>
      </c>
      <c r="E911" s="4" t="n">
        <v>5</v>
      </c>
      <c r="F911" s="4" t="n">
        <v>61.5059999999999</v>
      </c>
      <c r="G911" s="4" t="n">
        <v>0</v>
      </c>
      <c r="H911" s="4" t="n">
        <v>2.13090403280515</v>
      </c>
      <c r="I911" s="4" t="n">
        <v>0.143997888072672</v>
      </c>
      <c r="J911" s="4" t="n">
        <v>0.0220646237577588</v>
      </c>
      <c r="K911" s="4" t="n">
        <v>0.00888514443267744</v>
      </c>
      <c r="L911" s="4" t="n">
        <v>-0.00148888888888889</v>
      </c>
      <c r="M911" s="4" t="n">
        <v>0.138066630836081</v>
      </c>
      <c r="N911" s="4" t="n">
        <v>8.40781676615028</v>
      </c>
      <c r="O911" s="4" t="n">
        <f aca="false">TRUE()</f>
        <v>1</v>
      </c>
      <c r="P911" s="4" t="s">
        <v>24</v>
      </c>
      <c r="Q911" s="4" t="n">
        <v>97.0142500145327</v>
      </c>
      <c r="R911" s="4" t="n">
        <v>0.623110629752556</v>
      </c>
      <c r="S911" s="4" t="s">
        <v>25</v>
      </c>
      <c r="T911" s="4" t="str">
        <f aca="false">B911&amp;C911&amp;D911&amp;E911&amp;S911</f>
        <v>tebturtlebot3_burgersmall_warehouse5embr</v>
      </c>
      <c r="U911" s="4" t="n">
        <f aca="false">COUNTIF($T$2:T911,T911)</f>
        <v>10</v>
      </c>
      <c r="V911" s="4" t="s">
        <v>18</v>
      </c>
      <c r="W911" s="4" t="s">
        <v>29</v>
      </c>
      <c r="X911" s="4" t="s">
        <v>34</v>
      </c>
      <c r="Y911" s="4" t="str">
        <f aca="false">V911&amp;W911&amp;X911&amp;S911</f>
        <v>tbsembr</v>
      </c>
      <c r="Z911" s="4" t="n">
        <f aca="false">G911&gt;0</f>
        <v>0</v>
      </c>
      <c r="AA911" s="4" t="str">
        <f aca="false">IF(NOT(Z911),Y911,0)</f>
        <v>tbsembr</v>
      </c>
    </row>
    <row r="912" customFormat="false" ht="15.75" hidden="false" customHeight="true" outlineLevel="0" collapsed="false">
      <c r="A912" s="1" t="n">
        <v>1342</v>
      </c>
      <c r="B912" s="4" t="s">
        <v>21</v>
      </c>
      <c r="C912" s="4" t="s">
        <v>28</v>
      </c>
      <c r="D912" s="4" t="s">
        <v>33</v>
      </c>
      <c r="E912" s="4" t="n">
        <v>5</v>
      </c>
      <c r="F912" s="4" t="n">
        <v>77.192</v>
      </c>
      <c r="G912" s="4" t="n">
        <v>0</v>
      </c>
      <c r="H912" s="4" t="n">
        <v>2.05826097392978</v>
      </c>
      <c r="I912" s="4" t="n">
        <v>0.186546219608226</v>
      </c>
      <c r="J912" s="4" t="n">
        <v>0.0644944146794744</v>
      </c>
      <c r="K912" s="4" t="n">
        <v>0.0201293103448276</v>
      </c>
      <c r="L912" s="4" t="n">
        <v>-0.00146551724137931</v>
      </c>
      <c r="M912" s="4" t="n">
        <v>0.165865009049253</v>
      </c>
      <c r="N912" s="4" t="n">
        <v>9.16378461198109</v>
      </c>
      <c r="O912" s="4" t="n">
        <f aca="false">TRUE()</f>
        <v>1</v>
      </c>
      <c r="P912" s="4" t="s">
        <v>24</v>
      </c>
      <c r="Q912" s="4" t="n">
        <v>44.9042931226978</v>
      </c>
      <c r="R912" s="4" t="n">
        <v>2.17093710103027</v>
      </c>
      <c r="S912" s="4" t="s">
        <v>25</v>
      </c>
      <c r="T912" s="4" t="str">
        <f aca="false">B912&amp;C912&amp;D912&amp;E912&amp;S912</f>
        <v>tebturtlebot3_burgersmall_warehouse5embr</v>
      </c>
      <c r="U912" s="4" t="n">
        <f aca="false">COUNTIF($T$2:T912,T912)</f>
        <v>11</v>
      </c>
      <c r="V912" s="4" t="s">
        <v>18</v>
      </c>
      <c r="W912" s="4" t="s">
        <v>29</v>
      </c>
      <c r="X912" s="4" t="s">
        <v>34</v>
      </c>
      <c r="Y912" s="4" t="str">
        <f aca="false">V912&amp;W912&amp;X912&amp;S912</f>
        <v>tbsembr</v>
      </c>
      <c r="Z912" s="4" t="n">
        <f aca="false">G912&gt;0</f>
        <v>0</v>
      </c>
      <c r="AA912" s="4" t="str">
        <f aca="false">IF(NOT(Z912),Y912,0)</f>
        <v>tbsembr</v>
      </c>
    </row>
    <row r="913" customFormat="false" ht="15.75" hidden="false" customHeight="true" outlineLevel="0" collapsed="false">
      <c r="A913" s="1" t="n">
        <v>1343</v>
      </c>
      <c r="B913" s="4" t="s">
        <v>21</v>
      </c>
      <c r="C913" s="4" t="s">
        <v>28</v>
      </c>
      <c r="D913" s="4" t="s">
        <v>33</v>
      </c>
      <c r="E913" s="4" t="n">
        <v>5</v>
      </c>
      <c r="F913" s="4" t="n">
        <v>179.488</v>
      </c>
      <c r="G913" s="4" t="n">
        <v>0</v>
      </c>
      <c r="H913" s="4" t="n">
        <v>0.900655328174777</v>
      </c>
      <c r="I913" s="4" t="n">
        <v>0.111366976666922</v>
      </c>
      <c r="J913" s="4" t="n">
        <v>0.0248619851435675</v>
      </c>
      <c r="K913" s="4" t="n">
        <v>0.0201250937057535</v>
      </c>
      <c r="L913" s="4" t="n">
        <v>-0.00173275862068966</v>
      </c>
      <c r="M913" s="4" t="n">
        <v>0.148446987839545</v>
      </c>
      <c r="N913" s="4" t="n">
        <v>8.08046385297397</v>
      </c>
      <c r="O913" s="4" t="n">
        <f aca="false">FALSE()</f>
        <v>0</v>
      </c>
      <c r="P913" s="4" t="s">
        <v>27</v>
      </c>
      <c r="Q913" s="4" t="n">
        <v>31.4832137626666</v>
      </c>
      <c r="R913" s="4" t="n">
        <v>0.614073658429122</v>
      </c>
      <c r="S913" s="4" t="s">
        <v>25</v>
      </c>
      <c r="T913" s="4" t="str">
        <f aca="false">B913&amp;C913&amp;D913&amp;E913&amp;S913</f>
        <v>tebturtlebot3_burgersmall_warehouse5embr</v>
      </c>
      <c r="U913" s="4" t="n">
        <f aca="false">COUNTIF($T$2:T913,T913)</f>
        <v>12</v>
      </c>
      <c r="V913" s="4" t="s">
        <v>18</v>
      </c>
      <c r="W913" s="4" t="s">
        <v>29</v>
      </c>
      <c r="X913" s="4" t="s">
        <v>34</v>
      </c>
      <c r="Y913" s="4" t="str">
        <f aca="false">V913&amp;W913&amp;X913&amp;S913</f>
        <v>tbsembr</v>
      </c>
      <c r="Z913" s="4" t="n">
        <f aca="false">G913&gt;0</f>
        <v>0</v>
      </c>
      <c r="AA913" s="4" t="str">
        <f aca="false">IF(NOT(Z913),Y913,0)</f>
        <v>tbsembr</v>
      </c>
    </row>
    <row r="914" customFormat="false" ht="15.75" hidden="false" customHeight="true" outlineLevel="0" collapsed="false">
      <c r="A914" s="1" t="n">
        <v>1344</v>
      </c>
      <c r="B914" s="4" t="s">
        <v>21</v>
      </c>
      <c r="C914" s="4" t="s">
        <v>28</v>
      </c>
      <c r="D914" s="4" t="s">
        <v>33</v>
      </c>
      <c r="E914" s="4" t="n">
        <v>5</v>
      </c>
      <c r="F914" s="4" t="n">
        <v>83.0859999999998</v>
      </c>
      <c r="G914" s="4" t="n">
        <v>0</v>
      </c>
      <c r="H914" s="4" t="n">
        <v>11.3298848942656</v>
      </c>
      <c r="I914" s="4" t="n">
        <v>0.139966558722276</v>
      </c>
      <c r="J914" s="4" t="n">
        <v>0.0137079413838132</v>
      </c>
      <c r="K914" s="4" t="n">
        <v>0.0150447355644755</v>
      </c>
      <c r="L914" s="4" t="n">
        <v>0</v>
      </c>
      <c r="M914" s="4" t="n">
        <v>0.137889360227545</v>
      </c>
      <c r="N914" s="4" t="n">
        <v>8.28226550766806</v>
      </c>
      <c r="O914" s="4" t="n">
        <f aca="false">TRUE()</f>
        <v>1</v>
      </c>
      <c r="P914" s="4" t="s">
        <v>24</v>
      </c>
      <c r="Q914" s="4" t="n">
        <v>632.455532034046</v>
      </c>
      <c r="R914" s="4" t="n">
        <v>0.694495967881561</v>
      </c>
      <c r="S914" s="4" t="s">
        <v>25</v>
      </c>
      <c r="T914" s="4" t="str">
        <f aca="false">B914&amp;C914&amp;D914&amp;E914&amp;S914</f>
        <v>tebturtlebot3_burgersmall_warehouse5embr</v>
      </c>
      <c r="U914" s="4" t="n">
        <f aca="false">COUNTIF($T$2:T914,T914)</f>
        <v>13</v>
      </c>
      <c r="V914" s="4" t="s">
        <v>18</v>
      </c>
      <c r="W914" s="4" t="s">
        <v>29</v>
      </c>
      <c r="X914" s="4" t="s">
        <v>34</v>
      </c>
      <c r="Y914" s="4" t="str">
        <f aca="false">V914&amp;W914&amp;X914&amp;S914</f>
        <v>tbsembr</v>
      </c>
      <c r="Z914" s="4" t="n">
        <f aca="false">G914&gt;0</f>
        <v>0</v>
      </c>
      <c r="AA914" s="4" t="str">
        <f aca="false">IF(NOT(Z914),Y914,0)</f>
        <v>tbsembr</v>
      </c>
    </row>
    <row r="915" customFormat="false" ht="15.75" hidden="false" customHeight="true" outlineLevel="0" collapsed="false">
      <c r="A915" s="1" t="n">
        <v>1345</v>
      </c>
      <c r="B915" s="4" t="s">
        <v>21</v>
      </c>
      <c r="C915" s="4" t="s">
        <v>28</v>
      </c>
      <c r="D915" s="4" t="s">
        <v>33</v>
      </c>
      <c r="E915" s="4" t="n">
        <v>5</v>
      </c>
      <c r="F915" s="4" t="n">
        <v>92.5</v>
      </c>
      <c r="G915" s="4" t="n">
        <v>0</v>
      </c>
      <c r="H915" s="4" t="n">
        <v>32.6594373531937</v>
      </c>
      <c r="I915" s="4" t="n">
        <v>0.250324911769987</v>
      </c>
      <c r="J915" s="4" t="n">
        <v>0.0563172941790458</v>
      </c>
      <c r="K915" s="4" t="n">
        <v>0.0215455462275731</v>
      </c>
      <c r="L915" s="4" t="n">
        <v>-0.00116428571428571</v>
      </c>
      <c r="M915" s="4" t="n">
        <v>0.111188815239929</v>
      </c>
      <c r="N915" s="4" t="n">
        <v>7.03494219251448</v>
      </c>
      <c r="O915" s="4" t="n">
        <f aca="false">TRUE()</f>
        <v>1</v>
      </c>
      <c r="P915" s="4" t="s">
        <v>24</v>
      </c>
      <c r="Q915" s="4" t="n">
        <v>1414.21356237281</v>
      </c>
      <c r="R915" s="4" t="n">
        <v>1.17797698591152</v>
      </c>
      <c r="S915" s="4" t="s">
        <v>25</v>
      </c>
      <c r="T915" s="4" t="str">
        <f aca="false">B915&amp;C915&amp;D915&amp;E915&amp;S915</f>
        <v>tebturtlebot3_burgersmall_warehouse5embr</v>
      </c>
      <c r="U915" s="4" t="n">
        <f aca="false">COUNTIF($T$2:T915,T915)</f>
        <v>14</v>
      </c>
      <c r="V915" s="4" t="s">
        <v>18</v>
      </c>
      <c r="W915" s="4" t="s">
        <v>29</v>
      </c>
      <c r="X915" s="4" t="s">
        <v>34</v>
      </c>
      <c r="Y915" s="4" t="str">
        <f aca="false">V915&amp;W915&amp;X915&amp;S915</f>
        <v>tbsembr</v>
      </c>
      <c r="Z915" s="4" t="n">
        <f aca="false">G915&gt;0</f>
        <v>0</v>
      </c>
      <c r="AA915" s="4" t="str">
        <f aca="false">IF(NOT(Z915),Y915,0)</f>
        <v>tbsembr</v>
      </c>
    </row>
    <row r="916" customFormat="false" ht="15.75" hidden="false" customHeight="true" outlineLevel="0" collapsed="false">
      <c r="A916" s="1" t="n">
        <v>1346</v>
      </c>
      <c r="B916" s="4" t="s">
        <v>21</v>
      </c>
      <c r="C916" s="4" t="s">
        <v>28</v>
      </c>
      <c r="D916" s="4" t="s">
        <v>33</v>
      </c>
      <c r="E916" s="4" t="n">
        <v>5</v>
      </c>
      <c r="F916" s="4" t="n">
        <v>179.449</v>
      </c>
      <c r="G916" s="4" t="n">
        <v>4</v>
      </c>
      <c r="H916" s="4" t="n">
        <v>34.6208456799581</v>
      </c>
      <c r="I916" s="4" t="n">
        <v>0.274579257596132</v>
      </c>
      <c r="J916" s="4" t="n">
        <v>0.0326626351606009</v>
      </c>
      <c r="K916" s="4" t="n">
        <v>0.0201601402366981</v>
      </c>
      <c r="L916" s="4" t="n">
        <v>2.77777777777778E-005</v>
      </c>
      <c r="M916" s="4" t="n">
        <v>0.0807835848587591</v>
      </c>
      <c r="N916" s="4" t="n">
        <v>13.1005493944273</v>
      </c>
      <c r="O916" s="4" t="n">
        <f aca="false">FALSE()</f>
        <v>0</v>
      </c>
      <c r="P916" s="4" t="s">
        <v>27</v>
      </c>
      <c r="Q916" s="4" t="n">
        <v>1414.21356237352</v>
      </c>
      <c r="R916" s="4" t="n">
        <v>2.0478530474006</v>
      </c>
      <c r="S916" s="4" t="s">
        <v>25</v>
      </c>
      <c r="T916" s="4" t="str">
        <f aca="false">B916&amp;C916&amp;D916&amp;E916&amp;S916</f>
        <v>tebturtlebot3_burgersmall_warehouse5embr</v>
      </c>
      <c r="U916" s="4" t="n">
        <f aca="false">COUNTIF($T$2:T916,T916)</f>
        <v>15</v>
      </c>
      <c r="V916" s="4" t="s">
        <v>18</v>
      </c>
      <c r="W916" s="4" t="s">
        <v>29</v>
      </c>
      <c r="X916" s="4" t="s">
        <v>34</v>
      </c>
      <c r="Y916" s="4" t="str">
        <f aca="false">V916&amp;W916&amp;X916&amp;S916</f>
        <v>tbsembr</v>
      </c>
      <c r="Z916" s="4" t="n">
        <f aca="false">G916&gt;0</f>
        <v>1</v>
      </c>
      <c r="AA916" s="4" t="n">
        <f aca="false">IF(NOT(Z916),Y916,0)</f>
        <v>0</v>
      </c>
    </row>
    <row r="917" customFormat="false" ht="15.75" hidden="false" customHeight="true" outlineLevel="0" collapsed="false">
      <c r="A917" s="1" t="n">
        <v>1347</v>
      </c>
      <c r="B917" s="4" t="s">
        <v>21</v>
      </c>
      <c r="C917" s="4" t="s">
        <v>28</v>
      </c>
      <c r="D917" s="4" t="s">
        <v>33</v>
      </c>
      <c r="E917" s="4" t="n">
        <v>5</v>
      </c>
      <c r="F917" s="4" t="n">
        <v>179.892</v>
      </c>
      <c r="G917" s="4" t="n">
        <v>1</v>
      </c>
      <c r="H917" s="4" t="n">
        <v>18.9619436051017</v>
      </c>
      <c r="I917" s="4" t="n">
        <v>0.311832040198034</v>
      </c>
      <c r="J917" s="4" t="n">
        <v>0.0548627440559477</v>
      </c>
      <c r="K917" s="4" t="n">
        <v>0.0326495035989316</v>
      </c>
      <c r="L917" s="4" t="n">
        <v>-0.000720394736842105</v>
      </c>
      <c r="M917" s="4" t="n">
        <v>0.122472487562495</v>
      </c>
      <c r="N917" s="4" t="n">
        <v>16.7907496390939</v>
      </c>
      <c r="O917" s="4" t="n">
        <f aca="false">FALSE()</f>
        <v>0</v>
      </c>
      <c r="P917" s="4" t="s">
        <v>27</v>
      </c>
      <c r="Q917" s="4" t="n">
        <v>392.232270276388</v>
      </c>
      <c r="R917" s="4" t="n">
        <v>2.73382671927429</v>
      </c>
      <c r="S917" s="4" t="s">
        <v>25</v>
      </c>
      <c r="T917" s="4" t="str">
        <f aca="false">B917&amp;C917&amp;D917&amp;E917&amp;S917</f>
        <v>tebturtlebot3_burgersmall_warehouse5embr</v>
      </c>
      <c r="U917" s="4" t="n">
        <f aca="false">COUNTIF($T$2:T917,T917)</f>
        <v>16</v>
      </c>
      <c r="V917" s="4" t="s">
        <v>18</v>
      </c>
      <c r="W917" s="4" t="s">
        <v>29</v>
      </c>
      <c r="X917" s="4" t="s">
        <v>34</v>
      </c>
      <c r="Y917" s="4" t="str">
        <f aca="false">V917&amp;W917&amp;X917&amp;S917</f>
        <v>tbsembr</v>
      </c>
      <c r="Z917" s="4" t="n">
        <f aca="false">G917&gt;0</f>
        <v>1</v>
      </c>
      <c r="AA917" s="4" t="n">
        <f aca="false">IF(NOT(Z917),Y917,0)</f>
        <v>0</v>
      </c>
    </row>
    <row r="918" customFormat="false" ht="15.75" hidden="false" customHeight="true" outlineLevel="0" collapsed="false">
      <c r="A918" s="1" t="n">
        <v>1348</v>
      </c>
      <c r="B918" s="4" t="s">
        <v>21</v>
      </c>
      <c r="C918" s="4" t="s">
        <v>28</v>
      </c>
      <c r="D918" s="4" t="s">
        <v>33</v>
      </c>
      <c r="E918" s="4" t="n">
        <v>5</v>
      </c>
      <c r="F918" s="4" t="n">
        <v>126.8</v>
      </c>
      <c r="G918" s="4" t="n">
        <v>0</v>
      </c>
      <c r="H918" s="4" t="n">
        <v>36.7859880352163</v>
      </c>
      <c r="I918" s="4" t="n">
        <v>0.339741107462331</v>
      </c>
      <c r="J918" s="4" t="n">
        <v>0.0537807380583589</v>
      </c>
      <c r="K918" s="4" t="n">
        <v>0.0126066907012022</v>
      </c>
      <c r="L918" s="4" t="n">
        <v>1.27659574468085E-005</v>
      </c>
      <c r="M918" s="4" t="n">
        <v>0.0951945439717484</v>
      </c>
      <c r="N918" s="4" t="n">
        <v>10.2501316336514</v>
      </c>
      <c r="O918" s="4" t="n">
        <f aca="false">TRUE()</f>
        <v>1</v>
      </c>
      <c r="P918" s="4" t="s">
        <v>24</v>
      </c>
      <c r="Q918" s="4" t="n">
        <v>392.232270276539</v>
      </c>
      <c r="R918" s="4" t="n">
        <v>5.70148775535108</v>
      </c>
      <c r="S918" s="4" t="s">
        <v>25</v>
      </c>
      <c r="T918" s="4" t="str">
        <f aca="false">B918&amp;C918&amp;D918&amp;E918&amp;S918</f>
        <v>tebturtlebot3_burgersmall_warehouse5embr</v>
      </c>
      <c r="U918" s="4" t="n">
        <f aca="false">COUNTIF($T$2:T918,T918)</f>
        <v>17</v>
      </c>
      <c r="V918" s="4" t="s">
        <v>18</v>
      </c>
      <c r="W918" s="4" t="s">
        <v>29</v>
      </c>
      <c r="X918" s="4" t="s">
        <v>34</v>
      </c>
      <c r="Y918" s="4" t="str">
        <f aca="false">V918&amp;W918&amp;X918&amp;S918</f>
        <v>tbsembr</v>
      </c>
      <c r="Z918" s="4" t="n">
        <f aca="false">G918&gt;0</f>
        <v>0</v>
      </c>
      <c r="AA918" s="4" t="str">
        <f aca="false">IF(NOT(Z918),Y918,0)</f>
        <v>tbsembr</v>
      </c>
    </row>
    <row r="919" customFormat="false" ht="15.75" hidden="false" customHeight="true" outlineLevel="0" collapsed="false">
      <c r="A919" s="1" t="n">
        <v>1349</v>
      </c>
      <c r="B919" s="4" t="s">
        <v>21</v>
      </c>
      <c r="C919" s="4" t="s">
        <v>28</v>
      </c>
      <c r="D919" s="4" t="s">
        <v>33</v>
      </c>
      <c r="E919" s="4" t="n">
        <v>5</v>
      </c>
      <c r="F919" s="4" t="n">
        <v>62.5010000000002</v>
      </c>
      <c r="G919" s="4" t="n">
        <v>0</v>
      </c>
      <c r="H919" s="4" t="n">
        <v>2.18204868717868</v>
      </c>
      <c r="I919" s="4" t="n">
        <v>0.146479563542804</v>
      </c>
      <c r="J919" s="4" t="n">
        <v>0.027923444508453</v>
      </c>
      <c r="K919" s="4" t="n">
        <v>0.0202261904761905</v>
      </c>
      <c r="L919" s="4" t="n">
        <v>-0.00207142857142857</v>
      </c>
      <c r="M919" s="4" t="n">
        <v>0.154093023255814</v>
      </c>
      <c r="N919" s="4" t="n">
        <v>6.03681272496903</v>
      </c>
      <c r="O919" s="4" t="n">
        <f aca="false">TRUE()</f>
        <v>1</v>
      </c>
      <c r="P919" s="4" t="s">
        <v>24</v>
      </c>
      <c r="Q919" s="4" t="n">
        <v>52.5225731439479</v>
      </c>
      <c r="R919" s="4" t="n">
        <v>0.811686600734353</v>
      </c>
      <c r="S919" s="4" t="s">
        <v>25</v>
      </c>
      <c r="T919" s="4" t="str">
        <f aca="false">B919&amp;C919&amp;D919&amp;E919&amp;S919</f>
        <v>tebturtlebot3_burgersmall_warehouse5embr</v>
      </c>
      <c r="U919" s="4" t="n">
        <f aca="false">COUNTIF($T$2:T919,T919)</f>
        <v>18</v>
      </c>
      <c r="V919" s="4" t="s">
        <v>18</v>
      </c>
      <c r="W919" s="4" t="s">
        <v>29</v>
      </c>
      <c r="X919" s="4" t="s">
        <v>34</v>
      </c>
      <c r="Y919" s="4" t="str">
        <f aca="false">V919&amp;W919&amp;X919&amp;S919</f>
        <v>tbsembr</v>
      </c>
      <c r="Z919" s="4" t="n">
        <f aca="false">G919&gt;0</f>
        <v>0</v>
      </c>
      <c r="AA919" s="4" t="str">
        <f aca="false">IF(NOT(Z919),Y919,0)</f>
        <v>tbsembr</v>
      </c>
    </row>
    <row r="920" customFormat="false" ht="15.75" hidden="false" customHeight="true" outlineLevel="0" collapsed="false">
      <c r="A920" s="1" t="n">
        <v>1350</v>
      </c>
      <c r="B920" s="4" t="s">
        <v>21</v>
      </c>
      <c r="C920" s="4" t="s">
        <v>28</v>
      </c>
      <c r="D920" s="4" t="s">
        <v>33</v>
      </c>
      <c r="E920" s="4" t="n">
        <v>5</v>
      </c>
      <c r="F920" s="4" t="n">
        <v>69.9920000000002</v>
      </c>
      <c r="G920" s="4" t="n">
        <v>0</v>
      </c>
      <c r="H920" s="4" t="n">
        <v>3.39274056654579</v>
      </c>
      <c r="I920" s="4" t="n">
        <v>0.111538000078292</v>
      </c>
      <c r="J920" s="4" t="n">
        <v>0.0113889313033831</v>
      </c>
      <c r="K920" s="4" t="n">
        <v>0.0131844660194175</v>
      </c>
      <c r="L920" s="4" t="n">
        <v>-0.00103883495145631</v>
      </c>
      <c r="M920" s="4" t="n">
        <v>0.175933333333333</v>
      </c>
      <c r="N920" s="4" t="n">
        <v>8.14921717483582</v>
      </c>
      <c r="O920" s="4" t="n">
        <f aca="false">TRUE()</f>
        <v>1</v>
      </c>
      <c r="P920" s="4" t="s">
        <v>24</v>
      </c>
      <c r="Q920" s="4" t="n">
        <v>173.259232729564</v>
      </c>
      <c r="R920" s="4" t="n">
        <v>0.49231722678698</v>
      </c>
      <c r="S920" s="4" t="s">
        <v>25</v>
      </c>
      <c r="T920" s="4" t="str">
        <f aca="false">B920&amp;C920&amp;D920&amp;E920&amp;S920</f>
        <v>tebturtlebot3_burgersmall_warehouse5embr</v>
      </c>
      <c r="U920" s="4" t="n">
        <f aca="false">COUNTIF($T$2:T920,T920)</f>
        <v>19</v>
      </c>
      <c r="V920" s="4" t="s">
        <v>18</v>
      </c>
      <c r="W920" s="4" t="s">
        <v>29</v>
      </c>
      <c r="X920" s="4" t="s">
        <v>34</v>
      </c>
      <c r="Y920" s="4" t="str">
        <f aca="false">V920&amp;W920&amp;X920&amp;S920</f>
        <v>tbsembr</v>
      </c>
      <c r="Z920" s="4" t="n">
        <f aca="false">G920&gt;0</f>
        <v>0</v>
      </c>
      <c r="AA920" s="4" t="str">
        <f aca="false">IF(NOT(Z920),Y920,0)</f>
        <v>tbsembr</v>
      </c>
    </row>
    <row r="921" customFormat="false" ht="15.75" hidden="false" customHeight="true" outlineLevel="0" collapsed="false">
      <c r="A921" s="1" t="n">
        <v>1351</v>
      </c>
      <c r="B921" s="4" t="s">
        <v>21</v>
      </c>
      <c r="C921" s="4" t="s">
        <v>28</v>
      </c>
      <c r="D921" s="4" t="s">
        <v>33</v>
      </c>
      <c r="E921" s="4" t="n">
        <v>5</v>
      </c>
      <c r="F921" s="4" t="n">
        <v>72.893</v>
      </c>
      <c r="G921" s="4" t="n">
        <v>0</v>
      </c>
      <c r="H921" s="4" t="n">
        <v>19.2331133557685</v>
      </c>
      <c r="I921" s="4" t="n">
        <v>0.297434682247044</v>
      </c>
      <c r="J921" s="4" t="n">
        <v>0.133964592635616</v>
      </c>
      <c r="K921" s="4" t="n">
        <v>0.0254195016873793</v>
      </c>
      <c r="L921" s="4" t="n">
        <v>-0.00188888888888889</v>
      </c>
      <c r="M921" s="4" t="n">
        <v>0.166190213222189</v>
      </c>
      <c r="N921" s="4" t="n">
        <v>8.09332998097386</v>
      </c>
      <c r="O921" s="4" t="n">
        <f aca="false">TRUE()</f>
        <v>1</v>
      </c>
      <c r="P921" s="4" t="s">
        <v>24</v>
      </c>
      <c r="Q921" s="4" t="n">
        <v>447.213595499971</v>
      </c>
      <c r="R921" s="4" t="n">
        <v>2.31264510949148</v>
      </c>
      <c r="S921" s="4" t="s">
        <v>25</v>
      </c>
      <c r="T921" s="4" t="str">
        <f aca="false">B921&amp;C921&amp;D921&amp;E921&amp;S921</f>
        <v>tebturtlebot3_burgersmall_warehouse5embr</v>
      </c>
      <c r="U921" s="4" t="n">
        <f aca="false">COUNTIF($T$2:T921,T921)</f>
        <v>20</v>
      </c>
      <c r="V921" s="4" t="s">
        <v>18</v>
      </c>
      <c r="W921" s="4" t="s">
        <v>29</v>
      </c>
      <c r="X921" s="4" t="s">
        <v>34</v>
      </c>
      <c r="Y921" s="4" t="str">
        <f aca="false">V921&amp;W921&amp;X921&amp;S921</f>
        <v>tbsembr</v>
      </c>
      <c r="Z921" s="4" t="n">
        <f aca="false">G921&gt;0</f>
        <v>0</v>
      </c>
      <c r="AA921" s="4" t="str">
        <f aca="false">IF(NOT(Z921),Y921,0)</f>
        <v>tbsembr</v>
      </c>
    </row>
    <row r="922" customFormat="false" ht="15.75" hidden="false" customHeight="true" outlineLevel="0" collapsed="false">
      <c r="A922" s="1" t="n">
        <v>1362</v>
      </c>
      <c r="B922" s="4" t="s">
        <v>35</v>
      </c>
      <c r="C922" s="4" t="s">
        <v>28</v>
      </c>
      <c r="D922" s="4" t="s">
        <v>31</v>
      </c>
      <c r="E922" s="4" t="n">
        <v>10</v>
      </c>
      <c r="F922" s="4" t="n">
        <v>53.501</v>
      </c>
      <c r="G922" s="4" t="n">
        <v>0</v>
      </c>
      <c r="H922" s="4" t="n">
        <v>27.8465282209279</v>
      </c>
      <c r="I922" s="4" t="n">
        <v>0.25596504802221</v>
      </c>
      <c r="J922" s="4" t="n">
        <v>0.0306494940613583</v>
      </c>
      <c r="K922" s="4" t="n">
        <v>0.016463768115942</v>
      </c>
      <c r="L922" s="4" t="n">
        <v>0.000115942028985507</v>
      </c>
      <c r="M922" s="4" t="n">
        <v>0.129605633802817</v>
      </c>
      <c r="N922" s="4" t="n">
        <v>3.98414384156149</v>
      </c>
      <c r="O922" s="4" t="n">
        <f aca="false">TRUE()</f>
        <v>1</v>
      </c>
      <c r="P922" s="4" t="s">
        <v>24</v>
      </c>
      <c r="Q922" s="4" t="n">
        <v>209.286657427848</v>
      </c>
      <c r="R922" s="4" t="n">
        <v>3.77345813752241</v>
      </c>
      <c r="S922" s="4" t="s">
        <v>25</v>
      </c>
      <c r="T922" s="4" t="str">
        <f aca="false">B922&amp;C922&amp;D922&amp;E922&amp;S922</f>
        <v>dwaturtlebot3_burgermap510embr</v>
      </c>
      <c r="U922" s="4" t="n">
        <f aca="false">COUNTIF($T$2:T922,T922)</f>
        <v>1</v>
      </c>
      <c r="V922" s="4" t="s">
        <v>36</v>
      </c>
      <c r="W922" s="4" t="s">
        <v>29</v>
      </c>
      <c r="X922" s="4" t="n">
        <v>5</v>
      </c>
      <c r="Y922" s="4" t="str">
        <f aca="false">V922&amp;W922&amp;X922&amp;S922</f>
        <v>db5embr</v>
      </c>
      <c r="Z922" s="4" t="n">
        <f aca="false">G922&gt;0</f>
        <v>0</v>
      </c>
      <c r="AA922" s="4" t="str">
        <f aca="false">IF(NOT(Z922),Y922,0)</f>
        <v>db5embr</v>
      </c>
    </row>
    <row r="923" customFormat="false" ht="15.75" hidden="false" customHeight="true" outlineLevel="0" collapsed="false">
      <c r="A923" s="1" t="n">
        <v>1363</v>
      </c>
      <c r="B923" s="4" t="s">
        <v>35</v>
      </c>
      <c r="C923" s="4" t="s">
        <v>28</v>
      </c>
      <c r="D923" s="4" t="s">
        <v>31</v>
      </c>
      <c r="E923" s="4" t="n">
        <v>10</v>
      </c>
      <c r="F923" s="4" t="n">
        <v>75.641</v>
      </c>
      <c r="G923" s="4" t="n">
        <v>0</v>
      </c>
      <c r="H923" s="4" t="n">
        <v>33.7063081137373</v>
      </c>
      <c r="I923" s="4" t="n">
        <v>0.322152862008459</v>
      </c>
      <c r="J923" s="4" t="n">
        <v>0.0519338894283678</v>
      </c>
      <c r="K923" s="4" t="n">
        <v>0.0180495867768595</v>
      </c>
      <c r="L923" s="4" t="n">
        <v>-0.0017603305785124</v>
      </c>
      <c r="M923" s="4" t="n">
        <v>0.126032520325203</v>
      </c>
      <c r="N923" s="4" t="n">
        <v>6.65699854314219</v>
      </c>
      <c r="O923" s="4" t="n">
        <f aca="false">TRUE()</f>
        <v>1</v>
      </c>
      <c r="P923" s="4" t="s">
        <v>24</v>
      </c>
      <c r="Q923" s="4" t="n">
        <v>632.455532033462</v>
      </c>
      <c r="R923" s="4" t="n">
        <v>4.89830361065523</v>
      </c>
      <c r="S923" s="4" t="s">
        <v>25</v>
      </c>
      <c r="T923" s="4" t="str">
        <f aca="false">B923&amp;C923&amp;D923&amp;E923&amp;S923</f>
        <v>dwaturtlebot3_burgermap510embr</v>
      </c>
      <c r="U923" s="4" t="n">
        <f aca="false">COUNTIF($T$2:T923,T923)</f>
        <v>2</v>
      </c>
      <c r="V923" s="4" t="s">
        <v>36</v>
      </c>
      <c r="W923" s="4" t="s">
        <v>29</v>
      </c>
      <c r="X923" s="4" t="n">
        <v>5</v>
      </c>
      <c r="Y923" s="4" t="str">
        <f aca="false">V923&amp;W923&amp;X923&amp;S923</f>
        <v>db5embr</v>
      </c>
      <c r="Z923" s="4" t="n">
        <f aca="false">G923&gt;0</f>
        <v>0</v>
      </c>
      <c r="AA923" s="4" t="str">
        <f aca="false">IF(NOT(Z923),Y923,0)</f>
        <v>db5embr</v>
      </c>
    </row>
    <row r="924" customFormat="false" ht="15.75" hidden="false" customHeight="true" outlineLevel="0" collapsed="false">
      <c r="A924" s="1" t="n">
        <v>1364</v>
      </c>
      <c r="B924" s="4" t="s">
        <v>35</v>
      </c>
      <c r="C924" s="4" t="s">
        <v>28</v>
      </c>
      <c r="D924" s="4" t="s">
        <v>31</v>
      </c>
      <c r="E924" s="4" t="n">
        <v>10</v>
      </c>
      <c r="F924" s="4" t="n">
        <v>87.54</v>
      </c>
      <c r="G924" s="4" t="n">
        <v>0</v>
      </c>
      <c r="H924" s="4" t="n">
        <v>14.2502567116573</v>
      </c>
      <c r="I924" s="4" t="n">
        <v>0.201898809394701</v>
      </c>
      <c r="J924" s="4" t="n">
        <v>0.031871418525208</v>
      </c>
      <c r="K924" s="4" t="n">
        <v>0.0284275423170779</v>
      </c>
      <c r="L924" s="4" t="n">
        <v>-0.00125503355704698</v>
      </c>
      <c r="M924" s="4" t="n">
        <v>0.177246013889919</v>
      </c>
      <c r="N924" s="4" t="n">
        <v>11.3887415112011</v>
      </c>
      <c r="O924" s="4" t="n">
        <f aca="false">TRUE()</f>
        <v>1</v>
      </c>
      <c r="P924" s="4" t="s">
        <v>24</v>
      </c>
      <c r="Q924" s="4" t="n">
        <v>632.455532033783</v>
      </c>
      <c r="R924" s="4" t="n">
        <v>1.43439904961696</v>
      </c>
      <c r="S924" s="4" t="s">
        <v>25</v>
      </c>
      <c r="T924" s="4" t="str">
        <f aca="false">B924&amp;C924&amp;D924&amp;E924&amp;S924</f>
        <v>dwaturtlebot3_burgermap510embr</v>
      </c>
      <c r="U924" s="4" t="n">
        <f aca="false">COUNTIF($T$2:T924,T924)</f>
        <v>3</v>
      </c>
      <c r="V924" s="4" t="s">
        <v>36</v>
      </c>
      <c r="W924" s="4" t="s">
        <v>29</v>
      </c>
      <c r="X924" s="4" t="n">
        <v>5</v>
      </c>
      <c r="Y924" s="4" t="str">
        <f aca="false">V924&amp;W924&amp;X924&amp;S924</f>
        <v>db5embr</v>
      </c>
      <c r="Z924" s="4" t="n">
        <f aca="false">G924&gt;0</f>
        <v>0</v>
      </c>
      <c r="AA924" s="4" t="str">
        <f aca="false">IF(NOT(Z924),Y924,0)</f>
        <v>db5embr</v>
      </c>
    </row>
    <row r="925" customFormat="false" ht="15.75" hidden="false" customHeight="true" outlineLevel="0" collapsed="false">
      <c r="A925" s="1" t="n">
        <v>1365</v>
      </c>
      <c r="B925" s="4" t="s">
        <v>35</v>
      </c>
      <c r="C925" s="4" t="s">
        <v>28</v>
      </c>
      <c r="D925" s="4" t="s">
        <v>31</v>
      </c>
      <c r="E925" s="4" t="n">
        <v>10</v>
      </c>
      <c r="F925" s="4" t="n">
        <v>75.0940000000001</v>
      </c>
      <c r="G925" s="4" t="n">
        <v>0</v>
      </c>
      <c r="H925" s="4" t="n">
        <v>15.3991062871005</v>
      </c>
      <c r="I925" s="4" t="n">
        <v>0.208445097260742</v>
      </c>
      <c r="J925" s="4" t="n">
        <v>0.0239203151989454</v>
      </c>
      <c r="K925" s="4" t="n">
        <v>0.0212689075630252</v>
      </c>
      <c r="L925" s="4" t="n">
        <v>-0.000428571428571429</v>
      </c>
      <c r="M925" s="4" t="n">
        <v>0.16004132231405</v>
      </c>
      <c r="N925" s="4" t="n">
        <v>8.28273574348879</v>
      </c>
      <c r="O925" s="4" t="n">
        <f aca="false">TRUE()</f>
        <v>1</v>
      </c>
      <c r="P925" s="4" t="s">
        <v>24</v>
      </c>
      <c r="Q925" s="4" t="n">
        <v>178.885438199991</v>
      </c>
      <c r="R925" s="4" t="n">
        <v>2.58767159351291</v>
      </c>
      <c r="S925" s="4" t="s">
        <v>25</v>
      </c>
      <c r="T925" s="4" t="str">
        <f aca="false">B925&amp;C925&amp;D925&amp;E925&amp;S925</f>
        <v>dwaturtlebot3_burgermap510embr</v>
      </c>
      <c r="U925" s="4" t="n">
        <f aca="false">COUNTIF($T$2:T925,T925)</f>
        <v>4</v>
      </c>
      <c r="V925" s="4" t="s">
        <v>36</v>
      </c>
      <c r="W925" s="4" t="s">
        <v>29</v>
      </c>
      <c r="X925" s="4" t="n">
        <v>5</v>
      </c>
      <c r="Y925" s="4" t="str">
        <f aca="false">V925&amp;W925&amp;X925&amp;S925</f>
        <v>db5embr</v>
      </c>
      <c r="Z925" s="4" t="n">
        <f aca="false">G925&gt;0</f>
        <v>0</v>
      </c>
      <c r="AA925" s="4" t="str">
        <f aca="false">IF(NOT(Z925),Y925,0)</f>
        <v>db5embr</v>
      </c>
    </row>
    <row r="926" customFormat="false" ht="15.75" hidden="false" customHeight="true" outlineLevel="0" collapsed="false">
      <c r="A926" s="1" t="n">
        <v>1366</v>
      </c>
      <c r="B926" s="4" t="s">
        <v>35</v>
      </c>
      <c r="C926" s="4" t="s">
        <v>28</v>
      </c>
      <c r="D926" s="4" t="s">
        <v>31</v>
      </c>
      <c r="E926" s="4" t="n">
        <v>10</v>
      </c>
      <c r="F926" s="4" t="n">
        <v>75.9430000000001</v>
      </c>
      <c r="G926" s="4" t="n">
        <v>0</v>
      </c>
      <c r="H926" s="4" t="n">
        <v>27.5171886612883</v>
      </c>
      <c r="I926" s="4" t="n">
        <v>0.348511298979714</v>
      </c>
      <c r="J926" s="4" t="n">
        <v>0.0603260591175916</v>
      </c>
      <c r="K926" s="4" t="n">
        <v>0.0215916666666667</v>
      </c>
      <c r="L926" s="4" t="n">
        <v>-0.001125</v>
      </c>
      <c r="M926" s="4" t="n">
        <v>0.133516393442623</v>
      </c>
      <c r="N926" s="4" t="n">
        <v>6.95146970696263</v>
      </c>
      <c r="O926" s="4" t="n">
        <f aca="false">TRUE()</f>
        <v>1</v>
      </c>
      <c r="P926" s="4" t="s">
        <v>24</v>
      </c>
      <c r="Q926" s="4" t="n">
        <v>191.762830377566</v>
      </c>
      <c r="R926" s="4" t="n">
        <v>4.70217110595483</v>
      </c>
      <c r="S926" s="4" t="s">
        <v>25</v>
      </c>
      <c r="T926" s="4" t="str">
        <f aca="false">B926&amp;C926&amp;D926&amp;E926&amp;S926</f>
        <v>dwaturtlebot3_burgermap510embr</v>
      </c>
      <c r="U926" s="4" t="n">
        <f aca="false">COUNTIF($T$2:T926,T926)</f>
        <v>5</v>
      </c>
      <c r="V926" s="4" t="s">
        <v>36</v>
      </c>
      <c r="W926" s="4" t="s">
        <v>29</v>
      </c>
      <c r="X926" s="4" t="n">
        <v>5</v>
      </c>
      <c r="Y926" s="4" t="str">
        <f aca="false">V926&amp;W926&amp;X926&amp;S926</f>
        <v>db5embr</v>
      </c>
      <c r="Z926" s="4" t="n">
        <f aca="false">G926&gt;0</f>
        <v>0</v>
      </c>
      <c r="AA926" s="4" t="str">
        <f aca="false">IF(NOT(Z926),Y926,0)</f>
        <v>db5embr</v>
      </c>
    </row>
    <row r="927" customFormat="false" ht="15.75" hidden="false" customHeight="true" outlineLevel="0" collapsed="false">
      <c r="A927" s="1" t="n">
        <v>1367</v>
      </c>
      <c r="B927" s="4" t="s">
        <v>35</v>
      </c>
      <c r="C927" s="4" t="s">
        <v>28</v>
      </c>
      <c r="D927" s="4" t="s">
        <v>31</v>
      </c>
      <c r="E927" s="4" t="n">
        <v>10</v>
      </c>
      <c r="F927" s="4" t="n">
        <v>82.144</v>
      </c>
      <c r="G927" s="4" t="n">
        <v>1</v>
      </c>
      <c r="H927" s="4" t="n">
        <v>35.6766675013292</v>
      </c>
      <c r="I927" s="4" t="n">
        <v>0.396437149638038</v>
      </c>
      <c r="J927" s="4" t="n">
        <v>0.0468683965312635</v>
      </c>
      <c r="K927" s="4" t="n">
        <v>0.027321476526976</v>
      </c>
      <c r="L927" s="4" t="n">
        <v>-0.00117777777777778</v>
      </c>
      <c r="M927" s="4" t="n">
        <v>0.141249342105954</v>
      </c>
      <c r="N927" s="4" t="n">
        <v>8.35836685099219</v>
      </c>
      <c r="O927" s="4" t="n">
        <f aca="false">TRUE()</f>
        <v>1</v>
      </c>
      <c r="P927" s="4" t="s">
        <v>24</v>
      </c>
      <c r="Q927" s="4" t="n">
        <v>1414.21356237347</v>
      </c>
      <c r="R927" s="4" t="n">
        <v>4.30825789797985</v>
      </c>
      <c r="S927" s="4" t="s">
        <v>25</v>
      </c>
      <c r="T927" s="4" t="str">
        <f aca="false">B927&amp;C927&amp;D927&amp;E927&amp;S927</f>
        <v>dwaturtlebot3_burgermap510embr</v>
      </c>
      <c r="U927" s="4" t="n">
        <f aca="false">COUNTIF($T$2:T927,T927)</f>
        <v>6</v>
      </c>
      <c r="V927" s="4" t="s">
        <v>36</v>
      </c>
      <c r="W927" s="4" t="s">
        <v>29</v>
      </c>
      <c r="X927" s="4" t="n">
        <v>5</v>
      </c>
      <c r="Y927" s="4" t="str">
        <f aca="false">V927&amp;W927&amp;X927&amp;S927</f>
        <v>db5embr</v>
      </c>
      <c r="Z927" s="4" t="n">
        <f aca="false">G927&gt;0</f>
        <v>1</v>
      </c>
      <c r="AA927" s="4" t="n">
        <f aca="false">IF(NOT(Z927),Y927,0)</f>
        <v>0</v>
      </c>
    </row>
    <row r="928" customFormat="false" ht="15.75" hidden="false" customHeight="true" outlineLevel="0" collapsed="false">
      <c r="A928" s="1" t="n">
        <v>1368</v>
      </c>
      <c r="B928" s="4" t="s">
        <v>35</v>
      </c>
      <c r="C928" s="4" t="s">
        <v>28</v>
      </c>
      <c r="D928" s="4" t="s">
        <v>31</v>
      </c>
      <c r="E928" s="4" t="n">
        <v>10</v>
      </c>
      <c r="F928" s="4" t="n">
        <v>82.6490000000001</v>
      </c>
      <c r="G928" s="4" t="n">
        <v>2</v>
      </c>
      <c r="H928" s="4" t="n">
        <v>17.1251909755195</v>
      </c>
      <c r="I928" s="4" t="n">
        <v>0.33773598774107</v>
      </c>
      <c r="J928" s="4" t="n">
        <v>0.0670517593448295</v>
      </c>
      <c r="K928" s="4" t="n">
        <v>0.0251035067361139</v>
      </c>
      <c r="L928" s="4" t="n">
        <v>-0.000716666666666667</v>
      </c>
      <c r="M928" s="4" t="n">
        <v>0.148913390403346</v>
      </c>
      <c r="N928" s="4" t="n">
        <v>7.76831080250645</v>
      </c>
      <c r="O928" s="4" t="n">
        <f aca="false">TRUE()</f>
        <v>1</v>
      </c>
      <c r="P928" s="4" t="s">
        <v>24</v>
      </c>
      <c r="Q928" s="4" t="n">
        <v>267.835792002776</v>
      </c>
      <c r="R928" s="4" t="n">
        <v>1.51152551674573</v>
      </c>
      <c r="S928" s="4" t="s">
        <v>25</v>
      </c>
      <c r="T928" s="4" t="str">
        <f aca="false">B928&amp;C928&amp;D928&amp;E928&amp;S928</f>
        <v>dwaturtlebot3_burgermap510embr</v>
      </c>
      <c r="U928" s="4" t="n">
        <f aca="false">COUNTIF($T$2:T928,T928)</f>
        <v>7</v>
      </c>
      <c r="V928" s="4" t="s">
        <v>36</v>
      </c>
      <c r="W928" s="4" t="s">
        <v>29</v>
      </c>
      <c r="X928" s="4" t="n">
        <v>5</v>
      </c>
      <c r="Y928" s="4" t="str">
        <f aca="false">V928&amp;W928&amp;X928&amp;S928</f>
        <v>db5embr</v>
      </c>
      <c r="Z928" s="4" t="n">
        <f aca="false">G928&gt;0</f>
        <v>1</v>
      </c>
      <c r="AA928" s="4" t="n">
        <f aca="false">IF(NOT(Z928),Y928,0)</f>
        <v>0</v>
      </c>
    </row>
    <row r="929" customFormat="false" ht="15.75" hidden="false" customHeight="true" outlineLevel="0" collapsed="false">
      <c r="A929" s="1" t="n">
        <v>1369</v>
      </c>
      <c r="B929" s="4" t="s">
        <v>35</v>
      </c>
      <c r="C929" s="4" t="s">
        <v>28</v>
      </c>
      <c r="D929" s="4" t="s">
        <v>31</v>
      </c>
      <c r="E929" s="4" t="n">
        <v>10</v>
      </c>
      <c r="F929" s="4" t="n">
        <v>70.742</v>
      </c>
      <c r="G929" s="4" t="n">
        <v>0</v>
      </c>
      <c r="H929" s="4" t="n">
        <v>45.7912211780358</v>
      </c>
      <c r="I929" s="4" t="n">
        <v>0.386991866312949</v>
      </c>
      <c r="J929" s="4" t="n">
        <v>0.078040217630251</v>
      </c>
      <c r="K929" s="4" t="n">
        <v>0.0223454545454545</v>
      </c>
      <c r="L929" s="4" t="n">
        <v>-0.00152727272727273</v>
      </c>
      <c r="M929" s="4" t="n">
        <v>0.1454375</v>
      </c>
      <c r="N929" s="4" t="n">
        <v>6.95050762548075</v>
      </c>
      <c r="O929" s="4" t="n">
        <f aca="false">TRUE()</f>
        <v>1</v>
      </c>
      <c r="P929" s="4" t="s">
        <v>24</v>
      </c>
      <c r="Q929" s="4" t="n">
        <v>894.427191000061</v>
      </c>
      <c r="R929" s="4" t="n">
        <v>4.29277998208602</v>
      </c>
      <c r="S929" s="4" t="s">
        <v>25</v>
      </c>
      <c r="T929" s="4" t="str">
        <f aca="false">B929&amp;C929&amp;D929&amp;E929&amp;S929</f>
        <v>dwaturtlebot3_burgermap510embr</v>
      </c>
      <c r="U929" s="4" t="n">
        <f aca="false">COUNTIF($T$2:T929,T929)</f>
        <v>8</v>
      </c>
      <c r="V929" s="4" t="s">
        <v>36</v>
      </c>
      <c r="W929" s="4" t="s">
        <v>29</v>
      </c>
      <c r="X929" s="4" t="n">
        <v>5</v>
      </c>
      <c r="Y929" s="4" t="str">
        <f aca="false">V929&amp;W929&amp;X929&amp;S929</f>
        <v>db5embr</v>
      </c>
      <c r="Z929" s="4" t="n">
        <f aca="false">G929&gt;0</f>
        <v>0</v>
      </c>
      <c r="AA929" s="4" t="str">
        <f aca="false">IF(NOT(Z929),Y929,0)</f>
        <v>db5embr</v>
      </c>
    </row>
    <row r="930" customFormat="false" ht="15.75" hidden="false" customHeight="true" outlineLevel="0" collapsed="false">
      <c r="A930" s="1" t="n">
        <v>1370</v>
      </c>
      <c r="B930" s="4" t="s">
        <v>35</v>
      </c>
      <c r="C930" s="4" t="s">
        <v>28</v>
      </c>
      <c r="D930" s="4" t="s">
        <v>31</v>
      </c>
      <c r="E930" s="4" t="n">
        <v>10</v>
      </c>
      <c r="F930" s="4" t="n">
        <v>70.992</v>
      </c>
      <c r="G930" s="4" t="n">
        <v>0</v>
      </c>
      <c r="H930" s="4" t="n">
        <v>1.91836821399803</v>
      </c>
      <c r="I930" s="4" t="n">
        <v>0.201615703563497</v>
      </c>
      <c r="J930" s="4" t="n">
        <v>0.0839768819085347</v>
      </c>
      <c r="K930" s="4" t="n">
        <v>0.0281638096893438</v>
      </c>
      <c r="L930" s="4" t="n">
        <v>-0.00124545454545455</v>
      </c>
      <c r="M930" s="4" t="n">
        <v>0.18333044225816</v>
      </c>
      <c r="N930" s="4" t="n">
        <v>9.0292339755789</v>
      </c>
      <c r="O930" s="4" t="n">
        <f aca="false">TRUE()</f>
        <v>1</v>
      </c>
      <c r="P930" s="4" t="s">
        <v>24</v>
      </c>
      <c r="Q930" s="4" t="n">
        <v>47.3085169049239</v>
      </c>
      <c r="R930" s="4" t="n">
        <v>1.08204084935939</v>
      </c>
      <c r="S930" s="4" t="s">
        <v>25</v>
      </c>
      <c r="T930" s="4" t="str">
        <f aca="false">B930&amp;C930&amp;D930&amp;E930&amp;S930</f>
        <v>dwaturtlebot3_burgermap510embr</v>
      </c>
      <c r="U930" s="4" t="n">
        <f aca="false">COUNTIF($T$2:T930,T930)</f>
        <v>9</v>
      </c>
      <c r="V930" s="4" t="s">
        <v>36</v>
      </c>
      <c r="W930" s="4" t="s">
        <v>29</v>
      </c>
      <c r="X930" s="4" t="n">
        <v>5</v>
      </c>
      <c r="Y930" s="4" t="str">
        <f aca="false">V930&amp;W930&amp;X930&amp;S930</f>
        <v>db5embr</v>
      </c>
      <c r="Z930" s="4" t="n">
        <f aca="false">G930&gt;0</f>
        <v>0</v>
      </c>
      <c r="AA930" s="4" t="str">
        <f aca="false">IF(NOT(Z930),Y930,0)</f>
        <v>db5embr</v>
      </c>
    </row>
    <row r="931" customFormat="false" ht="15.75" hidden="false" customHeight="true" outlineLevel="0" collapsed="false">
      <c r="A931" s="1" t="n">
        <v>1371</v>
      </c>
      <c r="B931" s="4" t="s">
        <v>35</v>
      </c>
      <c r="C931" s="4" t="s">
        <v>28</v>
      </c>
      <c r="D931" s="4" t="s">
        <v>31</v>
      </c>
      <c r="E931" s="4" t="n">
        <v>10</v>
      </c>
      <c r="F931" s="4" t="n">
        <v>67.9460000000001</v>
      </c>
      <c r="G931" s="4" t="n">
        <v>0</v>
      </c>
      <c r="H931" s="4" t="n">
        <v>19.8520139117069</v>
      </c>
      <c r="I931" s="4" t="n">
        <v>0.199438265530467</v>
      </c>
      <c r="J931" s="4" t="n">
        <v>0.0272725002313898</v>
      </c>
      <c r="K931" s="4" t="n">
        <v>0.0248446601941748</v>
      </c>
      <c r="L931" s="4" t="n">
        <v>-0.00187378640776699</v>
      </c>
      <c r="M931" s="4" t="n">
        <v>0.155238095238095</v>
      </c>
      <c r="N931" s="4" t="n">
        <v>6.94279491284113</v>
      </c>
      <c r="O931" s="4" t="n">
        <f aca="false">TRUE()</f>
        <v>1</v>
      </c>
      <c r="P931" s="4" t="s">
        <v>24</v>
      </c>
      <c r="Q931" s="4" t="n">
        <v>632.455532033891</v>
      </c>
      <c r="R931" s="4" t="n">
        <v>2.63193717074992</v>
      </c>
      <c r="S931" s="4" t="s">
        <v>25</v>
      </c>
      <c r="T931" s="4" t="str">
        <f aca="false">B931&amp;C931&amp;D931&amp;E931&amp;S931</f>
        <v>dwaturtlebot3_burgermap510embr</v>
      </c>
      <c r="U931" s="4" t="n">
        <f aca="false">COUNTIF($T$2:T931,T931)</f>
        <v>10</v>
      </c>
      <c r="V931" s="4" t="s">
        <v>36</v>
      </c>
      <c r="W931" s="4" t="s">
        <v>29</v>
      </c>
      <c r="X931" s="4" t="n">
        <v>5</v>
      </c>
      <c r="Y931" s="4" t="str">
        <f aca="false">V931&amp;W931&amp;X931&amp;S931</f>
        <v>db5embr</v>
      </c>
      <c r="Z931" s="4" t="n">
        <f aca="false">G931&gt;0</f>
        <v>0</v>
      </c>
      <c r="AA931" s="4" t="str">
        <f aca="false">IF(NOT(Z931),Y931,0)</f>
        <v>db5embr</v>
      </c>
    </row>
    <row r="932" customFormat="false" ht="15.75" hidden="false" customHeight="true" outlineLevel="0" collapsed="false">
      <c r="A932" s="1" t="n">
        <v>1372</v>
      </c>
      <c r="B932" s="4" t="s">
        <v>35</v>
      </c>
      <c r="C932" s="4" t="s">
        <v>28</v>
      </c>
      <c r="D932" s="4" t="s">
        <v>31</v>
      </c>
      <c r="E932" s="4" t="n">
        <v>10</v>
      </c>
      <c r="F932" s="4" t="n">
        <v>51.3439999999998</v>
      </c>
      <c r="G932" s="4" t="n">
        <v>1</v>
      </c>
      <c r="H932" s="4" t="n">
        <v>13.517099350026</v>
      </c>
      <c r="I932" s="4" t="n">
        <v>0.307708190952719</v>
      </c>
      <c r="J932" s="4" t="n">
        <v>0.0384252046725134</v>
      </c>
      <c r="K932" s="4" t="n">
        <v>0.0230919957601096</v>
      </c>
      <c r="L932" s="4" t="n">
        <v>-0.0021875</v>
      </c>
      <c r="M932" s="4" t="n">
        <v>0.158014300974599</v>
      </c>
      <c r="N932" s="4" t="n">
        <v>4.81682421246691</v>
      </c>
      <c r="O932" s="4" t="n">
        <f aca="false">TRUE()</f>
        <v>1</v>
      </c>
      <c r="P932" s="4" t="s">
        <v>24</v>
      </c>
      <c r="Q932" s="4" t="n">
        <v>277.350098112605</v>
      </c>
      <c r="R932" s="4" t="n">
        <v>1.8985538181632</v>
      </c>
      <c r="S932" s="4" t="s">
        <v>25</v>
      </c>
      <c r="T932" s="4" t="str">
        <f aca="false">B932&amp;C932&amp;D932&amp;E932&amp;S932</f>
        <v>dwaturtlebot3_burgermap510embr</v>
      </c>
      <c r="U932" s="4" t="n">
        <f aca="false">COUNTIF($T$2:T932,T932)</f>
        <v>11</v>
      </c>
      <c r="V932" s="4" t="s">
        <v>36</v>
      </c>
      <c r="W932" s="4" t="s">
        <v>29</v>
      </c>
      <c r="X932" s="4" t="n">
        <v>5</v>
      </c>
      <c r="Y932" s="4" t="str">
        <f aca="false">V932&amp;W932&amp;X932&amp;S932</f>
        <v>db5embr</v>
      </c>
      <c r="Z932" s="4" t="n">
        <f aca="false">G932&gt;0</f>
        <v>1</v>
      </c>
      <c r="AA932" s="4" t="n">
        <f aca="false">IF(NOT(Z932),Y932,0)</f>
        <v>0</v>
      </c>
    </row>
    <row r="933" customFormat="false" ht="15.75" hidden="false" customHeight="true" outlineLevel="0" collapsed="false">
      <c r="A933" s="1" t="n">
        <v>1373</v>
      </c>
      <c r="B933" s="4" t="s">
        <v>35</v>
      </c>
      <c r="C933" s="4" t="s">
        <v>28</v>
      </c>
      <c r="D933" s="4" t="s">
        <v>31</v>
      </c>
      <c r="E933" s="4" t="n">
        <v>10</v>
      </c>
      <c r="F933" s="4" t="n">
        <v>80.0409999999999</v>
      </c>
      <c r="G933" s="4" t="n">
        <v>2</v>
      </c>
      <c r="H933" s="4" t="n">
        <v>54.694691474817</v>
      </c>
      <c r="I933" s="4" t="n">
        <v>0.513364236791377</v>
      </c>
      <c r="J933" s="4" t="n">
        <v>0.0676437584290831</v>
      </c>
      <c r="K933" s="4" t="n">
        <v>0.0177409349980814</v>
      </c>
      <c r="L933" s="4" t="n">
        <v>-0.00110687022900763</v>
      </c>
      <c r="M933" s="4" t="n">
        <v>0.0788722979036629</v>
      </c>
      <c r="N933" s="4" t="n">
        <v>4.72471994000019</v>
      </c>
      <c r="O933" s="4" t="n">
        <f aca="false">TRUE()</f>
        <v>1</v>
      </c>
      <c r="P933" s="4" t="s">
        <v>24</v>
      </c>
      <c r="Q933" s="4" t="n">
        <v>632.45553203387</v>
      </c>
      <c r="R933" s="4" t="n">
        <v>7.23196304414153</v>
      </c>
      <c r="S933" s="4" t="s">
        <v>25</v>
      </c>
      <c r="T933" s="4" t="str">
        <f aca="false">B933&amp;C933&amp;D933&amp;E933&amp;S933</f>
        <v>dwaturtlebot3_burgermap510embr</v>
      </c>
      <c r="U933" s="4" t="n">
        <f aca="false">COUNTIF($T$2:T933,T933)</f>
        <v>12</v>
      </c>
      <c r="V933" s="4" t="s">
        <v>36</v>
      </c>
      <c r="W933" s="4" t="s">
        <v>29</v>
      </c>
      <c r="X933" s="4" t="n">
        <v>5</v>
      </c>
      <c r="Y933" s="4" t="str">
        <f aca="false">V933&amp;W933&amp;X933&amp;S933</f>
        <v>db5embr</v>
      </c>
      <c r="Z933" s="4" t="n">
        <f aca="false">G933&gt;0</f>
        <v>1</v>
      </c>
      <c r="AA933" s="4" t="n">
        <f aca="false">IF(NOT(Z933),Y933,0)</f>
        <v>0</v>
      </c>
    </row>
    <row r="934" customFormat="false" ht="15.75" hidden="false" customHeight="true" outlineLevel="0" collapsed="false">
      <c r="A934" s="1" t="n">
        <v>1374</v>
      </c>
      <c r="B934" s="4" t="s">
        <v>35</v>
      </c>
      <c r="C934" s="4" t="s">
        <v>28</v>
      </c>
      <c r="D934" s="4" t="s">
        <v>31</v>
      </c>
      <c r="E934" s="4" t="n">
        <v>10</v>
      </c>
      <c r="F934" s="4" t="n">
        <v>59.8919999999998</v>
      </c>
      <c r="G934" s="4" t="n">
        <v>1</v>
      </c>
      <c r="H934" s="4" t="n">
        <v>1.88887669811153</v>
      </c>
      <c r="I934" s="4" t="n">
        <v>0.182286062322287</v>
      </c>
      <c r="J934" s="4" t="n">
        <v>0.015838179629659</v>
      </c>
      <c r="K934" s="4" t="n">
        <v>0.0313781594263483</v>
      </c>
      <c r="L934" s="4" t="n">
        <v>-0.00232142857142857</v>
      </c>
      <c r="M934" s="4" t="n">
        <v>0.136588573303411</v>
      </c>
      <c r="N934" s="4" t="n">
        <v>5.60534935185431</v>
      </c>
      <c r="O934" s="4" t="n">
        <f aca="false">TRUE()</f>
        <v>1</v>
      </c>
      <c r="P934" s="4" t="s">
        <v>24</v>
      </c>
      <c r="Q934" s="4" t="n">
        <v>37.1007712327191</v>
      </c>
      <c r="R934" s="4" t="n">
        <v>0.999224071225307</v>
      </c>
      <c r="S934" s="4" t="s">
        <v>25</v>
      </c>
      <c r="T934" s="4" t="str">
        <f aca="false">B934&amp;C934&amp;D934&amp;E934&amp;S934</f>
        <v>dwaturtlebot3_burgermap510embr</v>
      </c>
      <c r="U934" s="4" t="n">
        <f aca="false">COUNTIF($T$2:T934,T934)</f>
        <v>13</v>
      </c>
      <c r="V934" s="4" t="s">
        <v>36</v>
      </c>
      <c r="W934" s="4" t="s">
        <v>29</v>
      </c>
      <c r="X934" s="4" t="n">
        <v>5</v>
      </c>
      <c r="Y934" s="4" t="str">
        <f aca="false">V934&amp;W934&amp;X934&amp;S934</f>
        <v>db5embr</v>
      </c>
      <c r="Z934" s="4" t="n">
        <f aca="false">G934&gt;0</f>
        <v>1</v>
      </c>
      <c r="AA934" s="4" t="n">
        <f aca="false">IF(NOT(Z934),Y934,0)</f>
        <v>0</v>
      </c>
    </row>
    <row r="935" customFormat="false" ht="15.75" hidden="false" customHeight="true" outlineLevel="0" collapsed="false">
      <c r="A935" s="1" t="n">
        <v>1375</v>
      </c>
      <c r="B935" s="4" t="s">
        <v>35</v>
      </c>
      <c r="C935" s="4" t="s">
        <v>28</v>
      </c>
      <c r="D935" s="4" t="s">
        <v>31</v>
      </c>
      <c r="E935" s="4" t="n">
        <v>10</v>
      </c>
      <c r="F935" s="4" t="n">
        <v>61.94</v>
      </c>
      <c r="G935" s="4" t="n">
        <v>0</v>
      </c>
      <c r="H935" s="4" t="n">
        <v>28.0457367506987</v>
      </c>
      <c r="I935" s="4" t="n">
        <v>0.258161786890577</v>
      </c>
      <c r="J935" s="4" t="n">
        <v>0.0291305002037109</v>
      </c>
      <c r="K935" s="4" t="n">
        <v>0.013876404494382</v>
      </c>
      <c r="L935" s="4" t="n">
        <v>-0.00219101123595506</v>
      </c>
      <c r="M935" s="4" t="n">
        <v>0.115439560439561</v>
      </c>
      <c r="N935" s="4" t="n">
        <v>4.45731482391853</v>
      </c>
      <c r="O935" s="4" t="n">
        <f aca="false">TRUE()</f>
        <v>1</v>
      </c>
      <c r="P935" s="4" t="s">
        <v>24</v>
      </c>
      <c r="Q935" s="4" t="n">
        <v>632.455532033757</v>
      </c>
      <c r="R935" s="4" t="n">
        <v>3.87340824734968</v>
      </c>
      <c r="S935" s="4" t="s">
        <v>25</v>
      </c>
      <c r="T935" s="4" t="str">
        <f aca="false">B935&amp;C935&amp;D935&amp;E935&amp;S935</f>
        <v>dwaturtlebot3_burgermap510embr</v>
      </c>
      <c r="U935" s="4" t="n">
        <f aca="false">COUNTIF($T$2:T935,T935)</f>
        <v>14</v>
      </c>
      <c r="V935" s="4" t="s">
        <v>36</v>
      </c>
      <c r="W935" s="4" t="s">
        <v>29</v>
      </c>
      <c r="X935" s="4" t="n">
        <v>5</v>
      </c>
      <c r="Y935" s="4" t="str">
        <f aca="false">V935&amp;W935&amp;X935&amp;S935</f>
        <v>db5embr</v>
      </c>
      <c r="Z935" s="4" t="n">
        <f aca="false">G935&gt;0</f>
        <v>0</v>
      </c>
      <c r="AA935" s="4" t="str">
        <f aca="false">IF(NOT(Z935),Y935,0)</f>
        <v>db5embr</v>
      </c>
    </row>
    <row r="936" customFormat="false" ht="15.75" hidden="false" customHeight="true" outlineLevel="0" collapsed="false">
      <c r="A936" s="1" t="n">
        <v>1376</v>
      </c>
      <c r="B936" s="4" t="s">
        <v>35</v>
      </c>
      <c r="C936" s="4" t="s">
        <v>28</v>
      </c>
      <c r="D936" s="4" t="s">
        <v>31</v>
      </c>
      <c r="E936" s="4" t="n">
        <v>10</v>
      </c>
      <c r="F936" s="4" t="n">
        <v>59.8920000000003</v>
      </c>
      <c r="G936" s="4" t="n">
        <v>0</v>
      </c>
      <c r="H936" s="4" t="n">
        <v>23.3117880876944</v>
      </c>
      <c r="I936" s="4" t="n">
        <v>0.244586802611675</v>
      </c>
      <c r="J936" s="4" t="n">
        <v>0.0275966050551118</v>
      </c>
      <c r="K936" s="4" t="n">
        <v>0.0127857142857143</v>
      </c>
      <c r="L936" s="4" t="n">
        <v>-0.00252380952380952</v>
      </c>
      <c r="M936" s="4" t="n">
        <v>0.109686046511628</v>
      </c>
      <c r="N936" s="4" t="n">
        <v>4.02326011815928</v>
      </c>
      <c r="O936" s="4" t="n">
        <f aca="false">TRUE()</f>
        <v>1</v>
      </c>
      <c r="P936" s="4" t="s">
        <v>24</v>
      </c>
      <c r="Q936" s="4" t="n">
        <v>223.606797749992</v>
      </c>
      <c r="R936" s="4" t="n">
        <v>4.43197791748997</v>
      </c>
      <c r="S936" s="4" t="s">
        <v>25</v>
      </c>
      <c r="T936" s="4" t="str">
        <f aca="false">B936&amp;C936&amp;D936&amp;E936&amp;S936</f>
        <v>dwaturtlebot3_burgermap510embr</v>
      </c>
      <c r="U936" s="4" t="n">
        <f aca="false">COUNTIF($T$2:T936,T936)</f>
        <v>15</v>
      </c>
      <c r="V936" s="4" t="s">
        <v>36</v>
      </c>
      <c r="W936" s="4" t="s">
        <v>29</v>
      </c>
      <c r="X936" s="4" t="n">
        <v>5</v>
      </c>
      <c r="Y936" s="4" t="str">
        <f aca="false">V936&amp;W936&amp;X936&amp;S936</f>
        <v>db5embr</v>
      </c>
      <c r="Z936" s="4" t="n">
        <f aca="false">G936&gt;0</f>
        <v>0</v>
      </c>
      <c r="AA936" s="4" t="str">
        <f aca="false">IF(NOT(Z936),Y936,0)</f>
        <v>db5embr</v>
      </c>
    </row>
    <row r="937" customFormat="false" ht="15.75" hidden="false" customHeight="true" outlineLevel="0" collapsed="false">
      <c r="A937" s="1" t="n">
        <v>1377</v>
      </c>
      <c r="B937" s="4" t="s">
        <v>35</v>
      </c>
      <c r="C937" s="4" t="s">
        <v>28</v>
      </c>
      <c r="D937" s="4" t="s">
        <v>31</v>
      </c>
      <c r="E937" s="4" t="n">
        <v>10</v>
      </c>
      <c r="F937" s="4" t="n">
        <v>61.7429999999999</v>
      </c>
      <c r="G937" s="4" t="n">
        <v>0</v>
      </c>
      <c r="H937" s="4" t="n">
        <v>45.0289963378429</v>
      </c>
      <c r="I937" s="4" t="n">
        <v>0.39335275934309</v>
      </c>
      <c r="J937" s="4" t="n">
        <v>0.0653817135418518</v>
      </c>
      <c r="K937" s="4" t="n">
        <v>0.0101704545454546</v>
      </c>
      <c r="L937" s="4" t="n">
        <v>-0.00243181818181818</v>
      </c>
      <c r="M937" s="4" t="n">
        <v>0.0940777777777778</v>
      </c>
      <c r="N937" s="4" t="n">
        <v>3.6028626214557</v>
      </c>
      <c r="O937" s="4" t="n">
        <f aca="false">TRUE()</f>
        <v>1</v>
      </c>
      <c r="P937" s="4" t="s">
        <v>24</v>
      </c>
      <c r="Q937" s="4" t="n">
        <v>632.455532033392</v>
      </c>
      <c r="R937" s="4" t="n">
        <v>8.03083632101118</v>
      </c>
      <c r="S937" s="4" t="s">
        <v>25</v>
      </c>
      <c r="T937" s="4" t="str">
        <f aca="false">B937&amp;C937&amp;D937&amp;E937&amp;S937</f>
        <v>dwaturtlebot3_burgermap510embr</v>
      </c>
      <c r="U937" s="4" t="n">
        <f aca="false">COUNTIF($T$2:T937,T937)</f>
        <v>16</v>
      </c>
      <c r="V937" s="4" t="s">
        <v>36</v>
      </c>
      <c r="W937" s="4" t="s">
        <v>29</v>
      </c>
      <c r="X937" s="4" t="n">
        <v>5</v>
      </c>
      <c r="Y937" s="4" t="str">
        <f aca="false">V937&amp;W937&amp;X937&amp;S937</f>
        <v>db5embr</v>
      </c>
      <c r="Z937" s="4" t="n">
        <f aca="false">G937&gt;0</f>
        <v>0</v>
      </c>
      <c r="AA937" s="4" t="str">
        <f aca="false">IF(NOT(Z937),Y937,0)</f>
        <v>db5embr</v>
      </c>
    </row>
    <row r="938" customFormat="false" ht="15.75" hidden="false" customHeight="true" outlineLevel="0" collapsed="false">
      <c r="A938" s="1" t="n">
        <v>1378</v>
      </c>
      <c r="B938" s="4" t="s">
        <v>35</v>
      </c>
      <c r="C938" s="4" t="s">
        <v>28</v>
      </c>
      <c r="D938" s="4" t="s">
        <v>31</v>
      </c>
      <c r="E938" s="4" t="n">
        <v>10</v>
      </c>
      <c r="F938" s="4" t="n">
        <v>58.0930000000003</v>
      </c>
      <c r="G938" s="4" t="n">
        <v>0</v>
      </c>
      <c r="H938" s="4" t="n">
        <v>41.5478241408709</v>
      </c>
      <c r="I938" s="4" t="n">
        <v>0.375374019915085</v>
      </c>
      <c r="J938" s="4" t="n">
        <v>0.0444116355143277</v>
      </c>
      <c r="K938" s="4" t="n">
        <v>0.010325</v>
      </c>
      <c r="L938" s="4" t="n">
        <v>-0.002075</v>
      </c>
      <c r="M938" s="4" t="n">
        <v>0.108390243902439</v>
      </c>
      <c r="N938" s="4" t="n">
        <v>3.73625724007054</v>
      </c>
      <c r="O938" s="4" t="n">
        <f aca="false">TRUE()</f>
        <v>1</v>
      </c>
      <c r="P938" s="4" t="s">
        <v>24</v>
      </c>
      <c r="Q938" s="4" t="n">
        <v>206.010481049949</v>
      </c>
      <c r="R938" s="4" t="n">
        <v>8.14531710333344</v>
      </c>
      <c r="S938" s="4" t="s">
        <v>25</v>
      </c>
      <c r="T938" s="4" t="str">
        <f aca="false">B938&amp;C938&amp;D938&amp;E938&amp;S938</f>
        <v>dwaturtlebot3_burgermap510embr</v>
      </c>
      <c r="U938" s="4" t="n">
        <f aca="false">COUNTIF($T$2:T938,T938)</f>
        <v>17</v>
      </c>
      <c r="V938" s="4" t="s">
        <v>36</v>
      </c>
      <c r="W938" s="4" t="s">
        <v>29</v>
      </c>
      <c r="X938" s="4" t="n">
        <v>5</v>
      </c>
      <c r="Y938" s="4" t="str">
        <f aca="false">V938&amp;W938&amp;X938&amp;S938</f>
        <v>db5embr</v>
      </c>
      <c r="Z938" s="4" t="n">
        <f aca="false">G938&gt;0</f>
        <v>0</v>
      </c>
      <c r="AA938" s="4" t="str">
        <f aca="false">IF(NOT(Z938),Y938,0)</f>
        <v>db5embr</v>
      </c>
    </row>
    <row r="939" customFormat="false" ht="15.75" hidden="false" customHeight="true" outlineLevel="0" collapsed="false">
      <c r="A939" s="1" t="n">
        <v>1379</v>
      </c>
      <c r="B939" s="4" t="s">
        <v>35</v>
      </c>
      <c r="C939" s="4" t="s">
        <v>28</v>
      </c>
      <c r="D939" s="4" t="s">
        <v>31</v>
      </c>
      <c r="E939" s="4" t="n">
        <v>10</v>
      </c>
      <c r="F939" s="4" t="n">
        <v>97.2470000000003</v>
      </c>
      <c r="G939" s="4" t="n">
        <v>0</v>
      </c>
      <c r="H939" s="4" t="n">
        <v>28.8884861157011</v>
      </c>
      <c r="I939" s="4" t="n">
        <v>0.530995116586994</v>
      </c>
      <c r="J939" s="4" t="n">
        <v>0.106156181292341</v>
      </c>
      <c r="K939" s="4" t="n">
        <v>0.0308955712011139</v>
      </c>
      <c r="L939" s="4" t="n">
        <v>-0.000690058479532164</v>
      </c>
      <c r="M939" s="4" t="n">
        <v>0.138809454733223</v>
      </c>
      <c r="N939" s="4" t="n">
        <v>10.187199453707</v>
      </c>
      <c r="O939" s="4" t="n">
        <f aca="false">TRUE()</f>
        <v>1</v>
      </c>
      <c r="P939" s="4" t="s">
        <v>24</v>
      </c>
      <c r="Q939" s="4" t="n">
        <v>632.455532033608</v>
      </c>
      <c r="R939" s="4" t="n">
        <v>6.17883259143365</v>
      </c>
      <c r="S939" s="4" t="s">
        <v>25</v>
      </c>
      <c r="T939" s="4" t="str">
        <f aca="false">B939&amp;C939&amp;D939&amp;E939&amp;S939</f>
        <v>dwaturtlebot3_burgermap510embr</v>
      </c>
      <c r="U939" s="4" t="n">
        <f aca="false">COUNTIF($T$2:T939,T939)</f>
        <v>18</v>
      </c>
      <c r="V939" s="4" t="s">
        <v>36</v>
      </c>
      <c r="W939" s="4" t="s">
        <v>29</v>
      </c>
      <c r="X939" s="4" t="n">
        <v>5</v>
      </c>
      <c r="Y939" s="4" t="str">
        <f aca="false">V939&amp;W939&amp;X939&amp;S939</f>
        <v>db5embr</v>
      </c>
      <c r="Z939" s="4" t="n">
        <f aca="false">G939&gt;0</f>
        <v>0</v>
      </c>
      <c r="AA939" s="4" t="str">
        <f aca="false">IF(NOT(Z939),Y939,0)</f>
        <v>db5embr</v>
      </c>
    </row>
    <row r="940" customFormat="false" ht="15.75" hidden="false" customHeight="true" outlineLevel="0" collapsed="false">
      <c r="A940" s="1" t="n">
        <v>1380</v>
      </c>
      <c r="B940" s="4" t="s">
        <v>35</v>
      </c>
      <c r="C940" s="4" t="s">
        <v>28</v>
      </c>
      <c r="D940" s="4" t="s">
        <v>31</v>
      </c>
      <c r="E940" s="4" t="n">
        <v>10</v>
      </c>
      <c r="F940" s="4" t="n">
        <v>77.8000000000002</v>
      </c>
      <c r="G940" s="4" t="n">
        <v>0</v>
      </c>
      <c r="H940" s="4" t="n">
        <v>7.95311624964778</v>
      </c>
      <c r="I940" s="4" t="n">
        <v>0.226192540409935</v>
      </c>
      <c r="J940" s="4" t="n">
        <v>0.0245800990393193</v>
      </c>
      <c r="K940" s="4" t="n">
        <v>0.0291746031746032</v>
      </c>
      <c r="L940" s="4" t="n">
        <v>-0.000976190476190476</v>
      </c>
      <c r="M940" s="4" t="n">
        <v>0.157515625</v>
      </c>
      <c r="N940" s="4" t="n">
        <v>8.47699283909738</v>
      </c>
      <c r="O940" s="4" t="n">
        <f aca="false">TRUE()</f>
        <v>1</v>
      </c>
      <c r="P940" s="4" t="s">
        <v>24</v>
      </c>
      <c r="Q940" s="4" t="n">
        <v>632.455532033628</v>
      </c>
      <c r="R940" s="4" t="n">
        <v>1.81455856952663</v>
      </c>
      <c r="S940" s="4" t="s">
        <v>25</v>
      </c>
      <c r="T940" s="4" t="str">
        <f aca="false">B940&amp;C940&amp;D940&amp;E940&amp;S940</f>
        <v>dwaturtlebot3_burgermap510embr</v>
      </c>
      <c r="U940" s="4" t="n">
        <f aca="false">COUNTIF($T$2:T940,T940)</f>
        <v>19</v>
      </c>
      <c r="V940" s="4" t="s">
        <v>36</v>
      </c>
      <c r="W940" s="4" t="s">
        <v>29</v>
      </c>
      <c r="X940" s="4" t="n">
        <v>5</v>
      </c>
      <c r="Y940" s="4" t="str">
        <f aca="false">V940&amp;W940&amp;X940&amp;S940</f>
        <v>db5embr</v>
      </c>
      <c r="Z940" s="4" t="n">
        <f aca="false">G940&gt;0</f>
        <v>0</v>
      </c>
      <c r="AA940" s="4" t="str">
        <f aca="false">IF(NOT(Z940),Y940,0)</f>
        <v>db5embr</v>
      </c>
    </row>
    <row r="941" customFormat="false" ht="15.75" hidden="false" customHeight="true" outlineLevel="0" collapsed="false">
      <c r="A941" s="1" t="n">
        <v>1381</v>
      </c>
      <c r="B941" s="4" t="s">
        <v>35</v>
      </c>
      <c r="C941" s="4" t="s">
        <v>28</v>
      </c>
      <c r="D941" s="4" t="s">
        <v>31</v>
      </c>
      <c r="E941" s="4" t="n">
        <v>10</v>
      </c>
      <c r="F941" s="4" t="n">
        <v>84.895</v>
      </c>
      <c r="G941" s="4" t="n">
        <v>0</v>
      </c>
      <c r="H941" s="4" t="n">
        <v>19.5113937113525</v>
      </c>
      <c r="I941" s="4" t="n">
        <v>0.301274486878493</v>
      </c>
      <c r="J941" s="4" t="n">
        <v>0.0431067753152129</v>
      </c>
      <c r="K941" s="4" t="n">
        <v>0.0257004886469495</v>
      </c>
      <c r="L941" s="4" t="n">
        <v>-0.000965034965034965</v>
      </c>
      <c r="M941" s="4" t="n">
        <v>0.158000742198383</v>
      </c>
      <c r="N941" s="4" t="n">
        <v>9.71670431955849</v>
      </c>
      <c r="O941" s="4" t="n">
        <f aca="false">TRUE()</f>
        <v>1</v>
      </c>
      <c r="P941" s="4" t="s">
        <v>24</v>
      </c>
      <c r="Q941" s="4" t="n">
        <v>313.785816221072</v>
      </c>
      <c r="R941" s="4" t="n">
        <v>3.42338296052127</v>
      </c>
      <c r="S941" s="4" t="s">
        <v>25</v>
      </c>
      <c r="T941" s="4" t="str">
        <f aca="false">B941&amp;C941&amp;D941&amp;E941&amp;S941</f>
        <v>dwaturtlebot3_burgermap510embr</v>
      </c>
      <c r="U941" s="4" t="n">
        <f aca="false">COUNTIF($T$2:T941,T941)</f>
        <v>20</v>
      </c>
      <c r="V941" s="4" t="s">
        <v>36</v>
      </c>
      <c r="W941" s="4" t="s">
        <v>29</v>
      </c>
      <c r="X941" s="4" t="n">
        <v>5</v>
      </c>
      <c r="Y941" s="4" t="str">
        <f aca="false">V941&amp;W941&amp;X941&amp;S941</f>
        <v>db5embr</v>
      </c>
      <c r="Z941" s="4" t="n">
        <f aca="false">G941&gt;0</f>
        <v>0</v>
      </c>
      <c r="AA941" s="4" t="str">
        <f aca="false">IF(NOT(Z941),Y941,0)</f>
        <v>db5embr</v>
      </c>
    </row>
    <row r="942" customFormat="false" ht="15.75" hidden="false" customHeight="true" outlineLevel="0" collapsed="false">
      <c r="A942" s="1" t="n">
        <v>1390</v>
      </c>
      <c r="B942" s="4" t="s">
        <v>37</v>
      </c>
      <c r="C942" s="4" t="s">
        <v>22</v>
      </c>
      <c r="D942" s="4" t="s">
        <v>31</v>
      </c>
      <c r="E942" s="4" t="n">
        <v>10</v>
      </c>
      <c r="F942" s="4" t="n">
        <v>36.309</v>
      </c>
      <c r="G942" s="4" t="n">
        <v>2</v>
      </c>
      <c r="H942" s="4" t="n">
        <v>1.55246259980267</v>
      </c>
      <c r="I942" s="4" t="n">
        <v>0.510109387032677</v>
      </c>
      <c r="J942" s="4" t="n">
        <v>0.211209322594611</v>
      </c>
      <c r="K942" s="4" t="n">
        <v>0.503219103282919</v>
      </c>
      <c r="L942" s="4" t="n">
        <v>0.0256792087494667</v>
      </c>
      <c r="M942" s="4" t="n">
        <v>0.948578633255979</v>
      </c>
      <c r="N942" s="4" t="n">
        <v>33.1276417415229</v>
      </c>
      <c r="O942" s="4" t="n">
        <f aca="false">TRUE()</f>
        <v>1</v>
      </c>
      <c r="P942" s="4" t="s">
        <v>24</v>
      </c>
      <c r="Q942" s="4" t="n">
        <v>15.3945238650704</v>
      </c>
      <c r="R942" s="4" t="n">
        <v>0.273276319233215</v>
      </c>
      <c r="S942" s="4" t="s">
        <v>25</v>
      </c>
      <c r="T942" s="4" t="str">
        <f aca="false">B942&amp;C942&amp;D942&amp;E942&amp;S942</f>
        <v>rosnavjackalmap510embr</v>
      </c>
      <c r="U942" s="4" t="n">
        <f aca="false">COUNTIF($T$2:T942,T942)</f>
        <v>1</v>
      </c>
      <c r="V942" s="4" t="s">
        <v>38</v>
      </c>
      <c r="W942" s="4" t="s">
        <v>26</v>
      </c>
      <c r="X942" s="4" t="n">
        <v>5</v>
      </c>
      <c r="Y942" s="4" t="str">
        <f aca="false">V942&amp;W942&amp;X942&amp;S942</f>
        <v>rj5embr</v>
      </c>
      <c r="Z942" s="4" t="n">
        <f aca="false">G942&gt;0</f>
        <v>1</v>
      </c>
      <c r="AA942" s="4" t="n">
        <f aca="false">IF(NOT(Z942),Y942,0)</f>
        <v>0</v>
      </c>
    </row>
    <row r="943" customFormat="false" ht="15.75" hidden="false" customHeight="true" outlineLevel="0" collapsed="false">
      <c r="A943" s="1" t="n">
        <v>1391</v>
      </c>
      <c r="B943" s="4" t="s">
        <v>37</v>
      </c>
      <c r="C943" s="4" t="s">
        <v>22</v>
      </c>
      <c r="D943" s="4" t="s">
        <v>31</v>
      </c>
      <c r="E943" s="4" t="n">
        <v>10</v>
      </c>
      <c r="F943" s="4" t="n">
        <v>179.099</v>
      </c>
      <c r="G943" s="4" t="n">
        <v>0</v>
      </c>
      <c r="H943" s="4" t="n">
        <v>0</v>
      </c>
      <c r="I943" s="4" t="n">
        <v>0</v>
      </c>
      <c r="J943" s="4" t="n">
        <v>0</v>
      </c>
      <c r="K943" s="4" t="n">
        <v>0</v>
      </c>
      <c r="L943" s="4" t="n">
        <v>0</v>
      </c>
      <c r="M943" s="4" t="n">
        <v>0</v>
      </c>
      <c r="N943" s="4" t="n">
        <v>0.0260000000000016</v>
      </c>
      <c r="O943" s="4" t="n">
        <f aca="false">FALSE()</f>
        <v>0</v>
      </c>
      <c r="P943" s="4" t="s">
        <v>27</v>
      </c>
      <c r="Q943" s="4" t="n">
        <v>0</v>
      </c>
      <c r="R943" s="4" t="n">
        <v>0.0384615384615362</v>
      </c>
      <c r="S943" s="4" t="s">
        <v>25</v>
      </c>
      <c r="T943" s="4" t="str">
        <f aca="false">B943&amp;C943&amp;D943&amp;E943&amp;S943</f>
        <v>rosnavjackalmap510embr</v>
      </c>
      <c r="U943" s="4" t="n">
        <f aca="false">COUNTIF($T$2:T943,T943)</f>
        <v>2</v>
      </c>
      <c r="V943" s="4" t="s">
        <v>38</v>
      </c>
      <c r="W943" s="4" t="s">
        <v>26</v>
      </c>
      <c r="X943" s="4" t="n">
        <v>5</v>
      </c>
      <c r="Y943" s="4" t="str">
        <f aca="false">V943&amp;W943&amp;X943&amp;S943</f>
        <v>rj5embr</v>
      </c>
      <c r="Z943" s="4" t="n">
        <f aca="false">G943&gt;0</f>
        <v>0</v>
      </c>
      <c r="AA943" s="4" t="str">
        <f aca="false">IF(NOT(Z943),Y943,0)</f>
        <v>rj5embr</v>
      </c>
    </row>
    <row r="944" customFormat="false" ht="15.75" hidden="false" customHeight="true" outlineLevel="0" collapsed="false">
      <c r="A944" s="1" t="n">
        <v>1392</v>
      </c>
      <c r="B944" s="4" t="s">
        <v>37</v>
      </c>
      <c r="C944" s="4" t="s">
        <v>22</v>
      </c>
      <c r="D944" s="4" t="s">
        <v>31</v>
      </c>
      <c r="E944" s="4" t="n">
        <v>10</v>
      </c>
      <c r="F944" s="4" t="n">
        <v>16.501</v>
      </c>
      <c r="G944" s="4" t="n">
        <v>0</v>
      </c>
      <c r="H944" s="4" t="n">
        <v>1.56309094522851</v>
      </c>
      <c r="I944" s="4" t="n">
        <v>0.525908221766877</v>
      </c>
      <c r="J944" s="4" t="n">
        <v>0.195045728111673</v>
      </c>
      <c r="K944" s="4" t="n">
        <v>0.30475308981596</v>
      </c>
      <c r="L944" s="4" t="n">
        <v>0.0528217480313575</v>
      </c>
      <c r="M944" s="4" t="n">
        <v>1.39340718066109</v>
      </c>
      <c r="N944" s="4" t="n">
        <v>23.336438688021</v>
      </c>
      <c r="O944" s="4" t="n">
        <f aca="false">TRUE()</f>
        <v>1</v>
      </c>
      <c r="P944" s="4" t="s">
        <v>24</v>
      </c>
      <c r="Q944" s="4" t="n">
        <v>16.6365150239333</v>
      </c>
      <c r="R944" s="4" t="n">
        <v>0.245195939127473</v>
      </c>
      <c r="S944" s="4" t="s">
        <v>25</v>
      </c>
      <c r="T944" s="4" t="str">
        <f aca="false">B944&amp;C944&amp;D944&amp;E944&amp;S944</f>
        <v>rosnavjackalmap510embr</v>
      </c>
      <c r="U944" s="4" t="n">
        <f aca="false">COUNTIF($T$2:T944,T944)</f>
        <v>3</v>
      </c>
      <c r="V944" s="4" t="s">
        <v>38</v>
      </c>
      <c r="W944" s="4" t="s">
        <v>26</v>
      </c>
      <c r="X944" s="4" t="n">
        <v>5</v>
      </c>
      <c r="Y944" s="4" t="str">
        <f aca="false">V944&amp;W944&amp;X944&amp;S944</f>
        <v>rj5embr</v>
      </c>
      <c r="Z944" s="4" t="n">
        <f aca="false">G944&gt;0</f>
        <v>0</v>
      </c>
      <c r="AA944" s="4" t="str">
        <f aca="false">IF(NOT(Z944),Y944,0)</f>
        <v>rj5embr</v>
      </c>
    </row>
    <row r="945" customFormat="false" ht="15.75" hidden="false" customHeight="true" outlineLevel="0" collapsed="false">
      <c r="A945" s="1" t="n">
        <v>1393</v>
      </c>
      <c r="B945" s="4" t="s">
        <v>37</v>
      </c>
      <c r="C945" s="4" t="s">
        <v>22</v>
      </c>
      <c r="D945" s="4" t="s">
        <v>31</v>
      </c>
      <c r="E945" s="4" t="n">
        <v>10</v>
      </c>
      <c r="F945" s="4" t="n">
        <v>14.006</v>
      </c>
      <c r="G945" s="4" t="n">
        <v>0</v>
      </c>
      <c r="H945" s="4" t="n">
        <v>0.379801142775945</v>
      </c>
      <c r="I945" s="4" t="n">
        <v>0.388509315122414</v>
      </c>
      <c r="J945" s="4" t="n">
        <v>0.0509650021973244</v>
      </c>
      <c r="K945" s="4" t="n">
        <v>0.312347758060134</v>
      </c>
      <c r="L945" s="4" t="n">
        <v>0.0633982316113631</v>
      </c>
      <c r="M945" s="4" t="n">
        <v>1.66114433054883</v>
      </c>
      <c r="N945" s="4" t="n">
        <v>23.5401628648904</v>
      </c>
      <c r="O945" s="4" t="n">
        <f aca="false">TRUE()</f>
        <v>1</v>
      </c>
      <c r="P945" s="4" t="s">
        <v>24</v>
      </c>
      <c r="Q945" s="4" t="n">
        <v>3.03201638970772</v>
      </c>
      <c r="R945" s="4" t="n">
        <v>0.239802928824225</v>
      </c>
      <c r="S945" s="4" t="s">
        <v>25</v>
      </c>
      <c r="T945" s="4" t="str">
        <f aca="false">B945&amp;C945&amp;D945&amp;E945&amp;S945</f>
        <v>rosnavjackalmap510embr</v>
      </c>
      <c r="U945" s="4" t="n">
        <f aca="false">COUNTIF($T$2:T945,T945)</f>
        <v>4</v>
      </c>
      <c r="V945" s="4" t="s">
        <v>38</v>
      </c>
      <c r="W945" s="4" t="s">
        <v>26</v>
      </c>
      <c r="X945" s="4" t="n">
        <v>5</v>
      </c>
      <c r="Y945" s="4" t="str">
        <f aca="false">V945&amp;W945&amp;X945&amp;S945</f>
        <v>rj5embr</v>
      </c>
      <c r="Z945" s="4" t="n">
        <f aca="false">G945&gt;0</f>
        <v>0</v>
      </c>
      <c r="AA945" s="4" t="str">
        <f aca="false">IF(NOT(Z945),Y945,0)</f>
        <v>rj5embr</v>
      </c>
    </row>
    <row r="946" customFormat="false" ht="15.75" hidden="false" customHeight="true" outlineLevel="0" collapsed="false">
      <c r="A946" s="1" t="n">
        <v>1394</v>
      </c>
      <c r="B946" s="4" t="s">
        <v>37</v>
      </c>
      <c r="C946" s="4" t="s">
        <v>22</v>
      </c>
      <c r="D946" s="4" t="s">
        <v>31</v>
      </c>
      <c r="E946" s="4" t="n">
        <v>10</v>
      </c>
      <c r="F946" s="4" t="n">
        <v>24.801</v>
      </c>
      <c r="G946" s="4" t="n">
        <v>3</v>
      </c>
      <c r="H946" s="4" t="n">
        <v>3.93853667463232</v>
      </c>
      <c r="I946" s="4" t="n">
        <v>0.720840615102644</v>
      </c>
      <c r="J946" s="4" t="n">
        <v>0.148028223344538</v>
      </c>
      <c r="K946" s="4" t="n">
        <v>0.454792193899351</v>
      </c>
      <c r="L946" s="4" t="n">
        <v>0.0368646116615122</v>
      </c>
      <c r="M946" s="4" t="n">
        <v>1.16322926761767</v>
      </c>
      <c r="N946" s="4" t="n">
        <v>28.1418837371946</v>
      </c>
      <c r="O946" s="4" t="n">
        <f aca="false">FALSE()</f>
        <v>0</v>
      </c>
      <c r="P946" s="4" t="s">
        <v>5</v>
      </c>
      <c r="Q946" s="4" t="n">
        <v>67.8587976847059</v>
      </c>
      <c r="R946" s="4" t="n">
        <v>0.364616672281899</v>
      </c>
      <c r="S946" s="4" t="s">
        <v>25</v>
      </c>
      <c r="T946" s="4" t="str">
        <f aca="false">B946&amp;C946&amp;D946&amp;E946&amp;S946</f>
        <v>rosnavjackalmap510embr</v>
      </c>
      <c r="U946" s="4" t="n">
        <f aca="false">COUNTIF($T$2:T946,T946)</f>
        <v>5</v>
      </c>
      <c r="V946" s="4" t="s">
        <v>38</v>
      </c>
      <c r="W946" s="4" t="s">
        <v>26</v>
      </c>
      <c r="X946" s="4" t="n">
        <v>5</v>
      </c>
      <c r="Y946" s="4" t="str">
        <f aca="false">V946&amp;W946&amp;X946&amp;S946</f>
        <v>rj5embr</v>
      </c>
      <c r="Z946" s="4" t="n">
        <f aca="false">G946&gt;0</f>
        <v>1</v>
      </c>
      <c r="AA946" s="4" t="n">
        <f aca="false">IF(NOT(Z946),Y946,0)</f>
        <v>0</v>
      </c>
    </row>
    <row r="947" customFormat="false" ht="15.75" hidden="false" customHeight="true" outlineLevel="0" collapsed="false">
      <c r="A947" s="1" t="n">
        <v>1395</v>
      </c>
      <c r="B947" s="4" t="s">
        <v>37</v>
      </c>
      <c r="C947" s="4" t="s">
        <v>22</v>
      </c>
      <c r="D947" s="4" t="s">
        <v>31</v>
      </c>
      <c r="E947" s="4" t="n">
        <v>10</v>
      </c>
      <c r="F947" s="4" t="n">
        <v>19.602</v>
      </c>
      <c r="G947" s="4" t="n">
        <v>1</v>
      </c>
      <c r="H947" s="4" t="n">
        <v>1.35512370129797</v>
      </c>
      <c r="I947" s="4" t="n">
        <v>0.506892320793184</v>
      </c>
      <c r="J947" s="4" t="n">
        <v>0.0640518366160616</v>
      </c>
      <c r="K947" s="4" t="n">
        <v>0.507592099588418</v>
      </c>
      <c r="L947" s="4" t="n">
        <v>0.0217539335967156</v>
      </c>
      <c r="M947" s="4" t="n">
        <v>1.31578163778752</v>
      </c>
      <c r="N947" s="4" t="n">
        <v>25.3529942480948</v>
      </c>
      <c r="O947" s="4" t="n">
        <f aca="false">TRUE()</f>
        <v>1</v>
      </c>
      <c r="P947" s="4" t="s">
        <v>24</v>
      </c>
      <c r="Q947" s="4" t="n">
        <v>14.4716251685592</v>
      </c>
      <c r="R947" s="4" t="n">
        <v>0.268488997133407</v>
      </c>
      <c r="S947" s="4" t="s">
        <v>25</v>
      </c>
      <c r="T947" s="4" t="str">
        <f aca="false">B947&amp;C947&amp;D947&amp;E947&amp;S947</f>
        <v>rosnavjackalmap510embr</v>
      </c>
      <c r="U947" s="4" t="n">
        <f aca="false">COUNTIF($T$2:T947,T947)</f>
        <v>6</v>
      </c>
      <c r="V947" s="4" t="s">
        <v>38</v>
      </c>
      <c r="W947" s="4" t="s">
        <v>26</v>
      </c>
      <c r="X947" s="4" t="n">
        <v>5</v>
      </c>
      <c r="Y947" s="4" t="str">
        <f aca="false">V947&amp;W947&amp;X947&amp;S947</f>
        <v>rj5embr</v>
      </c>
      <c r="Z947" s="4" t="n">
        <f aca="false">G947&gt;0</f>
        <v>1</v>
      </c>
      <c r="AA947" s="4" t="n">
        <f aca="false">IF(NOT(Z947),Y947,0)</f>
        <v>0</v>
      </c>
    </row>
    <row r="948" customFormat="false" ht="15.75" hidden="false" customHeight="true" outlineLevel="0" collapsed="false">
      <c r="A948" s="1" t="n">
        <v>1396</v>
      </c>
      <c r="B948" s="4" t="s">
        <v>37</v>
      </c>
      <c r="C948" s="4" t="s">
        <v>22</v>
      </c>
      <c r="D948" s="4" t="s">
        <v>31</v>
      </c>
      <c r="E948" s="4" t="n">
        <v>10</v>
      </c>
      <c r="F948" s="4" t="n">
        <v>11.703</v>
      </c>
      <c r="G948" s="4" t="n">
        <v>0</v>
      </c>
      <c r="H948" s="4" t="n">
        <v>0.25696037628444</v>
      </c>
      <c r="I948" s="4" t="n">
        <v>0.450292340910882</v>
      </c>
      <c r="J948" s="4" t="n">
        <v>0.0574419412982057</v>
      </c>
      <c r="K948" s="4" t="n">
        <v>0.191374575876462</v>
      </c>
      <c r="L948" s="4" t="n">
        <v>0.0204600613760088</v>
      </c>
      <c r="M948" s="4" t="n">
        <v>1.91350443088017</v>
      </c>
      <c r="N948" s="4" t="n">
        <v>22.4188133570374</v>
      </c>
      <c r="O948" s="4" t="n">
        <f aca="false">TRUE()</f>
        <v>1</v>
      </c>
      <c r="P948" s="4" t="s">
        <v>24</v>
      </c>
      <c r="Q948" s="4" t="n">
        <v>0.944515360076506</v>
      </c>
      <c r="R948" s="4" t="n">
        <v>0.264019326345923</v>
      </c>
      <c r="S948" s="4" t="s">
        <v>25</v>
      </c>
      <c r="T948" s="4" t="str">
        <f aca="false">B948&amp;C948&amp;D948&amp;E948&amp;S948</f>
        <v>rosnavjackalmap510embr</v>
      </c>
      <c r="U948" s="4" t="n">
        <f aca="false">COUNTIF($T$2:T948,T948)</f>
        <v>7</v>
      </c>
      <c r="V948" s="4" t="s">
        <v>38</v>
      </c>
      <c r="W948" s="4" t="s">
        <v>26</v>
      </c>
      <c r="X948" s="4" t="n">
        <v>5</v>
      </c>
      <c r="Y948" s="4" t="str">
        <f aca="false">V948&amp;W948&amp;X948&amp;S948</f>
        <v>rj5embr</v>
      </c>
      <c r="Z948" s="4" t="n">
        <f aca="false">G948&gt;0</f>
        <v>0</v>
      </c>
      <c r="AA948" s="4" t="str">
        <f aca="false">IF(NOT(Z948),Y948,0)</f>
        <v>rj5embr</v>
      </c>
    </row>
    <row r="949" customFormat="false" ht="15.75" hidden="false" customHeight="true" outlineLevel="0" collapsed="false">
      <c r="A949" s="1" t="n">
        <v>1397</v>
      </c>
      <c r="B949" s="4" t="s">
        <v>37</v>
      </c>
      <c r="C949" s="4" t="s">
        <v>22</v>
      </c>
      <c r="D949" s="4" t="s">
        <v>31</v>
      </c>
      <c r="E949" s="4" t="n">
        <v>10</v>
      </c>
      <c r="F949" s="4" t="n">
        <v>19.198</v>
      </c>
      <c r="G949" s="4" t="n">
        <v>0</v>
      </c>
      <c r="H949" s="4" t="n">
        <v>0.803380092724233</v>
      </c>
      <c r="I949" s="4" t="n">
        <v>0.442258921953111</v>
      </c>
      <c r="J949" s="4" t="n">
        <v>0.0463790135806631</v>
      </c>
      <c r="K949" s="4" t="n">
        <v>0.368839305492122</v>
      </c>
      <c r="L949" s="4" t="n">
        <v>0.0405370055855802</v>
      </c>
      <c r="M949" s="4" t="n">
        <v>1.45044566441429</v>
      </c>
      <c r="N949" s="4" t="n">
        <v>27.5492427973066</v>
      </c>
      <c r="O949" s="4" t="n">
        <f aca="false">TRUE()</f>
        <v>1</v>
      </c>
      <c r="P949" s="4" t="s">
        <v>24</v>
      </c>
      <c r="Q949" s="4" t="n">
        <v>5.76446052558348</v>
      </c>
      <c r="R949" s="4" t="n">
        <v>0.252311834889327</v>
      </c>
      <c r="S949" s="4" t="s">
        <v>25</v>
      </c>
      <c r="T949" s="4" t="str">
        <f aca="false">B949&amp;C949&amp;D949&amp;E949&amp;S949</f>
        <v>rosnavjackalmap510embr</v>
      </c>
      <c r="U949" s="4" t="n">
        <f aca="false">COUNTIF($T$2:T949,T949)</f>
        <v>8</v>
      </c>
      <c r="V949" s="4" t="s">
        <v>38</v>
      </c>
      <c r="W949" s="4" t="s">
        <v>26</v>
      </c>
      <c r="X949" s="4" t="n">
        <v>5</v>
      </c>
      <c r="Y949" s="4" t="str">
        <f aca="false">V949&amp;W949&amp;X949&amp;S949</f>
        <v>rj5embr</v>
      </c>
      <c r="Z949" s="4" t="n">
        <f aca="false">G949&gt;0</f>
        <v>0</v>
      </c>
      <c r="AA949" s="4" t="str">
        <f aca="false">IF(NOT(Z949),Y949,0)</f>
        <v>rj5embr</v>
      </c>
    </row>
    <row r="950" customFormat="false" ht="15.75" hidden="false" customHeight="true" outlineLevel="0" collapsed="false">
      <c r="A950" s="1" t="n">
        <v>1398</v>
      </c>
      <c r="B950" s="4" t="s">
        <v>37</v>
      </c>
      <c r="C950" s="4" t="s">
        <v>22</v>
      </c>
      <c r="D950" s="4" t="s">
        <v>31</v>
      </c>
      <c r="E950" s="4" t="n">
        <v>10</v>
      </c>
      <c r="F950" s="4" t="n">
        <v>179.898</v>
      </c>
      <c r="G950" s="4" t="n">
        <v>0</v>
      </c>
      <c r="H950" s="4" t="n">
        <v>0</v>
      </c>
      <c r="I950" s="4" t="n">
        <v>0</v>
      </c>
      <c r="J950" s="4" t="n">
        <v>0</v>
      </c>
      <c r="K950" s="4" t="n">
        <v>0</v>
      </c>
      <c r="L950" s="4" t="n">
        <v>0</v>
      </c>
      <c r="M950" s="4" t="n">
        <v>0</v>
      </c>
      <c r="N950" s="4" t="n">
        <v>0.032</v>
      </c>
      <c r="O950" s="4" t="n">
        <f aca="false">FALSE()</f>
        <v>0</v>
      </c>
      <c r="P950" s="4" t="s">
        <v>27</v>
      </c>
      <c r="Q950" s="4" t="n">
        <v>0</v>
      </c>
      <c r="R950" s="4" t="n">
        <v>0</v>
      </c>
      <c r="S950" s="4" t="s">
        <v>25</v>
      </c>
      <c r="T950" s="4" t="str">
        <f aca="false">B950&amp;C950&amp;D950&amp;E950&amp;S950</f>
        <v>rosnavjackalmap510embr</v>
      </c>
      <c r="U950" s="4" t="n">
        <f aca="false">COUNTIF($T$2:T950,T950)</f>
        <v>9</v>
      </c>
      <c r="V950" s="4" t="s">
        <v>38</v>
      </c>
      <c r="W950" s="4" t="s">
        <v>26</v>
      </c>
      <c r="X950" s="4" t="n">
        <v>5</v>
      </c>
      <c r="Y950" s="4" t="str">
        <f aca="false">V950&amp;W950&amp;X950&amp;S950</f>
        <v>rj5embr</v>
      </c>
      <c r="Z950" s="4" t="n">
        <f aca="false">G950&gt;0</f>
        <v>0</v>
      </c>
      <c r="AA950" s="4" t="str">
        <f aca="false">IF(NOT(Z950),Y950,0)</f>
        <v>rj5embr</v>
      </c>
    </row>
    <row r="951" customFormat="false" ht="15.75" hidden="false" customHeight="true" outlineLevel="0" collapsed="false">
      <c r="A951" s="1" t="n">
        <v>1399</v>
      </c>
      <c r="B951" s="4" t="s">
        <v>37</v>
      </c>
      <c r="C951" s="4" t="s">
        <v>22</v>
      </c>
      <c r="D951" s="4" t="s">
        <v>31</v>
      </c>
      <c r="E951" s="4" t="n">
        <v>10</v>
      </c>
      <c r="F951" s="4" t="n">
        <v>19.994</v>
      </c>
      <c r="G951" s="4" t="n">
        <v>2</v>
      </c>
      <c r="H951" s="4" t="n">
        <v>0.942573512991355</v>
      </c>
      <c r="I951" s="4" t="n">
        <v>0.461480659991337</v>
      </c>
      <c r="J951" s="4" t="n">
        <v>0.440486316699491</v>
      </c>
      <c r="K951" s="4" t="n">
        <v>0.530812323187224</v>
      </c>
      <c r="L951" s="4" t="n">
        <v>0.0474387738070117</v>
      </c>
      <c r="M951" s="4" t="n">
        <v>1.21040658413785</v>
      </c>
      <c r="N951" s="4" t="n">
        <v>23.7349137933155</v>
      </c>
      <c r="O951" s="4" t="n">
        <f aca="false">TRUE()</f>
        <v>1</v>
      </c>
      <c r="P951" s="4" t="s">
        <v>24</v>
      </c>
      <c r="Q951" s="4" t="n">
        <v>9.5234280880847</v>
      </c>
      <c r="R951" s="4" t="n">
        <v>0.27335258330819</v>
      </c>
      <c r="S951" s="4" t="s">
        <v>25</v>
      </c>
      <c r="T951" s="4" t="str">
        <f aca="false">B951&amp;C951&amp;D951&amp;E951&amp;S951</f>
        <v>rosnavjackalmap510embr</v>
      </c>
      <c r="U951" s="4" t="n">
        <f aca="false">COUNTIF($T$2:T951,T951)</f>
        <v>10</v>
      </c>
      <c r="V951" s="4" t="s">
        <v>38</v>
      </c>
      <c r="W951" s="4" t="s">
        <v>26</v>
      </c>
      <c r="X951" s="4" t="n">
        <v>5</v>
      </c>
      <c r="Y951" s="4" t="str">
        <f aca="false">V951&amp;W951&amp;X951&amp;S951</f>
        <v>rj5embr</v>
      </c>
      <c r="Z951" s="4" t="n">
        <f aca="false">G951&gt;0</f>
        <v>1</v>
      </c>
      <c r="AA951" s="4" t="n">
        <f aca="false">IF(NOT(Z951),Y951,0)</f>
        <v>0</v>
      </c>
    </row>
    <row r="952" customFormat="false" ht="15.75" hidden="false" customHeight="true" outlineLevel="0" collapsed="false">
      <c r="A952" s="1" t="n">
        <v>1400</v>
      </c>
      <c r="B952" s="4" t="s">
        <v>37</v>
      </c>
      <c r="C952" s="4" t="s">
        <v>22</v>
      </c>
      <c r="D952" s="4" t="s">
        <v>31</v>
      </c>
      <c r="E952" s="4" t="n">
        <v>10</v>
      </c>
      <c r="F952" s="4" t="n">
        <v>26.601</v>
      </c>
      <c r="G952" s="4" t="n">
        <v>1</v>
      </c>
      <c r="H952" s="4" t="n">
        <v>2.72378791252661</v>
      </c>
      <c r="I952" s="4" t="n">
        <v>0.605843698326809</v>
      </c>
      <c r="J952" s="4" t="n">
        <v>0.0918488836591815</v>
      </c>
      <c r="K952" s="4" t="n">
        <v>0.425669617453957</v>
      </c>
      <c r="L952" s="4" t="n">
        <v>0.00672713295997656</v>
      </c>
      <c r="M952" s="4" t="n">
        <v>1.02479250351491</v>
      </c>
      <c r="N952" s="4" t="n">
        <v>25.4399603842695</v>
      </c>
      <c r="O952" s="4" t="n">
        <f aca="false">TRUE()</f>
        <v>1</v>
      </c>
      <c r="P952" s="4" t="s">
        <v>24</v>
      </c>
      <c r="Q952" s="4" t="n">
        <v>37.4154883723959</v>
      </c>
      <c r="R952" s="4" t="n">
        <v>0.346698653094356</v>
      </c>
      <c r="S952" s="4" t="s">
        <v>25</v>
      </c>
      <c r="T952" s="4" t="str">
        <f aca="false">B952&amp;C952&amp;D952&amp;E952&amp;S952</f>
        <v>rosnavjackalmap510embr</v>
      </c>
      <c r="U952" s="4" t="n">
        <f aca="false">COUNTIF($T$2:T952,T952)</f>
        <v>11</v>
      </c>
      <c r="V952" s="4" t="s">
        <v>38</v>
      </c>
      <c r="W952" s="4" t="s">
        <v>26</v>
      </c>
      <c r="X952" s="4" t="n">
        <v>5</v>
      </c>
      <c r="Y952" s="4" t="str">
        <f aca="false">V952&amp;W952&amp;X952&amp;S952</f>
        <v>rj5embr</v>
      </c>
      <c r="Z952" s="4" t="n">
        <f aca="false">G952&gt;0</f>
        <v>1</v>
      </c>
      <c r="AA952" s="4" t="n">
        <f aca="false">IF(NOT(Z952),Y952,0)</f>
        <v>0</v>
      </c>
    </row>
    <row r="953" customFormat="false" ht="15.75" hidden="false" customHeight="true" outlineLevel="0" collapsed="false">
      <c r="A953" s="1" t="n">
        <v>1401</v>
      </c>
      <c r="B953" s="4" t="s">
        <v>37</v>
      </c>
      <c r="C953" s="4" t="s">
        <v>22</v>
      </c>
      <c r="D953" s="4" t="s">
        <v>31</v>
      </c>
      <c r="E953" s="4" t="n">
        <v>10</v>
      </c>
      <c r="F953" s="4" t="n">
        <v>15.177</v>
      </c>
      <c r="G953" s="4" t="n">
        <v>0</v>
      </c>
      <c r="H953" s="4" t="n">
        <v>0.348599219956532</v>
      </c>
      <c r="I953" s="4" t="n">
        <v>0.42980187410653</v>
      </c>
      <c r="J953" s="4" t="n">
        <v>0.0541828836108783</v>
      </c>
      <c r="K953" s="4" t="n">
        <v>0.276692857643376</v>
      </c>
      <c r="L953" s="4" t="n">
        <v>0.0617650453539217</v>
      </c>
      <c r="M953" s="4" t="n">
        <v>1.64880293717917</v>
      </c>
      <c r="N953" s="4" t="n">
        <v>25.0684923701618</v>
      </c>
      <c r="O953" s="4" t="n">
        <f aca="false">TRUE()</f>
        <v>1</v>
      </c>
      <c r="P953" s="4" t="s">
        <v>24</v>
      </c>
      <c r="Q953" s="4" t="n">
        <v>2.0991862467836</v>
      </c>
      <c r="R953" s="4" t="n">
        <v>0.741009859137376</v>
      </c>
      <c r="S953" s="4" t="s">
        <v>25</v>
      </c>
      <c r="T953" s="4" t="str">
        <f aca="false">B953&amp;C953&amp;D953&amp;E953&amp;S953</f>
        <v>rosnavjackalmap510embr</v>
      </c>
      <c r="U953" s="4" t="n">
        <f aca="false">COUNTIF($T$2:T953,T953)</f>
        <v>12</v>
      </c>
      <c r="V953" s="4" t="s">
        <v>38</v>
      </c>
      <c r="W953" s="4" t="s">
        <v>26</v>
      </c>
      <c r="X953" s="4" t="n">
        <v>5</v>
      </c>
      <c r="Y953" s="4" t="str">
        <f aca="false">V953&amp;W953&amp;X953&amp;S953</f>
        <v>rj5embr</v>
      </c>
      <c r="Z953" s="4" t="n">
        <f aca="false">G953&gt;0</f>
        <v>0</v>
      </c>
      <c r="AA953" s="4" t="str">
        <f aca="false">IF(NOT(Z953),Y953,0)</f>
        <v>rj5embr</v>
      </c>
    </row>
    <row r="954" customFormat="false" ht="15.75" hidden="false" customHeight="true" outlineLevel="0" collapsed="false">
      <c r="A954" s="1" t="n">
        <v>1402</v>
      </c>
      <c r="B954" s="4" t="s">
        <v>37</v>
      </c>
      <c r="C954" s="4" t="s">
        <v>22</v>
      </c>
      <c r="D954" s="4" t="s">
        <v>31</v>
      </c>
      <c r="E954" s="4" t="n">
        <v>10</v>
      </c>
      <c r="F954" s="4" t="n">
        <v>180.2</v>
      </c>
      <c r="G954" s="4" t="n">
        <v>0</v>
      </c>
      <c r="H954" s="4" t="n">
        <v>0</v>
      </c>
      <c r="I954" s="4" t="n">
        <v>0</v>
      </c>
      <c r="J954" s="4" t="n">
        <v>0</v>
      </c>
      <c r="K954" s="4" t="n">
        <v>0</v>
      </c>
      <c r="L954" s="4" t="n">
        <v>0</v>
      </c>
      <c r="M954" s="4" t="n">
        <v>0</v>
      </c>
      <c r="N954" s="4" t="n">
        <v>0.0249999999999986</v>
      </c>
      <c r="O954" s="4" t="n">
        <f aca="false">FALSE()</f>
        <v>0</v>
      </c>
      <c r="P954" s="4" t="s">
        <v>27</v>
      </c>
      <c r="Q954" s="4" t="n">
        <v>0</v>
      </c>
      <c r="R954" s="4" t="n">
        <v>0</v>
      </c>
      <c r="S954" s="4" t="s">
        <v>25</v>
      </c>
      <c r="T954" s="4" t="str">
        <f aca="false">B954&amp;C954&amp;D954&amp;E954&amp;S954</f>
        <v>rosnavjackalmap510embr</v>
      </c>
      <c r="U954" s="4" t="n">
        <f aca="false">COUNTIF($T$2:T954,T954)</f>
        <v>13</v>
      </c>
      <c r="V954" s="4" t="s">
        <v>38</v>
      </c>
      <c r="W954" s="4" t="s">
        <v>26</v>
      </c>
      <c r="X954" s="4" t="n">
        <v>5</v>
      </c>
      <c r="Y954" s="4" t="str">
        <f aca="false">V954&amp;W954&amp;X954&amp;S954</f>
        <v>rj5embr</v>
      </c>
      <c r="Z954" s="4" t="n">
        <f aca="false">G954&gt;0</f>
        <v>0</v>
      </c>
      <c r="AA954" s="4" t="str">
        <f aca="false">IF(NOT(Z954),Y954,0)</f>
        <v>rj5embr</v>
      </c>
    </row>
    <row r="955" customFormat="false" ht="15.75" hidden="false" customHeight="true" outlineLevel="0" collapsed="false">
      <c r="A955" s="1" t="n">
        <v>1403</v>
      </c>
      <c r="B955" s="4" t="s">
        <v>37</v>
      </c>
      <c r="C955" s="4" t="s">
        <v>22</v>
      </c>
      <c r="D955" s="4" t="s">
        <v>31</v>
      </c>
      <c r="E955" s="4" t="n">
        <v>10</v>
      </c>
      <c r="F955" s="4" t="n">
        <v>11.6030000000001</v>
      </c>
      <c r="G955" s="4" t="n">
        <v>0</v>
      </c>
      <c r="H955" s="4" t="n">
        <v>0.188982826460072</v>
      </c>
      <c r="I955" s="4" t="n">
        <v>0.339655089151764</v>
      </c>
      <c r="J955" s="4" t="n">
        <v>0.0430341389556496</v>
      </c>
      <c r="K955" s="4" t="n">
        <v>0.104004202004771</v>
      </c>
      <c r="L955" s="4" t="n">
        <v>0.0357917442682056</v>
      </c>
      <c r="M955" s="4" t="n">
        <v>1.96174792632095</v>
      </c>
      <c r="N955" s="4" t="n">
        <v>22.7945276407216</v>
      </c>
      <c r="O955" s="4" t="n">
        <f aca="false">TRUE()</f>
        <v>1</v>
      </c>
      <c r="P955" s="4" t="s">
        <v>24</v>
      </c>
      <c r="Q955" s="4" t="n">
        <v>0.740264369375586</v>
      </c>
      <c r="R955" s="4" t="n">
        <v>0.193160396626697</v>
      </c>
      <c r="S955" s="4" t="s">
        <v>25</v>
      </c>
      <c r="T955" s="4" t="str">
        <f aca="false">B955&amp;C955&amp;D955&amp;E955&amp;S955</f>
        <v>rosnavjackalmap510embr</v>
      </c>
      <c r="U955" s="4" t="n">
        <f aca="false">COUNTIF($T$2:T955,T955)</f>
        <v>14</v>
      </c>
      <c r="V955" s="4" t="s">
        <v>38</v>
      </c>
      <c r="W955" s="4" t="s">
        <v>26</v>
      </c>
      <c r="X955" s="4" t="n">
        <v>5</v>
      </c>
      <c r="Y955" s="4" t="str">
        <f aca="false">V955&amp;W955&amp;X955&amp;S955</f>
        <v>rj5embr</v>
      </c>
      <c r="Z955" s="4" t="n">
        <f aca="false">G955&gt;0</f>
        <v>0</v>
      </c>
      <c r="AA955" s="4" t="str">
        <f aca="false">IF(NOT(Z955),Y955,0)</f>
        <v>rj5embr</v>
      </c>
    </row>
    <row r="956" customFormat="false" ht="15.75" hidden="false" customHeight="true" outlineLevel="0" collapsed="false">
      <c r="A956" s="1" t="n">
        <v>1404</v>
      </c>
      <c r="B956" s="4" t="s">
        <v>37</v>
      </c>
      <c r="C956" s="4" t="s">
        <v>22</v>
      </c>
      <c r="D956" s="4" t="s">
        <v>31</v>
      </c>
      <c r="E956" s="4" t="n">
        <v>10</v>
      </c>
      <c r="F956" s="4" t="n">
        <v>11.708</v>
      </c>
      <c r="G956" s="4" t="n">
        <v>0</v>
      </c>
      <c r="H956" s="4" t="n">
        <v>0.199817752950004</v>
      </c>
      <c r="I956" s="4" t="n">
        <v>0.350984227636472</v>
      </c>
      <c r="J956" s="4" t="n">
        <v>0.0446103095892993</v>
      </c>
      <c r="K956" s="4" t="n">
        <v>0.139749592444357</v>
      </c>
      <c r="L956" s="4" t="n">
        <v>0.0211117108184807</v>
      </c>
      <c r="M956" s="4" t="n">
        <v>1.92382043013283</v>
      </c>
      <c r="N956" s="4" t="n">
        <v>22.6440057675694</v>
      </c>
      <c r="O956" s="4" t="n">
        <f aca="false">TRUE()</f>
        <v>1</v>
      </c>
      <c r="P956" s="4" t="s">
        <v>24</v>
      </c>
      <c r="Q956" s="4" t="n">
        <v>0.836072187198761</v>
      </c>
      <c r="R956" s="4" t="n">
        <v>0.211049230823128</v>
      </c>
      <c r="S956" s="4" t="s">
        <v>25</v>
      </c>
      <c r="T956" s="4" t="str">
        <f aca="false">B956&amp;C956&amp;D956&amp;E956&amp;S956</f>
        <v>rosnavjackalmap510embr</v>
      </c>
      <c r="U956" s="4" t="n">
        <f aca="false">COUNTIF($T$2:T956,T956)</f>
        <v>15</v>
      </c>
      <c r="V956" s="4" t="s">
        <v>38</v>
      </c>
      <c r="W956" s="4" t="s">
        <v>26</v>
      </c>
      <c r="X956" s="4" t="n">
        <v>5</v>
      </c>
      <c r="Y956" s="4" t="str">
        <f aca="false">V956&amp;W956&amp;X956&amp;S956</f>
        <v>rj5embr</v>
      </c>
      <c r="Z956" s="4" t="n">
        <f aca="false">G956&gt;0</f>
        <v>0</v>
      </c>
      <c r="AA956" s="4" t="str">
        <f aca="false">IF(NOT(Z956),Y956,0)</f>
        <v>rj5embr</v>
      </c>
    </row>
    <row r="957" customFormat="false" ht="15.75" hidden="false" customHeight="true" outlineLevel="0" collapsed="false">
      <c r="A957" s="1" t="n">
        <v>1405</v>
      </c>
      <c r="B957" s="4" t="s">
        <v>37</v>
      </c>
      <c r="C957" s="4" t="s">
        <v>22</v>
      </c>
      <c r="D957" s="4" t="s">
        <v>31</v>
      </c>
      <c r="E957" s="4" t="n">
        <v>10</v>
      </c>
      <c r="F957" s="4" t="n">
        <v>38.381</v>
      </c>
      <c r="G957" s="4" t="n">
        <v>0</v>
      </c>
      <c r="H957" s="4" t="n">
        <v>4.49254249764156</v>
      </c>
      <c r="I957" s="4" t="n">
        <v>0.722455943040323</v>
      </c>
      <c r="J957" s="4" t="n">
        <v>0.222992126990949</v>
      </c>
      <c r="K957" s="4" t="n">
        <v>0.570721383351989</v>
      </c>
      <c r="L957" s="4" t="n">
        <v>0.0240018012142003</v>
      </c>
      <c r="M957" s="4" t="n">
        <v>0.92771494970799</v>
      </c>
      <c r="N957" s="4" t="n">
        <v>34.6859622795467</v>
      </c>
      <c r="O957" s="4" t="n">
        <f aca="false">TRUE()</f>
        <v>1</v>
      </c>
      <c r="P957" s="4" t="s">
        <v>24</v>
      </c>
      <c r="Q957" s="4" t="n">
        <v>71.0277767020892</v>
      </c>
      <c r="R957" s="4" t="n">
        <v>0.340570052656887</v>
      </c>
      <c r="S957" s="4" t="s">
        <v>25</v>
      </c>
      <c r="T957" s="4" t="str">
        <f aca="false">B957&amp;C957&amp;D957&amp;E957&amp;S957</f>
        <v>rosnavjackalmap510embr</v>
      </c>
      <c r="U957" s="4" t="n">
        <f aca="false">COUNTIF($T$2:T957,T957)</f>
        <v>16</v>
      </c>
      <c r="V957" s="4" t="s">
        <v>38</v>
      </c>
      <c r="W957" s="4" t="s">
        <v>26</v>
      </c>
      <c r="X957" s="4" t="n">
        <v>5</v>
      </c>
      <c r="Y957" s="4" t="str">
        <f aca="false">V957&amp;W957&amp;X957&amp;S957</f>
        <v>rj5embr</v>
      </c>
      <c r="Z957" s="4" t="n">
        <f aca="false">G957&gt;0</f>
        <v>0</v>
      </c>
      <c r="AA957" s="4" t="str">
        <f aca="false">IF(NOT(Z957),Y957,0)</f>
        <v>rj5embr</v>
      </c>
    </row>
    <row r="958" customFormat="false" ht="15.75" hidden="false" customHeight="true" outlineLevel="0" collapsed="false">
      <c r="A958" s="1" t="n">
        <v>1406</v>
      </c>
      <c r="B958" s="4" t="s">
        <v>37</v>
      </c>
      <c r="C958" s="4" t="s">
        <v>22</v>
      </c>
      <c r="D958" s="4" t="s">
        <v>31</v>
      </c>
      <c r="E958" s="4" t="n">
        <v>10</v>
      </c>
      <c r="F958" s="4" t="n">
        <v>15.404</v>
      </c>
      <c r="G958" s="4" t="n">
        <v>0</v>
      </c>
      <c r="H958" s="4" t="n">
        <v>1.02841335590176</v>
      </c>
      <c r="I958" s="4" t="n">
        <v>0.528137468238573</v>
      </c>
      <c r="J958" s="4" t="n">
        <v>0.0600245023424892</v>
      </c>
      <c r="K958" s="4" t="n">
        <v>0.310292052866111</v>
      </c>
      <c r="L958" s="4" t="n">
        <v>0.0305737593262995</v>
      </c>
      <c r="M958" s="4" t="n">
        <v>1.60924442393372</v>
      </c>
      <c r="N958" s="4" t="n">
        <v>24.926310236916</v>
      </c>
      <c r="O958" s="4" t="n">
        <f aca="false">TRUE()</f>
        <v>1</v>
      </c>
      <c r="P958" s="4" t="s">
        <v>24</v>
      </c>
      <c r="Q958" s="4" t="n">
        <v>13.900214837203</v>
      </c>
      <c r="R958" s="4" t="n">
        <v>0.268992880866493</v>
      </c>
      <c r="S958" s="4" t="s">
        <v>25</v>
      </c>
      <c r="T958" s="4" t="str">
        <f aca="false">B958&amp;C958&amp;D958&amp;E958&amp;S958</f>
        <v>rosnavjackalmap510embr</v>
      </c>
      <c r="U958" s="4" t="n">
        <f aca="false">COUNTIF($T$2:T958,T958)</f>
        <v>17</v>
      </c>
      <c r="V958" s="4" t="s">
        <v>38</v>
      </c>
      <c r="W958" s="4" t="s">
        <v>26</v>
      </c>
      <c r="X958" s="4" t="n">
        <v>5</v>
      </c>
      <c r="Y958" s="4" t="str">
        <f aca="false">V958&amp;W958&amp;X958&amp;S958</f>
        <v>rj5embr</v>
      </c>
      <c r="Z958" s="4" t="n">
        <f aca="false">G958&gt;0</f>
        <v>0</v>
      </c>
      <c r="AA958" s="4" t="str">
        <f aca="false">IF(NOT(Z958),Y958,0)</f>
        <v>rj5embr</v>
      </c>
    </row>
    <row r="959" customFormat="false" ht="15.75" hidden="false" customHeight="true" outlineLevel="0" collapsed="false">
      <c r="A959" s="1" t="n">
        <v>1407</v>
      </c>
      <c r="B959" s="4" t="s">
        <v>37</v>
      </c>
      <c r="C959" s="4" t="s">
        <v>22</v>
      </c>
      <c r="D959" s="4" t="s">
        <v>31</v>
      </c>
      <c r="E959" s="4" t="n">
        <v>10</v>
      </c>
      <c r="F959" s="4" t="n">
        <v>12.0909999999999</v>
      </c>
      <c r="G959" s="4" t="n">
        <v>0</v>
      </c>
      <c r="H959" s="4" t="n">
        <v>0.222101213816649</v>
      </c>
      <c r="I959" s="4" t="n">
        <v>0.404298374741851</v>
      </c>
      <c r="J959" s="4" t="n">
        <v>0.0510077665672188</v>
      </c>
      <c r="K959" s="4" t="n">
        <v>0.103607431401317</v>
      </c>
      <c r="L959" s="4" t="n">
        <v>0.0653935583195182</v>
      </c>
      <c r="M959" s="4" t="n">
        <v>1.92268449410741</v>
      </c>
      <c r="N959" s="4" t="n">
        <v>23.4833402163646</v>
      </c>
      <c r="O959" s="4" t="n">
        <f aca="false">TRUE()</f>
        <v>1</v>
      </c>
      <c r="P959" s="4" t="s">
        <v>24</v>
      </c>
      <c r="Q959" s="4" t="n">
        <v>0.616624034997963</v>
      </c>
      <c r="R959" s="4" t="n">
        <v>0.214492485037964</v>
      </c>
      <c r="S959" s="4" t="s">
        <v>25</v>
      </c>
      <c r="T959" s="4" t="str">
        <f aca="false">B959&amp;C959&amp;D959&amp;E959&amp;S959</f>
        <v>rosnavjackalmap510embr</v>
      </c>
      <c r="U959" s="4" t="n">
        <f aca="false">COUNTIF($T$2:T959,T959)</f>
        <v>18</v>
      </c>
      <c r="V959" s="4" t="s">
        <v>38</v>
      </c>
      <c r="W959" s="4" t="s">
        <v>26</v>
      </c>
      <c r="X959" s="4" t="n">
        <v>5</v>
      </c>
      <c r="Y959" s="4" t="str">
        <f aca="false">V959&amp;W959&amp;X959&amp;S959</f>
        <v>rj5embr</v>
      </c>
      <c r="Z959" s="4" t="n">
        <f aca="false">G959&gt;0</f>
        <v>0</v>
      </c>
      <c r="AA959" s="4" t="str">
        <f aca="false">IF(NOT(Z959),Y959,0)</f>
        <v>rj5embr</v>
      </c>
    </row>
    <row r="960" customFormat="false" ht="15.75" hidden="false" customHeight="true" outlineLevel="0" collapsed="false">
      <c r="A960" s="1" t="n">
        <v>1408</v>
      </c>
      <c r="B960" s="4" t="s">
        <v>37</v>
      </c>
      <c r="C960" s="4" t="s">
        <v>22</v>
      </c>
      <c r="D960" s="4" t="s">
        <v>31</v>
      </c>
      <c r="E960" s="4" t="n">
        <v>10</v>
      </c>
      <c r="F960" s="4" t="n">
        <v>12.101</v>
      </c>
      <c r="G960" s="4" t="n">
        <v>0</v>
      </c>
      <c r="H960" s="4" t="n">
        <v>0.208671448739502</v>
      </c>
      <c r="I960" s="4" t="n">
        <v>0.360373390440786</v>
      </c>
      <c r="J960" s="4" t="n">
        <v>0.045245121883923</v>
      </c>
      <c r="K960" s="4" t="n">
        <v>0.194922504278755</v>
      </c>
      <c r="L960" s="4" t="n">
        <v>0.064058645951345</v>
      </c>
      <c r="M960" s="4" t="n">
        <v>1.87775257805946</v>
      </c>
      <c r="N960" s="4" t="n">
        <v>23.0222052869552</v>
      </c>
      <c r="O960" s="4" t="n">
        <f aca="false">TRUE()</f>
        <v>1</v>
      </c>
      <c r="P960" s="4" t="s">
        <v>24</v>
      </c>
      <c r="Q960" s="4" t="n">
        <v>0.672566801411863</v>
      </c>
      <c r="R960" s="4" t="n">
        <v>0.223479894122708</v>
      </c>
      <c r="S960" s="4" t="s">
        <v>25</v>
      </c>
      <c r="T960" s="4" t="str">
        <f aca="false">B960&amp;C960&amp;D960&amp;E960&amp;S960</f>
        <v>rosnavjackalmap510embr</v>
      </c>
      <c r="U960" s="4" t="n">
        <f aca="false">COUNTIF($T$2:T960,T960)</f>
        <v>19</v>
      </c>
      <c r="V960" s="4" t="s">
        <v>38</v>
      </c>
      <c r="W960" s="4" t="s">
        <v>26</v>
      </c>
      <c r="X960" s="4" t="n">
        <v>5</v>
      </c>
      <c r="Y960" s="4" t="str">
        <f aca="false">V960&amp;W960&amp;X960&amp;S960</f>
        <v>rj5embr</v>
      </c>
      <c r="Z960" s="4" t="n">
        <f aca="false">G960&gt;0</f>
        <v>0</v>
      </c>
      <c r="AA960" s="4" t="str">
        <f aca="false">IF(NOT(Z960),Y960,0)</f>
        <v>rj5embr</v>
      </c>
    </row>
    <row r="961" customFormat="false" ht="15.75" hidden="false" customHeight="true" outlineLevel="0" collapsed="false">
      <c r="A961" s="1" t="n">
        <v>1409</v>
      </c>
      <c r="B961" s="4" t="s">
        <v>37</v>
      </c>
      <c r="C961" s="4" t="s">
        <v>22</v>
      </c>
      <c r="D961" s="4" t="s">
        <v>31</v>
      </c>
      <c r="E961" s="4" t="n">
        <v>10</v>
      </c>
      <c r="F961" s="4" t="n">
        <v>27.715</v>
      </c>
      <c r="G961" s="4" t="n">
        <v>1</v>
      </c>
      <c r="H961" s="4" t="n">
        <v>0.739589701346997</v>
      </c>
      <c r="I961" s="4" t="n">
        <v>0.463359977500034</v>
      </c>
      <c r="J961" s="4" t="n">
        <v>0.0691618724386507</v>
      </c>
      <c r="K961" s="4" t="n">
        <v>0.562924312795237</v>
      </c>
      <c r="L961" s="4" t="n">
        <v>0.022349601296367</v>
      </c>
      <c r="M961" s="4" t="n">
        <v>1.26093527600532</v>
      </c>
      <c r="N961" s="4" t="n">
        <v>34.5143643472709</v>
      </c>
      <c r="O961" s="4" t="n">
        <f aca="false">TRUE()</f>
        <v>1</v>
      </c>
      <c r="P961" s="4" t="s">
        <v>24</v>
      </c>
      <c r="Q961" s="4" t="n">
        <v>5.75538545752597</v>
      </c>
      <c r="R961" s="4" t="n">
        <v>0.619944779649169</v>
      </c>
      <c r="S961" s="4" t="s">
        <v>25</v>
      </c>
      <c r="T961" s="4" t="str">
        <f aca="false">B961&amp;C961&amp;D961&amp;E961&amp;S961</f>
        <v>rosnavjackalmap510embr</v>
      </c>
      <c r="U961" s="4" t="n">
        <f aca="false">COUNTIF($T$2:T961,T961)</f>
        <v>20</v>
      </c>
      <c r="V961" s="4" t="s">
        <v>38</v>
      </c>
      <c r="W961" s="4" t="s">
        <v>26</v>
      </c>
      <c r="X961" s="4" t="n">
        <v>5</v>
      </c>
      <c r="Y961" s="4" t="str">
        <f aca="false">V961&amp;W961&amp;X961&amp;S961</f>
        <v>rj5embr</v>
      </c>
      <c r="Z961" s="4" t="n">
        <f aca="false">G961&gt;0</f>
        <v>1</v>
      </c>
      <c r="AA961" s="4" t="n">
        <f aca="false">IF(NOT(Z961),Y961,0)</f>
        <v>0</v>
      </c>
    </row>
    <row r="962" customFormat="false" ht="15.75" hidden="false" customHeight="true" outlineLevel="0" collapsed="false">
      <c r="A962" s="1" t="n">
        <v>1420</v>
      </c>
      <c r="B962" s="4" t="s">
        <v>21</v>
      </c>
      <c r="C962" s="4" t="s">
        <v>22</v>
      </c>
      <c r="D962" s="4" t="s">
        <v>23</v>
      </c>
      <c r="E962" s="4" t="n">
        <v>10</v>
      </c>
      <c r="F962" s="4" t="n">
        <v>32.882</v>
      </c>
      <c r="G962" s="4" t="n">
        <v>1</v>
      </c>
      <c r="H962" s="4" t="n">
        <v>6.10137724132598</v>
      </c>
      <c r="I962" s="4" t="n">
        <v>0.710624412435912</v>
      </c>
      <c r="J962" s="4" t="n">
        <v>0.0863345093174156</v>
      </c>
      <c r="K962" s="4" t="n">
        <v>0.493774457238884</v>
      </c>
      <c r="L962" s="4" t="n">
        <v>0.0294432764924735</v>
      </c>
      <c r="M962" s="4" t="n">
        <v>1.00436475218112</v>
      </c>
      <c r="N962" s="4" t="n">
        <v>32.2149974219331</v>
      </c>
      <c r="O962" s="4" t="n">
        <f aca="false">TRUE()</f>
        <v>1</v>
      </c>
      <c r="P962" s="4" t="s">
        <v>24</v>
      </c>
      <c r="Q962" s="4" t="n">
        <v>89.7499733160422</v>
      </c>
      <c r="R962" s="4" t="n">
        <v>0.461493130211397</v>
      </c>
      <c r="S962" s="4" t="s">
        <v>39</v>
      </c>
      <c r="T962" s="4" t="str">
        <f aca="false">B962&amp;C962&amp;D962&amp;E962&amp;S962</f>
        <v>tebjackalmap210without</v>
      </c>
      <c r="U962" s="4" t="n">
        <f aca="false">COUNTIF($T$2:T962,T962)</f>
        <v>1</v>
      </c>
      <c r="V962" s="4" t="s">
        <v>18</v>
      </c>
      <c r="W962" s="4" t="s">
        <v>26</v>
      </c>
      <c r="X962" s="4" t="n">
        <v>2</v>
      </c>
      <c r="Y962" s="4" t="str">
        <f aca="false">V962&amp;W962&amp;X962&amp;S962</f>
        <v>tj2without</v>
      </c>
      <c r="Z962" s="4" t="n">
        <f aca="false">G962&gt;0</f>
        <v>1</v>
      </c>
      <c r="AA962" s="4" t="n">
        <f aca="false">IF(NOT(Z962),Y962,0)</f>
        <v>0</v>
      </c>
    </row>
    <row r="963" customFormat="false" ht="15.75" hidden="false" customHeight="true" outlineLevel="0" collapsed="false">
      <c r="A963" s="1" t="n">
        <v>1421</v>
      </c>
      <c r="B963" s="4" t="s">
        <v>21</v>
      </c>
      <c r="C963" s="4" t="s">
        <v>22</v>
      </c>
      <c r="D963" s="4" t="s">
        <v>23</v>
      </c>
      <c r="E963" s="4" t="n">
        <v>10</v>
      </c>
      <c r="F963" s="4" t="n">
        <v>19.998</v>
      </c>
      <c r="G963" s="4" t="n">
        <v>0</v>
      </c>
      <c r="H963" s="4" t="n">
        <v>5.04566493921801</v>
      </c>
      <c r="I963" s="4" t="n">
        <v>0.377968956569548</v>
      </c>
      <c r="J963" s="4" t="n">
        <v>0.0409519008540772</v>
      </c>
      <c r="K963" s="4" t="n">
        <v>0.356352129758328</v>
      </c>
      <c r="L963" s="4" t="n">
        <v>0.0455301017944222</v>
      </c>
      <c r="M963" s="4" t="n">
        <v>1.55664519960119</v>
      </c>
      <c r="N963" s="4" t="n">
        <v>31.0469771912368</v>
      </c>
      <c r="O963" s="4" t="n">
        <f aca="false">TRUE()</f>
        <v>1</v>
      </c>
      <c r="P963" s="4" t="s">
        <v>24</v>
      </c>
      <c r="Q963" s="4" t="n">
        <v>112.987238981195</v>
      </c>
      <c r="R963" s="4" t="n">
        <v>0.171643118979845</v>
      </c>
      <c r="S963" s="4" t="s">
        <v>39</v>
      </c>
      <c r="T963" s="4" t="str">
        <f aca="false">B963&amp;C963&amp;D963&amp;E963&amp;S963</f>
        <v>tebjackalmap210without</v>
      </c>
      <c r="U963" s="4" t="n">
        <f aca="false">COUNTIF($T$2:T963,T963)</f>
        <v>2</v>
      </c>
      <c r="V963" s="4" t="s">
        <v>18</v>
      </c>
      <c r="W963" s="4" t="s">
        <v>26</v>
      </c>
      <c r="X963" s="4" t="n">
        <v>2</v>
      </c>
      <c r="Y963" s="4" t="str">
        <f aca="false">V963&amp;W963&amp;X963&amp;S963</f>
        <v>tj2without</v>
      </c>
      <c r="Z963" s="4" t="n">
        <f aca="false">G963&gt;0</f>
        <v>0</v>
      </c>
      <c r="AA963" s="4" t="str">
        <f aca="false">IF(NOT(Z963),Y963,0)</f>
        <v>tj2without</v>
      </c>
    </row>
    <row r="964" customFormat="false" ht="15.75" hidden="false" customHeight="true" outlineLevel="0" collapsed="false">
      <c r="A964" s="1" t="n">
        <v>1422</v>
      </c>
      <c r="B964" s="4" t="s">
        <v>21</v>
      </c>
      <c r="C964" s="4" t="s">
        <v>22</v>
      </c>
      <c r="D964" s="4" t="s">
        <v>23</v>
      </c>
      <c r="E964" s="4" t="n">
        <v>10</v>
      </c>
      <c r="F964" s="4" t="n">
        <v>16.188</v>
      </c>
      <c r="G964" s="4" t="n">
        <v>0</v>
      </c>
      <c r="H964" s="4" t="n">
        <v>0.119804019809723</v>
      </c>
      <c r="I964" s="4" t="n">
        <v>0.196938544719668</v>
      </c>
      <c r="J964" s="4" t="n">
        <v>0.0248999663308984</v>
      </c>
      <c r="K964" s="4" t="n">
        <v>0.274546833365591</v>
      </c>
      <c r="L964" s="4" t="n">
        <v>0.0258777580948273</v>
      </c>
      <c r="M964" s="4" t="n">
        <v>1.85491971217661</v>
      </c>
      <c r="N964" s="4" t="n">
        <v>29.944170280988</v>
      </c>
      <c r="O964" s="4" t="n">
        <f aca="false">TRUE()</f>
        <v>1</v>
      </c>
      <c r="P964" s="4" t="s">
        <v>24</v>
      </c>
      <c r="Q964" s="4" t="n">
        <v>0.659843398843762</v>
      </c>
      <c r="R964" s="4" t="n">
        <v>0.139993860596684</v>
      </c>
      <c r="S964" s="4" t="s">
        <v>39</v>
      </c>
      <c r="T964" s="4" t="str">
        <f aca="false">B964&amp;C964&amp;D964&amp;E964&amp;S964</f>
        <v>tebjackalmap210without</v>
      </c>
      <c r="U964" s="4" t="n">
        <f aca="false">COUNTIF($T$2:T964,T964)</f>
        <v>3</v>
      </c>
      <c r="V964" s="4" t="s">
        <v>18</v>
      </c>
      <c r="W964" s="4" t="s">
        <v>26</v>
      </c>
      <c r="X964" s="4" t="n">
        <v>2</v>
      </c>
      <c r="Y964" s="4" t="str">
        <f aca="false">V964&amp;W964&amp;X964&amp;S964</f>
        <v>tj2without</v>
      </c>
      <c r="Z964" s="4" t="n">
        <f aca="false">G964&gt;0</f>
        <v>0</v>
      </c>
      <c r="AA964" s="4" t="str">
        <f aca="false">IF(NOT(Z964),Y964,0)</f>
        <v>tj2without</v>
      </c>
    </row>
    <row r="965" customFormat="false" ht="15.75" hidden="false" customHeight="true" outlineLevel="0" collapsed="false">
      <c r="A965" s="1" t="n">
        <v>1423</v>
      </c>
      <c r="B965" s="4" t="s">
        <v>21</v>
      </c>
      <c r="C965" s="4" t="s">
        <v>22</v>
      </c>
      <c r="D965" s="4" t="s">
        <v>23</v>
      </c>
      <c r="E965" s="4" t="n">
        <v>10</v>
      </c>
      <c r="F965" s="4" t="n">
        <v>33.991</v>
      </c>
      <c r="G965" s="4" t="n">
        <v>0</v>
      </c>
      <c r="H965" s="4" t="n">
        <v>58.3682670437349</v>
      </c>
      <c r="I965" s="4" t="n">
        <v>0.456359426021148</v>
      </c>
      <c r="J965" s="4" t="n">
        <v>0.0519470978261121</v>
      </c>
      <c r="K965" s="4" t="n">
        <v>0.517414258863127</v>
      </c>
      <c r="L965" s="4" t="n">
        <v>-0.0213181818181818</v>
      </c>
      <c r="M965" s="4" t="n">
        <v>1.27368584105409</v>
      </c>
      <c r="N965" s="4" t="n">
        <v>13.5080425555968</v>
      </c>
      <c r="O965" s="4" t="n">
        <f aca="false">TRUE()</f>
        <v>1</v>
      </c>
      <c r="P965" s="4" t="s">
        <v>24</v>
      </c>
      <c r="Q965" s="4" t="n">
        <v>632.455532033568</v>
      </c>
      <c r="R965" s="4" t="n">
        <v>0.255625490206153</v>
      </c>
      <c r="S965" s="4" t="s">
        <v>39</v>
      </c>
      <c r="T965" s="4" t="str">
        <f aca="false">B965&amp;C965&amp;D965&amp;E965&amp;S965</f>
        <v>tebjackalmap210without</v>
      </c>
      <c r="U965" s="4" t="n">
        <f aca="false">COUNTIF($T$2:T965,T965)</f>
        <v>4</v>
      </c>
      <c r="V965" s="4" t="s">
        <v>18</v>
      </c>
      <c r="W965" s="4" t="s">
        <v>26</v>
      </c>
      <c r="X965" s="4" t="n">
        <v>2</v>
      </c>
      <c r="Y965" s="4" t="str">
        <f aca="false">V965&amp;W965&amp;X965&amp;S965</f>
        <v>tj2without</v>
      </c>
      <c r="Z965" s="4" t="n">
        <f aca="false">G965&gt;0</f>
        <v>0</v>
      </c>
      <c r="AA965" s="4" t="str">
        <f aca="false">IF(NOT(Z965),Y965,0)</f>
        <v>tj2without</v>
      </c>
    </row>
    <row r="966" customFormat="false" ht="15.75" hidden="false" customHeight="true" outlineLevel="0" collapsed="false">
      <c r="A966" s="1" t="n">
        <v>1424</v>
      </c>
      <c r="B966" s="4" t="s">
        <v>21</v>
      </c>
      <c r="C966" s="4" t="s">
        <v>22</v>
      </c>
      <c r="D966" s="4" t="s">
        <v>23</v>
      </c>
      <c r="E966" s="4" t="n">
        <v>10</v>
      </c>
      <c r="F966" s="4" t="n">
        <v>18.297</v>
      </c>
      <c r="G966" s="4" t="n">
        <v>0</v>
      </c>
      <c r="H966" s="4" t="n">
        <v>1.56991427903167</v>
      </c>
      <c r="I966" s="4" t="n">
        <v>0.364409312523678</v>
      </c>
      <c r="J966" s="4" t="n">
        <v>0.0428157980727422</v>
      </c>
      <c r="K966" s="4" t="n">
        <v>0.245627031209921</v>
      </c>
      <c r="L966" s="4" t="n">
        <v>0.044505479507306</v>
      </c>
      <c r="M966" s="4" t="n">
        <v>1.64441243456286</v>
      </c>
      <c r="N966" s="4" t="n">
        <v>30.0605518427366</v>
      </c>
      <c r="O966" s="4" t="n">
        <f aca="false">TRUE()</f>
        <v>1</v>
      </c>
      <c r="P966" s="4" t="s">
        <v>24</v>
      </c>
      <c r="Q966" s="4" t="n">
        <v>32.4118393302221</v>
      </c>
      <c r="R966" s="4" t="n">
        <v>0.213203005504657</v>
      </c>
      <c r="S966" s="4" t="s">
        <v>39</v>
      </c>
      <c r="T966" s="4" t="str">
        <f aca="false">B966&amp;C966&amp;D966&amp;E966&amp;S966</f>
        <v>tebjackalmap210without</v>
      </c>
      <c r="U966" s="4" t="n">
        <f aca="false">COUNTIF($T$2:T966,T966)</f>
        <v>5</v>
      </c>
      <c r="V966" s="4" t="s">
        <v>18</v>
      </c>
      <c r="W966" s="4" t="s">
        <v>26</v>
      </c>
      <c r="X966" s="4" t="n">
        <v>2</v>
      </c>
      <c r="Y966" s="4" t="str">
        <f aca="false">V966&amp;W966&amp;X966&amp;S966</f>
        <v>tj2without</v>
      </c>
      <c r="Z966" s="4" t="n">
        <f aca="false">G966&gt;0</f>
        <v>0</v>
      </c>
      <c r="AA966" s="4" t="str">
        <f aca="false">IF(NOT(Z966),Y966,0)</f>
        <v>tj2without</v>
      </c>
    </row>
    <row r="967" customFormat="false" ht="15.75" hidden="false" customHeight="true" outlineLevel="0" collapsed="false">
      <c r="A967" s="1" t="n">
        <v>1425</v>
      </c>
      <c r="B967" s="4" t="s">
        <v>21</v>
      </c>
      <c r="C967" s="4" t="s">
        <v>22</v>
      </c>
      <c r="D967" s="4" t="s">
        <v>23</v>
      </c>
      <c r="E967" s="4" t="n">
        <v>10</v>
      </c>
      <c r="F967" s="4" t="n">
        <v>27.533</v>
      </c>
      <c r="G967" s="4" t="n">
        <v>1</v>
      </c>
      <c r="H967" s="4" t="n">
        <v>4.16974536693088</v>
      </c>
      <c r="I967" s="4" t="n">
        <v>0.576774250464233</v>
      </c>
      <c r="J967" s="4" t="n">
        <v>0.0559881281804236</v>
      </c>
      <c r="K967" s="4" t="n">
        <v>0.445520082590027</v>
      </c>
      <c r="L967" s="4" t="n">
        <v>0.0286265047036755</v>
      </c>
      <c r="M967" s="4" t="n">
        <v>1.19531784041595</v>
      </c>
      <c r="N967" s="4" t="n">
        <v>32.3070064775911</v>
      </c>
      <c r="O967" s="4" t="n">
        <f aca="false">TRUE()</f>
        <v>1</v>
      </c>
      <c r="P967" s="4" t="s">
        <v>24</v>
      </c>
      <c r="Q967" s="4" t="n">
        <v>51.1309992564835</v>
      </c>
      <c r="R967" s="4" t="n">
        <v>0.324356885472149</v>
      </c>
      <c r="S967" s="4" t="s">
        <v>39</v>
      </c>
      <c r="T967" s="4" t="str">
        <f aca="false">B967&amp;C967&amp;D967&amp;E967&amp;S967</f>
        <v>tebjackalmap210without</v>
      </c>
      <c r="U967" s="4" t="n">
        <f aca="false">COUNTIF($T$2:T967,T967)</f>
        <v>6</v>
      </c>
      <c r="V967" s="4" t="s">
        <v>18</v>
      </c>
      <c r="W967" s="4" t="s">
        <v>26</v>
      </c>
      <c r="X967" s="4" t="n">
        <v>2</v>
      </c>
      <c r="Y967" s="4" t="str">
        <f aca="false">V967&amp;W967&amp;X967&amp;S967</f>
        <v>tj2without</v>
      </c>
      <c r="Z967" s="4" t="n">
        <f aca="false">G967&gt;0</f>
        <v>1</v>
      </c>
      <c r="AA967" s="4" t="n">
        <f aca="false">IF(NOT(Z967),Y967,0)</f>
        <v>0</v>
      </c>
    </row>
    <row r="968" customFormat="false" ht="15.75" hidden="false" customHeight="true" outlineLevel="0" collapsed="false">
      <c r="A968" s="1" t="n">
        <v>1426</v>
      </c>
      <c r="B968" s="4" t="s">
        <v>21</v>
      </c>
      <c r="C968" s="4" t="s">
        <v>22</v>
      </c>
      <c r="D968" s="4" t="s">
        <v>23</v>
      </c>
      <c r="E968" s="4" t="n">
        <v>10</v>
      </c>
      <c r="F968" s="4" t="n">
        <v>36.232</v>
      </c>
      <c r="G968" s="4" t="n">
        <v>0</v>
      </c>
      <c r="H968" s="4" t="n">
        <v>1.36369731425973</v>
      </c>
      <c r="I968" s="4" t="n">
        <v>0.516356294272508</v>
      </c>
      <c r="J968" s="4" t="n">
        <v>0.138984722122828</v>
      </c>
      <c r="K968" s="4" t="n">
        <v>0.538052508177982</v>
      </c>
      <c r="L968" s="4" t="n">
        <v>8.54017711250121E-018</v>
      </c>
      <c r="M968" s="4" t="n">
        <v>1.14198295968538</v>
      </c>
      <c r="N968" s="4" t="n">
        <v>14.5830726234125</v>
      </c>
      <c r="O968" s="4" t="n">
        <f aca="false">TRUE()</f>
        <v>1</v>
      </c>
      <c r="P968" s="4" t="s">
        <v>24</v>
      </c>
      <c r="Q968" s="4" t="n">
        <v>14.8549231491358</v>
      </c>
      <c r="R968" s="4" t="n">
        <v>0.814163126427718</v>
      </c>
      <c r="S968" s="4" t="s">
        <v>39</v>
      </c>
      <c r="T968" s="4" t="str">
        <f aca="false">B968&amp;C968&amp;D968&amp;E968&amp;S968</f>
        <v>tebjackalmap210without</v>
      </c>
      <c r="U968" s="4" t="n">
        <f aca="false">COUNTIF($T$2:T968,T968)</f>
        <v>7</v>
      </c>
      <c r="V968" s="4" t="s">
        <v>18</v>
      </c>
      <c r="W968" s="4" t="s">
        <v>26</v>
      </c>
      <c r="X968" s="4" t="n">
        <v>2</v>
      </c>
      <c r="Y968" s="4" t="str">
        <f aca="false">V968&amp;W968&amp;X968&amp;S968</f>
        <v>tj2without</v>
      </c>
      <c r="Z968" s="4" t="n">
        <f aca="false">G968&gt;0</f>
        <v>0</v>
      </c>
      <c r="AA968" s="4" t="str">
        <f aca="false">IF(NOT(Z968),Y968,0)</f>
        <v>tj2without</v>
      </c>
    </row>
    <row r="969" customFormat="false" ht="15.75" hidden="false" customHeight="true" outlineLevel="0" collapsed="false">
      <c r="A969" s="1" t="n">
        <v>1427</v>
      </c>
      <c r="B969" s="4" t="s">
        <v>21</v>
      </c>
      <c r="C969" s="4" t="s">
        <v>22</v>
      </c>
      <c r="D969" s="4" t="s">
        <v>23</v>
      </c>
      <c r="E969" s="4" t="n">
        <v>10</v>
      </c>
      <c r="F969" s="4" t="n">
        <v>16.579</v>
      </c>
      <c r="G969" s="4" t="n">
        <v>0</v>
      </c>
      <c r="H969" s="4" t="n">
        <v>0.152874697516359</v>
      </c>
      <c r="I969" s="4" t="n">
        <v>0.268982072574353</v>
      </c>
      <c r="J969" s="4" t="n">
        <v>0.0339440310475446</v>
      </c>
      <c r="K969" s="4" t="n">
        <v>0.310746456308821</v>
      </c>
      <c r="L969" s="4" t="n">
        <v>0.0113613484768191</v>
      </c>
      <c r="M969" s="4" t="n">
        <v>1.84419096354498</v>
      </c>
      <c r="N969" s="4" t="n">
        <v>30.3529875329969</v>
      </c>
      <c r="O969" s="4" t="n">
        <f aca="false">TRUE()</f>
        <v>1</v>
      </c>
      <c r="P969" s="4" t="s">
        <v>24</v>
      </c>
      <c r="Q969" s="4" t="n">
        <v>0.72700600409027</v>
      </c>
      <c r="R969" s="4" t="n">
        <v>0.152373798294884</v>
      </c>
      <c r="S969" s="4" t="s">
        <v>39</v>
      </c>
      <c r="T969" s="4" t="str">
        <f aca="false">B969&amp;C969&amp;D969&amp;E969&amp;S969</f>
        <v>tebjackalmap210without</v>
      </c>
      <c r="U969" s="4" t="n">
        <f aca="false">COUNTIF($T$2:T969,T969)</f>
        <v>8</v>
      </c>
      <c r="V969" s="4" t="s">
        <v>18</v>
      </c>
      <c r="W969" s="4" t="s">
        <v>26</v>
      </c>
      <c r="X969" s="4" t="n">
        <v>2</v>
      </c>
      <c r="Y969" s="4" t="str">
        <f aca="false">V969&amp;W969&amp;X969&amp;S969</f>
        <v>tj2without</v>
      </c>
      <c r="Z969" s="4" t="n">
        <f aca="false">G969&gt;0</f>
        <v>0</v>
      </c>
      <c r="AA969" s="4" t="str">
        <f aca="false">IF(NOT(Z969),Y969,0)</f>
        <v>tj2without</v>
      </c>
    </row>
    <row r="970" customFormat="false" ht="15.75" hidden="false" customHeight="true" outlineLevel="0" collapsed="false">
      <c r="A970" s="1" t="n">
        <v>1428</v>
      </c>
      <c r="B970" s="4" t="s">
        <v>21</v>
      </c>
      <c r="C970" s="4" t="s">
        <v>22</v>
      </c>
      <c r="D970" s="4" t="s">
        <v>23</v>
      </c>
      <c r="E970" s="4" t="n">
        <v>10</v>
      </c>
      <c r="F970" s="4" t="n">
        <v>18.8869999999999</v>
      </c>
      <c r="G970" s="4" t="n">
        <v>0</v>
      </c>
      <c r="H970" s="4" t="n">
        <v>1.19256512347002</v>
      </c>
      <c r="I970" s="4" t="n">
        <v>0.453357884058467</v>
      </c>
      <c r="J970" s="4" t="n">
        <v>0.0532642747990004</v>
      </c>
      <c r="K970" s="4" t="n">
        <v>0.370031361357551</v>
      </c>
      <c r="L970" s="4" t="n">
        <v>0.0182282799031968</v>
      </c>
      <c r="M970" s="4" t="n">
        <v>1.65763820931274</v>
      </c>
      <c r="N970" s="4" t="n">
        <v>31.3064844980144</v>
      </c>
      <c r="O970" s="4" t="n">
        <f aca="false">TRUE()</f>
        <v>1</v>
      </c>
      <c r="P970" s="4" t="s">
        <v>24</v>
      </c>
      <c r="Q970" s="4" t="n">
        <v>18.5629605596038</v>
      </c>
      <c r="R970" s="4" t="n">
        <v>0.248159450815781</v>
      </c>
      <c r="S970" s="4" t="s">
        <v>39</v>
      </c>
      <c r="T970" s="4" t="str">
        <f aca="false">B970&amp;C970&amp;D970&amp;E970&amp;S970</f>
        <v>tebjackalmap210without</v>
      </c>
      <c r="U970" s="4" t="n">
        <f aca="false">COUNTIF($T$2:T970,T970)</f>
        <v>9</v>
      </c>
      <c r="V970" s="4" t="s">
        <v>18</v>
      </c>
      <c r="W970" s="4" t="s">
        <v>26</v>
      </c>
      <c r="X970" s="4" t="n">
        <v>2</v>
      </c>
      <c r="Y970" s="4" t="str">
        <f aca="false">V970&amp;W970&amp;X970&amp;S970</f>
        <v>tj2without</v>
      </c>
      <c r="Z970" s="4" t="n">
        <f aca="false">G970&gt;0</f>
        <v>0</v>
      </c>
      <c r="AA970" s="4" t="str">
        <f aca="false">IF(NOT(Z970),Y970,0)</f>
        <v>tj2without</v>
      </c>
    </row>
    <row r="971" customFormat="false" ht="15.75" hidden="false" customHeight="true" outlineLevel="0" collapsed="false">
      <c r="A971" s="1" t="n">
        <v>1429</v>
      </c>
      <c r="B971" s="4" t="s">
        <v>21</v>
      </c>
      <c r="C971" s="4" t="s">
        <v>22</v>
      </c>
      <c r="D971" s="4" t="s">
        <v>23</v>
      </c>
      <c r="E971" s="4" t="n">
        <v>10</v>
      </c>
      <c r="F971" s="4" t="n">
        <v>25.452</v>
      </c>
      <c r="G971" s="4" t="n">
        <v>0</v>
      </c>
      <c r="H971" s="4" t="n">
        <v>2.66614511675063</v>
      </c>
      <c r="I971" s="4" t="n">
        <v>0.619206558411064</v>
      </c>
      <c r="J971" s="4" t="n">
        <v>0.0436409810511532</v>
      </c>
      <c r="K971" s="4" t="n">
        <v>0.170410678001088</v>
      </c>
      <c r="L971" s="4" t="n">
        <v>-0.0127636493136427</v>
      </c>
      <c r="M971" s="4" t="n">
        <v>0.60225281311998</v>
      </c>
      <c r="N971" s="4" t="n">
        <v>15.263373158046</v>
      </c>
      <c r="O971" s="4" t="n">
        <f aca="false">TRUE()</f>
        <v>1</v>
      </c>
      <c r="P971" s="4" t="s">
        <v>24</v>
      </c>
      <c r="Q971" s="4" t="n">
        <v>27.8456514381351</v>
      </c>
      <c r="R971" s="4" t="n">
        <v>0.291678644943117</v>
      </c>
      <c r="S971" s="4" t="s">
        <v>39</v>
      </c>
      <c r="T971" s="4" t="str">
        <f aca="false">B971&amp;C971&amp;D971&amp;E971&amp;S971</f>
        <v>tebjackalmap210without</v>
      </c>
      <c r="U971" s="4" t="n">
        <f aca="false">COUNTIF($T$2:T971,T971)</f>
        <v>10</v>
      </c>
      <c r="V971" s="4" t="s">
        <v>18</v>
      </c>
      <c r="W971" s="4" t="s">
        <v>26</v>
      </c>
      <c r="X971" s="4" t="n">
        <v>2</v>
      </c>
      <c r="Y971" s="4" t="str">
        <f aca="false">V971&amp;W971&amp;X971&amp;S971</f>
        <v>tj2without</v>
      </c>
      <c r="Z971" s="4" t="n">
        <f aca="false">G971&gt;0</f>
        <v>0</v>
      </c>
      <c r="AA971" s="4" t="str">
        <f aca="false">IF(NOT(Z971),Y971,0)</f>
        <v>tj2without</v>
      </c>
    </row>
    <row r="972" customFormat="false" ht="15.75" hidden="false" customHeight="true" outlineLevel="0" collapsed="false">
      <c r="A972" s="1" t="n">
        <v>1430</v>
      </c>
      <c r="B972" s="4" t="s">
        <v>21</v>
      </c>
      <c r="C972" s="4" t="s">
        <v>22</v>
      </c>
      <c r="D972" s="4" t="s">
        <v>23</v>
      </c>
      <c r="E972" s="4" t="n">
        <v>10</v>
      </c>
      <c r="F972" s="4" t="n">
        <v>28.687</v>
      </c>
      <c r="G972" s="4" t="n">
        <v>0</v>
      </c>
      <c r="H972" s="4" t="n">
        <v>5.03007270255377</v>
      </c>
      <c r="I972" s="4" t="n">
        <v>0.673588094075201</v>
      </c>
      <c r="J972" s="4" t="n">
        <v>0.204401908048739</v>
      </c>
      <c r="K972" s="4" t="n">
        <v>0.183051311179769</v>
      </c>
      <c r="L972" s="4" t="n">
        <v>-5.46011323586143E-018</v>
      </c>
      <c r="M972" s="4" t="n">
        <v>0.550843164761454</v>
      </c>
      <c r="N972" s="4" t="n">
        <v>15.5947433525543</v>
      </c>
      <c r="O972" s="4" t="n">
        <f aca="false">TRUE()</f>
        <v>1</v>
      </c>
      <c r="P972" s="4" t="s">
        <v>24</v>
      </c>
      <c r="Q972" s="4" t="n">
        <v>39.6997330911631</v>
      </c>
      <c r="R972" s="4" t="n">
        <v>0.306449416445012</v>
      </c>
      <c r="S972" s="4" t="s">
        <v>39</v>
      </c>
      <c r="T972" s="4" t="str">
        <f aca="false">B972&amp;C972&amp;D972&amp;E972&amp;S972</f>
        <v>tebjackalmap210without</v>
      </c>
      <c r="U972" s="4" t="n">
        <f aca="false">COUNTIF($T$2:T972,T972)</f>
        <v>11</v>
      </c>
      <c r="V972" s="4" t="s">
        <v>18</v>
      </c>
      <c r="W972" s="4" t="s">
        <v>26</v>
      </c>
      <c r="X972" s="4" t="n">
        <v>2</v>
      </c>
      <c r="Y972" s="4" t="str">
        <f aca="false">V972&amp;W972&amp;X972&amp;S972</f>
        <v>tj2without</v>
      </c>
      <c r="Z972" s="4" t="n">
        <f aca="false">G972&gt;0</f>
        <v>0</v>
      </c>
      <c r="AA972" s="4" t="str">
        <f aca="false">IF(NOT(Z972),Y972,0)</f>
        <v>tj2without</v>
      </c>
    </row>
    <row r="973" customFormat="false" ht="15.75" hidden="false" customHeight="true" outlineLevel="0" collapsed="false">
      <c r="A973" s="1" t="n">
        <v>1431</v>
      </c>
      <c r="B973" s="4" t="s">
        <v>21</v>
      </c>
      <c r="C973" s="4" t="s">
        <v>22</v>
      </c>
      <c r="D973" s="4" t="s">
        <v>23</v>
      </c>
      <c r="E973" s="4" t="n">
        <v>10</v>
      </c>
      <c r="F973" s="4" t="n">
        <v>37.057</v>
      </c>
      <c r="G973" s="4" t="n">
        <v>0</v>
      </c>
      <c r="H973" s="4" t="n">
        <v>56.7171472104389</v>
      </c>
      <c r="I973" s="4" t="n">
        <v>0.461149495311829</v>
      </c>
      <c r="J973" s="4" t="n">
        <v>0.0409532702882792</v>
      </c>
      <c r="K973" s="4" t="n">
        <v>0.448868581253294</v>
      </c>
      <c r="L973" s="4" t="n">
        <v>-7.14285714285675E-005</v>
      </c>
      <c r="M973" s="4" t="n">
        <v>1.06510548402735</v>
      </c>
      <c r="N973" s="4" t="n">
        <v>14.9506864252996</v>
      </c>
      <c r="O973" s="4" t="n">
        <f aca="false">TRUE()</f>
        <v>1</v>
      </c>
      <c r="P973" s="4" t="s">
        <v>24</v>
      </c>
      <c r="Q973" s="4" t="n">
        <v>1414.21356237352</v>
      </c>
      <c r="R973" s="4" t="n">
        <v>0.163805187958179</v>
      </c>
      <c r="S973" s="4" t="s">
        <v>39</v>
      </c>
      <c r="T973" s="4" t="str">
        <f aca="false">B973&amp;C973&amp;D973&amp;E973&amp;S973</f>
        <v>tebjackalmap210without</v>
      </c>
      <c r="U973" s="4" t="n">
        <f aca="false">COUNTIF($T$2:T973,T973)</f>
        <v>12</v>
      </c>
      <c r="V973" s="4" t="s">
        <v>18</v>
      </c>
      <c r="W973" s="4" t="s">
        <v>26</v>
      </c>
      <c r="X973" s="4" t="n">
        <v>2</v>
      </c>
      <c r="Y973" s="4" t="str">
        <f aca="false">V973&amp;W973&amp;X973&amp;S973</f>
        <v>tj2without</v>
      </c>
      <c r="Z973" s="4" t="n">
        <f aca="false">G973&gt;0</f>
        <v>0</v>
      </c>
      <c r="AA973" s="4" t="str">
        <f aca="false">IF(NOT(Z973),Y973,0)</f>
        <v>tj2without</v>
      </c>
    </row>
    <row r="974" customFormat="false" ht="15.75" hidden="false" customHeight="true" outlineLevel="0" collapsed="false">
      <c r="A974" s="1" t="n">
        <v>1432</v>
      </c>
      <c r="B974" s="4" t="s">
        <v>21</v>
      </c>
      <c r="C974" s="4" t="s">
        <v>22</v>
      </c>
      <c r="D974" s="4" t="s">
        <v>23</v>
      </c>
      <c r="E974" s="4" t="n">
        <v>10</v>
      </c>
      <c r="F974" s="4" t="n">
        <v>61.739</v>
      </c>
      <c r="G974" s="4" t="n">
        <v>0</v>
      </c>
      <c r="H974" s="4" t="n">
        <v>7.61137519459811</v>
      </c>
      <c r="I974" s="4" t="n">
        <v>0.677341891818811</v>
      </c>
      <c r="J974" s="4" t="n">
        <v>0.0728689822690695</v>
      </c>
      <c r="K974" s="4" t="n">
        <v>0.328488211116115</v>
      </c>
      <c r="L974" s="4" t="n">
        <v>0.0163579173930556</v>
      </c>
      <c r="M974" s="4" t="n">
        <v>0.573642561225027</v>
      </c>
      <c r="N974" s="4" t="n">
        <v>32.9210524981446</v>
      </c>
      <c r="O974" s="4" t="n">
        <f aca="false">TRUE()</f>
        <v>1</v>
      </c>
      <c r="P974" s="4" t="s">
        <v>24</v>
      </c>
      <c r="Q974" s="4" t="n">
        <v>74.3671271296552</v>
      </c>
      <c r="R974" s="4" t="n">
        <v>0.598856916895689</v>
      </c>
      <c r="S974" s="4" t="s">
        <v>39</v>
      </c>
      <c r="T974" s="4" t="str">
        <f aca="false">B974&amp;C974&amp;D974&amp;E974&amp;S974</f>
        <v>tebjackalmap210without</v>
      </c>
      <c r="U974" s="4" t="n">
        <f aca="false">COUNTIF($T$2:T974,T974)</f>
        <v>13</v>
      </c>
      <c r="V974" s="4" t="s">
        <v>18</v>
      </c>
      <c r="W974" s="4" t="s">
        <v>26</v>
      </c>
      <c r="X974" s="4" t="n">
        <v>2</v>
      </c>
      <c r="Y974" s="4" t="str">
        <f aca="false">V974&amp;W974&amp;X974&amp;S974</f>
        <v>tj2without</v>
      </c>
      <c r="Z974" s="4" t="n">
        <f aca="false">G974&gt;0</f>
        <v>0</v>
      </c>
      <c r="AA974" s="4" t="str">
        <f aca="false">IF(NOT(Z974),Y974,0)</f>
        <v>tj2without</v>
      </c>
    </row>
    <row r="975" customFormat="false" ht="15.75" hidden="false" customHeight="true" outlineLevel="0" collapsed="false">
      <c r="A975" s="1" t="n">
        <v>1433</v>
      </c>
      <c r="B975" s="4" t="s">
        <v>21</v>
      </c>
      <c r="C975" s="4" t="s">
        <v>22</v>
      </c>
      <c r="D975" s="4" t="s">
        <v>23</v>
      </c>
      <c r="E975" s="4" t="n">
        <v>10</v>
      </c>
      <c r="F975" s="4" t="n">
        <v>34.4009999999998</v>
      </c>
      <c r="G975" s="4" t="n">
        <v>0</v>
      </c>
      <c r="H975" s="4" t="n">
        <v>8.26910568055097</v>
      </c>
      <c r="I975" s="4" t="n">
        <v>0.906456414474316</v>
      </c>
      <c r="J975" s="4" t="n">
        <v>0.12726604454174</v>
      </c>
      <c r="K975" s="4" t="n">
        <v>0.545370057750716</v>
      </c>
      <c r="L975" s="4" t="n">
        <v>0.0199733332454941</v>
      </c>
      <c r="M975" s="4" t="n">
        <v>1.06588221474719</v>
      </c>
      <c r="N975" s="4" t="n">
        <v>36.395232470371</v>
      </c>
      <c r="O975" s="4" t="n">
        <f aca="false">TRUE()</f>
        <v>1</v>
      </c>
      <c r="P975" s="4" t="s">
        <v>24</v>
      </c>
      <c r="Q975" s="4" t="n">
        <v>86.4435285211303</v>
      </c>
      <c r="R975" s="4" t="n">
        <v>0.737459226887758</v>
      </c>
      <c r="S975" s="4" t="s">
        <v>39</v>
      </c>
      <c r="T975" s="4" t="str">
        <f aca="false">B975&amp;C975&amp;D975&amp;E975&amp;S975</f>
        <v>tebjackalmap210without</v>
      </c>
      <c r="U975" s="4" t="n">
        <f aca="false">COUNTIF($T$2:T975,T975)</f>
        <v>14</v>
      </c>
      <c r="V975" s="4" t="s">
        <v>18</v>
      </c>
      <c r="W975" s="4" t="s">
        <v>26</v>
      </c>
      <c r="X975" s="4" t="n">
        <v>2</v>
      </c>
      <c r="Y975" s="4" t="str">
        <f aca="false">V975&amp;W975&amp;X975&amp;S975</f>
        <v>tj2without</v>
      </c>
      <c r="Z975" s="4" t="n">
        <f aca="false">G975&gt;0</f>
        <v>0</v>
      </c>
      <c r="AA975" s="4" t="str">
        <f aca="false">IF(NOT(Z975),Y975,0)</f>
        <v>tj2without</v>
      </c>
    </row>
    <row r="976" customFormat="false" ht="15.75" hidden="false" customHeight="true" outlineLevel="0" collapsed="false">
      <c r="A976" s="1" t="n">
        <v>1434</v>
      </c>
      <c r="B976" s="4" t="s">
        <v>21</v>
      </c>
      <c r="C976" s="4" t="s">
        <v>22</v>
      </c>
      <c r="D976" s="4" t="s">
        <v>23</v>
      </c>
      <c r="E976" s="4" t="n">
        <v>10</v>
      </c>
      <c r="F976" s="4" t="n">
        <v>16.7670000000001</v>
      </c>
      <c r="G976" s="4" t="n">
        <v>0</v>
      </c>
      <c r="H976" s="4" t="n">
        <v>0.126677683987791</v>
      </c>
      <c r="I976" s="4" t="n">
        <v>0.21925092663103</v>
      </c>
      <c r="J976" s="4" t="n">
        <v>0.0271645480605158</v>
      </c>
      <c r="K976" s="4" t="n">
        <v>0.217930499679765</v>
      </c>
      <c r="L976" s="4" t="n">
        <v>0.0468518253570841</v>
      </c>
      <c r="M976" s="4" t="n">
        <v>1.82386544461769</v>
      </c>
      <c r="N976" s="4" t="n">
        <v>30.845277180105</v>
      </c>
      <c r="O976" s="4" t="n">
        <f aca="false">TRUE()</f>
        <v>1</v>
      </c>
      <c r="P976" s="4" t="s">
        <v>24</v>
      </c>
      <c r="Q976" s="4" t="n">
        <v>0.756282301249958</v>
      </c>
      <c r="R976" s="4" t="n">
        <v>0.122838902626036</v>
      </c>
      <c r="S976" s="4" t="s">
        <v>39</v>
      </c>
      <c r="T976" s="4" t="str">
        <f aca="false">B976&amp;C976&amp;D976&amp;E976&amp;S976</f>
        <v>tebjackalmap210without</v>
      </c>
      <c r="U976" s="4" t="n">
        <f aca="false">COUNTIF($T$2:T976,T976)</f>
        <v>15</v>
      </c>
      <c r="V976" s="4" t="s">
        <v>18</v>
      </c>
      <c r="W976" s="4" t="s">
        <v>26</v>
      </c>
      <c r="X976" s="4" t="n">
        <v>2</v>
      </c>
      <c r="Y976" s="4" t="str">
        <f aca="false">V976&amp;W976&amp;X976&amp;S976</f>
        <v>tj2without</v>
      </c>
      <c r="Z976" s="4" t="n">
        <f aca="false">G976&gt;0</f>
        <v>0</v>
      </c>
      <c r="AA976" s="4" t="str">
        <f aca="false">IF(NOT(Z976),Y976,0)</f>
        <v>tj2without</v>
      </c>
    </row>
    <row r="977" customFormat="false" ht="15.75" hidden="false" customHeight="true" outlineLevel="0" collapsed="false">
      <c r="A977" s="1" t="n">
        <v>1435</v>
      </c>
      <c r="B977" s="4" t="s">
        <v>21</v>
      </c>
      <c r="C977" s="4" t="s">
        <v>22</v>
      </c>
      <c r="D977" s="4" t="s">
        <v>23</v>
      </c>
      <c r="E977" s="4" t="n">
        <v>10</v>
      </c>
      <c r="F977" s="4" t="n">
        <v>18.5920000000001</v>
      </c>
      <c r="G977" s="4" t="n">
        <v>0</v>
      </c>
      <c r="H977" s="4" t="n">
        <v>0.373580489357464</v>
      </c>
      <c r="I977" s="4" t="n">
        <v>0.353760895348001</v>
      </c>
      <c r="J977" s="4" t="n">
        <v>0.0427178314509301</v>
      </c>
      <c r="K977" s="4" t="n">
        <v>0.34997685566554</v>
      </c>
      <c r="L977" s="4" t="n">
        <v>0.0390262817269291</v>
      </c>
      <c r="M977" s="4" t="n">
        <v>1.68132565202865</v>
      </c>
      <c r="N977" s="4" t="n">
        <v>31.4162719580219</v>
      </c>
      <c r="O977" s="4" t="n">
        <f aca="false">TRUE()</f>
        <v>1</v>
      </c>
      <c r="P977" s="4" t="s">
        <v>24</v>
      </c>
      <c r="Q977" s="4" t="n">
        <v>5.27533457625407</v>
      </c>
      <c r="R977" s="4" t="n">
        <v>0.244013675786969</v>
      </c>
      <c r="S977" s="4" t="s">
        <v>39</v>
      </c>
      <c r="T977" s="4" t="str">
        <f aca="false">B977&amp;C977&amp;D977&amp;E977&amp;S977</f>
        <v>tebjackalmap210without</v>
      </c>
      <c r="U977" s="4" t="n">
        <f aca="false">COUNTIF($T$2:T977,T977)</f>
        <v>16</v>
      </c>
      <c r="V977" s="4" t="s">
        <v>18</v>
      </c>
      <c r="W977" s="4" t="s">
        <v>26</v>
      </c>
      <c r="X977" s="4" t="n">
        <v>2</v>
      </c>
      <c r="Y977" s="4" t="str">
        <f aca="false">V977&amp;W977&amp;X977&amp;S977</f>
        <v>tj2without</v>
      </c>
      <c r="Z977" s="4" t="n">
        <f aca="false">G977&gt;0</f>
        <v>0</v>
      </c>
      <c r="AA977" s="4" t="str">
        <f aca="false">IF(NOT(Z977),Y977,0)</f>
        <v>tj2without</v>
      </c>
    </row>
    <row r="978" customFormat="false" ht="15.75" hidden="false" customHeight="true" outlineLevel="0" collapsed="false">
      <c r="A978" s="1" t="n">
        <v>1436</v>
      </c>
      <c r="B978" s="4" t="s">
        <v>21</v>
      </c>
      <c r="C978" s="4" t="s">
        <v>22</v>
      </c>
      <c r="D978" s="4" t="s">
        <v>23</v>
      </c>
      <c r="E978" s="4" t="n">
        <v>10</v>
      </c>
      <c r="F978" s="4" t="n">
        <v>23.3990000000001</v>
      </c>
      <c r="G978" s="4" t="n">
        <v>0</v>
      </c>
      <c r="H978" s="4" t="n">
        <v>2.3006219792007</v>
      </c>
      <c r="I978" s="4" t="n">
        <v>0.488765289727925</v>
      </c>
      <c r="J978" s="4" t="n">
        <v>0.0563163564046262</v>
      </c>
      <c r="K978" s="4" t="n">
        <v>0.36960914810453</v>
      </c>
      <c r="L978" s="4" t="n">
        <v>0.00445563470347504</v>
      </c>
      <c r="M978" s="4" t="n">
        <v>1.35734360451624</v>
      </c>
      <c r="N978" s="4" t="n">
        <v>31.5048477681976</v>
      </c>
      <c r="O978" s="4" t="n">
        <f aca="false">TRUE()</f>
        <v>1</v>
      </c>
      <c r="P978" s="4" t="s">
        <v>24</v>
      </c>
      <c r="Q978" s="4" t="n">
        <v>28.9267244457646</v>
      </c>
      <c r="R978" s="4" t="n">
        <v>0.282178795638364</v>
      </c>
      <c r="S978" s="4" t="s">
        <v>39</v>
      </c>
      <c r="T978" s="4" t="str">
        <f aca="false">B978&amp;C978&amp;D978&amp;E978&amp;S978</f>
        <v>tebjackalmap210without</v>
      </c>
      <c r="U978" s="4" t="n">
        <f aca="false">COUNTIF($T$2:T978,T978)</f>
        <v>17</v>
      </c>
      <c r="V978" s="4" t="s">
        <v>18</v>
      </c>
      <c r="W978" s="4" t="s">
        <v>26</v>
      </c>
      <c r="X978" s="4" t="n">
        <v>2</v>
      </c>
      <c r="Y978" s="4" t="str">
        <f aca="false">V978&amp;W978&amp;X978&amp;S978</f>
        <v>tj2without</v>
      </c>
      <c r="Z978" s="4" t="n">
        <f aca="false">G978&gt;0</f>
        <v>0</v>
      </c>
      <c r="AA978" s="4" t="str">
        <f aca="false">IF(NOT(Z978),Y978,0)</f>
        <v>tj2without</v>
      </c>
    </row>
    <row r="979" customFormat="false" ht="15.75" hidden="false" customHeight="true" outlineLevel="0" collapsed="false">
      <c r="A979" s="1" t="n">
        <v>1437</v>
      </c>
      <c r="B979" s="4" t="s">
        <v>21</v>
      </c>
      <c r="C979" s="4" t="s">
        <v>22</v>
      </c>
      <c r="D979" s="4" t="s">
        <v>23</v>
      </c>
      <c r="E979" s="4" t="n">
        <v>10</v>
      </c>
      <c r="F979" s="4" t="n">
        <v>21.5559999999998</v>
      </c>
      <c r="G979" s="4" t="n">
        <v>0</v>
      </c>
      <c r="H979" s="4" t="n">
        <v>0.993167529466984</v>
      </c>
      <c r="I979" s="4" t="n">
        <v>0.484658873009133</v>
      </c>
      <c r="J979" s="4" t="n">
        <v>0.0438842927487136</v>
      </c>
      <c r="K979" s="4" t="n">
        <v>0.449239624536964</v>
      </c>
      <c r="L979" s="4" t="n">
        <v>0.0369932271529894</v>
      </c>
      <c r="M979" s="4" t="n">
        <v>1.49947958805106</v>
      </c>
      <c r="N979" s="4" t="n">
        <v>32.3506545854849</v>
      </c>
      <c r="O979" s="4" t="n">
        <f aca="false">TRUE()</f>
        <v>1</v>
      </c>
      <c r="P979" s="4" t="s">
        <v>24</v>
      </c>
      <c r="Q979" s="4" t="n">
        <v>13.8311027573494</v>
      </c>
      <c r="R979" s="4" t="n">
        <v>0.327690432723314</v>
      </c>
      <c r="S979" s="4" t="s">
        <v>39</v>
      </c>
      <c r="T979" s="4" t="str">
        <f aca="false">B979&amp;C979&amp;D979&amp;E979&amp;S979</f>
        <v>tebjackalmap210without</v>
      </c>
      <c r="U979" s="4" t="n">
        <f aca="false">COUNTIF($T$2:T979,T979)</f>
        <v>18</v>
      </c>
      <c r="V979" s="4" t="s">
        <v>18</v>
      </c>
      <c r="W979" s="4" t="s">
        <v>26</v>
      </c>
      <c r="X979" s="4" t="n">
        <v>2</v>
      </c>
      <c r="Y979" s="4" t="str">
        <f aca="false">V979&amp;W979&amp;X979&amp;S979</f>
        <v>tj2without</v>
      </c>
      <c r="Z979" s="4" t="n">
        <f aca="false">G979&gt;0</f>
        <v>0</v>
      </c>
      <c r="AA979" s="4" t="str">
        <f aca="false">IF(NOT(Z979),Y979,0)</f>
        <v>tj2without</v>
      </c>
    </row>
    <row r="980" customFormat="false" ht="15.75" hidden="false" customHeight="true" outlineLevel="0" collapsed="false">
      <c r="A980" s="1" t="n">
        <v>1438</v>
      </c>
      <c r="B980" s="4" t="s">
        <v>21</v>
      </c>
      <c r="C980" s="4" t="s">
        <v>22</v>
      </c>
      <c r="D980" s="4" t="s">
        <v>23</v>
      </c>
      <c r="E980" s="4" t="n">
        <v>10</v>
      </c>
      <c r="F980" s="4" t="n">
        <v>20.75</v>
      </c>
      <c r="G980" s="4" t="n">
        <v>0</v>
      </c>
      <c r="H980" s="4" t="n">
        <v>1.15549211860467</v>
      </c>
      <c r="I980" s="4" t="n">
        <v>0.305002330931775</v>
      </c>
      <c r="J980" s="4" t="n">
        <v>0.046465252388467</v>
      </c>
      <c r="K980" s="4" t="n">
        <v>0.258348775268995</v>
      </c>
      <c r="L980" s="4" t="n">
        <v>0.0287066339589987</v>
      </c>
      <c r="M980" s="4" t="n">
        <v>1.5655603259974</v>
      </c>
      <c r="N980" s="4" t="n">
        <v>32.0298397683975</v>
      </c>
      <c r="O980" s="4" t="n">
        <f aca="false">TRUE()</f>
        <v>1</v>
      </c>
      <c r="P980" s="4" t="s">
        <v>24</v>
      </c>
      <c r="Q980" s="4" t="n">
        <v>20.0712671030268</v>
      </c>
      <c r="R980" s="4" t="n">
        <v>0.188480493304136</v>
      </c>
      <c r="S980" s="4" t="s">
        <v>39</v>
      </c>
      <c r="T980" s="4" t="str">
        <f aca="false">B980&amp;C980&amp;D980&amp;E980&amp;S980</f>
        <v>tebjackalmap210without</v>
      </c>
      <c r="U980" s="4" t="n">
        <f aca="false">COUNTIF($T$2:T980,T980)</f>
        <v>19</v>
      </c>
      <c r="V980" s="4" t="s">
        <v>18</v>
      </c>
      <c r="W980" s="4" t="s">
        <v>26</v>
      </c>
      <c r="X980" s="4" t="n">
        <v>2</v>
      </c>
      <c r="Y980" s="4" t="str">
        <f aca="false">V980&amp;W980&amp;X980&amp;S980</f>
        <v>tj2without</v>
      </c>
      <c r="Z980" s="4" t="n">
        <f aca="false">G980&gt;0</f>
        <v>0</v>
      </c>
      <c r="AA980" s="4" t="str">
        <f aca="false">IF(NOT(Z980),Y980,0)</f>
        <v>tj2without</v>
      </c>
    </row>
    <row r="981" customFormat="false" ht="15.75" hidden="false" customHeight="true" outlineLevel="0" collapsed="false">
      <c r="A981" s="1" t="n">
        <v>1439</v>
      </c>
      <c r="B981" s="4" t="s">
        <v>21</v>
      </c>
      <c r="C981" s="4" t="s">
        <v>22</v>
      </c>
      <c r="D981" s="4" t="s">
        <v>23</v>
      </c>
      <c r="E981" s="4" t="n">
        <v>10</v>
      </c>
      <c r="F981" s="4" t="n">
        <v>30.3600000000001</v>
      </c>
      <c r="G981" s="4" t="n">
        <v>0</v>
      </c>
      <c r="H981" s="4" t="n">
        <v>14.3928503947757</v>
      </c>
      <c r="I981" s="4" t="n">
        <v>0.668258215163857</v>
      </c>
      <c r="J981" s="4" t="n">
        <v>0.122394748726048</v>
      </c>
      <c r="K981" s="4" t="n">
        <v>0.204965238186938</v>
      </c>
      <c r="L981" s="4" t="n">
        <v>-0.0167232538381414</v>
      </c>
      <c r="M981" s="4" t="n">
        <v>0.534444795064638</v>
      </c>
      <c r="N981" s="4" t="n">
        <v>15.3209049479213</v>
      </c>
      <c r="O981" s="4" t="n">
        <f aca="false">TRUE()</f>
        <v>1</v>
      </c>
      <c r="P981" s="4" t="s">
        <v>24</v>
      </c>
      <c r="Q981" s="4" t="n">
        <v>160.336125483708</v>
      </c>
      <c r="R981" s="4" t="n">
        <v>0.328897021235268</v>
      </c>
      <c r="S981" s="4" t="s">
        <v>39</v>
      </c>
      <c r="T981" s="4" t="str">
        <f aca="false">B981&amp;C981&amp;D981&amp;E981&amp;S981</f>
        <v>tebjackalmap210without</v>
      </c>
      <c r="U981" s="4" t="n">
        <f aca="false">COUNTIF($T$2:T981,T981)</f>
        <v>20</v>
      </c>
      <c r="V981" s="4" t="s">
        <v>18</v>
      </c>
      <c r="W981" s="4" t="s">
        <v>26</v>
      </c>
      <c r="X981" s="4" t="n">
        <v>2</v>
      </c>
      <c r="Y981" s="4" t="str">
        <f aca="false">V981&amp;W981&amp;X981&amp;S981</f>
        <v>tj2without</v>
      </c>
      <c r="Z981" s="4" t="n">
        <f aca="false">G981&gt;0</f>
        <v>0</v>
      </c>
      <c r="AA981" s="4" t="str">
        <f aca="false">IF(NOT(Z981),Y981,0)</f>
        <v>tj2without</v>
      </c>
    </row>
    <row r="982" customFormat="false" ht="15.75" hidden="false" customHeight="true" outlineLevel="0" collapsed="false">
      <c r="A982" s="1" t="n">
        <v>1450</v>
      </c>
      <c r="B982" s="4" t="s">
        <v>21</v>
      </c>
      <c r="C982" s="4" t="s">
        <v>28</v>
      </c>
      <c r="D982" s="4" t="s">
        <v>23</v>
      </c>
      <c r="E982" s="4" t="n">
        <v>10</v>
      </c>
      <c r="F982" s="4" t="n">
        <v>179.478</v>
      </c>
      <c r="G982" s="4" t="n">
        <v>0</v>
      </c>
      <c r="H982" s="4" t="n">
        <v>7.86977694796606</v>
      </c>
      <c r="I982" s="4" t="n">
        <v>0.0849476709203402</v>
      </c>
      <c r="J982" s="4" t="n">
        <v>0.0109040652923622</v>
      </c>
      <c r="K982" s="4" t="n">
        <v>0.00481440443213296</v>
      </c>
      <c r="L982" s="4" t="n">
        <v>2.7700831024931E-006</v>
      </c>
      <c r="M982" s="4" t="n">
        <v>0.171217630853994</v>
      </c>
      <c r="N982" s="4" t="n">
        <v>28.1946743034036</v>
      </c>
      <c r="O982" s="4" t="n">
        <f aca="false">FALSE()</f>
        <v>0</v>
      </c>
      <c r="P982" s="4" t="s">
        <v>27</v>
      </c>
      <c r="Q982" s="4" t="n">
        <v>1414.21356237441</v>
      </c>
      <c r="R982" s="4" t="n">
        <v>0.57560515951911</v>
      </c>
      <c r="S982" s="4" t="s">
        <v>39</v>
      </c>
      <c r="T982" s="4" t="str">
        <f aca="false">B982&amp;C982&amp;D982&amp;E982&amp;S982</f>
        <v>tebturtlebot3_burgermap210without</v>
      </c>
      <c r="U982" s="4" t="n">
        <f aca="false">COUNTIF($T$2:T982,T982)</f>
        <v>1</v>
      </c>
      <c r="V982" s="4" t="s">
        <v>18</v>
      </c>
      <c r="W982" s="4" t="s">
        <v>29</v>
      </c>
      <c r="X982" s="4" t="n">
        <v>2</v>
      </c>
      <c r="Y982" s="4" t="str">
        <f aca="false">V982&amp;W982&amp;X982&amp;S982</f>
        <v>tb2without</v>
      </c>
      <c r="Z982" s="4" t="n">
        <f aca="false">G982&gt;0</f>
        <v>0</v>
      </c>
      <c r="AA982" s="4" t="str">
        <f aca="false">IF(NOT(Z982),Y982,0)</f>
        <v>tb2without</v>
      </c>
    </row>
    <row r="983" customFormat="false" ht="15.75" hidden="false" customHeight="true" outlineLevel="0" collapsed="false">
      <c r="A983" s="1" t="n">
        <v>1451</v>
      </c>
      <c r="B983" s="4" t="s">
        <v>21</v>
      </c>
      <c r="C983" s="4" t="s">
        <v>28</v>
      </c>
      <c r="D983" s="4" t="s">
        <v>23</v>
      </c>
      <c r="E983" s="4" t="n">
        <v>10</v>
      </c>
      <c r="F983" s="4" t="n">
        <v>179.657</v>
      </c>
      <c r="G983" s="4" t="n">
        <v>0</v>
      </c>
      <c r="H983" s="4" t="n">
        <v>0.688751876856043</v>
      </c>
      <c r="I983" s="4" t="n">
        <v>0.107901626586696</v>
      </c>
      <c r="J983" s="4" t="n">
        <v>0.0230579031133354</v>
      </c>
      <c r="K983" s="4" t="n">
        <v>0.00686889460154242</v>
      </c>
      <c r="L983" s="4" t="n">
        <v>0.000300771208226221</v>
      </c>
      <c r="M983" s="4" t="n">
        <v>0.215805626598465</v>
      </c>
      <c r="N983" s="4" t="n">
        <v>38.7182874059587</v>
      </c>
      <c r="O983" s="4" t="n">
        <f aca="false">FALSE()</f>
        <v>0</v>
      </c>
      <c r="P983" s="4" t="s">
        <v>27</v>
      </c>
      <c r="Q983" s="4" t="n">
        <v>29.4169524263431</v>
      </c>
      <c r="R983" s="4" t="n">
        <v>0.638587129145462</v>
      </c>
      <c r="S983" s="4" t="s">
        <v>39</v>
      </c>
      <c r="T983" s="4" t="str">
        <f aca="false">B983&amp;C983&amp;D983&amp;E983&amp;S983</f>
        <v>tebturtlebot3_burgermap210without</v>
      </c>
      <c r="U983" s="4" t="n">
        <f aca="false">COUNTIF($T$2:T983,T983)</f>
        <v>2</v>
      </c>
      <c r="V983" s="4" t="s">
        <v>18</v>
      </c>
      <c r="W983" s="4" t="s">
        <v>29</v>
      </c>
      <c r="X983" s="4" t="n">
        <v>2</v>
      </c>
      <c r="Y983" s="4" t="str">
        <f aca="false">V983&amp;W983&amp;X983&amp;S983</f>
        <v>tb2without</v>
      </c>
      <c r="Z983" s="4" t="n">
        <f aca="false">G983&gt;0</f>
        <v>0</v>
      </c>
      <c r="AA983" s="4" t="str">
        <f aca="false">IF(NOT(Z983),Y983,0)</f>
        <v>tb2without</v>
      </c>
    </row>
    <row r="984" customFormat="false" ht="15.75" hidden="false" customHeight="true" outlineLevel="0" collapsed="false">
      <c r="A984" s="1" t="n">
        <v>1452</v>
      </c>
      <c r="B984" s="4" t="s">
        <v>21</v>
      </c>
      <c r="C984" s="4" t="s">
        <v>28</v>
      </c>
      <c r="D984" s="4" t="s">
        <v>23</v>
      </c>
      <c r="E984" s="4" t="n">
        <v>10</v>
      </c>
      <c r="F984" s="4" t="n">
        <v>179.693</v>
      </c>
      <c r="G984" s="4" t="n">
        <v>0</v>
      </c>
      <c r="H984" s="4" t="n">
        <v>0.742861013980886</v>
      </c>
      <c r="I984" s="4" t="n">
        <v>0.0950590893263652</v>
      </c>
      <c r="J984" s="4" t="n">
        <v>0.011516101504524</v>
      </c>
      <c r="K984" s="4" t="n">
        <v>0.00809718761854734</v>
      </c>
      <c r="L984" s="4" t="n">
        <v>0.000561224489795919</v>
      </c>
      <c r="M984" s="4" t="n">
        <v>0.21454320910309</v>
      </c>
      <c r="N984" s="4" t="n">
        <v>38.5720272474457</v>
      </c>
      <c r="O984" s="4" t="n">
        <f aca="false">FALSE()</f>
        <v>0</v>
      </c>
      <c r="P984" s="4" t="s">
        <v>27</v>
      </c>
      <c r="Q984" s="4" t="n">
        <v>74.0233210197344</v>
      </c>
      <c r="R984" s="4" t="n">
        <v>0.462303935585363</v>
      </c>
      <c r="S984" s="4" t="s">
        <v>39</v>
      </c>
      <c r="T984" s="4" t="str">
        <f aca="false">B984&amp;C984&amp;D984&amp;E984&amp;S984</f>
        <v>tebturtlebot3_burgermap210without</v>
      </c>
      <c r="U984" s="4" t="n">
        <f aca="false">COUNTIF($T$2:T984,T984)</f>
        <v>3</v>
      </c>
      <c r="V984" s="4" t="s">
        <v>18</v>
      </c>
      <c r="W984" s="4" t="s">
        <v>29</v>
      </c>
      <c r="X984" s="4" t="n">
        <v>2</v>
      </c>
      <c r="Y984" s="4" t="str">
        <f aca="false">V984&amp;W984&amp;X984&amp;S984</f>
        <v>tb2without</v>
      </c>
      <c r="Z984" s="4" t="n">
        <f aca="false">G984&gt;0</f>
        <v>0</v>
      </c>
      <c r="AA984" s="4" t="str">
        <f aca="false">IF(NOT(Z984),Y984,0)</f>
        <v>tb2without</v>
      </c>
    </row>
    <row r="985" customFormat="false" ht="15.75" hidden="false" customHeight="true" outlineLevel="0" collapsed="false">
      <c r="A985" s="1" t="n">
        <v>1453</v>
      </c>
      <c r="B985" s="4" t="s">
        <v>21</v>
      </c>
      <c r="C985" s="4" t="s">
        <v>28</v>
      </c>
      <c r="D985" s="4" t="s">
        <v>23</v>
      </c>
      <c r="E985" s="4" t="n">
        <v>10</v>
      </c>
      <c r="F985" s="4" t="n">
        <v>179.495</v>
      </c>
      <c r="G985" s="4" t="n">
        <v>1</v>
      </c>
      <c r="H985" s="4" t="n">
        <v>3.1638799220255</v>
      </c>
      <c r="I985" s="4" t="n">
        <v>0.167189509206947</v>
      </c>
      <c r="J985" s="4" t="n">
        <v>0.0584979939217611</v>
      </c>
      <c r="K985" s="4" t="n">
        <v>0.0270692860568094</v>
      </c>
      <c r="L985" s="4" t="n">
        <v>3.8560411311054E-005</v>
      </c>
      <c r="M985" s="4" t="n">
        <v>0.182780088930416</v>
      </c>
      <c r="N985" s="4" t="n">
        <v>32.503763548309</v>
      </c>
      <c r="O985" s="4" t="n">
        <f aca="false">FALSE()</f>
        <v>0</v>
      </c>
      <c r="P985" s="4" t="s">
        <v>27</v>
      </c>
      <c r="Q985" s="4" t="n">
        <v>282.842712474639</v>
      </c>
      <c r="R985" s="4" t="n">
        <v>0.767757246415802</v>
      </c>
      <c r="S985" s="4" t="s">
        <v>39</v>
      </c>
      <c r="T985" s="4" t="str">
        <f aca="false">B985&amp;C985&amp;D985&amp;E985&amp;S985</f>
        <v>tebturtlebot3_burgermap210without</v>
      </c>
      <c r="U985" s="4" t="n">
        <f aca="false">COUNTIF($T$2:T985,T985)</f>
        <v>4</v>
      </c>
      <c r="V985" s="4" t="s">
        <v>18</v>
      </c>
      <c r="W985" s="4" t="s">
        <v>29</v>
      </c>
      <c r="X985" s="4" t="n">
        <v>2</v>
      </c>
      <c r="Y985" s="4" t="str">
        <f aca="false">V985&amp;W985&amp;X985&amp;S985</f>
        <v>tb2without</v>
      </c>
      <c r="Z985" s="4" t="n">
        <f aca="false">G985&gt;0</f>
        <v>1</v>
      </c>
      <c r="AA985" s="4" t="n">
        <f aca="false">IF(NOT(Z985),Y985,0)</f>
        <v>0</v>
      </c>
    </row>
    <row r="986" customFormat="false" ht="15.75" hidden="false" customHeight="true" outlineLevel="0" collapsed="false">
      <c r="A986" s="1" t="n">
        <v>1454</v>
      </c>
      <c r="B986" s="4" t="s">
        <v>21</v>
      </c>
      <c r="C986" s="4" t="s">
        <v>28</v>
      </c>
      <c r="D986" s="4" t="s">
        <v>23</v>
      </c>
      <c r="E986" s="4" t="n">
        <v>10</v>
      </c>
      <c r="F986" s="4" t="n">
        <v>141.954</v>
      </c>
      <c r="G986" s="4" t="n">
        <v>0</v>
      </c>
      <c r="H986" s="4" t="n">
        <v>16.0402840721515</v>
      </c>
      <c r="I986" s="4" t="n">
        <v>0.284071754805668</v>
      </c>
      <c r="J986" s="4" t="n">
        <v>0.0582171953972185</v>
      </c>
      <c r="K986" s="4" t="n">
        <v>0.0257592787804424</v>
      </c>
      <c r="L986" s="4" t="n">
        <v>-1.66952455315939E-005</v>
      </c>
      <c r="M986" s="4" t="n">
        <v>0.15711658753427</v>
      </c>
      <c r="N986" s="4" t="n">
        <v>22.270285363377</v>
      </c>
      <c r="O986" s="4" t="n">
        <f aca="false">TRUE()</f>
        <v>1</v>
      </c>
      <c r="P986" s="4" t="s">
        <v>24</v>
      </c>
      <c r="Q986" s="4" t="n">
        <v>526.234811584307</v>
      </c>
      <c r="R986" s="4" t="n">
        <v>1.80877790036058</v>
      </c>
      <c r="S986" s="4" t="s">
        <v>39</v>
      </c>
      <c r="T986" s="4" t="str">
        <f aca="false">B986&amp;C986&amp;D986&amp;E986&amp;S986</f>
        <v>tebturtlebot3_burgermap210without</v>
      </c>
      <c r="U986" s="4" t="n">
        <f aca="false">COUNTIF($T$2:T986,T986)</f>
        <v>5</v>
      </c>
      <c r="V986" s="4" t="s">
        <v>18</v>
      </c>
      <c r="W986" s="4" t="s">
        <v>29</v>
      </c>
      <c r="X986" s="4" t="n">
        <v>2</v>
      </c>
      <c r="Y986" s="4" t="str">
        <f aca="false">V986&amp;W986&amp;X986&amp;S986</f>
        <v>tb2without</v>
      </c>
      <c r="Z986" s="4" t="n">
        <f aca="false">G986&gt;0</f>
        <v>0</v>
      </c>
      <c r="AA986" s="4" t="str">
        <f aca="false">IF(NOT(Z986),Y986,0)</f>
        <v>tb2without</v>
      </c>
    </row>
    <row r="987" customFormat="false" ht="15.75" hidden="false" customHeight="true" outlineLevel="0" collapsed="false">
      <c r="A987" s="1" t="n">
        <v>1455</v>
      </c>
      <c r="B987" s="4" t="s">
        <v>21</v>
      </c>
      <c r="C987" s="4" t="s">
        <v>28</v>
      </c>
      <c r="D987" s="4" t="s">
        <v>23</v>
      </c>
      <c r="E987" s="4" t="n">
        <v>10</v>
      </c>
      <c r="F987" s="4" t="n">
        <v>53.4540000000001</v>
      </c>
      <c r="G987" s="4" t="n">
        <v>1</v>
      </c>
      <c r="H987" s="4" t="n">
        <v>48.0833542302912</v>
      </c>
      <c r="I987" s="4" t="n">
        <v>0.472483261145737</v>
      </c>
      <c r="J987" s="4" t="n">
        <v>0.0633165447009372</v>
      </c>
      <c r="K987" s="4" t="n">
        <v>0.0104313965377217</v>
      </c>
      <c r="L987" s="4" t="n">
        <v>-0.000817391304347826</v>
      </c>
      <c r="M987" s="4" t="n">
        <v>0.0833579849761847</v>
      </c>
      <c r="N987" s="4" t="n">
        <v>4.57942034928995</v>
      </c>
      <c r="O987" s="4" t="n">
        <f aca="false">TRUE()</f>
        <v>1</v>
      </c>
      <c r="P987" s="4" t="s">
        <v>24</v>
      </c>
      <c r="Q987" s="4" t="n">
        <v>632.455532033439</v>
      </c>
      <c r="R987" s="4" t="n">
        <v>5.62647628623895</v>
      </c>
      <c r="S987" s="4" t="s">
        <v>39</v>
      </c>
      <c r="T987" s="4" t="str">
        <f aca="false">B987&amp;C987&amp;D987&amp;E987&amp;S987</f>
        <v>tebturtlebot3_burgermap210without</v>
      </c>
      <c r="U987" s="4" t="n">
        <f aca="false">COUNTIF($T$2:T987,T987)</f>
        <v>6</v>
      </c>
      <c r="V987" s="4" t="s">
        <v>18</v>
      </c>
      <c r="W987" s="4" t="s">
        <v>29</v>
      </c>
      <c r="X987" s="4" t="n">
        <v>2</v>
      </c>
      <c r="Y987" s="4" t="str">
        <f aca="false">V987&amp;W987&amp;X987&amp;S987</f>
        <v>tb2without</v>
      </c>
      <c r="Z987" s="4" t="n">
        <f aca="false">G987&gt;0</f>
        <v>1</v>
      </c>
      <c r="AA987" s="4" t="n">
        <f aca="false">IF(NOT(Z987),Y987,0)</f>
        <v>0</v>
      </c>
    </row>
    <row r="988" customFormat="false" ht="15.75" hidden="false" customHeight="true" outlineLevel="0" collapsed="false">
      <c r="A988" s="1" t="n">
        <v>1456</v>
      </c>
      <c r="B988" s="4" t="s">
        <v>21</v>
      </c>
      <c r="C988" s="4" t="s">
        <v>28</v>
      </c>
      <c r="D988" s="4" t="s">
        <v>23</v>
      </c>
      <c r="E988" s="4" t="n">
        <v>10</v>
      </c>
      <c r="F988" s="4" t="n">
        <v>177.902</v>
      </c>
      <c r="G988" s="4" t="n">
        <v>0</v>
      </c>
      <c r="H988" s="4" t="n">
        <v>0.71829831695106</v>
      </c>
      <c r="I988" s="4" t="n">
        <v>0.0988069506803569</v>
      </c>
      <c r="J988" s="4" t="n">
        <v>0.0240203062543663</v>
      </c>
      <c r="K988" s="4" t="n">
        <v>0.00796925004792496</v>
      </c>
      <c r="L988" s="4" t="n">
        <v>0.000461538461538462</v>
      </c>
      <c r="M988" s="4" t="n">
        <v>0.214005135696678</v>
      </c>
      <c r="N988" s="4" t="n">
        <v>37.8497659508711</v>
      </c>
      <c r="O988" s="4" t="n">
        <f aca="false">FALSE()</f>
        <v>0</v>
      </c>
      <c r="P988" s="4" t="s">
        <v>27</v>
      </c>
      <c r="Q988" s="4" t="n">
        <v>40.6285928532775</v>
      </c>
      <c r="R988" s="4" t="n">
        <v>0.607586319816351</v>
      </c>
      <c r="S988" s="4" t="s">
        <v>39</v>
      </c>
      <c r="T988" s="4" t="str">
        <f aca="false">B988&amp;C988&amp;D988&amp;E988&amp;S988</f>
        <v>tebturtlebot3_burgermap210without</v>
      </c>
      <c r="U988" s="4" t="n">
        <f aca="false">COUNTIF($T$2:T988,T988)</f>
        <v>7</v>
      </c>
      <c r="V988" s="4" t="s">
        <v>18</v>
      </c>
      <c r="W988" s="4" t="s">
        <v>29</v>
      </c>
      <c r="X988" s="4" t="n">
        <v>2</v>
      </c>
      <c r="Y988" s="4" t="str">
        <f aca="false">V988&amp;W988&amp;X988&amp;S988</f>
        <v>tb2without</v>
      </c>
      <c r="Z988" s="4" t="n">
        <f aca="false">G988&gt;0</f>
        <v>0</v>
      </c>
      <c r="AA988" s="4" t="str">
        <f aca="false">IF(NOT(Z988),Y988,0)</f>
        <v>tb2without</v>
      </c>
    </row>
    <row r="989" customFormat="false" ht="15.75" hidden="false" customHeight="true" outlineLevel="0" collapsed="false">
      <c r="A989" s="1" t="n">
        <v>1457</v>
      </c>
      <c r="B989" s="4" t="s">
        <v>21</v>
      </c>
      <c r="C989" s="4" t="s">
        <v>28</v>
      </c>
      <c r="D989" s="4" t="s">
        <v>23</v>
      </c>
      <c r="E989" s="4" t="n">
        <v>10</v>
      </c>
      <c r="F989" s="4" t="n">
        <v>178.934</v>
      </c>
      <c r="G989" s="4" t="n">
        <v>0</v>
      </c>
      <c r="H989" s="4" t="n">
        <v>0.650545937794318</v>
      </c>
      <c r="I989" s="4" t="n">
        <v>0.0971326770510559</v>
      </c>
      <c r="J989" s="4" t="n">
        <v>0.0179407526697296</v>
      </c>
      <c r="K989" s="4" t="n">
        <v>0.00623359580052494</v>
      </c>
      <c r="L989" s="4" t="n">
        <v>-0.00057742782152231</v>
      </c>
      <c r="M989" s="4" t="n">
        <v>0.197323759791123</v>
      </c>
      <c r="N989" s="4" t="n">
        <v>34.2583603563054</v>
      </c>
      <c r="O989" s="4" t="n">
        <f aca="false">FALSE()</f>
        <v>0</v>
      </c>
      <c r="P989" s="4" t="s">
        <v>27</v>
      </c>
      <c r="Q989" s="4" t="n">
        <v>34.0725048950401</v>
      </c>
      <c r="R989" s="4" t="n">
        <v>0.446547932851793</v>
      </c>
      <c r="S989" s="4" t="s">
        <v>39</v>
      </c>
      <c r="T989" s="4" t="str">
        <f aca="false">B989&amp;C989&amp;D989&amp;E989&amp;S989</f>
        <v>tebturtlebot3_burgermap210without</v>
      </c>
      <c r="U989" s="4" t="n">
        <f aca="false">COUNTIF($T$2:T989,T989)</f>
        <v>8</v>
      </c>
      <c r="V989" s="4" t="s">
        <v>18</v>
      </c>
      <c r="W989" s="4" t="s">
        <v>29</v>
      </c>
      <c r="X989" s="4" t="n">
        <v>2</v>
      </c>
      <c r="Y989" s="4" t="str">
        <f aca="false">V989&amp;W989&amp;X989&amp;S989</f>
        <v>tb2without</v>
      </c>
      <c r="Z989" s="4" t="n">
        <f aca="false">G989&gt;0</f>
        <v>0</v>
      </c>
      <c r="AA989" s="4" t="str">
        <f aca="false">IF(NOT(Z989),Y989,0)</f>
        <v>tb2without</v>
      </c>
    </row>
    <row r="990" customFormat="false" ht="15.75" hidden="false" customHeight="true" outlineLevel="0" collapsed="false">
      <c r="A990" s="1" t="n">
        <v>1458</v>
      </c>
      <c r="B990" s="4" t="s">
        <v>21</v>
      </c>
      <c r="C990" s="4" t="s">
        <v>28</v>
      </c>
      <c r="D990" s="4" t="s">
        <v>23</v>
      </c>
      <c r="E990" s="4" t="n">
        <v>10</v>
      </c>
      <c r="F990" s="4" t="n">
        <v>62.781</v>
      </c>
      <c r="G990" s="4" t="n">
        <v>0</v>
      </c>
      <c r="H990" s="4" t="n">
        <v>1.39318689277208</v>
      </c>
      <c r="I990" s="4" t="n">
        <v>0.143596052324641</v>
      </c>
      <c r="J990" s="4" t="n">
        <v>0.0512680029938438</v>
      </c>
      <c r="K990" s="4" t="n">
        <v>0.0124671532846715</v>
      </c>
      <c r="L990" s="4" t="n">
        <v>-0.000744525547445256</v>
      </c>
      <c r="M990" s="4" t="n">
        <v>0.150942446043166</v>
      </c>
      <c r="N990" s="4" t="n">
        <v>9.58450489619662</v>
      </c>
      <c r="O990" s="4" t="n">
        <f aca="false">TRUE()</f>
        <v>1</v>
      </c>
      <c r="P990" s="4" t="s">
        <v>24</v>
      </c>
      <c r="Q990" s="4" t="n">
        <v>46.4990554975247</v>
      </c>
      <c r="R990" s="4" t="n">
        <v>0.684855406835335</v>
      </c>
      <c r="S990" s="4" t="s">
        <v>39</v>
      </c>
      <c r="T990" s="4" t="str">
        <f aca="false">B990&amp;C990&amp;D990&amp;E990&amp;S990</f>
        <v>tebturtlebot3_burgermap210without</v>
      </c>
      <c r="U990" s="4" t="n">
        <f aca="false">COUNTIF($T$2:T990,T990)</f>
        <v>9</v>
      </c>
      <c r="V990" s="4" t="s">
        <v>18</v>
      </c>
      <c r="W990" s="4" t="s">
        <v>29</v>
      </c>
      <c r="X990" s="4" t="n">
        <v>2</v>
      </c>
      <c r="Y990" s="4" t="str">
        <f aca="false">V990&amp;W990&amp;X990&amp;S990</f>
        <v>tb2without</v>
      </c>
      <c r="Z990" s="4" t="n">
        <f aca="false">G990&gt;0</f>
        <v>0</v>
      </c>
      <c r="AA990" s="4" t="str">
        <f aca="false">IF(NOT(Z990),Y990,0)</f>
        <v>tb2without</v>
      </c>
    </row>
    <row r="991" customFormat="false" ht="15.75" hidden="false" customHeight="true" outlineLevel="0" collapsed="false">
      <c r="A991" s="1" t="n">
        <v>1459</v>
      </c>
      <c r="B991" s="4" t="s">
        <v>21</v>
      </c>
      <c r="C991" s="4" t="s">
        <v>28</v>
      </c>
      <c r="D991" s="4" t="s">
        <v>23</v>
      </c>
      <c r="E991" s="4" t="n">
        <v>10</v>
      </c>
      <c r="F991" s="4" t="n">
        <v>137.899</v>
      </c>
      <c r="G991" s="4" t="n">
        <v>0</v>
      </c>
      <c r="H991" s="4" t="n">
        <v>0.229445694029637</v>
      </c>
      <c r="I991" s="4" t="n">
        <v>0.0419021978077633</v>
      </c>
      <c r="J991" s="4" t="n">
        <v>0.00513175971869614</v>
      </c>
      <c r="K991" s="4" t="n">
        <v>0.00182565789473684</v>
      </c>
      <c r="L991" s="4" t="n">
        <v>0.000661184210526316</v>
      </c>
      <c r="M991" s="4" t="n">
        <v>0.217598039215686</v>
      </c>
      <c r="N991" s="4" t="n">
        <v>30.084743675476</v>
      </c>
      <c r="O991" s="4" t="n">
        <f aca="false">TRUE()</f>
        <v>1</v>
      </c>
      <c r="P991" s="4" t="s">
        <v>24</v>
      </c>
      <c r="Q991" s="4" t="n">
        <v>4.29180596634771</v>
      </c>
      <c r="R991" s="4" t="n">
        <v>0.207779732725315</v>
      </c>
      <c r="S991" s="4" t="s">
        <v>39</v>
      </c>
      <c r="T991" s="4" t="str">
        <f aca="false">B991&amp;C991&amp;D991&amp;E991&amp;S991</f>
        <v>tebturtlebot3_burgermap210without</v>
      </c>
      <c r="U991" s="4" t="n">
        <f aca="false">COUNTIF($T$2:T991,T991)</f>
        <v>10</v>
      </c>
      <c r="V991" s="4" t="s">
        <v>18</v>
      </c>
      <c r="W991" s="4" t="s">
        <v>29</v>
      </c>
      <c r="X991" s="4" t="n">
        <v>2</v>
      </c>
      <c r="Y991" s="4" t="str">
        <f aca="false">V991&amp;W991&amp;X991&amp;S991</f>
        <v>tb2without</v>
      </c>
      <c r="Z991" s="4" t="n">
        <f aca="false">G991&gt;0</f>
        <v>0</v>
      </c>
      <c r="AA991" s="4" t="str">
        <f aca="false">IF(NOT(Z991),Y991,0)</f>
        <v>tb2without</v>
      </c>
    </row>
    <row r="992" customFormat="false" ht="15.75" hidden="false" customHeight="true" outlineLevel="0" collapsed="false">
      <c r="A992" s="1" t="n">
        <v>1460</v>
      </c>
      <c r="B992" s="4" t="s">
        <v>21</v>
      </c>
      <c r="C992" s="4" t="s">
        <v>28</v>
      </c>
      <c r="D992" s="4" t="s">
        <v>23</v>
      </c>
      <c r="E992" s="4" t="n">
        <v>10</v>
      </c>
      <c r="F992" s="4" t="n">
        <v>180.105</v>
      </c>
      <c r="G992" s="4" t="n">
        <v>0</v>
      </c>
      <c r="H992" s="4" t="n">
        <v>0.705564627342299</v>
      </c>
      <c r="I992" s="4" t="n">
        <v>0.112361922725201</v>
      </c>
      <c r="J992" s="4" t="n">
        <v>0.0159694420036088</v>
      </c>
      <c r="K992" s="4" t="n">
        <v>0.0103927949251604</v>
      </c>
      <c r="L992" s="4" t="n">
        <v>0.000431122448979592</v>
      </c>
      <c r="M992" s="4" t="n">
        <v>0.214662452023691</v>
      </c>
      <c r="N992" s="4" t="n">
        <v>38.6862924131243</v>
      </c>
      <c r="O992" s="4" t="n">
        <f aca="false">FALSE()</f>
        <v>0</v>
      </c>
      <c r="P992" s="4" t="s">
        <v>27</v>
      </c>
      <c r="Q992" s="4" t="n">
        <v>35.8997053077274</v>
      </c>
      <c r="R992" s="4" t="n">
        <v>0.698283508575133</v>
      </c>
      <c r="S992" s="4" t="s">
        <v>39</v>
      </c>
      <c r="T992" s="4" t="str">
        <f aca="false">B992&amp;C992&amp;D992&amp;E992&amp;S992</f>
        <v>tebturtlebot3_burgermap210without</v>
      </c>
      <c r="U992" s="4" t="n">
        <f aca="false">COUNTIF($T$2:T992,T992)</f>
        <v>11</v>
      </c>
      <c r="V992" s="4" t="s">
        <v>18</v>
      </c>
      <c r="W992" s="4" t="s">
        <v>29</v>
      </c>
      <c r="X992" s="4" t="n">
        <v>2</v>
      </c>
      <c r="Y992" s="4" t="str">
        <f aca="false">V992&amp;W992&amp;X992&amp;S992</f>
        <v>tb2without</v>
      </c>
      <c r="Z992" s="4" t="n">
        <f aca="false">G992&gt;0</f>
        <v>0</v>
      </c>
      <c r="AA992" s="4" t="str">
        <f aca="false">IF(NOT(Z992),Y992,0)</f>
        <v>tb2without</v>
      </c>
    </row>
    <row r="993" customFormat="false" ht="15.75" hidden="false" customHeight="true" outlineLevel="0" collapsed="false">
      <c r="A993" s="1" t="n">
        <v>1461</v>
      </c>
      <c r="B993" s="4" t="s">
        <v>21</v>
      </c>
      <c r="C993" s="4" t="s">
        <v>28</v>
      </c>
      <c r="D993" s="4" t="s">
        <v>23</v>
      </c>
      <c r="E993" s="4" t="n">
        <v>10</v>
      </c>
      <c r="F993" s="4" t="n">
        <v>179.408</v>
      </c>
      <c r="G993" s="4" t="n">
        <v>0</v>
      </c>
      <c r="H993" s="4" t="n">
        <v>3.25182109538399</v>
      </c>
      <c r="I993" s="4" t="n">
        <v>0.168796399186857</v>
      </c>
      <c r="J993" s="4" t="n">
        <v>0.0455884032786923</v>
      </c>
      <c r="K993" s="4" t="n">
        <v>0.0282372346940408</v>
      </c>
      <c r="L993" s="4" t="n">
        <v>0.000112234694040811</v>
      </c>
      <c r="M993" s="4" t="n">
        <v>0.204155656231615</v>
      </c>
      <c r="N993" s="4" t="n">
        <v>36.6953760489548</v>
      </c>
      <c r="O993" s="4" t="n">
        <f aca="false">FALSE()</f>
        <v>0</v>
      </c>
      <c r="P993" s="4" t="s">
        <v>27</v>
      </c>
      <c r="Q993" s="4" t="n">
        <v>632.455532033628</v>
      </c>
      <c r="R993" s="4" t="n">
        <v>0.973501401166797</v>
      </c>
      <c r="S993" s="4" t="s">
        <v>39</v>
      </c>
      <c r="T993" s="4" t="str">
        <f aca="false">B993&amp;C993&amp;D993&amp;E993&amp;S993</f>
        <v>tebturtlebot3_burgermap210without</v>
      </c>
      <c r="U993" s="4" t="n">
        <f aca="false">COUNTIF($T$2:T993,T993)</f>
        <v>12</v>
      </c>
      <c r="V993" s="4" t="s">
        <v>18</v>
      </c>
      <c r="W993" s="4" t="s">
        <v>29</v>
      </c>
      <c r="X993" s="4" t="n">
        <v>2</v>
      </c>
      <c r="Y993" s="4" t="str">
        <f aca="false">V993&amp;W993&amp;X993&amp;S993</f>
        <v>tb2without</v>
      </c>
      <c r="Z993" s="4" t="n">
        <f aca="false">G993&gt;0</f>
        <v>0</v>
      </c>
      <c r="AA993" s="4" t="str">
        <f aca="false">IF(NOT(Z993),Y993,0)</f>
        <v>tb2without</v>
      </c>
    </row>
    <row r="994" customFormat="false" ht="15.75" hidden="false" customHeight="true" outlineLevel="0" collapsed="false">
      <c r="A994" s="1" t="n">
        <v>1462</v>
      </c>
      <c r="B994" s="4" t="s">
        <v>21</v>
      </c>
      <c r="C994" s="4" t="s">
        <v>28</v>
      </c>
      <c r="D994" s="4" t="s">
        <v>23</v>
      </c>
      <c r="E994" s="4" t="n">
        <v>10</v>
      </c>
      <c r="F994" s="4" t="n">
        <v>179.818</v>
      </c>
      <c r="G994" s="4" t="n">
        <v>0</v>
      </c>
      <c r="H994" s="4" t="n">
        <v>6.62677083882195</v>
      </c>
      <c r="I994" s="4" t="n">
        <v>0.13786476105373</v>
      </c>
      <c r="J994" s="4" t="n">
        <v>0.0148191058750771</v>
      </c>
      <c r="K994" s="4" t="n">
        <v>0.00855491382644626</v>
      </c>
      <c r="L994" s="4" t="n">
        <v>-3.98230156590041E-005</v>
      </c>
      <c r="M994" s="4" t="n">
        <v>0.169160033366362</v>
      </c>
      <c r="N994" s="4" t="n">
        <v>29.2396100571548</v>
      </c>
      <c r="O994" s="4" t="n">
        <f aca="false">FALSE()</f>
        <v>0</v>
      </c>
      <c r="P994" s="4" t="s">
        <v>27</v>
      </c>
      <c r="Q994" s="4" t="n">
        <v>248.069469178377</v>
      </c>
      <c r="R994" s="4" t="n">
        <v>0.908869849770696</v>
      </c>
      <c r="S994" s="4" t="s">
        <v>39</v>
      </c>
      <c r="T994" s="4" t="str">
        <f aca="false">B994&amp;C994&amp;D994&amp;E994&amp;S994</f>
        <v>tebturtlebot3_burgermap210without</v>
      </c>
      <c r="U994" s="4" t="n">
        <f aca="false">COUNTIF($T$2:T994,T994)</f>
        <v>13</v>
      </c>
      <c r="V994" s="4" t="s">
        <v>18</v>
      </c>
      <c r="W994" s="4" t="s">
        <v>29</v>
      </c>
      <c r="X994" s="4" t="n">
        <v>2</v>
      </c>
      <c r="Y994" s="4" t="str">
        <f aca="false">V994&amp;W994&amp;X994&amp;S994</f>
        <v>tb2without</v>
      </c>
      <c r="Z994" s="4" t="n">
        <f aca="false">G994&gt;0</f>
        <v>0</v>
      </c>
      <c r="AA994" s="4" t="str">
        <f aca="false">IF(NOT(Z994),Y994,0)</f>
        <v>tb2without</v>
      </c>
    </row>
    <row r="995" customFormat="false" ht="15.75" hidden="false" customHeight="true" outlineLevel="0" collapsed="false">
      <c r="A995" s="1" t="n">
        <v>1463</v>
      </c>
      <c r="B995" s="4" t="s">
        <v>21</v>
      </c>
      <c r="C995" s="4" t="s">
        <v>28</v>
      </c>
      <c r="D995" s="4" t="s">
        <v>23</v>
      </c>
      <c r="E995" s="4" t="n">
        <v>10</v>
      </c>
      <c r="F995" s="4" t="n">
        <v>115.239</v>
      </c>
      <c r="G995" s="4" t="n">
        <v>0</v>
      </c>
      <c r="H995" s="4" t="n">
        <v>19.2765006276685</v>
      </c>
      <c r="I995" s="4" t="n">
        <v>0.266217089687138</v>
      </c>
      <c r="J995" s="4" t="n">
        <v>0.0352126683669031</v>
      </c>
      <c r="K995" s="4" t="n">
        <v>0.0121188403320742</v>
      </c>
      <c r="L995" s="4" t="n">
        <v>-0.000262376237623763</v>
      </c>
      <c r="M995" s="4" t="n">
        <v>0.173112759184017</v>
      </c>
      <c r="N995" s="4" t="n">
        <v>16.1085029160027</v>
      </c>
      <c r="O995" s="4" t="n">
        <f aca="false">TRUE()</f>
        <v>1</v>
      </c>
      <c r="P995" s="4" t="s">
        <v>24</v>
      </c>
      <c r="Q995" s="4" t="n">
        <v>392.232270276345</v>
      </c>
      <c r="R995" s="4" t="n">
        <v>2.19871456613231</v>
      </c>
      <c r="S995" s="4" t="s">
        <v>39</v>
      </c>
      <c r="T995" s="4" t="str">
        <f aca="false">B995&amp;C995&amp;D995&amp;E995&amp;S995</f>
        <v>tebturtlebot3_burgermap210without</v>
      </c>
      <c r="U995" s="4" t="n">
        <f aca="false">COUNTIF($T$2:T995,T995)</f>
        <v>14</v>
      </c>
      <c r="V995" s="4" t="s">
        <v>18</v>
      </c>
      <c r="W995" s="4" t="s">
        <v>29</v>
      </c>
      <c r="X995" s="4" t="n">
        <v>2</v>
      </c>
      <c r="Y995" s="4" t="str">
        <f aca="false">V995&amp;W995&amp;X995&amp;S995</f>
        <v>tb2without</v>
      </c>
      <c r="Z995" s="4" t="n">
        <f aca="false">G995&gt;0</f>
        <v>0</v>
      </c>
      <c r="AA995" s="4" t="str">
        <f aca="false">IF(NOT(Z995),Y995,0)</f>
        <v>tb2without</v>
      </c>
    </row>
    <row r="996" customFormat="false" ht="15.75" hidden="false" customHeight="true" outlineLevel="0" collapsed="false">
      <c r="A996" s="1" t="n">
        <v>1464</v>
      </c>
      <c r="B996" s="4" t="s">
        <v>21</v>
      </c>
      <c r="C996" s="4" t="s">
        <v>28</v>
      </c>
      <c r="D996" s="4" t="s">
        <v>23</v>
      </c>
      <c r="E996" s="4" t="n">
        <v>10</v>
      </c>
      <c r="F996" s="4" t="n">
        <v>163.999</v>
      </c>
      <c r="G996" s="4" t="n">
        <v>0</v>
      </c>
      <c r="H996" s="4" t="n">
        <v>6.58257063203021</v>
      </c>
      <c r="I996" s="4" t="n">
        <v>0.117915643038199</v>
      </c>
      <c r="J996" s="4" t="n">
        <v>0.016375269743312</v>
      </c>
      <c r="K996" s="4" t="n">
        <v>0.00915907935583211</v>
      </c>
      <c r="L996" s="4" t="n">
        <v>0.000187150837988827</v>
      </c>
      <c r="M996" s="4" t="n">
        <v>0.205900099526205</v>
      </c>
      <c r="N996" s="4" t="n">
        <v>33.7039228647765</v>
      </c>
      <c r="O996" s="4" t="n">
        <f aca="false">TRUE()</f>
        <v>1</v>
      </c>
      <c r="P996" s="4" t="s">
        <v>24</v>
      </c>
      <c r="Q996" s="4" t="n">
        <v>848.528137424005</v>
      </c>
      <c r="R996" s="4" t="n">
        <v>0.604232334666396</v>
      </c>
      <c r="S996" s="4" t="s">
        <v>39</v>
      </c>
      <c r="T996" s="4" t="str">
        <f aca="false">B996&amp;C996&amp;D996&amp;E996&amp;S996</f>
        <v>tebturtlebot3_burgermap210without</v>
      </c>
      <c r="U996" s="4" t="n">
        <f aca="false">COUNTIF($T$2:T996,T996)</f>
        <v>15</v>
      </c>
      <c r="V996" s="4" t="s">
        <v>18</v>
      </c>
      <c r="W996" s="4" t="s">
        <v>29</v>
      </c>
      <c r="X996" s="4" t="n">
        <v>2</v>
      </c>
      <c r="Y996" s="4" t="str">
        <f aca="false">V996&amp;W996&amp;X996&amp;S996</f>
        <v>tb2without</v>
      </c>
      <c r="Z996" s="4" t="n">
        <f aca="false">G996&gt;0</f>
        <v>0</v>
      </c>
      <c r="AA996" s="4" t="str">
        <f aca="false">IF(NOT(Z996),Y996,0)</f>
        <v>tb2without</v>
      </c>
    </row>
    <row r="997" customFormat="false" ht="15.75" hidden="false" customHeight="true" outlineLevel="0" collapsed="false">
      <c r="A997" s="1" t="n">
        <v>1465</v>
      </c>
      <c r="B997" s="4" t="s">
        <v>21</v>
      </c>
      <c r="C997" s="4" t="s">
        <v>28</v>
      </c>
      <c r="D997" s="4" t="s">
        <v>23</v>
      </c>
      <c r="E997" s="4" t="n">
        <v>10</v>
      </c>
      <c r="F997" s="4" t="n">
        <v>175.098</v>
      </c>
      <c r="G997" s="4" t="n">
        <v>0</v>
      </c>
      <c r="H997" s="4" t="n">
        <v>1.39033126689255</v>
      </c>
      <c r="I997" s="4" t="n">
        <v>0.102934200378943</v>
      </c>
      <c r="J997" s="4" t="n">
        <v>0.0217956575368771</v>
      </c>
      <c r="K997" s="4" t="n">
        <v>0.0109921875</v>
      </c>
      <c r="L997" s="4" t="n">
        <v>0.0005703125</v>
      </c>
      <c r="M997" s="4" t="n">
        <v>0.205860103626943</v>
      </c>
      <c r="N997" s="4" t="n">
        <v>36.5901714863256</v>
      </c>
      <c r="O997" s="4" t="n">
        <f aca="false">TRUE()</f>
        <v>1</v>
      </c>
      <c r="P997" s="4" t="s">
        <v>24</v>
      </c>
      <c r="Q997" s="4" t="n">
        <v>78.4464540556379</v>
      </c>
      <c r="R997" s="4" t="n">
        <v>0.627080963765775</v>
      </c>
      <c r="S997" s="4" t="s">
        <v>39</v>
      </c>
      <c r="T997" s="4" t="str">
        <f aca="false">B997&amp;C997&amp;D997&amp;E997&amp;S997</f>
        <v>tebturtlebot3_burgermap210without</v>
      </c>
      <c r="U997" s="4" t="n">
        <f aca="false">COUNTIF($T$2:T997,T997)</f>
        <v>16</v>
      </c>
      <c r="V997" s="4" t="s">
        <v>18</v>
      </c>
      <c r="W997" s="4" t="s">
        <v>29</v>
      </c>
      <c r="X997" s="4" t="n">
        <v>2</v>
      </c>
      <c r="Y997" s="4" t="str">
        <f aca="false">V997&amp;W997&amp;X997&amp;S997</f>
        <v>tb2without</v>
      </c>
      <c r="Z997" s="4" t="n">
        <f aca="false">G997&gt;0</f>
        <v>0</v>
      </c>
      <c r="AA997" s="4" t="str">
        <f aca="false">IF(NOT(Z997),Y997,0)</f>
        <v>tb2without</v>
      </c>
    </row>
    <row r="998" customFormat="false" ht="15.75" hidden="false" customHeight="true" outlineLevel="0" collapsed="false">
      <c r="A998" s="1" t="n">
        <v>1466</v>
      </c>
      <c r="B998" s="4" t="s">
        <v>21</v>
      </c>
      <c r="C998" s="4" t="s">
        <v>28</v>
      </c>
      <c r="D998" s="4" t="s">
        <v>23</v>
      </c>
      <c r="E998" s="4" t="n">
        <v>10</v>
      </c>
      <c r="F998" s="4" t="n">
        <v>180.017</v>
      </c>
      <c r="G998" s="4" t="n">
        <v>0</v>
      </c>
      <c r="H998" s="4" t="n">
        <v>1.16341777096024</v>
      </c>
      <c r="I998" s="4" t="n">
        <v>0.140069279353713</v>
      </c>
      <c r="J998" s="4" t="n">
        <v>0.0189288162627011</v>
      </c>
      <c r="K998" s="4" t="n">
        <v>0.0167155689288058</v>
      </c>
      <c r="L998" s="4" t="n">
        <v>0.000354430379746835</v>
      </c>
      <c r="M998" s="4" t="n">
        <v>0.202825705589681</v>
      </c>
      <c r="N998" s="4" t="n">
        <v>36.4238942971827</v>
      </c>
      <c r="O998" s="4" t="n">
        <f aca="false">FALSE()</f>
        <v>0</v>
      </c>
      <c r="P998" s="4" t="s">
        <v>27</v>
      </c>
      <c r="Q998" s="4" t="n">
        <v>37.2032665901795</v>
      </c>
      <c r="R998" s="4" t="n">
        <v>1.3413173122397</v>
      </c>
      <c r="S998" s="4" t="s">
        <v>39</v>
      </c>
      <c r="T998" s="4" t="str">
        <f aca="false">B998&amp;C998&amp;D998&amp;E998&amp;S998</f>
        <v>tebturtlebot3_burgermap210without</v>
      </c>
      <c r="U998" s="4" t="n">
        <f aca="false">COUNTIF($T$2:T998,T998)</f>
        <v>17</v>
      </c>
      <c r="V998" s="4" t="s">
        <v>18</v>
      </c>
      <c r="W998" s="4" t="s">
        <v>29</v>
      </c>
      <c r="X998" s="4" t="n">
        <v>2</v>
      </c>
      <c r="Y998" s="4" t="str">
        <f aca="false">V998&amp;W998&amp;X998&amp;S998</f>
        <v>tb2without</v>
      </c>
      <c r="Z998" s="4" t="n">
        <f aca="false">G998&gt;0</f>
        <v>0</v>
      </c>
      <c r="AA998" s="4" t="str">
        <f aca="false">IF(NOT(Z998),Y998,0)</f>
        <v>tb2without</v>
      </c>
    </row>
    <row r="999" customFormat="false" ht="15.75" hidden="false" customHeight="true" outlineLevel="0" collapsed="false">
      <c r="A999" s="1" t="n">
        <v>1467</v>
      </c>
      <c r="B999" s="4" t="s">
        <v>21</v>
      </c>
      <c r="C999" s="4" t="s">
        <v>28</v>
      </c>
      <c r="D999" s="4" t="s">
        <v>23</v>
      </c>
      <c r="E999" s="4" t="n">
        <v>10</v>
      </c>
      <c r="F999" s="4" t="n">
        <v>60.2069999999999</v>
      </c>
      <c r="G999" s="4" t="n">
        <v>2</v>
      </c>
      <c r="H999" s="4" t="n">
        <v>4.58171076171004</v>
      </c>
      <c r="I999" s="4" t="n">
        <v>0.331434648337996</v>
      </c>
      <c r="J999" s="4" t="n">
        <v>0.0581311856866166</v>
      </c>
      <c r="K999" s="4" t="n">
        <v>0.0459576571762703</v>
      </c>
      <c r="L999" s="4" t="n">
        <v>-0.000291852619294207</v>
      </c>
      <c r="M999" s="4" t="n">
        <v>0.153022218608198</v>
      </c>
      <c r="N999" s="4" t="n">
        <v>6.75879068175161</v>
      </c>
      <c r="O999" s="4" t="n">
        <f aca="false">TRUE()</f>
        <v>1</v>
      </c>
      <c r="P999" s="4" t="s">
        <v>24</v>
      </c>
      <c r="Q999" s="4" t="n">
        <v>78.4610741962162</v>
      </c>
      <c r="R999" s="4" t="n">
        <v>1.25732551874171</v>
      </c>
      <c r="S999" s="4" t="s">
        <v>39</v>
      </c>
      <c r="T999" s="4" t="str">
        <f aca="false">B999&amp;C999&amp;D999&amp;E999&amp;S999</f>
        <v>tebturtlebot3_burgermap210without</v>
      </c>
      <c r="U999" s="4" t="n">
        <f aca="false">COUNTIF($T$2:T999,T999)</f>
        <v>18</v>
      </c>
      <c r="V999" s="4" t="s">
        <v>18</v>
      </c>
      <c r="W999" s="4" t="s">
        <v>29</v>
      </c>
      <c r="X999" s="4" t="n">
        <v>2</v>
      </c>
      <c r="Y999" s="4" t="str">
        <f aca="false">V999&amp;W999&amp;X999&amp;S999</f>
        <v>tb2without</v>
      </c>
      <c r="Z999" s="4" t="n">
        <f aca="false">G999&gt;0</f>
        <v>1</v>
      </c>
      <c r="AA999" s="4" t="n">
        <f aca="false">IF(NOT(Z999),Y999,0)</f>
        <v>0</v>
      </c>
    </row>
    <row r="1000" customFormat="false" ht="15.75" hidden="false" customHeight="true" outlineLevel="0" collapsed="false">
      <c r="A1000" s="1" t="n">
        <v>1468</v>
      </c>
      <c r="B1000" s="4" t="s">
        <v>21</v>
      </c>
      <c r="C1000" s="4" t="s">
        <v>28</v>
      </c>
      <c r="D1000" s="4" t="s">
        <v>23</v>
      </c>
      <c r="E1000" s="4" t="n">
        <v>10</v>
      </c>
      <c r="F1000" s="4" t="n">
        <v>150.101</v>
      </c>
      <c r="G1000" s="4" t="n">
        <v>2</v>
      </c>
      <c r="H1000" s="4" t="n">
        <v>0.514744839913746</v>
      </c>
      <c r="I1000" s="4" t="n">
        <v>0.0706409371844476</v>
      </c>
      <c r="J1000" s="4" t="n">
        <v>0.00830888792383536</v>
      </c>
      <c r="K1000" s="4" t="n">
        <v>0.0112522513608654</v>
      </c>
      <c r="L1000" s="4" t="n">
        <v>0.000115501519756839</v>
      </c>
      <c r="M1000" s="4" t="n">
        <v>0.202854991920147</v>
      </c>
      <c r="N1000" s="4" t="n">
        <v>30.4237810719509</v>
      </c>
      <c r="O1000" s="4" t="n">
        <f aca="false">TRUE()</f>
        <v>1</v>
      </c>
      <c r="P1000" s="4" t="s">
        <v>24</v>
      </c>
      <c r="Q1000" s="4" t="n">
        <v>16.2294380323089</v>
      </c>
      <c r="R1000" s="4" t="n">
        <v>0.362446731191025</v>
      </c>
      <c r="S1000" s="4" t="s">
        <v>39</v>
      </c>
      <c r="T1000" s="4" t="str">
        <f aca="false">B1000&amp;C1000&amp;D1000&amp;E1000&amp;S1000</f>
        <v>tebturtlebot3_burgermap210without</v>
      </c>
      <c r="U1000" s="4" t="n">
        <f aca="false">COUNTIF($T$2:T1000,T1000)</f>
        <v>19</v>
      </c>
      <c r="V1000" s="4" t="s">
        <v>18</v>
      </c>
      <c r="W1000" s="4" t="s">
        <v>29</v>
      </c>
      <c r="X1000" s="4" t="n">
        <v>2</v>
      </c>
      <c r="Y1000" s="4" t="str">
        <f aca="false">V1000&amp;W1000&amp;X1000&amp;S1000</f>
        <v>tb2without</v>
      </c>
      <c r="Z1000" s="4" t="n">
        <f aca="false">G1000&gt;0</f>
        <v>1</v>
      </c>
      <c r="AA1000" s="4" t="n">
        <f aca="false">IF(NOT(Z1000),Y1000,0)</f>
        <v>0</v>
      </c>
    </row>
    <row r="1001" customFormat="false" ht="15.75" hidden="false" customHeight="true" outlineLevel="0" collapsed="false">
      <c r="A1001" s="1" t="n">
        <v>1469</v>
      </c>
      <c r="B1001" s="4" t="s">
        <v>21</v>
      </c>
      <c r="C1001" s="4" t="s">
        <v>28</v>
      </c>
      <c r="D1001" s="4" t="s">
        <v>23</v>
      </c>
      <c r="E1001" s="4" t="n">
        <v>10</v>
      </c>
      <c r="F1001" s="4" t="n">
        <v>153</v>
      </c>
      <c r="G1001" s="4" t="n">
        <v>0</v>
      </c>
      <c r="H1001" s="4" t="n">
        <v>0.364160717626807</v>
      </c>
      <c r="I1001" s="4" t="n">
        <v>0.0648603255471949</v>
      </c>
      <c r="J1001" s="4" t="n">
        <v>0.00831300603410443</v>
      </c>
      <c r="K1001" s="4" t="n">
        <v>0.00474315657200988</v>
      </c>
      <c r="L1001" s="4" t="n">
        <v>0.000301492537313433</v>
      </c>
      <c r="M1001" s="4" t="n">
        <v>0.217516352038855</v>
      </c>
      <c r="N1001" s="4" t="n">
        <v>33.2834408153675</v>
      </c>
      <c r="O1001" s="4" t="n">
        <f aca="false">TRUE()</f>
        <v>1</v>
      </c>
      <c r="P1001" s="4" t="s">
        <v>24</v>
      </c>
      <c r="Q1001" s="4" t="n">
        <v>20.4014003840009</v>
      </c>
      <c r="R1001" s="4" t="n">
        <v>0.326769099995767</v>
      </c>
      <c r="S1001" s="4" t="s">
        <v>39</v>
      </c>
      <c r="T1001" s="4" t="str">
        <f aca="false">B1001&amp;C1001&amp;D1001&amp;E1001&amp;S1001</f>
        <v>tebturtlebot3_burgermap210without</v>
      </c>
      <c r="U1001" s="4" t="n">
        <f aca="false">COUNTIF($T$2:T1001,T1001)</f>
        <v>20</v>
      </c>
      <c r="V1001" s="4" t="s">
        <v>18</v>
      </c>
      <c r="W1001" s="4" t="s">
        <v>29</v>
      </c>
      <c r="X1001" s="4" t="n">
        <v>2</v>
      </c>
      <c r="Y1001" s="4" t="str">
        <f aca="false">V1001&amp;W1001&amp;X1001&amp;S1001</f>
        <v>tb2without</v>
      </c>
      <c r="Z1001" s="4" t="n">
        <f aca="false">G1001&gt;0</f>
        <v>0</v>
      </c>
      <c r="AA1001" s="4" t="str">
        <f aca="false">IF(NOT(Z1001),Y1001,0)</f>
        <v>tb2without</v>
      </c>
    </row>
    <row r="1002" customFormat="false" ht="15.75" hidden="false" customHeight="true" outlineLevel="0" collapsed="false">
      <c r="A1002" s="1" t="n">
        <v>1479</v>
      </c>
      <c r="B1002" s="4" t="s">
        <v>21</v>
      </c>
      <c r="C1002" s="4" t="s">
        <v>30</v>
      </c>
      <c r="D1002" s="4" t="s">
        <v>31</v>
      </c>
      <c r="E1002" s="4" t="n">
        <v>10</v>
      </c>
      <c r="F1002" s="4" t="n">
        <v>179.278</v>
      </c>
      <c r="G1002" s="4" t="n">
        <v>4</v>
      </c>
      <c r="H1002" s="4" t="n">
        <v>16.0509494641518</v>
      </c>
      <c r="I1002" s="4" t="n">
        <v>0.670397917377002</v>
      </c>
      <c r="J1002" s="4" t="n">
        <v>0.382865815772143</v>
      </c>
      <c r="K1002" s="4" t="n">
        <v>0.203976219990136</v>
      </c>
      <c r="L1002" s="4" t="n">
        <v>7.40425948886448E-006</v>
      </c>
      <c r="M1002" s="4" t="n">
        <v>0.252854779295711</v>
      </c>
      <c r="N1002" s="4" t="n">
        <v>42.1247409969586</v>
      </c>
      <c r="O1002" s="4" t="n">
        <f aca="false">FALSE()</f>
        <v>0</v>
      </c>
      <c r="P1002" s="4" t="s">
        <v>27</v>
      </c>
      <c r="Q1002" s="4" t="n">
        <v>894.427190999707</v>
      </c>
      <c r="R1002" s="4" t="n">
        <v>1.38051887379435</v>
      </c>
      <c r="S1002" s="4" t="s">
        <v>39</v>
      </c>
      <c r="T1002" s="4" t="str">
        <f aca="false">B1002&amp;C1002&amp;D1002&amp;E1002&amp;S1002</f>
        <v>tebyoubotmap510without</v>
      </c>
      <c r="U1002" s="4" t="n">
        <f aca="false">COUNTIF($T$2:T1002,T1002)</f>
        <v>1</v>
      </c>
      <c r="V1002" s="4" t="s">
        <v>18</v>
      </c>
      <c r="W1002" s="4" t="s">
        <v>32</v>
      </c>
      <c r="X1002" s="4" t="n">
        <v>5</v>
      </c>
      <c r="Y1002" s="4" t="str">
        <f aca="false">V1002&amp;W1002&amp;X1002&amp;S1002</f>
        <v>ty5without</v>
      </c>
      <c r="Z1002" s="4" t="n">
        <f aca="false">G1002&gt;0</f>
        <v>1</v>
      </c>
      <c r="AA1002" s="4" t="n">
        <f aca="false">IF(NOT(Z1002),Y1002,0)</f>
        <v>0</v>
      </c>
    </row>
    <row r="1003" customFormat="false" ht="15.75" hidden="false" customHeight="true" outlineLevel="0" collapsed="false">
      <c r="A1003" s="1" t="n">
        <v>1480</v>
      </c>
      <c r="B1003" s="4" t="s">
        <v>21</v>
      </c>
      <c r="C1003" s="4" t="s">
        <v>30</v>
      </c>
      <c r="D1003" s="4" t="s">
        <v>31</v>
      </c>
      <c r="E1003" s="4" t="n">
        <v>10</v>
      </c>
      <c r="F1003" s="4" t="n">
        <v>107.682</v>
      </c>
      <c r="G1003" s="4" t="n">
        <v>0</v>
      </c>
      <c r="H1003" s="4" t="n">
        <v>4.75149516057959</v>
      </c>
      <c r="I1003" s="4" t="n">
        <v>0.411130687089644</v>
      </c>
      <c r="J1003" s="4" t="n">
        <v>0.125493285657829</v>
      </c>
      <c r="K1003" s="4" t="n">
        <v>0.121141772168172</v>
      </c>
      <c r="L1003" s="4" t="n">
        <v>-1.00912947485384E-005</v>
      </c>
      <c r="M1003" s="4" t="n">
        <v>0.384726288094557</v>
      </c>
      <c r="N1003" s="4" t="n">
        <v>40.6019564374917</v>
      </c>
      <c r="O1003" s="4" t="n">
        <f aca="false">TRUE()</f>
        <v>1</v>
      </c>
      <c r="P1003" s="4" t="s">
        <v>24</v>
      </c>
      <c r="Q1003" s="4" t="n">
        <v>350.823207722818</v>
      </c>
      <c r="R1003" s="4" t="n">
        <v>0.88109054683302</v>
      </c>
      <c r="S1003" s="4" t="s">
        <v>39</v>
      </c>
      <c r="T1003" s="4" t="str">
        <f aca="false">B1003&amp;C1003&amp;D1003&amp;E1003&amp;S1003</f>
        <v>tebyoubotmap510without</v>
      </c>
      <c r="U1003" s="4" t="n">
        <f aca="false">COUNTIF($T$2:T1003,T1003)</f>
        <v>2</v>
      </c>
      <c r="V1003" s="4" t="s">
        <v>18</v>
      </c>
      <c r="W1003" s="4" t="s">
        <v>32</v>
      </c>
      <c r="X1003" s="4" t="n">
        <v>5</v>
      </c>
      <c r="Y1003" s="4" t="str">
        <f aca="false">V1003&amp;W1003&amp;X1003&amp;S1003</f>
        <v>ty5without</v>
      </c>
      <c r="Z1003" s="4" t="n">
        <f aca="false">G1003&gt;0</f>
        <v>0</v>
      </c>
      <c r="AA1003" s="4" t="str">
        <f aca="false">IF(NOT(Z1003),Y1003,0)</f>
        <v>ty5without</v>
      </c>
    </row>
    <row r="1004" customFormat="false" ht="15.75" hidden="false" customHeight="true" outlineLevel="0" collapsed="false">
      <c r="A1004" s="1" t="n">
        <v>1481</v>
      </c>
      <c r="B1004" s="4" t="s">
        <v>21</v>
      </c>
      <c r="C1004" s="4" t="s">
        <v>30</v>
      </c>
      <c r="D1004" s="4" t="s">
        <v>31</v>
      </c>
      <c r="E1004" s="4" t="n">
        <v>10</v>
      </c>
      <c r="F1004" s="4" t="n">
        <v>179.953</v>
      </c>
      <c r="G1004" s="4" t="n">
        <v>4</v>
      </c>
      <c r="H1004" s="4" t="n">
        <v>9.31761236570067</v>
      </c>
      <c r="I1004" s="4" t="n">
        <v>0.570821481459555</v>
      </c>
      <c r="J1004" s="4" t="n">
        <v>0.141854026505372</v>
      </c>
      <c r="K1004" s="4" t="n">
        <v>0.175233402810381</v>
      </c>
      <c r="L1004" s="4" t="n">
        <v>-5.65416730318184E-005</v>
      </c>
      <c r="M1004" s="4" t="n">
        <v>0.30195370632341</v>
      </c>
      <c r="N1004" s="4" t="n">
        <v>53.3094477574375</v>
      </c>
      <c r="O1004" s="4" t="n">
        <f aca="false">FALSE()</f>
        <v>0</v>
      </c>
      <c r="P1004" s="4" t="s">
        <v>27</v>
      </c>
      <c r="Q1004" s="4" t="n">
        <v>371.390676354103</v>
      </c>
      <c r="R1004" s="4" t="n">
        <v>1.32674418841888</v>
      </c>
      <c r="S1004" s="4" t="s">
        <v>39</v>
      </c>
      <c r="T1004" s="4" t="str">
        <f aca="false">B1004&amp;C1004&amp;D1004&amp;E1004&amp;S1004</f>
        <v>tebyoubotmap510without</v>
      </c>
      <c r="U1004" s="4" t="n">
        <f aca="false">COUNTIF($T$2:T1004,T1004)</f>
        <v>3</v>
      </c>
      <c r="V1004" s="4" t="s">
        <v>18</v>
      </c>
      <c r="W1004" s="4" t="s">
        <v>32</v>
      </c>
      <c r="X1004" s="4" t="n">
        <v>5</v>
      </c>
      <c r="Y1004" s="4" t="str">
        <f aca="false">V1004&amp;W1004&amp;X1004&amp;S1004</f>
        <v>ty5without</v>
      </c>
      <c r="Z1004" s="4" t="n">
        <f aca="false">G1004&gt;0</f>
        <v>1</v>
      </c>
      <c r="AA1004" s="4" t="n">
        <f aca="false">IF(NOT(Z1004),Y1004,0)</f>
        <v>0</v>
      </c>
    </row>
    <row r="1005" customFormat="false" ht="15.75" hidden="false" customHeight="true" outlineLevel="0" collapsed="false">
      <c r="A1005" s="1" t="n">
        <v>1482</v>
      </c>
      <c r="B1005" s="4" t="s">
        <v>21</v>
      </c>
      <c r="C1005" s="4" t="s">
        <v>30</v>
      </c>
      <c r="D1005" s="4" t="s">
        <v>31</v>
      </c>
      <c r="E1005" s="4" t="n">
        <v>10</v>
      </c>
      <c r="F1005" s="4" t="n">
        <v>127.841</v>
      </c>
      <c r="G1005" s="4" t="n">
        <v>2</v>
      </c>
      <c r="H1005" s="4" t="n">
        <v>6.43725068641237</v>
      </c>
      <c r="I1005" s="4" t="n">
        <v>0.448515374970313</v>
      </c>
      <c r="J1005" s="4" t="n">
        <v>0.150808412896327</v>
      </c>
      <c r="K1005" s="4" t="n">
        <v>0.134542810502802</v>
      </c>
      <c r="L1005" s="4" t="n">
        <v>0.00118148727571967</v>
      </c>
      <c r="M1005" s="4" t="n">
        <v>0.344296643229643</v>
      </c>
      <c r="N1005" s="4" t="n">
        <v>43.2405694225061</v>
      </c>
      <c r="O1005" s="4" t="n">
        <f aca="false">TRUE()</f>
        <v>1</v>
      </c>
      <c r="P1005" s="4" t="s">
        <v>24</v>
      </c>
      <c r="Q1005" s="4" t="n">
        <v>379.473319220259</v>
      </c>
      <c r="R1005" s="4" t="n">
        <v>0.640602109776624</v>
      </c>
      <c r="S1005" s="4" t="s">
        <v>39</v>
      </c>
      <c r="T1005" s="4" t="str">
        <f aca="false">B1005&amp;C1005&amp;D1005&amp;E1005&amp;S1005</f>
        <v>tebyoubotmap510without</v>
      </c>
      <c r="U1005" s="4" t="n">
        <f aca="false">COUNTIF($T$2:T1005,T1005)</f>
        <v>4</v>
      </c>
      <c r="V1005" s="4" t="s">
        <v>18</v>
      </c>
      <c r="W1005" s="4" t="s">
        <v>32</v>
      </c>
      <c r="X1005" s="4" t="n">
        <v>5</v>
      </c>
      <c r="Y1005" s="4" t="str">
        <f aca="false">V1005&amp;W1005&amp;X1005&amp;S1005</f>
        <v>ty5without</v>
      </c>
      <c r="Z1005" s="4" t="n">
        <f aca="false">G1005&gt;0</f>
        <v>1</v>
      </c>
      <c r="AA1005" s="4" t="n">
        <f aca="false">IF(NOT(Z1005),Y1005,0)</f>
        <v>0</v>
      </c>
    </row>
    <row r="1006" customFormat="false" ht="15.75" hidden="false" customHeight="true" outlineLevel="0" collapsed="false">
      <c r="A1006" s="1" t="n">
        <v>1483</v>
      </c>
      <c r="B1006" s="4" t="s">
        <v>21</v>
      </c>
      <c r="C1006" s="4" t="s">
        <v>30</v>
      </c>
      <c r="D1006" s="4" t="s">
        <v>31</v>
      </c>
      <c r="E1006" s="4" t="n">
        <v>10</v>
      </c>
      <c r="F1006" s="4" t="n">
        <v>179.784</v>
      </c>
      <c r="G1006" s="4" t="n">
        <v>2</v>
      </c>
      <c r="H1006" s="4" t="n">
        <v>15.9098604671858</v>
      </c>
      <c r="I1006" s="4" t="n">
        <v>0.531690001513613</v>
      </c>
      <c r="J1006" s="4" t="n">
        <v>0.304912116289115</v>
      </c>
      <c r="K1006" s="4" t="n">
        <v>0.173316179077142</v>
      </c>
      <c r="L1006" s="4" t="n">
        <v>-0.000105252737570154</v>
      </c>
      <c r="M1006" s="4" t="n">
        <v>0.313751621825899</v>
      </c>
      <c r="N1006" s="4" t="n">
        <v>54.26955768339</v>
      </c>
      <c r="O1006" s="4" t="n">
        <f aca="false">FALSE()</f>
        <v>0</v>
      </c>
      <c r="P1006" s="4" t="s">
        <v>27</v>
      </c>
      <c r="Q1006" s="4" t="n">
        <v>999.999999999998</v>
      </c>
      <c r="R1006" s="4" t="n">
        <v>1.05547202603296</v>
      </c>
      <c r="S1006" s="4" t="s">
        <v>39</v>
      </c>
      <c r="T1006" s="4" t="str">
        <f aca="false">B1006&amp;C1006&amp;D1006&amp;E1006&amp;S1006</f>
        <v>tebyoubotmap510without</v>
      </c>
      <c r="U1006" s="4" t="n">
        <f aca="false">COUNTIF($T$2:T1006,T1006)</f>
        <v>5</v>
      </c>
      <c r="V1006" s="4" t="s">
        <v>18</v>
      </c>
      <c r="W1006" s="4" t="s">
        <v>32</v>
      </c>
      <c r="X1006" s="4" t="n">
        <v>5</v>
      </c>
      <c r="Y1006" s="4" t="str">
        <f aca="false">V1006&amp;W1006&amp;X1006&amp;S1006</f>
        <v>ty5without</v>
      </c>
      <c r="Z1006" s="4" t="n">
        <f aca="false">G1006&gt;0</f>
        <v>1</v>
      </c>
      <c r="AA1006" s="4" t="n">
        <f aca="false">IF(NOT(Z1006),Y1006,0)</f>
        <v>0</v>
      </c>
    </row>
    <row r="1007" customFormat="false" ht="15.75" hidden="false" customHeight="true" outlineLevel="0" collapsed="false">
      <c r="A1007" s="1" t="n">
        <v>1484</v>
      </c>
      <c r="B1007" s="4" t="s">
        <v>21</v>
      </c>
      <c r="C1007" s="4" t="s">
        <v>30</v>
      </c>
      <c r="D1007" s="4" t="s">
        <v>31</v>
      </c>
      <c r="E1007" s="4" t="n">
        <v>10</v>
      </c>
      <c r="F1007" s="4" t="n">
        <v>93.111</v>
      </c>
      <c r="G1007" s="4" t="n">
        <v>0</v>
      </c>
      <c r="H1007" s="4" t="n">
        <v>5.17059662815627</v>
      </c>
      <c r="I1007" s="4" t="n">
        <v>0.512476026944879</v>
      </c>
      <c r="J1007" s="4" t="n">
        <v>0.123839979134761</v>
      </c>
      <c r="K1007" s="4" t="n">
        <v>0.160523153118527</v>
      </c>
      <c r="L1007" s="4" t="n">
        <v>0.00130687594623839</v>
      </c>
      <c r="M1007" s="4" t="n">
        <v>0.32956866617902</v>
      </c>
      <c r="N1007" s="4" t="n">
        <v>29.2507115902095</v>
      </c>
      <c r="O1007" s="4" t="n">
        <f aca="false">TRUE()</f>
        <v>1</v>
      </c>
      <c r="P1007" s="4" t="s">
        <v>24</v>
      </c>
      <c r="Q1007" s="4" t="n">
        <v>120.848924176592</v>
      </c>
      <c r="R1007" s="4" t="n">
        <v>0.893756034596788</v>
      </c>
      <c r="S1007" s="4" t="s">
        <v>39</v>
      </c>
      <c r="T1007" s="4" t="str">
        <f aca="false">B1007&amp;C1007&amp;D1007&amp;E1007&amp;S1007</f>
        <v>tebyoubotmap510without</v>
      </c>
      <c r="U1007" s="4" t="n">
        <f aca="false">COUNTIF($T$2:T1007,T1007)</f>
        <v>6</v>
      </c>
      <c r="V1007" s="4" t="s">
        <v>18</v>
      </c>
      <c r="W1007" s="4" t="s">
        <v>32</v>
      </c>
      <c r="X1007" s="4" t="n">
        <v>5</v>
      </c>
      <c r="Y1007" s="4" t="str">
        <f aca="false">V1007&amp;W1007&amp;X1007&amp;S1007</f>
        <v>ty5without</v>
      </c>
      <c r="Z1007" s="4" t="n">
        <f aca="false">G1007&gt;0</f>
        <v>0</v>
      </c>
      <c r="AA1007" s="4" t="str">
        <f aca="false">IF(NOT(Z1007),Y1007,0)</f>
        <v>ty5without</v>
      </c>
    </row>
    <row r="1008" customFormat="false" ht="15.75" hidden="false" customHeight="true" outlineLevel="0" collapsed="false">
      <c r="A1008" s="1" t="n">
        <v>1485</v>
      </c>
      <c r="B1008" s="4" t="s">
        <v>21</v>
      </c>
      <c r="C1008" s="4" t="s">
        <v>30</v>
      </c>
      <c r="D1008" s="4" t="s">
        <v>31</v>
      </c>
      <c r="E1008" s="4" t="n">
        <v>10</v>
      </c>
      <c r="F1008" s="4" t="n">
        <v>179.918</v>
      </c>
      <c r="G1008" s="4" t="n">
        <v>2</v>
      </c>
      <c r="H1008" s="4" t="n">
        <v>6.78674105507083</v>
      </c>
      <c r="I1008" s="4" t="n">
        <v>0.647531871644041</v>
      </c>
      <c r="J1008" s="4" t="n">
        <v>0.191308193499107</v>
      </c>
      <c r="K1008" s="4" t="n">
        <v>0.215167751754068</v>
      </c>
      <c r="L1008" s="4" t="n">
        <v>0.000321974643772737</v>
      </c>
      <c r="M1008" s="4" t="n">
        <v>0.307894797435311</v>
      </c>
      <c r="N1008" s="4" t="n">
        <v>50.9237699331935</v>
      </c>
      <c r="O1008" s="4" t="n">
        <f aca="false">FALSE()</f>
        <v>0</v>
      </c>
      <c r="P1008" s="4" t="s">
        <v>27</v>
      </c>
      <c r="Q1008" s="4" t="n">
        <v>549.1251783869</v>
      </c>
      <c r="R1008" s="4" t="n">
        <v>1.2842332782077</v>
      </c>
      <c r="S1008" s="4" t="s">
        <v>39</v>
      </c>
      <c r="T1008" s="4" t="str">
        <f aca="false">B1008&amp;C1008&amp;D1008&amp;E1008&amp;S1008</f>
        <v>tebyoubotmap510without</v>
      </c>
      <c r="U1008" s="4" t="n">
        <f aca="false">COUNTIF($T$2:T1008,T1008)</f>
        <v>7</v>
      </c>
      <c r="V1008" s="4" t="s">
        <v>18</v>
      </c>
      <c r="W1008" s="4" t="s">
        <v>32</v>
      </c>
      <c r="X1008" s="4" t="n">
        <v>5</v>
      </c>
      <c r="Y1008" s="4" t="str">
        <f aca="false">V1008&amp;W1008&amp;X1008&amp;S1008</f>
        <v>ty5without</v>
      </c>
      <c r="Z1008" s="4" t="n">
        <f aca="false">G1008&gt;0</f>
        <v>1</v>
      </c>
      <c r="AA1008" s="4" t="n">
        <f aca="false">IF(NOT(Z1008),Y1008,0)</f>
        <v>0</v>
      </c>
    </row>
    <row r="1009" customFormat="false" ht="15.75" hidden="false" customHeight="true" outlineLevel="0" collapsed="false">
      <c r="A1009" s="1" t="n">
        <v>1486</v>
      </c>
      <c r="B1009" s="4" t="s">
        <v>21</v>
      </c>
      <c r="C1009" s="4" t="s">
        <v>30</v>
      </c>
      <c r="D1009" s="4" t="s">
        <v>31</v>
      </c>
      <c r="E1009" s="4" t="n">
        <v>10</v>
      </c>
      <c r="F1009" s="4" t="n">
        <v>135.307</v>
      </c>
      <c r="G1009" s="4" t="n">
        <v>0</v>
      </c>
      <c r="H1009" s="4" t="n">
        <v>4.34478692675239</v>
      </c>
      <c r="I1009" s="4" t="n">
        <v>0.467518227351316</v>
      </c>
      <c r="J1009" s="4" t="n">
        <v>0.150478055566962</v>
      </c>
      <c r="K1009" s="4" t="n">
        <v>0.144170706624816</v>
      </c>
      <c r="L1009" s="4" t="n">
        <v>2.38797448994584E-005</v>
      </c>
      <c r="M1009" s="4" t="n">
        <v>0.354932082664654</v>
      </c>
      <c r="N1009" s="4" t="n">
        <v>46.1936819954732</v>
      </c>
      <c r="O1009" s="4" t="n">
        <f aca="false">TRUE()</f>
        <v>1</v>
      </c>
      <c r="P1009" s="4" t="s">
        <v>24</v>
      </c>
      <c r="Q1009" s="4" t="n">
        <v>80.6017635992042</v>
      </c>
      <c r="R1009" s="4" t="n">
        <v>0.884449955818715</v>
      </c>
      <c r="S1009" s="4" t="s">
        <v>39</v>
      </c>
      <c r="T1009" s="4" t="str">
        <f aca="false">B1009&amp;C1009&amp;D1009&amp;E1009&amp;S1009</f>
        <v>tebyoubotmap510without</v>
      </c>
      <c r="U1009" s="4" t="n">
        <f aca="false">COUNTIF($T$2:T1009,T1009)</f>
        <v>8</v>
      </c>
      <c r="V1009" s="4" t="s">
        <v>18</v>
      </c>
      <c r="W1009" s="4" t="s">
        <v>32</v>
      </c>
      <c r="X1009" s="4" t="n">
        <v>5</v>
      </c>
      <c r="Y1009" s="4" t="str">
        <f aca="false">V1009&amp;W1009&amp;X1009&amp;S1009</f>
        <v>ty5without</v>
      </c>
      <c r="Z1009" s="4" t="n">
        <f aca="false">G1009&gt;0</f>
        <v>0</v>
      </c>
      <c r="AA1009" s="4" t="str">
        <f aca="false">IF(NOT(Z1009),Y1009,0)</f>
        <v>ty5without</v>
      </c>
    </row>
    <row r="1010" customFormat="false" ht="15.75" hidden="false" customHeight="true" outlineLevel="0" collapsed="false">
      <c r="A1010" s="1" t="n">
        <v>1487</v>
      </c>
      <c r="B1010" s="4" t="s">
        <v>21</v>
      </c>
      <c r="C1010" s="4" t="s">
        <v>30</v>
      </c>
      <c r="D1010" s="4" t="s">
        <v>31</v>
      </c>
      <c r="E1010" s="4" t="n">
        <v>10</v>
      </c>
      <c r="F1010" s="4" t="n">
        <v>180.282</v>
      </c>
      <c r="G1010" s="4" t="n">
        <v>2</v>
      </c>
      <c r="H1010" s="4" t="n">
        <v>6.09752796202285</v>
      </c>
      <c r="I1010" s="4" t="n">
        <v>0.54550620358707</v>
      </c>
      <c r="J1010" s="4" t="n">
        <v>0.230288361850911</v>
      </c>
      <c r="K1010" s="4" t="n">
        <v>0.182658969019236</v>
      </c>
      <c r="L1010" s="4" t="n">
        <v>-0.000381133382437032</v>
      </c>
      <c r="M1010" s="4" t="n">
        <v>0.328265756136254</v>
      </c>
      <c r="N1010" s="4" t="n">
        <v>56.3441183455024</v>
      </c>
      <c r="O1010" s="4" t="n">
        <f aca="false">FALSE()</f>
        <v>0</v>
      </c>
      <c r="P1010" s="4" t="s">
        <v>27</v>
      </c>
      <c r="Q1010" s="4" t="n">
        <v>208.583830165327</v>
      </c>
      <c r="R1010" s="4" t="n">
        <v>1.09141826699483</v>
      </c>
      <c r="S1010" s="4" t="s">
        <v>39</v>
      </c>
      <c r="T1010" s="4" t="str">
        <f aca="false">B1010&amp;C1010&amp;D1010&amp;E1010&amp;S1010</f>
        <v>tebyoubotmap510without</v>
      </c>
      <c r="U1010" s="4" t="n">
        <f aca="false">COUNTIF($T$2:T1010,T1010)</f>
        <v>9</v>
      </c>
      <c r="V1010" s="4" t="s">
        <v>18</v>
      </c>
      <c r="W1010" s="4" t="s">
        <v>32</v>
      </c>
      <c r="X1010" s="4" t="n">
        <v>5</v>
      </c>
      <c r="Y1010" s="4" t="str">
        <f aca="false">V1010&amp;W1010&amp;X1010&amp;S1010</f>
        <v>ty5without</v>
      </c>
      <c r="Z1010" s="4" t="n">
        <f aca="false">G1010&gt;0</f>
        <v>1</v>
      </c>
      <c r="AA1010" s="4" t="n">
        <f aca="false">IF(NOT(Z1010),Y1010,0)</f>
        <v>0</v>
      </c>
    </row>
    <row r="1011" customFormat="false" ht="15.75" hidden="false" customHeight="true" outlineLevel="0" collapsed="false">
      <c r="A1011" s="1" t="n">
        <v>1488</v>
      </c>
      <c r="B1011" s="4" t="s">
        <v>21</v>
      </c>
      <c r="C1011" s="4" t="s">
        <v>30</v>
      </c>
      <c r="D1011" s="4" t="s">
        <v>31</v>
      </c>
      <c r="E1011" s="4" t="n">
        <v>10</v>
      </c>
      <c r="F1011" s="4" t="n">
        <v>179.833</v>
      </c>
      <c r="G1011" s="4" t="n">
        <v>0</v>
      </c>
      <c r="H1011" s="4" t="n">
        <v>10.3818020390973</v>
      </c>
      <c r="I1011" s="4" t="n">
        <v>0.580592694078167</v>
      </c>
      <c r="J1011" s="4" t="n">
        <v>0.209971951282708</v>
      </c>
      <c r="K1011" s="4" t="n">
        <v>0.160584658416462</v>
      </c>
      <c r="L1011" s="4" t="n">
        <v>0.000700167690897228</v>
      </c>
      <c r="M1011" s="4" t="n">
        <v>0.291337467496183</v>
      </c>
      <c r="N1011" s="4" t="n">
        <v>49.8138611769818</v>
      </c>
      <c r="O1011" s="4" t="n">
        <f aca="false">FALSE()</f>
        <v>0</v>
      </c>
      <c r="P1011" s="4" t="s">
        <v>27</v>
      </c>
      <c r="Q1011" s="4" t="n">
        <v>326.258956114426</v>
      </c>
      <c r="R1011" s="4" t="n">
        <v>1.31858881138793</v>
      </c>
      <c r="S1011" s="4" t="s">
        <v>39</v>
      </c>
      <c r="T1011" s="4" t="str">
        <f aca="false">B1011&amp;C1011&amp;D1011&amp;E1011&amp;S1011</f>
        <v>tebyoubotmap510without</v>
      </c>
      <c r="U1011" s="4" t="n">
        <f aca="false">COUNTIF($T$2:T1011,T1011)</f>
        <v>10</v>
      </c>
      <c r="V1011" s="4" t="s">
        <v>18</v>
      </c>
      <c r="W1011" s="4" t="s">
        <v>32</v>
      </c>
      <c r="X1011" s="4" t="n">
        <v>5</v>
      </c>
      <c r="Y1011" s="4" t="str">
        <f aca="false">V1011&amp;W1011&amp;X1011&amp;S1011</f>
        <v>ty5without</v>
      </c>
      <c r="Z1011" s="4" t="n">
        <f aca="false">G1011&gt;0</f>
        <v>0</v>
      </c>
      <c r="AA1011" s="4" t="str">
        <f aca="false">IF(NOT(Z1011),Y1011,0)</f>
        <v>ty5without</v>
      </c>
    </row>
    <row r="1012" customFormat="false" ht="15.75" hidden="false" customHeight="true" outlineLevel="0" collapsed="false">
      <c r="A1012" s="1" t="n">
        <v>1489</v>
      </c>
      <c r="B1012" s="4" t="s">
        <v>21</v>
      </c>
      <c r="C1012" s="4" t="s">
        <v>30</v>
      </c>
      <c r="D1012" s="4" t="s">
        <v>31</v>
      </c>
      <c r="E1012" s="4" t="n">
        <v>10</v>
      </c>
      <c r="F1012" s="4" t="n">
        <v>180.066</v>
      </c>
      <c r="G1012" s="4" t="n">
        <v>0</v>
      </c>
      <c r="H1012" s="4" t="n">
        <v>11.9461385917584</v>
      </c>
      <c r="I1012" s="4" t="n">
        <v>0.703941947215551</v>
      </c>
      <c r="J1012" s="4" t="n">
        <v>0.177506539964166</v>
      </c>
      <c r="K1012" s="4" t="n">
        <v>0.178532261051426</v>
      </c>
      <c r="L1012" s="4" t="n">
        <v>-0.000837640781599355</v>
      </c>
      <c r="M1012" s="4" t="n">
        <v>0.273234512848124</v>
      </c>
      <c r="N1012" s="4" t="n">
        <v>45.3768769772889</v>
      </c>
      <c r="O1012" s="4" t="n">
        <f aca="false">FALSE()</f>
        <v>0</v>
      </c>
      <c r="P1012" s="4" t="s">
        <v>27</v>
      </c>
      <c r="Q1012" s="4" t="n">
        <v>255.940630790031</v>
      </c>
      <c r="R1012" s="4" t="n">
        <v>1.46230865630552</v>
      </c>
      <c r="S1012" s="4" t="s">
        <v>39</v>
      </c>
      <c r="T1012" s="4" t="str">
        <f aca="false">B1012&amp;C1012&amp;D1012&amp;E1012&amp;S1012</f>
        <v>tebyoubotmap510without</v>
      </c>
      <c r="U1012" s="4" t="n">
        <f aca="false">COUNTIF($T$2:T1012,T1012)</f>
        <v>11</v>
      </c>
      <c r="V1012" s="4" t="s">
        <v>18</v>
      </c>
      <c r="W1012" s="4" t="s">
        <v>32</v>
      </c>
      <c r="X1012" s="4" t="n">
        <v>5</v>
      </c>
      <c r="Y1012" s="4" t="str">
        <f aca="false">V1012&amp;W1012&amp;X1012&amp;S1012</f>
        <v>ty5without</v>
      </c>
      <c r="Z1012" s="4" t="n">
        <f aca="false">G1012&gt;0</f>
        <v>0</v>
      </c>
      <c r="AA1012" s="4" t="str">
        <f aca="false">IF(NOT(Z1012),Y1012,0)</f>
        <v>ty5without</v>
      </c>
    </row>
    <row r="1013" customFormat="false" ht="15.75" hidden="false" customHeight="true" outlineLevel="0" collapsed="false">
      <c r="A1013" s="1" t="n">
        <v>1490</v>
      </c>
      <c r="B1013" s="4" t="s">
        <v>21</v>
      </c>
      <c r="C1013" s="4" t="s">
        <v>30</v>
      </c>
      <c r="D1013" s="4" t="s">
        <v>31</v>
      </c>
      <c r="E1013" s="4" t="n">
        <v>10</v>
      </c>
      <c r="F1013" s="4" t="n">
        <v>137.967</v>
      </c>
      <c r="G1013" s="4" t="n">
        <v>1</v>
      </c>
      <c r="H1013" s="4" t="n">
        <v>4.79264546658807</v>
      </c>
      <c r="I1013" s="4" t="n">
        <v>0.433121657209402</v>
      </c>
      <c r="J1013" s="4" t="n">
        <v>0.260550633966185</v>
      </c>
      <c r="K1013" s="4" t="n">
        <v>0.133723865421427</v>
      </c>
      <c r="L1013" s="4" t="n">
        <v>-4.38760052449683E-005</v>
      </c>
      <c r="M1013" s="4" t="n">
        <v>0.345798221074531</v>
      </c>
      <c r="N1013" s="4" t="n">
        <v>45.1482072442358</v>
      </c>
      <c r="O1013" s="4" t="n">
        <f aca="false">TRUE()</f>
        <v>1</v>
      </c>
      <c r="P1013" s="4" t="s">
        <v>24</v>
      </c>
      <c r="Q1013" s="4" t="n">
        <v>223.134414757646</v>
      </c>
      <c r="R1013" s="4" t="n">
        <v>0.681333808751119</v>
      </c>
      <c r="S1013" s="4" t="s">
        <v>39</v>
      </c>
      <c r="T1013" s="4" t="str">
        <f aca="false">B1013&amp;C1013&amp;D1013&amp;E1013&amp;S1013</f>
        <v>tebyoubotmap510without</v>
      </c>
      <c r="U1013" s="4" t="n">
        <f aca="false">COUNTIF($T$2:T1013,T1013)</f>
        <v>12</v>
      </c>
      <c r="V1013" s="4" t="s">
        <v>18</v>
      </c>
      <c r="W1013" s="4" t="s">
        <v>32</v>
      </c>
      <c r="X1013" s="4" t="n">
        <v>5</v>
      </c>
      <c r="Y1013" s="4" t="str">
        <f aca="false">V1013&amp;W1013&amp;X1013&amp;S1013</f>
        <v>ty5without</v>
      </c>
      <c r="Z1013" s="4" t="n">
        <f aca="false">G1013&gt;0</f>
        <v>1</v>
      </c>
      <c r="AA1013" s="4" t="n">
        <f aca="false">IF(NOT(Z1013),Y1013,0)</f>
        <v>0</v>
      </c>
    </row>
    <row r="1014" customFormat="false" ht="15.75" hidden="false" customHeight="true" outlineLevel="0" collapsed="false">
      <c r="A1014" s="1" t="n">
        <v>1491</v>
      </c>
      <c r="B1014" s="4" t="s">
        <v>21</v>
      </c>
      <c r="C1014" s="4" t="s">
        <v>30</v>
      </c>
      <c r="D1014" s="4" t="s">
        <v>31</v>
      </c>
      <c r="E1014" s="4" t="n">
        <v>10</v>
      </c>
      <c r="F1014" s="4" t="n">
        <v>81.7650000000001</v>
      </c>
      <c r="G1014" s="4" t="n">
        <v>0</v>
      </c>
      <c r="H1014" s="4" t="n">
        <v>1.5260500139916</v>
      </c>
      <c r="I1014" s="4" t="n">
        <v>0.331960698557669</v>
      </c>
      <c r="J1014" s="4" t="n">
        <v>0.0584443965871797</v>
      </c>
      <c r="K1014" s="4" t="n">
        <v>0.0841219399133159</v>
      </c>
      <c r="L1014" s="4" t="n">
        <v>-5.71423495515105E-006</v>
      </c>
      <c r="M1014" s="4" t="n">
        <v>0.422531956697569</v>
      </c>
      <c r="N1014" s="4" t="n">
        <v>33.730095799606</v>
      </c>
      <c r="O1014" s="4" t="n">
        <f aca="false">TRUE()</f>
        <v>1</v>
      </c>
      <c r="P1014" s="4" t="s">
        <v>24</v>
      </c>
      <c r="Q1014" s="4" t="n">
        <v>48.2646197094764</v>
      </c>
      <c r="R1014" s="4" t="n">
        <v>1.20844601931063</v>
      </c>
      <c r="S1014" s="4" t="s">
        <v>39</v>
      </c>
      <c r="T1014" s="4" t="str">
        <f aca="false">B1014&amp;C1014&amp;D1014&amp;E1014&amp;S1014</f>
        <v>tebyoubotmap510without</v>
      </c>
      <c r="U1014" s="4" t="n">
        <f aca="false">COUNTIF($T$2:T1014,T1014)</f>
        <v>13</v>
      </c>
      <c r="V1014" s="4" t="s">
        <v>18</v>
      </c>
      <c r="W1014" s="4" t="s">
        <v>32</v>
      </c>
      <c r="X1014" s="4" t="n">
        <v>5</v>
      </c>
      <c r="Y1014" s="4" t="str">
        <f aca="false">V1014&amp;W1014&amp;X1014&amp;S1014</f>
        <v>ty5without</v>
      </c>
      <c r="Z1014" s="4" t="n">
        <f aca="false">G1014&gt;0</f>
        <v>0</v>
      </c>
      <c r="AA1014" s="4" t="str">
        <f aca="false">IF(NOT(Z1014),Y1014,0)</f>
        <v>ty5without</v>
      </c>
    </row>
    <row r="1015" customFormat="false" ht="15.75" hidden="false" customHeight="true" outlineLevel="0" collapsed="false">
      <c r="A1015" s="1" t="n">
        <v>1492</v>
      </c>
      <c r="B1015" s="4" t="s">
        <v>21</v>
      </c>
      <c r="C1015" s="4" t="s">
        <v>30</v>
      </c>
      <c r="D1015" s="4" t="s">
        <v>31</v>
      </c>
      <c r="E1015" s="4" t="n">
        <v>10</v>
      </c>
      <c r="F1015" s="4" t="n">
        <v>168.508</v>
      </c>
      <c r="G1015" s="4" t="n">
        <v>3</v>
      </c>
      <c r="H1015" s="4" t="n">
        <v>24.693681968511</v>
      </c>
      <c r="I1015" s="4" t="n">
        <v>0.746400773303813</v>
      </c>
      <c r="J1015" s="4" t="n">
        <v>0.31532177629391</v>
      </c>
      <c r="K1015" s="4" t="n">
        <v>0.195611525634689</v>
      </c>
      <c r="L1015" s="4" t="n">
        <v>-0.00145912212952582</v>
      </c>
      <c r="M1015" s="4" t="n">
        <v>0.254692669526097</v>
      </c>
      <c r="N1015" s="4" t="n">
        <v>35.1807937298361</v>
      </c>
      <c r="O1015" s="4" t="n">
        <f aca="false">FALSE()</f>
        <v>0</v>
      </c>
      <c r="P1015" s="4" t="s">
        <v>5</v>
      </c>
      <c r="Q1015" s="4" t="n">
        <v>1414.21356237121</v>
      </c>
      <c r="R1015" s="4" t="n">
        <v>1.30284155474094</v>
      </c>
      <c r="S1015" s="4" t="s">
        <v>39</v>
      </c>
      <c r="T1015" s="4" t="str">
        <f aca="false">B1015&amp;C1015&amp;D1015&amp;E1015&amp;S1015</f>
        <v>tebyoubotmap510without</v>
      </c>
      <c r="U1015" s="4" t="n">
        <f aca="false">COUNTIF($T$2:T1015,T1015)</f>
        <v>14</v>
      </c>
      <c r="V1015" s="4" t="s">
        <v>18</v>
      </c>
      <c r="W1015" s="4" t="s">
        <v>32</v>
      </c>
      <c r="X1015" s="4" t="n">
        <v>5</v>
      </c>
      <c r="Y1015" s="4" t="str">
        <f aca="false">V1015&amp;W1015&amp;X1015&amp;S1015</f>
        <v>ty5without</v>
      </c>
      <c r="Z1015" s="4" t="n">
        <f aca="false">G1015&gt;0</f>
        <v>1</v>
      </c>
      <c r="AA1015" s="4" t="n">
        <f aca="false">IF(NOT(Z1015),Y1015,0)</f>
        <v>0</v>
      </c>
    </row>
    <row r="1016" customFormat="false" ht="15.75" hidden="false" customHeight="true" outlineLevel="0" collapsed="false">
      <c r="A1016" s="1" t="n">
        <v>1493</v>
      </c>
      <c r="B1016" s="4" t="s">
        <v>21</v>
      </c>
      <c r="C1016" s="4" t="s">
        <v>30</v>
      </c>
      <c r="D1016" s="4" t="s">
        <v>31</v>
      </c>
      <c r="E1016" s="4" t="n">
        <v>10</v>
      </c>
      <c r="F1016" s="4" t="n">
        <v>179.448</v>
      </c>
      <c r="G1016" s="4" t="n">
        <v>1</v>
      </c>
      <c r="H1016" s="4" t="n">
        <v>13.2668569257423</v>
      </c>
      <c r="I1016" s="4" t="n">
        <v>0.654722632197776</v>
      </c>
      <c r="J1016" s="4" t="n">
        <v>0.377584714303686</v>
      </c>
      <c r="K1016" s="4" t="n">
        <v>0.206997857428674</v>
      </c>
      <c r="L1016" s="4" t="n">
        <v>4.41364795216928E-005</v>
      </c>
      <c r="M1016" s="4" t="n">
        <v>0.27416575545802</v>
      </c>
      <c r="N1016" s="4" t="n">
        <v>45.6414278173908</v>
      </c>
      <c r="O1016" s="4" t="n">
        <f aca="false">FALSE()</f>
        <v>0</v>
      </c>
      <c r="P1016" s="4" t="s">
        <v>27</v>
      </c>
      <c r="Q1016" s="4" t="n">
        <v>461.538461538456</v>
      </c>
      <c r="R1016" s="4" t="n">
        <v>0.977839698147975</v>
      </c>
      <c r="S1016" s="4" t="s">
        <v>39</v>
      </c>
      <c r="T1016" s="4" t="str">
        <f aca="false">B1016&amp;C1016&amp;D1016&amp;E1016&amp;S1016</f>
        <v>tebyoubotmap510without</v>
      </c>
      <c r="U1016" s="4" t="n">
        <f aca="false">COUNTIF($T$2:T1016,T1016)</f>
        <v>15</v>
      </c>
      <c r="V1016" s="4" t="s">
        <v>18</v>
      </c>
      <c r="W1016" s="4" t="s">
        <v>32</v>
      </c>
      <c r="X1016" s="4" t="n">
        <v>5</v>
      </c>
      <c r="Y1016" s="4" t="str">
        <f aca="false">V1016&amp;W1016&amp;X1016&amp;S1016</f>
        <v>ty5without</v>
      </c>
      <c r="Z1016" s="4" t="n">
        <f aca="false">G1016&gt;0</f>
        <v>1</v>
      </c>
      <c r="AA1016" s="4" t="n">
        <f aca="false">IF(NOT(Z1016),Y1016,0)</f>
        <v>0</v>
      </c>
    </row>
    <row r="1017" customFormat="false" ht="15.75" hidden="false" customHeight="true" outlineLevel="0" collapsed="false">
      <c r="A1017" s="1" t="n">
        <v>1494</v>
      </c>
      <c r="B1017" s="4" t="s">
        <v>21</v>
      </c>
      <c r="C1017" s="4" t="s">
        <v>30</v>
      </c>
      <c r="D1017" s="4" t="s">
        <v>31</v>
      </c>
      <c r="E1017" s="4" t="n">
        <v>10</v>
      </c>
      <c r="F1017" s="4" t="n">
        <v>179.93</v>
      </c>
      <c r="G1017" s="4" t="n">
        <v>0</v>
      </c>
      <c r="H1017" s="4" t="n">
        <v>9.93936674561417</v>
      </c>
      <c r="I1017" s="4" t="n">
        <v>0.649083267729279</v>
      </c>
      <c r="J1017" s="4" t="n">
        <v>0.200056938931214</v>
      </c>
      <c r="K1017" s="4" t="n">
        <v>0.188356664765451</v>
      </c>
      <c r="L1017" s="4" t="n">
        <v>-0.00111922412797764</v>
      </c>
      <c r="M1017" s="4" t="n">
        <v>0.30515432649411</v>
      </c>
      <c r="N1017" s="4" t="n">
        <v>52.3147525376795</v>
      </c>
      <c r="O1017" s="4" t="n">
        <f aca="false">FALSE()</f>
        <v>0</v>
      </c>
      <c r="P1017" s="4" t="s">
        <v>27</v>
      </c>
      <c r="Q1017" s="4" t="n">
        <v>632.455532032859</v>
      </c>
      <c r="R1017" s="4" t="n">
        <v>2.32532878584072</v>
      </c>
      <c r="S1017" s="4" t="s">
        <v>39</v>
      </c>
      <c r="T1017" s="4" t="str">
        <f aca="false">B1017&amp;C1017&amp;D1017&amp;E1017&amp;S1017</f>
        <v>tebyoubotmap510without</v>
      </c>
      <c r="U1017" s="4" t="n">
        <f aca="false">COUNTIF($T$2:T1017,T1017)</f>
        <v>16</v>
      </c>
      <c r="V1017" s="4" t="s">
        <v>18</v>
      </c>
      <c r="W1017" s="4" t="s">
        <v>32</v>
      </c>
      <c r="X1017" s="4" t="n">
        <v>5</v>
      </c>
      <c r="Y1017" s="4" t="str">
        <f aca="false">V1017&amp;W1017&amp;X1017&amp;S1017</f>
        <v>ty5without</v>
      </c>
      <c r="Z1017" s="4" t="n">
        <f aca="false">G1017&gt;0</f>
        <v>0</v>
      </c>
      <c r="AA1017" s="4" t="str">
        <f aca="false">IF(NOT(Z1017),Y1017,0)</f>
        <v>ty5without</v>
      </c>
    </row>
    <row r="1018" customFormat="false" ht="15.75" hidden="false" customHeight="true" outlineLevel="0" collapsed="false">
      <c r="A1018" s="1" t="n">
        <v>1495</v>
      </c>
      <c r="B1018" s="4" t="s">
        <v>21</v>
      </c>
      <c r="C1018" s="4" t="s">
        <v>30</v>
      </c>
      <c r="D1018" s="4" t="s">
        <v>31</v>
      </c>
      <c r="E1018" s="4" t="n">
        <v>10</v>
      </c>
      <c r="F1018" s="4" t="n">
        <v>85.4050000000002</v>
      </c>
      <c r="G1018" s="4" t="n">
        <v>0</v>
      </c>
      <c r="H1018" s="4" t="n">
        <v>3.50998861785002</v>
      </c>
      <c r="I1018" s="4" t="n">
        <v>0.396969589802898</v>
      </c>
      <c r="J1018" s="4" t="n">
        <v>0.0757702989950792</v>
      </c>
      <c r="K1018" s="4" t="n">
        <v>0.116053549678639</v>
      </c>
      <c r="L1018" s="4" t="n">
        <v>0.000459326137778442</v>
      </c>
      <c r="M1018" s="4" t="n">
        <v>0.369612958551505</v>
      </c>
      <c r="N1018" s="4" t="n">
        <v>30.7459353180755</v>
      </c>
      <c r="O1018" s="4" t="n">
        <f aca="false">TRUE()</f>
        <v>1</v>
      </c>
      <c r="P1018" s="4" t="s">
        <v>24</v>
      </c>
      <c r="Q1018" s="4" t="n">
        <v>93.3456505859805</v>
      </c>
      <c r="R1018" s="4" t="n">
        <v>1.17833461968877</v>
      </c>
      <c r="S1018" s="4" t="s">
        <v>39</v>
      </c>
      <c r="T1018" s="4" t="str">
        <f aca="false">B1018&amp;C1018&amp;D1018&amp;E1018&amp;S1018</f>
        <v>tebyoubotmap510without</v>
      </c>
      <c r="U1018" s="4" t="n">
        <f aca="false">COUNTIF($T$2:T1018,T1018)</f>
        <v>17</v>
      </c>
      <c r="V1018" s="4" t="s">
        <v>18</v>
      </c>
      <c r="W1018" s="4" t="s">
        <v>32</v>
      </c>
      <c r="X1018" s="4" t="n">
        <v>5</v>
      </c>
      <c r="Y1018" s="4" t="str">
        <f aca="false">V1018&amp;W1018&amp;X1018&amp;S1018</f>
        <v>ty5without</v>
      </c>
      <c r="Z1018" s="4" t="n">
        <f aca="false">G1018&gt;0</f>
        <v>0</v>
      </c>
      <c r="AA1018" s="4" t="str">
        <f aca="false">IF(NOT(Z1018),Y1018,0)</f>
        <v>ty5without</v>
      </c>
    </row>
    <row r="1019" customFormat="false" ht="15.75" hidden="false" customHeight="true" outlineLevel="0" collapsed="false">
      <c r="A1019" s="1" t="n">
        <v>1496</v>
      </c>
      <c r="B1019" s="4" t="s">
        <v>21</v>
      </c>
      <c r="C1019" s="4" t="s">
        <v>30</v>
      </c>
      <c r="D1019" s="4" t="s">
        <v>31</v>
      </c>
      <c r="E1019" s="4" t="n">
        <v>10</v>
      </c>
      <c r="F1019" s="4" t="n">
        <v>142.423</v>
      </c>
      <c r="G1019" s="4" t="n">
        <v>3</v>
      </c>
      <c r="H1019" s="4" t="n">
        <v>8.71444743007146</v>
      </c>
      <c r="I1019" s="4" t="n">
        <v>0.455473241117612</v>
      </c>
      <c r="J1019" s="4" t="n">
        <v>0.198158080621503</v>
      </c>
      <c r="K1019" s="4" t="n">
        <v>0.122500826169417</v>
      </c>
      <c r="L1019" s="4" t="n">
        <v>4.80196877769744E-005</v>
      </c>
      <c r="M1019" s="4" t="n">
        <v>0.333516590718939</v>
      </c>
      <c r="N1019" s="4" t="n">
        <v>45.4963937987737</v>
      </c>
      <c r="O1019" s="4" t="n">
        <f aca="false">FALSE()</f>
        <v>0</v>
      </c>
      <c r="P1019" s="4" t="s">
        <v>5</v>
      </c>
      <c r="Q1019" s="4" t="n">
        <v>600.000000000028</v>
      </c>
      <c r="R1019" s="4" t="n">
        <v>0.967659111504935</v>
      </c>
      <c r="S1019" s="4" t="s">
        <v>39</v>
      </c>
      <c r="T1019" s="4" t="str">
        <f aca="false">B1019&amp;C1019&amp;D1019&amp;E1019&amp;S1019</f>
        <v>tebyoubotmap510without</v>
      </c>
      <c r="U1019" s="4" t="n">
        <f aca="false">COUNTIF($T$2:T1019,T1019)</f>
        <v>18</v>
      </c>
      <c r="V1019" s="4" t="s">
        <v>18</v>
      </c>
      <c r="W1019" s="4" t="s">
        <v>32</v>
      </c>
      <c r="X1019" s="4" t="n">
        <v>5</v>
      </c>
      <c r="Y1019" s="4" t="str">
        <f aca="false">V1019&amp;W1019&amp;X1019&amp;S1019</f>
        <v>ty5without</v>
      </c>
      <c r="Z1019" s="4" t="n">
        <f aca="false">G1019&gt;0</f>
        <v>1</v>
      </c>
      <c r="AA1019" s="4" t="n">
        <f aca="false">IF(NOT(Z1019),Y1019,0)</f>
        <v>0</v>
      </c>
    </row>
    <row r="1020" customFormat="false" ht="15.75" hidden="false" customHeight="true" outlineLevel="0" collapsed="false">
      <c r="A1020" s="1" t="n">
        <v>1497</v>
      </c>
      <c r="B1020" s="4" t="s">
        <v>21</v>
      </c>
      <c r="C1020" s="4" t="s">
        <v>30</v>
      </c>
      <c r="D1020" s="4" t="s">
        <v>31</v>
      </c>
      <c r="E1020" s="4" t="n">
        <v>10</v>
      </c>
      <c r="F1020" s="4" t="n">
        <v>55.0349999999999</v>
      </c>
      <c r="G1020" s="4" t="n">
        <v>0</v>
      </c>
      <c r="H1020" s="4" t="n">
        <v>0.40521792448322</v>
      </c>
      <c r="I1020" s="4" t="n">
        <v>0.156122649247059</v>
      </c>
      <c r="J1020" s="4" t="n">
        <v>0.0203555852112691</v>
      </c>
      <c r="K1020" s="4" t="n">
        <v>0.0347766265708153</v>
      </c>
      <c r="L1020" s="4" t="n">
        <v>0.00016967045387492</v>
      </c>
      <c r="M1020" s="4" t="n">
        <v>0.454786364293462</v>
      </c>
      <c r="N1020" s="4" t="n">
        <v>25.163397384905</v>
      </c>
      <c r="O1020" s="4" t="n">
        <f aca="false">TRUE()</f>
        <v>1</v>
      </c>
      <c r="P1020" s="4" t="s">
        <v>24</v>
      </c>
      <c r="Q1020" s="4" t="n">
        <v>5.68613901962854</v>
      </c>
      <c r="R1020" s="4" t="n">
        <v>0.309854821299975</v>
      </c>
      <c r="S1020" s="4" t="s">
        <v>39</v>
      </c>
      <c r="T1020" s="4" t="str">
        <f aca="false">B1020&amp;C1020&amp;D1020&amp;E1020&amp;S1020</f>
        <v>tebyoubotmap510without</v>
      </c>
      <c r="U1020" s="4" t="n">
        <f aca="false">COUNTIF($T$2:T1020,T1020)</f>
        <v>19</v>
      </c>
      <c r="V1020" s="4" t="s">
        <v>18</v>
      </c>
      <c r="W1020" s="4" t="s">
        <v>32</v>
      </c>
      <c r="X1020" s="4" t="n">
        <v>5</v>
      </c>
      <c r="Y1020" s="4" t="str">
        <f aca="false">V1020&amp;W1020&amp;X1020&amp;S1020</f>
        <v>ty5without</v>
      </c>
      <c r="Z1020" s="4" t="n">
        <f aca="false">G1020&gt;0</f>
        <v>0</v>
      </c>
      <c r="AA1020" s="4" t="str">
        <f aca="false">IF(NOT(Z1020),Y1020,0)</f>
        <v>ty5without</v>
      </c>
    </row>
    <row r="1021" customFormat="false" ht="15.75" hidden="false" customHeight="true" outlineLevel="0" collapsed="false">
      <c r="A1021" s="1" t="n">
        <v>1498</v>
      </c>
      <c r="B1021" s="4" t="s">
        <v>21</v>
      </c>
      <c r="C1021" s="4" t="s">
        <v>30</v>
      </c>
      <c r="D1021" s="4" t="s">
        <v>31</v>
      </c>
      <c r="E1021" s="4" t="n">
        <v>10</v>
      </c>
      <c r="F1021" s="4" t="n">
        <v>124.608</v>
      </c>
      <c r="G1021" s="4" t="n">
        <v>0</v>
      </c>
      <c r="H1021" s="4" t="n">
        <v>10.0485907848151</v>
      </c>
      <c r="I1021" s="4" t="n">
        <v>0.519740356650726</v>
      </c>
      <c r="J1021" s="4" t="n">
        <v>0.146903439995628</v>
      </c>
      <c r="K1021" s="4" t="n">
        <v>0.102906331158086</v>
      </c>
      <c r="L1021" s="4" t="n">
        <v>0.000109919316983176</v>
      </c>
      <c r="M1021" s="4" t="n">
        <v>0.370623868744169</v>
      </c>
      <c r="N1021" s="4" t="n">
        <v>44.3852565783884</v>
      </c>
      <c r="O1021" s="4" t="n">
        <f aca="false">TRUE()</f>
        <v>1</v>
      </c>
      <c r="P1021" s="4" t="s">
        <v>24</v>
      </c>
      <c r="Q1021" s="4" t="n">
        <v>632.455532033586</v>
      </c>
      <c r="R1021" s="4" t="n">
        <v>1.41603326971873</v>
      </c>
      <c r="S1021" s="4" t="s">
        <v>39</v>
      </c>
      <c r="T1021" s="4" t="str">
        <f aca="false">B1021&amp;C1021&amp;D1021&amp;E1021&amp;S1021</f>
        <v>tebyoubotmap510without</v>
      </c>
      <c r="U1021" s="4" t="n">
        <f aca="false">COUNTIF($T$2:T1021,T1021)</f>
        <v>20</v>
      </c>
      <c r="V1021" s="4" t="s">
        <v>18</v>
      </c>
      <c r="W1021" s="4" t="s">
        <v>32</v>
      </c>
      <c r="X1021" s="4" t="n">
        <v>5</v>
      </c>
      <c r="Y1021" s="4" t="str">
        <f aca="false">V1021&amp;W1021&amp;X1021&amp;S1021</f>
        <v>ty5without</v>
      </c>
      <c r="Z1021" s="4" t="n">
        <f aca="false">G1021&gt;0</f>
        <v>0</v>
      </c>
      <c r="AA1021" s="4" t="str">
        <f aca="false">IF(NOT(Z1021),Y1021,0)</f>
        <v>ty5without</v>
      </c>
    </row>
    <row r="1022" customFormat="false" ht="15.75" hidden="false" customHeight="true" outlineLevel="0" collapsed="false">
      <c r="A1022" s="1" t="n">
        <v>1509</v>
      </c>
      <c r="B1022" s="4" t="s">
        <v>21</v>
      </c>
      <c r="C1022" s="4" t="s">
        <v>28</v>
      </c>
      <c r="D1022" s="4" t="s">
        <v>31</v>
      </c>
      <c r="E1022" s="4" t="n">
        <v>5</v>
      </c>
      <c r="F1022" s="4" t="n">
        <v>178.888</v>
      </c>
      <c r="G1022" s="4" t="n">
        <v>0</v>
      </c>
      <c r="H1022" s="4" t="n">
        <v>38.5595517034736</v>
      </c>
      <c r="I1022" s="4" t="n">
        <v>0.226854468231153</v>
      </c>
      <c r="J1022" s="4" t="n">
        <v>0.0277203568393537</v>
      </c>
      <c r="K1022" s="4" t="n">
        <v>0.0132837464987725</v>
      </c>
      <c r="L1022" s="4" t="n">
        <v>-1.91154102036012E-020</v>
      </c>
      <c r="M1022" s="4" t="n">
        <v>0.0998739851415316</v>
      </c>
      <c r="N1022" s="4" t="n">
        <v>16.4050696025614</v>
      </c>
      <c r="O1022" s="4" t="n">
        <f aca="false">FALSE()</f>
        <v>0</v>
      </c>
      <c r="P1022" s="4" t="s">
        <v>27</v>
      </c>
      <c r="Q1022" s="4" t="n">
        <v>1414.21356237317</v>
      </c>
      <c r="R1022" s="4" t="n">
        <v>0.729042929396205</v>
      </c>
      <c r="S1022" s="4" t="s">
        <v>39</v>
      </c>
      <c r="T1022" s="4" t="str">
        <f aca="false">B1022&amp;C1022&amp;D1022&amp;E1022&amp;S1022</f>
        <v>tebturtlebot3_burgermap55without</v>
      </c>
      <c r="U1022" s="4" t="n">
        <f aca="false">COUNTIF($T$2:T1022,T1022)</f>
        <v>1</v>
      </c>
      <c r="V1022" s="4" t="s">
        <v>18</v>
      </c>
      <c r="W1022" s="4" t="s">
        <v>29</v>
      </c>
      <c r="X1022" s="4" t="n">
        <v>5</v>
      </c>
      <c r="Y1022" s="4" t="str">
        <f aca="false">V1022&amp;W1022&amp;X1022&amp;S1022</f>
        <v>tb5without</v>
      </c>
      <c r="Z1022" s="4" t="n">
        <f aca="false">G1022&gt;0</f>
        <v>0</v>
      </c>
      <c r="AA1022" s="4" t="str">
        <f aca="false">IF(NOT(Z1022),Y1022,0)</f>
        <v>tb5without</v>
      </c>
    </row>
    <row r="1023" customFormat="false" ht="15.75" hidden="false" customHeight="true" outlineLevel="0" collapsed="false">
      <c r="A1023" s="1" t="n">
        <v>1510</v>
      </c>
      <c r="B1023" s="4" t="s">
        <v>21</v>
      </c>
      <c r="C1023" s="4" t="s">
        <v>28</v>
      </c>
      <c r="D1023" s="4" t="s">
        <v>31</v>
      </c>
      <c r="E1023" s="4" t="n">
        <v>5</v>
      </c>
      <c r="F1023" s="4" t="n">
        <v>121.591</v>
      </c>
      <c r="G1023" s="4" t="n">
        <v>0</v>
      </c>
      <c r="H1023" s="4" t="n">
        <v>0.729404321923206</v>
      </c>
      <c r="I1023" s="4" t="n">
        <v>0.0839089280646838</v>
      </c>
      <c r="J1023" s="4" t="n">
        <v>0.0131039149287459</v>
      </c>
      <c r="K1023" s="4" t="n">
        <v>0.0058188679245283</v>
      </c>
      <c r="L1023" s="4" t="n">
        <v>0.000833962264150943</v>
      </c>
      <c r="M1023" s="4" t="n">
        <v>0.215756554307116</v>
      </c>
      <c r="N1023" s="4" t="n">
        <v>26.2850080118619</v>
      </c>
      <c r="O1023" s="4" t="n">
        <f aca="false">TRUE()</f>
        <v>1</v>
      </c>
      <c r="P1023" s="4" t="s">
        <v>24</v>
      </c>
      <c r="Q1023" s="4" t="n">
        <v>71.4800130469496</v>
      </c>
      <c r="R1023" s="4" t="n">
        <v>0.395168226515759</v>
      </c>
      <c r="S1023" s="4" t="s">
        <v>39</v>
      </c>
      <c r="T1023" s="4" t="str">
        <f aca="false">B1023&amp;C1023&amp;D1023&amp;E1023&amp;S1023</f>
        <v>tebturtlebot3_burgermap55without</v>
      </c>
      <c r="U1023" s="4" t="n">
        <f aca="false">COUNTIF($T$2:T1023,T1023)</f>
        <v>2</v>
      </c>
      <c r="V1023" s="4" t="s">
        <v>18</v>
      </c>
      <c r="W1023" s="4" t="s">
        <v>29</v>
      </c>
      <c r="X1023" s="4" t="n">
        <v>5</v>
      </c>
      <c r="Y1023" s="4" t="str">
        <f aca="false">V1023&amp;W1023&amp;X1023&amp;S1023</f>
        <v>tb5without</v>
      </c>
      <c r="Z1023" s="4" t="n">
        <f aca="false">G1023&gt;0</f>
        <v>0</v>
      </c>
      <c r="AA1023" s="4" t="str">
        <f aca="false">IF(NOT(Z1023),Y1023,0)</f>
        <v>tb5without</v>
      </c>
    </row>
    <row r="1024" customFormat="false" ht="15.75" hidden="false" customHeight="true" outlineLevel="0" collapsed="false">
      <c r="A1024" s="1" t="n">
        <v>1511</v>
      </c>
      <c r="B1024" s="4" t="s">
        <v>21</v>
      </c>
      <c r="C1024" s="4" t="s">
        <v>28</v>
      </c>
      <c r="D1024" s="4" t="s">
        <v>31</v>
      </c>
      <c r="E1024" s="4" t="n">
        <v>5</v>
      </c>
      <c r="F1024" s="4" t="n">
        <v>115.9</v>
      </c>
      <c r="G1024" s="4" t="n">
        <v>0</v>
      </c>
      <c r="H1024" s="4" t="n">
        <v>20.2178316877595</v>
      </c>
      <c r="I1024" s="4" t="n">
        <v>0.294268589868857</v>
      </c>
      <c r="J1024" s="4" t="n">
        <v>0.0811177628222024</v>
      </c>
      <c r="K1024" s="4" t="n">
        <v>0.0157810945273632</v>
      </c>
      <c r="L1024" s="4" t="n">
        <v>-0.00105970149253731</v>
      </c>
      <c r="M1024" s="4" t="n">
        <v>0.155384236453202</v>
      </c>
      <c r="N1024" s="4" t="n">
        <v>14.3247022496364</v>
      </c>
      <c r="O1024" s="4" t="n">
        <f aca="false">TRUE()</f>
        <v>1</v>
      </c>
      <c r="P1024" s="4" t="s">
        <v>24</v>
      </c>
      <c r="Q1024" s="4" t="n">
        <v>215.603653581228</v>
      </c>
      <c r="R1024" s="4" t="n">
        <v>3.19517985102704</v>
      </c>
      <c r="S1024" s="4" t="s">
        <v>39</v>
      </c>
      <c r="T1024" s="4" t="str">
        <f aca="false">B1024&amp;C1024&amp;D1024&amp;E1024&amp;S1024</f>
        <v>tebturtlebot3_burgermap55without</v>
      </c>
      <c r="U1024" s="4" t="n">
        <f aca="false">COUNTIF($T$2:T1024,T1024)</f>
        <v>3</v>
      </c>
      <c r="V1024" s="4" t="s">
        <v>18</v>
      </c>
      <c r="W1024" s="4" t="s">
        <v>29</v>
      </c>
      <c r="X1024" s="4" t="n">
        <v>5</v>
      </c>
      <c r="Y1024" s="4" t="str">
        <f aca="false">V1024&amp;W1024&amp;X1024&amp;S1024</f>
        <v>tb5without</v>
      </c>
      <c r="Z1024" s="4" t="n">
        <f aca="false">G1024&gt;0</f>
        <v>0</v>
      </c>
      <c r="AA1024" s="4" t="str">
        <f aca="false">IF(NOT(Z1024),Y1024,0)</f>
        <v>tb5without</v>
      </c>
    </row>
    <row r="1025" customFormat="false" ht="15.75" hidden="false" customHeight="true" outlineLevel="0" collapsed="false">
      <c r="A1025" s="1" t="n">
        <v>1512</v>
      </c>
      <c r="B1025" s="4" t="s">
        <v>21</v>
      </c>
      <c r="C1025" s="4" t="s">
        <v>28</v>
      </c>
      <c r="D1025" s="4" t="s">
        <v>31</v>
      </c>
      <c r="E1025" s="4" t="n">
        <v>5</v>
      </c>
      <c r="F1025" s="4" t="n">
        <v>179.48</v>
      </c>
      <c r="G1025" s="4" t="n">
        <v>0</v>
      </c>
      <c r="H1025" s="4" t="n">
        <v>24.472238835135</v>
      </c>
      <c r="I1025" s="4" t="n">
        <v>0.366289844726337</v>
      </c>
      <c r="J1025" s="4" t="n">
        <v>0.0911666781315458</v>
      </c>
      <c r="K1025" s="4" t="n">
        <v>0.026553741704277</v>
      </c>
      <c r="L1025" s="4" t="n">
        <v>-0.00104819277108434</v>
      </c>
      <c r="M1025" s="4" t="n">
        <v>0.122909059496597</v>
      </c>
      <c r="N1025" s="4" t="n">
        <v>9.36484540624499</v>
      </c>
      <c r="O1025" s="4" t="n">
        <f aca="false">FALSE()</f>
        <v>0</v>
      </c>
      <c r="P1025" s="4" t="s">
        <v>27</v>
      </c>
      <c r="Q1025" s="4" t="n">
        <v>632.455532033928</v>
      </c>
      <c r="R1025" s="4" t="n">
        <v>1.50776648064943</v>
      </c>
      <c r="S1025" s="4" t="s">
        <v>39</v>
      </c>
      <c r="T1025" s="4" t="str">
        <f aca="false">B1025&amp;C1025&amp;D1025&amp;E1025&amp;S1025</f>
        <v>tebturtlebot3_burgermap55without</v>
      </c>
      <c r="U1025" s="4" t="n">
        <f aca="false">COUNTIF($T$2:T1025,T1025)</f>
        <v>4</v>
      </c>
      <c r="V1025" s="4" t="s">
        <v>18</v>
      </c>
      <c r="W1025" s="4" t="s">
        <v>29</v>
      </c>
      <c r="X1025" s="4" t="n">
        <v>5</v>
      </c>
      <c r="Y1025" s="4" t="str">
        <f aca="false">V1025&amp;W1025&amp;X1025&amp;S1025</f>
        <v>tb5without</v>
      </c>
      <c r="Z1025" s="4" t="n">
        <f aca="false">G1025&gt;0</f>
        <v>0</v>
      </c>
      <c r="AA1025" s="4" t="str">
        <f aca="false">IF(NOT(Z1025),Y1025,0)</f>
        <v>tb5without</v>
      </c>
    </row>
    <row r="1026" customFormat="false" ht="15.75" hidden="false" customHeight="true" outlineLevel="0" collapsed="false">
      <c r="A1026" s="1" t="n">
        <v>1513</v>
      </c>
      <c r="B1026" s="4" t="s">
        <v>21</v>
      </c>
      <c r="C1026" s="4" t="s">
        <v>28</v>
      </c>
      <c r="D1026" s="4" t="s">
        <v>31</v>
      </c>
      <c r="E1026" s="4" t="n">
        <v>5</v>
      </c>
      <c r="F1026" s="4" t="n">
        <v>90.595</v>
      </c>
      <c r="G1026" s="4" t="n">
        <v>0</v>
      </c>
      <c r="H1026" s="4" t="n">
        <v>1.85785576438552</v>
      </c>
      <c r="I1026" s="4" t="n">
        <v>0.0932268898611375</v>
      </c>
      <c r="J1026" s="4" t="n">
        <v>0.0127277000131803</v>
      </c>
      <c r="K1026" s="4" t="n">
        <v>0.00963194444444445</v>
      </c>
      <c r="L1026" s="4" t="n">
        <v>0</v>
      </c>
      <c r="M1026" s="4" t="n">
        <v>0.192246575342466</v>
      </c>
      <c r="N1026" s="4" t="n">
        <v>12.9716988404791</v>
      </c>
      <c r="O1026" s="4" t="n">
        <f aca="false">TRUE()</f>
        <v>1</v>
      </c>
      <c r="P1026" s="4" t="s">
        <v>24</v>
      </c>
      <c r="Q1026" s="4" t="n">
        <v>175.411603861385</v>
      </c>
      <c r="R1026" s="4" t="n">
        <v>0.431477793990573</v>
      </c>
      <c r="S1026" s="4" t="s">
        <v>39</v>
      </c>
      <c r="T1026" s="4" t="str">
        <f aca="false">B1026&amp;C1026&amp;D1026&amp;E1026&amp;S1026</f>
        <v>tebturtlebot3_burgermap55without</v>
      </c>
      <c r="U1026" s="4" t="n">
        <f aca="false">COUNTIF($T$2:T1026,T1026)</f>
        <v>5</v>
      </c>
      <c r="V1026" s="4" t="s">
        <v>18</v>
      </c>
      <c r="W1026" s="4" t="s">
        <v>29</v>
      </c>
      <c r="X1026" s="4" t="n">
        <v>5</v>
      </c>
      <c r="Y1026" s="4" t="str">
        <f aca="false">V1026&amp;W1026&amp;X1026&amp;S1026</f>
        <v>tb5without</v>
      </c>
      <c r="Z1026" s="4" t="n">
        <f aca="false">G1026&gt;0</f>
        <v>0</v>
      </c>
      <c r="AA1026" s="4" t="str">
        <f aca="false">IF(NOT(Z1026),Y1026,0)</f>
        <v>tb5without</v>
      </c>
    </row>
    <row r="1027" customFormat="false" ht="15.75" hidden="false" customHeight="true" outlineLevel="0" collapsed="false">
      <c r="A1027" s="1" t="n">
        <v>1514</v>
      </c>
      <c r="B1027" s="4" t="s">
        <v>21</v>
      </c>
      <c r="C1027" s="4" t="s">
        <v>28</v>
      </c>
      <c r="D1027" s="4" t="s">
        <v>31</v>
      </c>
      <c r="E1027" s="4" t="n">
        <v>5</v>
      </c>
      <c r="F1027" s="4" t="n">
        <v>109.799</v>
      </c>
      <c r="G1027" s="4" t="n">
        <v>0</v>
      </c>
      <c r="H1027" s="4" t="n">
        <v>3.08319227999435</v>
      </c>
      <c r="I1027" s="4" t="n">
        <v>0.0790396532038724</v>
      </c>
      <c r="J1027" s="4" t="n">
        <v>0.00945118104248149</v>
      </c>
      <c r="K1027" s="4" t="n">
        <v>0.00514644351464435</v>
      </c>
      <c r="L1027" s="4" t="n">
        <v>3.76569037656904E-005</v>
      </c>
      <c r="M1027" s="4" t="n">
        <v>0.217053941908714</v>
      </c>
      <c r="N1027" s="4" t="n">
        <v>23.7705895807153</v>
      </c>
      <c r="O1027" s="4" t="n">
        <f aca="false">TRUE()</f>
        <v>1</v>
      </c>
      <c r="P1027" s="4" t="s">
        <v>24</v>
      </c>
      <c r="Q1027" s="4" t="n">
        <v>632.455532034263</v>
      </c>
      <c r="R1027" s="4" t="n">
        <v>0.327926237316552</v>
      </c>
      <c r="S1027" s="4" t="s">
        <v>39</v>
      </c>
      <c r="T1027" s="4" t="str">
        <f aca="false">B1027&amp;C1027&amp;D1027&amp;E1027&amp;S1027</f>
        <v>tebturtlebot3_burgermap55without</v>
      </c>
      <c r="U1027" s="4" t="n">
        <f aca="false">COUNTIF($T$2:T1027,T1027)</f>
        <v>6</v>
      </c>
      <c r="V1027" s="4" t="s">
        <v>18</v>
      </c>
      <c r="W1027" s="4" t="s">
        <v>29</v>
      </c>
      <c r="X1027" s="4" t="n">
        <v>5</v>
      </c>
      <c r="Y1027" s="4" t="str">
        <f aca="false">V1027&amp;W1027&amp;X1027&amp;S1027</f>
        <v>tb5without</v>
      </c>
      <c r="Z1027" s="4" t="n">
        <f aca="false">G1027&gt;0</f>
        <v>0</v>
      </c>
      <c r="AA1027" s="4" t="str">
        <f aca="false">IF(NOT(Z1027),Y1027,0)</f>
        <v>tb5without</v>
      </c>
    </row>
    <row r="1028" customFormat="false" ht="15.75" hidden="false" customHeight="true" outlineLevel="0" collapsed="false">
      <c r="A1028" s="1" t="n">
        <v>1515</v>
      </c>
      <c r="B1028" s="4" t="s">
        <v>21</v>
      </c>
      <c r="C1028" s="4" t="s">
        <v>28</v>
      </c>
      <c r="D1028" s="4" t="s">
        <v>31</v>
      </c>
      <c r="E1028" s="4" t="n">
        <v>5</v>
      </c>
      <c r="F1028" s="4" t="n">
        <v>138.628</v>
      </c>
      <c r="G1028" s="4" t="n">
        <v>0</v>
      </c>
      <c r="H1028" s="4" t="n">
        <v>39.2194281467857</v>
      </c>
      <c r="I1028" s="4" t="n">
        <v>0.46671276692771</v>
      </c>
      <c r="J1028" s="4" t="n">
        <v>0.0987292389893995</v>
      </c>
      <c r="K1028" s="4" t="n">
        <v>0.0334111595514965</v>
      </c>
      <c r="L1028" s="4" t="n">
        <v>-0.000854368932038835</v>
      </c>
      <c r="M1028" s="4" t="n">
        <v>0.10033941949186</v>
      </c>
      <c r="N1028" s="4" t="n">
        <v>9.49362742234267</v>
      </c>
      <c r="O1028" s="4" t="n">
        <f aca="false">TRUE()</f>
        <v>1</v>
      </c>
      <c r="P1028" s="4" t="s">
        <v>24</v>
      </c>
      <c r="Q1028" s="4" t="n">
        <v>447.213595500145</v>
      </c>
      <c r="R1028" s="4" t="n">
        <v>7.74772347047191</v>
      </c>
      <c r="S1028" s="4" t="s">
        <v>39</v>
      </c>
      <c r="T1028" s="4" t="str">
        <f aca="false">B1028&amp;C1028&amp;D1028&amp;E1028&amp;S1028</f>
        <v>tebturtlebot3_burgermap55without</v>
      </c>
      <c r="U1028" s="4" t="n">
        <f aca="false">COUNTIF($T$2:T1028,T1028)</f>
        <v>7</v>
      </c>
      <c r="V1028" s="4" t="s">
        <v>18</v>
      </c>
      <c r="W1028" s="4" t="s">
        <v>29</v>
      </c>
      <c r="X1028" s="4" t="n">
        <v>5</v>
      </c>
      <c r="Y1028" s="4" t="str">
        <f aca="false">V1028&amp;W1028&amp;X1028&amp;S1028</f>
        <v>tb5without</v>
      </c>
      <c r="Z1028" s="4" t="n">
        <f aca="false">G1028&gt;0</f>
        <v>0</v>
      </c>
      <c r="AA1028" s="4" t="str">
        <f aca="false">IF(NOT(Z1028),Y1028,0)</f>
        <v>tb5without</v>
      </c>
    </row>
    <row r="1029" customFormat="false" ht="15.75" hidden="false" customHeight="true" outlineLevel="0" collapsed="false">
      <c r="A1029" s="1" t="n">
        <v>1516</v>
      </c>
      <c r="B1029" s="4" t="s">
        <v>21</v>
      </c>
      <c r="C1029" s="4" t="s">
        <v>28</v>
      </c>
      <c r="D1029" s="4" t="s">
        <v>31</v>
      </c>
      <c r="E1029" s="4" t="n">
        <v>5</v>
      </c>
      <c r="F1029" s="4" t="n">
        <v>142.522</v>
      </c>
      <c r="G1029" s="4" t="n">
        <v>7</v>
      </c>
      <c r="H1029" s="4" t="n">
        <v>27.006940375394</v>
      </c>
      <c r="I1029" s="4" t="n">
        <v>0.388274935253637</v>
      </c>
      <c r="J1029" s="4" t="n">
        <v>0.0561391684938117</v>
      </c>
      <c r="K1029" s="4" t="n">
        <v>0.0336225133310552</v>
      </c>
      <c r="L1029" s="4" t="n">
        <v>-0.000685834456989636</v>
      </c>
      <c r="M1029" s="4" t="n">
        <v>0.0945462363859638</v>
      </c>
      <c r="N1029" s="4" t="n">
        <v>12.0937162425922</v>
      </c>
      <c r="O1029" s="4" t="n">
        <f aca="false">FALSE()</f>
        <v>0</v>
      </c>
      <c r="P1029" s="4" t="s">
        <v>5</v>
      </c>
      <c r="Q1029" s="4" t="n">
        <v>632.455532033644</v>
      </c>
      <c r="R1029" s="4" t="n">
        <v>3.54597372220206</v>
      </c>
      <c r="S1029" s="4" t="s">
        <v>39</v>
      </c>
      <c r="T1029" s="4" t="str">
        <f aca="false">B1029&amp;C1029&amp;D1029&amp;E1029&amp;S1029</f>
        <v>tebturtlebot3_burgermap55without</v>
      </c>
      <c r="U1029" s="4" t="n">
        <f aca="false">COUNTIF($T$2:T1029,T1029)</f>
        <v>8</v>
      </c>
      <c r="V1029" s="4" t="s">
        <v>18</v>
      </c>
      <c r="W1029" s="4" t="s">
        <v>29</v>
      </c>
      <c r="X1029" s="4" t="n">
        <v>5</v>
      </c>
      <c r="Y1029" s="4" t="str">
        <f aca="false">V1029&amp;W1029&amp;X1029&amp;S1029</f>
        <v>tb5without</v>
      </c>
      <c r="Z1029" s="4" t="n">
        <f aca="false">G1029&gt;0</f>
        <v>1</v>
      </c>
      <c r="AA1029" s="4" t="n">
        <f aca="false">IF(NOT(Z1029),Y1029,0)</f>
        <v>0</v>
      </c>
    </row>
    <row r="1030" customFormat="false" ht="15.75" hidden="false" customHeight="true" outlineLevel="0" collapsed="false">
      <c r="A1030" s="1" t="n">
        <v>1517</v>
      </c>
      <c r="B1030" s="4" t="s">
        <v>21</v>
      </c>
      <c r="C1030" s="4" t="s">
        <v>28</v>
      </c>
      <c r="D1030" s="4" t="s">
        <v>31</v>
      </c>
      <c r="E1030" s="4" t="n">
        <v>5</v>
      </c>
      <c r="F1030" s="4" t="n">
        <v>38.8989999999999</v>
      </c>
      <c r="G1030" s="4" t="n">
        <v>0</v>
      </c>
      <c r="H1030" s="4" t="n">
        <v>0.423479965160731</v>
      </c>
      <c r="I1030" s="4" t="n">
        <v>0.0763297228152148</v>
      </c>
      <c r="J1030" s="4" t="n">
        <v>0.00975915829447656</v>
      </c>
      <c r="K1030" s="4" t="n">
        <v>0.0122976190476191</v>
      </c>
      <c r="L1030" s="4" t="n">
        <v>-0.00242857142857143</v>
      </c>
      <c r="M1030" s="4" t="n">
        <v>0.126453488372093</v>
      </c>
      <c r="N1030" s="4" t="n">
        <v>4.89457375249304</v>
      </c>
      <c r="O1030" s="4" t="n">
        <f aca="false">TRUE()</f>
        <v>1</v>
      </c>
      <c r="P1030" s="4" t="s">
        <v>24</v>
      </c>
      <c r="Q1030" s="4" t="n">
        <v>1.97873733898646</v>
      </c>
      <c r="R1030" s="4" t="n">
        <v>0.428025014217615</v>
      </c>
      <c r="S1030" s="4" t="s">
        <v>39</v>
      </c>
      <c r="T1030" s="4" t="str">
        <f aca="false">B1030&amp;C1030&amp;D1030&amp;E1030&amp;S1030</f>
        <v>tebturtlebot3_burgermap55without</v>
      </c>
      <c r="U1030" s="4" t="n">
        <f aca="false">COUNTIF($T$2:T1030,T1030)</f>
        <v>9</v>
      </c>
      <c r="V1030" s="4" t="s">
        <v>18</v>
      </c>
      <c r="W1030" s="4" t="s">
        <v>29</v>
      </c>
      <c r="X1030" s="4" t="n">
        <v>5</v>
      </c>
      <c r="Y1030" s="4" t="str">
        <f aca="false">V1030&amp;W1030&amp;X1030&amp;S1030</f>
        <v>tb5without</v>
      </c>
      <c r="Z1030" s="4" t="n">
        <f aca="false">G1030&gt;0</f>
        <v>0</v>
      </c>
      <c r="AA1030" s="4" t="str">
        <f aca="false">IF(NOT(Z1030),Y1030,0)</f>
        <v>tb5without</v>
      </c>
    </row>
    <row r="1031" customFormat="false" ht="15.75" hidden="false" customHeight="true" outlineLevel="0" collapsed="false">
      <c r="A1031" s="1" t="n">
        <v>1518</v>
      </c>
      <c r="B1031" s="4" t="s">
        <v>21</v>
      </c>
      <c r="C1031" s="4" t="s">
        <v>28</v>
      </c>
      <c r="D1031" s="4" t="s">
        <v>31</v>
      </c>
      <c r="E1031" s="4" t="n">
        <v>5</v>
      </c>
      <c r="F1031" s="4" t="n">
        <v>150.207</v>
      </c>
      <c r="G1031" s="4" t="n">
        <v>0</v>
      </c>
      <c r="H1031" s="4" t="n">
        <v>0.982116107356342</v>
      </c>
      <c r="I1031" s="4" t="n">
        <v>0.0860636380345028</v>
      </c>
      <c r="J1031" s="4" t="n">
        <v>0.0111511211746884</v>
      </c>
      <c r="K1031" s="4" t="n">
        <v>0.00662004678337245</v>
      </c>
      <c r="L1031" s="4" t="n">
        <v>0.000167173252279635</v>
      </c>
      <c r="M1031" s="4" t="n">
        <v>0.208845928411285</v>
      </c>
      <c r="N1031" s="4" t="n">
        <v>31.2873692362191</v>
      </c>
      <c r="O1031" s="4" t="n">
        <f aca="false">TRUE()</f>
        <v>1</v>
      </c>
      <c r="P1031" s="4" t="s">
        <v>24</v>
      </c>
      <c r="Q1031" s="4" t="n">
        <v>68.5994340571085</v>
      </c>
      <c r="R1031" s="4" t="n">
        <v>0.400992486945064</v>
      </c>
      <c r="S1031" s="4" t="s">
        <v>39</v>
      </c>
      <c r="T1031" s="4" t="str">
        <f aca="false">B1031&amp;C1031&amp;D1031&amp;E1031&amp;S1031</f>
        <v>tebturtlebot3_burgermap55without</v>
      </c>
      <c r="U1031" s="4" t="n">
        <f aca="false">COUNTIF($T$2:T1031,T1031)</f>
        <v>10</v>
      </c>
      <c r="V1031" s="4" t="s">
        <v>18</v>
      </c>
      <c r="W1031" s="4" t="s">
        <v>29</v>
      </c>
      <c r="X1031" s="4" t="n">
        <v>5</v>
      </c>
      <c r="Y1031" s="4" t="str">
        <f aca="false">V1031&amp;W1031&amp;X1031&amp;S1031</f>
        <v>tb5without</v>
      </c>
      <c r="Z1031" s="4" t="n">
        <f aca="false">G1031&gt;0</f>
        <v>0</v>
      </c>
      <c r="AA1031" s="4" t="str">
        <f aca="false">IF(NOT(Z1031),Y1031,0)</f>
        <v>tb5without</v>
      </c>
    </row>
    <row r="1032" customFormat="false" ht="15.75" hidden="false" customHeight="true" outlineLevel="0" collapsed="false">
      <c r="A1032" s="1" t="n">
        <v>1519</v>
      </c>
      <c r="B1032" s="4" t="s">
        <v>21</v>
      </c>
      <c r="C1032" s="4" t="s">
        <v>28</v>
      </c>
      <c r="D1032" s="4" t="s">
        <v>31</v>
      </c>
      <c r="E1032" s="4" t="n">
        <v>5</v>
      </c>
      <c r="F1032" s="4" t="n">
        <v>46.7249999999999</v>
      </c>
      <c r="G1032" s="4" t="n">
        <v>0</v>
      </c>
      <c r="H1032" s="4" t="n">
        <v>78.7319421935187</v>
      </c>
      <c r="I1032" s="4" t="n">
        <v>0.697744624448878</v>
      </c>
      <c r="J1032" s="4" t="n">
        <v>0.0850937145985015</v>
      </c>
      <c r="K1032" s="4" t="n">
        <v>0.02534</v>
      </c>
      <c r="L1032" s="4" t="n">
        <v>-0.00308</v>
      </c>
      <c r="M1032" s="4" t="n">
        <v>0.0630769230769231</v>
      </c>
      <c r="N1032" s="4" t="n">
        <v>1.55240499179311</v>
      </c>
      <c r="O1032" s="4" t="n">
        <f aca="false">TRUE()</f>
        <v>1</v>
      </c>
      <c r="P1032" s="4" t="s">
        <v>24</v>
      </c>
      <c r="Q1032" s="4" t="n">
        <v>632.45553203269</v>
      </c>
      <c r="R1032" s="4" t="n">
        <v>20.0817442386547</v>
      </c>
      <c r="S1032" s="4" t="s">
        <v>39</v>
      </c>
      <c r="T1032" s="4" t="str">
        <f aca="false">B1032&amp;C1032&amp;D1032&amp;E1032&amp;S1032</f>
        <v>tebturtlebot3_burgermap55without</v>
      </c>
      <c r="U1032" s="4" t="n">
        <f aca="false">COUNTIF($T$2:T1032,T1032)</f>
        <v>11</v>
      </c>
      <c r="V1032" s="4" t="s">
        <v>18</v>
      </c>
      <c r="W1032" s="4" t="s">
        <v>29</v>
      </c>
      <c r="X1032" s="4" t="n">
        <v>5</v>
      </c>
      <c r="Y1032" s="4" t="str">
        <f aca="false">V1032&amp;W1032&amp;X1032&amp;S1032</f>
        <v>tb5without</v>
      </c>
      <c r="Z1032" s="4" t="n">
        <f aca="false">G1032&gt;0</f>
        <v>0</v>
      </c>
      <c r="AA1032" s="4" t="str">
        <f aca="false">IF(NOT(Z1032),Y1032,0)</f>
        <v>tb5without</v>
      </c>
    </row>
    <row r="1033" customFormat="false" ht="15.75" hidden="false" customHeight="true" outlineLevel="0" collapsed="false">
      <c r="A1033" s="1" t="n">
        <v>1520</v>
      </c>
      <c r="B1033" s="4" t="s">
        <v>21</v>
      </c>
      <c r="C1033" s="4" t="s">
        <v>28</v>
      </c>
      <c r="D1033" s="4" t="s">
        <v>31</v>
      </c>
      <c r="E1033" s="4" t="n">
        <v>5</v>
      </c>
      <c r="F1033" s="4" t="n">
        <v>132.409</v>
      </c>
      <c r="G1033" s="4" t="n">
        <v>0</v>
      </c>
      <c r="H1033" s="4" t="n">
        <v>2.28950806280524</v>
      </c>
      <c r="I1033" s="4" t="n">
        <v>0.122584495483611</v>
      </c>
      <c r="J1033" s="4" t="n">
        <v>0.0246017503011557</v>
      </c>
      <c r="K1033" s="4" t="n">
        <v>0.0181770833333333</v>
      </c>
      <c r="L1033" s="4" t="n">
        <v>0.000767361111111111</v>
      </c>
      <c r="M1033" s="4" t="n">
        <v>0.199762068965517</v>
      </c>
      <c r="N1033" s="4" t="n">
        <v>27.1997039058524</v>
      </c>
      <c r="O1033" s="4" t="n">
        <f aca="false">TRUE()</f>
        <v>1</v>
      </c>
      <c r="P1033" s="4" t="s">
        <v>24</v>
      </c>
      <c r="Q1033" s="4" t="n">
        <v>216.930457818687</v>
      </c>
      <c r="R1033" s="4" t="n">
        <v>0.585484314649966</v>
      </c>
      <c r="S1033" s="4" t="s">
        <v>39</v>
      </c>
      <c r="T1033" s="4" t="str">
        <f aca="false">B1033&amp;C1033&amp;D1033&amp;E1033&amp;S1033</f>
        <v>tebturtlebot3_burgermap55without</v>
      </c>
      <c r="U1033" s="4" t="n">
        <f aca="false">COUNTIF($T$2:T1033,T1033)</f>
        <v>12</v>
      </c>
      <c r="V1033" s="4" t="s">
        <v>18</v>
      </c>
      <c r="W1033" s="4" t="s">
        <v>29</v>
      </c>
      <c r="X1033" s="4" t="n">
        <v>5</v>
      </c>
      <c r="Y1033" s="4" t="str">
        <f aca="false">V1033&amp;W1033&amp;X1033&amp;S1033</f>
        <v>tb5without</v>
      </c>
      <c r="Z1033" s="4" t="n">
        <f aca="false">G1033&gt;0</f>
        <v>0</v>
      </c>
      <c r="AA1033" s="4" t="str">
        <f aca="false">IF(NOT(Z1033),Y1033,0)</f>
        <v>tb5without</v>
      </c>
    </row>
    <row r="1034" customFormat="false" ht="15.75" hidden="false" customHeight="true" outlineLevel="0" collapsed="false">
      <c r="A1034" s="1" t="n">
        <v>1521</v>
      </c>
      <c r="B1034" s="4" t="s">
        <v>21</v>
      </c>
      <c r="C1034" s="4" t="s">
        <v>28</v>
      </c>
      <c r="D1034" s="4" t="s">
        <v>31</v>
      </c>
      <c r="E1034" s="4" t="n">
        <v>5</v>
      </c>
      <c r="F1034" s="4" t="n">
        <v>179.199</v>
      </c>
      <c r="G1034" s="4" t="n">
        <v>0</v>
      </c>
      <c r="H1034" s="4" t="n">
        <v>8.02781299953434</v>
      </c>
      <c r="I1034" s="4" t="n">
        <v>0.16061859606955</v>
      </c>
      <c r="J1034" s="4" t="n">
        <v>0.0273483305323789</v>
      </c>
      <c r="K1034" s="4" t="n">
        <v>0.017556358437771</v>
      </c>
      <c r="L1034" s="4" t="n">
        <v>8.40122648863491E-005</v>
      </c>
      <c r="M1034" s="4" t="n">
        <v>0.134487496246256</v>
      </c>
      <c r="N1034" s="4" t="n">
        <v>24.1077152754359</v>
      </c>
      <c r="O1034" s="4" t="n">
        <f aca="false">FALSE()</f>
        <v>0</v>
      </c>
      <c r="P1034" s="4" t="s">
        <v>27</v>
      </c>
      <c r="Q1034" s="4" t="n">
        <v>632.455532033665</v>
      </c>
      <c r="R1034" s="4" t="n">
        <v>0.680694948173734</v>
      </c>
      <c r="S1034" s="4" t="s">
        <v>39</v>
      </c>
      <c r="T1034" s="4" t="str">
        <f aca="false">B1034&amp;C1034&amp;D1034&amp;E1034&amp;S1034</f>
        <v>tebturtlebot3_burgermap55without</v>
      </c>
      <c r="U1034" s="4" t="n">
        <f aca="false">COUNTIF($T$2:T1034,T1034)</f>
        <v>13</v>
      </c>
      <c r="V1034" s="4" t="s">
        <v>18</v>
      </c>
      <c r="W1034" s="4" t="s">
        <v>29</v>
      </c>
      <c r="X1034" s="4" t="n">
        <v>5</v>
      </c>
      <c r="Y1034" s="4" t="str">
        <f aca="false">V1034&amp;W1034&amp;X1034&amp;S1034</f>
        <v>tb5without</v>
      </c>
      <c r="Z1034" s="4" t="n">
        <f aca="false">G1034&gt;0</f>
        <v>0</v>
      </c>
      <c r="AA1034" s="4" t="str">
        <f aca="false">IF(NOT(Z1034),Y1034,0)</f>
        <v>tb5without</v>
      </c>
    </row>
    <row r="1035" customFormat="false" ht="15.75" hidden="false" customHeight="true" outlineLevel="0" collapsed="false">
      <c r="A1035" s="1" t="n">
        <v>1522</v>
      </c>
      <c r="B1035" s="4" t="s">
        <v>21</v>
      </c>
      <c r="C1035" s="4" t="s">
        <v>28</v>
      </c>
      <c r="D1035" s="4" t="s">
        <v>31</v>
      </c>
      <c r="E1035" s="4" t="n">
        <v>5</v>
      </c>
      <c r="F1035" s="4" t="n">
        <v>179.9</v>
      </c>
      <c r="G1035" s="4" t="n">
        <v>0</v>
      </c>
      <c r="H1035" s="4" t="n">
        <v>80.1641477542257</v>
      </c>
      <c r="I1035" s="4" t="n">
        <v>0.717116191446802</v>
      </c>
      <c r="J1035" s="4" t="n">
        <v>0.0954540011504325</v>
      </c>
      <c r="K1035" s="4" t="n">
        <v>0.0191785714285714</v>
      </c>
      <c r="L1035" s="4" t="n">
        <v>-0.00185714285714286</v>
      </c>
      <c r="M1035" s="4" t="n">
        <v>0.0289651443656377</v>
      </c>
      <c r="N1035" s="4" t="n">
        <v>1.03414779085417</v>
      </c>
      <c r="O1035" s="4" t="n">
        <f aca="false">FALSE()</f>
        <v>0</v>
      </c>
      <c r="P1035" s="4" t="s">
        <v>27</v>
      </c>
      <c r="Q1035" s="4" t="n">
        <v>282.84271247476</v>
      </c>
      <c r="R1035" s="4" t="n">
        <v>25.2787853256521</v>
      </c>
      <c r="S1035" s="4" t="s">
        <v>39</v>
      </c>
      <c r="T1035" s="4" t="str">
        <f aca="false">B1035&amp;C1035&amp;D1035&amp;E1035&amp;S1035</f>
        <v>tebturtlebot3_burgermap55without</v>
      </c>
      <c r="U1035" s="4" t="n">
        <f aca="false">COUNTIF($T$2:T1035,T1035)</f>
        <v>14</v>
      </c>
      <c r="V1035" s="4" t="s">
        <v>18</v>
      </c>
      <c r="W1035" s="4" t="s">
        <v>29</v>
      </c>
      <c r="X1035" s="4" t="n">
        <v>5</v>
      </c>
      <c r="Y1035" s="4" t="str">
        <f aca="false">V1035&amp;W1035&amp;X1035&amp;S1035</f>
        <v>tb5without</v>
      </c>
      <c r="Z1035" s="4" t="n">
        <f aca="false">G1035&gt;0</f>
        <v>0</v>
      </c>
      <c r="AA1035" s="4" t="str">
        <f aca="false">IF(NOT(Z1035),Y1035,0)</f>
        <v>tb5without</v>
      </c>
    </row>
    <row r="1036" customFormat="false" ht="15.75" hidden="false" customHeight="true" outlineLevel="0" collapsed="false">
      <c r="A1036" s="1" t="n">
        <v>1523</v>
      </c>
      <c r="B1036" s="4" t="s">
        <v>21</v>
      </c>
      <c r="C1036" s="4" t="s">
        <v>28</v>
      </c>
      <c r="D1036" s="4" t="s">
        <v>31</v>
      </c>
      <c r="E1036" s="4" t="n">
        <v>5</v>
      </c>
      <c r="F1036" s="4" t="n">
        <v>126.397</v>
      </c>
      <c r="G1036" s="4" t="n">
        <v>0</v>
      </c>
      <c r="H1036" s="4" t="n">
        <v>19.1675983438888</v>
      </c>
      <c r="I1036" s="4" t="n">
        <v>0.308475293392524</v>
      </c>
      <c r="J1036" s="4" t="n">
        <v>0.0370438574929046</v>
      </c>
      <c r="K1036" s="4" t="n">
        <v>0.0209910300204085</v>
      </c>
      <c r="L1036" s="4" t="n">
        <v>-0.000348214285714286</v>
      </c>
      <c r="M1036" s="4" t="n">
        <v>0.156995636711882</v>
      </c>
      <c r="N1036" s="4" t="n">
        <v>16.3858346499941</v>
      </c>
      <c r="O1036" s="4" t="n">
        <f aca="false">TRUE()</f>
        <v>1</v>
      </c>
      <c r="P1036" s="4" t="s">
        <v>24</v>
      </c>
      <c r="Q1036" s="4" t="n">
        <v>316.227766016925</v>
      </c>
      <c r="R1036" s="4" t="n">
        <v>4.07870587172219</v>
      </c>
      <c r="S1036" s="4" t="s">
        <v>39</v>
      </c>
      <c r="T1036" s="4" t="str">
        <f aca="false">B1036&amp;C1036&amp;D1036&amp;E1036&amp;S1036</f>
        <v>tebturtlebot3_burgermap55without</v>
      </c>
      <c r="U1036" s="4" t="n">
        <f aca="false">COUNTIF($T$2:T1036,T1036)</f>
        <v>15</v>
      </c>
      <c r="V1036" s="4" t="s">
        <v>18</v>
      </c>
      <c r="W1036" s="4" t="s">
        <v>29</v>
      </c>
      <c r="X1036" s="4" t="n">
        <v>5</v>
      </c>
      <c r="Y1036" s="4" t="str">
        <f aca="false">V1036&amp;W1036&amp;X1036&amp;S1036</f>
        <v>tb5without</v>
      </c>
      <c r="Z1036" s="4" t="n">
        <f aca="false">G1036&gt;0</f>
        <v>0</v>
      </c>
      <c r="AA1036" s="4" t="str">
        <f aca="false">IF(NOT(Z1036),Y1036,0)</f>
        <v>tb5without</v>
      </c>
    </row>
    <row r="1037" customFormat="false" ht="15.75" hidden="false" customHeight="true" outlineLevel="0" collapsed="false">
      <c r="A1037" s="1" t="n">
        <v>1524</v>
      </c>
      <c r="B1037" s="4" t="s">
        <v>21</v>
      </c>
      <c r="C1037" s="4" t="s">
        <v>28</v>
      </c>
      <c r="D1037" s="4" t="s">
        <v>31</v>
      </c>
      <c r="E1037" s="4" t="n">
        <v>5</v>
      </c>
      <c r="F1037" s="4" t="n">
        <v>112.851</v>
      </c>
      <c r="G1037" s="4" t="n">
        <v>0</v>
      </c>
      <c r="H1037" s="4" t="n">
        <v>19.3794190414641</v>
      </c>
      <c r="I1037" s="4" t="n">
        <v>0.272567433171022</v>
      </c>
      <c r="J1037" s="4" t="n">
        <v>0.0518805492469666</v>
      </c>
      <c r="K1037" s="4" t="n">
        <v>0.00989793588680488</v>
      </c>
      <c r="L1037" s="4" t="n">
        <v>4.59183673469388E-005</v>
      </c>
      <c r="M1037" s="4" t="n">
        <v>0.175106072136834</v>
      </c>
      <c r="N1037" s="4" t="n">
        <v>15.6640088480538</v>
      </c>
      <c r="O1037" s="4" t="n">
        <f aca="false">TRUE()</f>
        <v>1</v>
      </c>
      <c r="P1037" s="4" t="s">
        <v>24</v>
      </c>
      <c r="Q1037" s="4" t="n">
        <v>392.232270276338</v>
      </c>
      <c r="R1037" s="4" t="n">
        <v>2.52885454702241</v>
      </c>
      <c r="S1037" s="4" t="s">
        <v>39</v>
      </c>
      <c r="T1037" s="4" t="str">
        <f aca="false">B1037&amp;C1037&amp;D1037&amp;E1037&amp;S1037</f>
        <v>tebturtlebot3_burgermap55without</v>
      </c>
      <c r="U1037" s="4" t="n">
        <f aca="false">COUNTIF($T$2:T1037,T1037)</f>
        <v>16</v>
      </c>
      <c r="V1037" s="4" t="s">
        <v>18</v>
      </c>
      <c r="W1037" s="4" t="s">
        <v>29</v>
      </c>
      <c r="X1037" s="4" t="n">
        <v>5</v>
      </c>
      <c r="Y1037" s="4" t="str">
        <f aca="false">V1037&amp;W1037&amp;X1037&amp;S1037</f>
        <v>tb5without</v>
      </c>
      <c r="Z1037" s="4" t="n">
        <f aca="false">G1037&gt;0</f>
        <v>0</v>
      </c>
      <c r="AA1037" s="4" t="str">
        <f aca="false">IF(NOT(Z1037),Y1037,0)</f>
        <v>tb5without</v>
      </c>
    </row>
    <row r="1038" customFormat="false" ht="15.75" hidden="false" customHeight="true" outlineLevel="0" collapsed="false">
      <c r="A1038" s="1" t="n">
        <v>1525</v>
      </c>
      <c r="B1038" s="4" t="s">
        <v>21</v>
      </c>
      <c r="C1038" s="4" t="s">
        <v>28</v>
      </c>
      <c r="D1038" s="4" t="s">
        <v>31</v>
      </c>
      <c r="E1038" s="4" t="n">
        <v>5</v>
      </c>
      <c r="F1038" s="4" t="n">
        <v>131.284</v>
      </c>
      <c r="G1038" s="4" t="n">
        <v>0</v>
      </c>
      <c r="H1038" s="4" t="n">
        <v>41.4421394023076</v>
      </c>
      <c r="I1038" s="4" t="n">
        <v>0.389744763121675</v>
      </c>
      <c r="J1038" s="4" t="n">
        <v>0.0547220601105531</v>
      </c>
      <c r="K1038" s="4" t="n">
        <v>0.0212537313432836</v>
      </c>
      <c r="L1038" s="4" t="n">
        <v>-0.00101492537313433</v>
      </c>
      <c r="M1038" s="4" t="n">
        <v>0.123039408866995</v>
      </c>
      <c r="N1038" s="4" t="n">
        <v>11.6383018830465</v>
      </c>
      <c r="O1038" s="4" t="n">
        <f aca="false">TRUE()</f>
        <v>1</v>
      </c>
      <c r="P1038" s="4" t="s">
        <v>24</v>
      </c>
      <c r="Q1038" s="4" t="n">
        <v>632.455532033737</v>
      </c>
      <c r="R1038" s="4" t="n">
        <v>4.8294846245462</v>
      </c>
      <c r="S1038" s="4" t="s">
        <v>39</v>
      </c>
      <c r="T1038" s="4" t="str">
        <f aca="false">B1038&amp;C1038&amp;D1038&amp;E1038&amp;S1038</f>
        <v>tebturtlebot3_burgermap55without</v>
      </c>
      <c r="U1038" s="4" t="n">
        <f aca="false">COUNTIF($T$2:T1038,T1038)</f>
        <v>17</v>
      </c>
      <c r="V1038" s="4" t="s">
        <v>18</v>
      </c>
      <c r="W1038" s="4" t="s">
        <v>29</v>
      </c>
      <c r="X1038" s="4" t="n">
        <v>5</v>
      </c>
      <c r="Y1038" s="4" t="str">
        <f aca="false">V1038&amp;W1038&amp;X1038&amp;S1038</f>
        <v>tb5without</v>
      </c>
      <c r="Z1038" s="4" t="n">
        <f aca="false">G1038&gt;0</f>
        <v>0</v>
      </c>
      <c r="AA1038" s="4" t="str">
        <f aca="false">IF(NOT(Z1038),Y1038,0)</f>
        <v>tb5without</v>
      </c>
    </row>
    <row r="1039" customFormat="false" ht="15.75" hidden="false" customHeight="true" outlineLevel="0" collapsed="false">
      <c r="A1039" s="1" t="n">
        <v>1526</v>
      </c>
      <c r="B1039" s="4" t="s">
        <v>21</v>
      </c>
      <c r="C1039" s="4" t="s">
        <v>28</v>
      </c>
      <c r="D1039" s="4" t="s">
        <v>31</v>
      </c>
      <c r="E1039" s="4" t="n">
        <v>5</v>
      </c>
      <c r="F1039" s="4" t="n">
        <v>179.144</v>
      </c>
      <c r="G1039" s="4" t="n">
        <v>1</v>
      </c>
      <c r="H1039" s="4" t="n">
        <v>32.254917507641</v>
      </c>
      <c r="I1039" s="4" t="n">
        <v>0.227963957372953</v>
      </c>
      <c r="J1039" s="4" t="n">
        <v>0.031620300155271</v>
      </c>
      <c r="K1039" s="4" t="n">
        <v>0.0164986606086786</v>
      </c>
      <c r="L1039" s="4" t="n">
        <v>1.82767624020889E-005</v>
      </c>
      <c r="M1039" s="4" t="n">
        <v>0.151600008433036</v>
      </c>
      <c r="N1039" s="4" t="n">
        <v>26.4999722192929</v>
      </c>
      <c r="O1039" s="4" t="n">
        <f aca="false">FALSE()</f>
        <v>0</v>
      </c>
      <c r="P1039" s="4" t="s">
        <v>27</v>
      </c>
      <c r="Q1039" s="4" t="n">
        <v>1414.21356237361</v>
      </c>
      <c r="R1039" s="4" t="n">
        <v>0.626453486917768</v>
      </c>
      <c r="S1039" s="4" t="s">
        <v>39</v>
      </c>
      <c r="T1039" s="4" t="str">
        <f aca="false">B1039&amp;C1039&amp;D1039&amp;E1039&amp;S1039</f>
        <v>tebturtlebot3_burgermap55without</v>
      </c>
      <c r="U1039" s="4" t="n">
        <f aca="false">COUNTIF($T$2:T1039,T1039)</f>
        <v>18</v>
      </c>
      <c r="V1039" s="4" t="s">
        <v>18</v>
      </c>
      <c r="W1039" s="4" t="s">
        <v>29</v>
      </c>
      <c r="X1039" s="4" t="n">
        <v>5</v>
      </c>
      <c r="Y1039" s="4" t="str">
        <f aca="false">V1039&amp;W1039&amp;X1039&amp;S1039</f>
        <v>tb5without</v>
      </c>
      <c r="Z1039" s="4" t="n">
        <f aca="false">G1039&gt;0</f>
        <v>1</v>
      </c>
      <c r="AA1039" s="4" t="n">
        <f aca="false">IF(NOT(Z1039),Y1039,0)</f>
        <v>0</v>
      </c>
    </row>
    <row r="1040" customFormat="false" ht="15.75" hidden="false" customHeight="true" outlineLevel="0" collapsed="false">
      <c r="A1040" s="1" t="n">
        <v>1527</v>
      </c>
      <c r="B1040" s="4" t="s">
        <v>21</v>
      </c>
      <c r="C1040" s="4" t="s">
        <v>28</v>
      </c>
      <c r="D1040" s="4" t="s">
        <v>31</v>
      </c>
      <c r="E1040" s="4" t="n">
        <v>5</v>
      </c>
      <c r="F1040" s="4" t="n">
        <v>106.704</v>
      </c>
      <c r="G1040" s="4" t="n">
        <v>0</v>
      </c>
      <c r="H1040" s="4" t="n">
        <v>0.289296749541005</v>
      </c>
      <c r="I1040" s="4" t="n">
        <v>0.056388761021611</v>
      </c>
      <c r="J1040" s="4" t="n">
        <v>0.00698546655527982</v>
      </c>
      <c r="K1040" s="4" t="n">
        <v>0.00347026723908272</v>
      </c>
      <c r="L1040" s="4" t="n">
        <v>0.000743407974592495</v>
      </c>
      <c r="M1040" s="4" t="n">
        <v>0.217881536160785</v>
      </c>
      <c r="N1040" s="4" t="n">
        <v>23.3050336829849</v>
      </c>
      <c r="O1040" s="4" t="n">
        <f aca="false">TRUE()</f>
        <v>1</v>
      </c>
      <c r="P1040" s="4" t="s">
        <v>24</v>
      </c>
      <c r="Q1040" s="4" t="n">
        <v>2.10507016131384</v>
      </c>
      <c r="R1040" s="4" t="n">
        <v>0.297703925013653</v>
      </c>
      <c r="S1040" s="4" t="s">
        <v>39</v>
      </c>
      <c r="T1040" s="4" t="str">
        <f aca="false">B1040&amp;C1040&amp;D1040&amp;E1040&amp;S1040</f>
        <v>tebturtlebot3_burgermap55without</v>
      </c>
      <c r="U1040" s="4" t="n">
        <f aca="false">COUNTIF($T$2:T1040,T1040)</f>
        <v>19</v>
      </c>
      <c r="V1040" s="4" t="s">
        <v>18</v>
      </c>
      <c r="W1040" s="4" t="s">
        <v>29</v>
      </c>
      <c r="X1040" s="4" t="n">
        <v>5</v>
      </c>
      <c r="Y1040" s="4" t="str">
        <f aca="false">V1040&amp;W1040&amp;X1040&amp;S1040</f>
        <v>tb5without</v>
      </c>
      <c r="Z1040" s="4" t="n">
        <f aca="false">G1040&gt;0</f>
        <v>0</v>
      </c>
      <c r="AA1040" s="4" t="str">
        <f aca="false">IF(NOT(Z1040),Y1040,0)</f>
        <v>tb5without</v>
      </c>
    </row>
    <row r="1041" customFormat="false" ht="15.75" hidden="false" customHeight="true" outlineLevel="0" collapsed="false">
      <c r="A1041" s="1" t="n">
        <v>1528</v>
      </c>
      <c r="B1041" s="4" t="s">
        <v>21</v>
      </c>
      <c r="C1041" s="4" t="s">
        <v>28</v>
      </c>
      <c r="D1041" s="4" t="s">
        <v>31</v>
      </c>
      <c r="E1041" s="4" t="n">
        <v>5</v>
      </c>
      <c r="F1041" s="4" t="n">
        <v>144.004</v>
      </c>
      <c r="G1041" s="4" t="n">
        <v>1</v>
      </c>
      <c r="H1041" s="4" t="n">
        <v>2.17206877131448</v>
      </c>
      <c r="I1041" s="4" t="n">
        <v>0.137484023641017</v>
      </c>
      <c r="J1041" s="4" t="n">
        <v>0.0271944177776507</v>
      </c>
      <c r="K1041" s="4" t="n">
        <v>0.010521531239851</v>
      </c>
      <c r="L1041" s="4" t="n">
        <v>3.47003154574133E-005</v>
      </c>
      <c r="M1041" s="4" t="n">
        <v>0.207843522020784</v>
      </c>
      <c r="N1041" s="4" t="n">
        <v>29.9451865465052</v>
      </c>
      <c r="O1041" s="4" t="n">
        <f aca="false">TRUE()</f>
        <v>1</v>
      </c>
      <c r="P1041" s="4" t="s">
        <v>24</v>
      </c>
      <c r="Q1041" s="4" t="n">
        <v>166.090959707505</v>
      </c>
      <c r="R1041" s="4" t="n">
        <v>0.53484388801943</v>
      </c>
      <c r="S1041" s="4" t="s">
        <v>39</v>
      </c>
      <c r="T1041" s="4" t="str">
        <f aca="false">B1041&amp;C1041&amp;D1041&amp;E1041&amp;S1041</f>
        <v>tebturtlebot3_burgermap55without</v>
      </c>
      <c r="U1041" s="4" t="n">
        <f aca="false">COUNTIF($T$2:T1041,T1041)</f>
        <v>20</v>
      </c>
      <c r="V1041" s="4" t="s">
        <v>18</v>
      </c>
      <c r="W1041" s="4" t="s">
        <v>29</v>
      </c>
      <c r="X1041" s="4" t="n">
        <v>5</v>
      </c>
      <c r="Y1041" s="4" t="str">
        <f aca="false">V1041&amp;W1041&amp;X1041&amp;S1041</f>
        <v>tb5without</v>
      </c>
      <c r="Z1041" s="4" t="n">
        <f aca="false">G1041&gt;0</f>
        <v>1</v>
      </c>
      <c r="AA1041" s="4" t="n">
        <f aca="false">IF(NOT(Z1041),Y1041,0)</f>
        <v>0</v>
      </c>
    </row>
    <row r="1042" customFormat="false" ht="15.75" hidden="false" customHeight="true" outlineLevel="0" collapsed="false">
      <c r="A1042" s="1" t="n">
        <v>1538</v>
      </c>
      <c r="B1042" s="4" t="s">
        <v>21</v>
      </c>
      <c r="C1042" s="4" t="s">
        <v>22</v>
      </c>
      <c r="D1042" s="4" t="s">
        <v>33</v>
      </c>
      <c r="E1042" s="4" t="n">
        <v>10</v>
      </c>
      <c r="F1042" s="4" t="n">
        <v>23.015</v>
      </c>
      <c r="G1042" s="4" t="n">
        <v>0</v>
      </c>
      <c r="H1042" s="4" t="n">
        <v>15.5441211828136</v>
      </c>
      <c r="I1042" s="4" t="n">
        <v>1.14279156045383</v>
      </c>
      <c r="J1042" s="4" t="n">
        <v>0.0438287949481112</v>
      </c>
      <c r="K1042" s="4" t="n">
        <v>0.1919800652793</v>
      </c>
      <c r="L1042" s="4" t="n">
        <v>4.72435329627726E-018</v>
      </c>
      <c r="M1042" s="4" t="n">
        <v>0.0794181558357576</v>
      </c>
      <c r="N1042" s="4" t="n">
        <v>1.56911883213137</v>
      </c>
      <c r="O1042" s="4" t="n">
        <f aca="false">TRUE()</f>
        <v>1</v>
      </c>
      <c r="P1042" s="4" t="s">
        <v>24</v>
      </c>
      <c r="Q1042" s="4" t="n">
        <v>67.6892238580901</v>
      </c>
      <c r="R1042" s="4" t="n">
        <v>1.56648429020589</v>
      </c>
      <c r="S1042" s="4" t="s">
        <v>39</v>
      </c>
      <c r="T1042" s="4" t="str">
        <f aca="false">B1042&amp;C1042&amp;D1042&amp;E1042&amp;S1042</f>
        <v>tebjackalsmall_warehouse10without</v>
      </c>
      <c r="U1042" s="4" t="n">
        <f aca="false">COUNTIF($T$2:T1042,T1042)</f>
        <v>1</v>
      </c>
      <c r="V1042" s="4" t="s">
        <v>18</v>
      </c>
      <c r="W1042" s="4" t="s">
        <v>26</v>
      </c>
      <c r="X1042" s="4" t="s">
        <v>34</v>
      </c>
      <c r="Y1042" s="4" t="str">
        <f aca="false">V1042&amp;W1042&amp;X1042&amp;S1042</f>
        <v>tjswithout</v>
      </c>
      <c r="Z1042" s="4" t="n">
        <f aca="false">G1042&gt;0</f>
        <v>0</v>
      </c>
      <c r="AA1042" s="4" t="str">
        <f aca="false">IF(NOT(Z1042),Y1042,0)</f>
        <v>tjswithout</v>
      </c>
    </row>
    <row r="1043" customFormat="false" ht="15.75" hidden="false" customHeight="true" outlineLevel="0" collapsed="false">
      <c r="A1043" s="1" t="n">
        <v>1539</v>
      </c>
      <c r="B1043" s="4" t="s">
        <v>21</v>
      </c>
      <c r="C1043" s="4" t="s">
        <v>22</v>
      </c>
      <c r="D1043" s="4" t="s">
        <v>33</v>
      </c>
      <c r="E1043" s="4" t="n">
        <v>10</v>
      </c>
      <c r="F1043" s="4" t="n">
        <v>18.121</v>
      </c>
      <c r="G1043" s="4" t="n">
        <v>0</v>
      </c>
      <c r="H1043" s="4" t="n">
        <v>236.539978402823</v>
      </c>
      <c r="I1043" s="4" t="n">
        <v>0.908995159848546</v>
      </c>
      <c r="J1043" s="4" t="n">
        <v>0.0591021789194694</v>
      </c>
      <c r="K1043" s="4" t="n">
        <v>0.138195412387498</v>
      </c>
      <c r="L1043" s="4" t="n">
        <v>1.5419764230905E-018</v>
      </c>
      <c r="M1043" s="4" t="n">
        <v>0.0894212613239824</v>
      </c>
      <c r="N1043" s="4" t="n">
        <v>2.53659633711505</v>
      </c>
      <c r="O1043" s="4" t="n">
        <f aca="false">TRUE()</f>
        <v>1</v>
      </c>
      <c r="P1043" s="4" t="s">
        <v>24</v>
      </c>
      <c r="Q1043" s="4" t="n">
        <v>1414.21356237347</v>
      </c>
      <c r="R1043" s="4" t="n">
        <v>1.06323578589859</v>
      </c>
      <c r="S1043" s="4" t="s">
        <v>39</v>
      </c>
      <c r="T1043" s="4" t="str">
        <f aca="false">B1043&amp;C1043&amp;D1043&amp;E1043&amp;S1043</f>
        <v>tebjackalsmall_warehouse10without</v>
      </c>
      <c r="U1043" s="4" t="n">
        <f aca="false">COUNTIF($T$2:T1043,T1043)</f>
        <v>2</v>
      </c>
      <c r="V1043" s="4" t="s">
        <v>18</v>
      </c>
      <c r="W1043" s="4" t="s">
        <v>26</v>
      </c>
      <c r="X1043" s="4" t="s">
        <v>34</v>
      </c>
      <c r="Y1043" s="4" t="str">
        <f aca="false">V1043&amp;W1043&amp;X1043&amp;S1043</f>
        <v>tjswithout</v>
      </c>
      <c r="Z1043" s="4" t="n">
        <f aca="false">G1043&gt;0</f>
        <v>0</v>
      </c>
      <c r="AA1043" s="4" t="str">
        <f aca="false">IF(NOT(Z1043),Y1043,0)</f>
        <v>tjswithout</v>
      </c>
    </row>
    <row r="1044" customFormat="false" ht="15.75" hidden="false" customHeight="true" outlineLevel="0" collapsed="false">
      <c r="A1044" s="1" t="n">
        <v>1540</v>
      </c>
      <c r="B1044" s="4" t="s">
        <v>21</v>
      </c>
      <c r="C1044" s="4" t="s">
        <v>22</v>
      </c>
      <c r="D1044" s="4" t="s">
        <v>33</v>
      </c>
      <c r="E1044" s="4" t="n">
        <v>10</v>
      </c>
      <c r="F1044" s="4" t="n">
        <v>33.963</v>
      </c>
      <c r="G1044" s="4" t="n">
        <v>0</v>
      </c>
      <c r="H1044" s="4" t="n">
        <v>65.7111898445106</v>
      </c>
      <c r="I1044" s="4" t="n">
        <v>0.968308075715982</v>
      </c>
      <c r="J1044" s="4" t="n">
        <v>0.0527614592674215</v>
      </c>
      <c r="K1044" s="4" t="n">
        <v>0.450589873758757</v>
      </c>
      <c r="L1044" s="4" t="n">
        <v>0</v>
      </c>
      <c r="M1044" s="4" t="n">
        <v>0.172528444854918</v>
      </c>
      <c r="N1044" s="4" t="n">
        <v>2.89084554070686</v>
      </c>
      <c r="O1044" s="4" t="n">
        <f aca="false">TRUE()</f>
        <v>1</v>
      </c>
      <c r="P1044" s="4" t="s">
        <v>24</v>
      </c>
      <c r="Q1044" s="4" t="n">
        <v>632.455532033638</v>
      </c>
      <c r="R1044" s="4" t="n">
        <v>1.19134694382803</v>
      </c>
      <c r="S1044" s="4" t="s">
        <v>39</v>
      </c>
      <c r="T1044" s="4" t="str">
        <f aca="false">B1044&amp;C1044&amp;D1044&amp;E1044&amp;S1044</f>
        <v>tebjackalsmall_warehouse10without</v>
      </c>
      <c r="U1044" s="4" t="n">
        <f aca="false">COUNTIF($T$2:T1044,T1044)</f>
        <v>3</v>
      </c>
      <c r="V1044" s="4" t="s">
        <v>18</v>
      </c>
      <c r="W1044" s="4" t="s">
        <v>26</v>
      </c>
      <c r="X1044" s="4" t="s">
        <v>34</v>
      </c>
      <c r="Y1044" s="4" t="str">
        <f aca="false">V1044&amp;W1044&amp;X1044&amp;S1044</f>
        <v>tjswithout</v>
      </c>
      <c r="Z1044" s="4" t="n">
        <f aca="false">G1044&gt;0</f>
        <v>0</v>
      </c>
      <c r="AA1044" s="4" t="str">
        <f aca="false">IF(NOT(Z1044),Y1044,0)</f>
        <v>tjswithout</v>
      </c>
    </row>
    <row r="1045" customFormat="false" ht="15.75" hidden="false" customHeight="true" outlineLevel="0" collapsed="false">
      <c r="A1045" s="1" t="n">
        <v>1541</v>
      </c>
      <c r="B1045" s="4" t="s">
        <v>21</v>
      </c>
      <c r="C1045" s="4" t="s">
        <v>22</v>
      </c>
      <c r="D1045" s="4" t="s">
        <v>33</v>
      </c>
      <c r="E1045" s="4" t="n">
        <v>10</v>
      </c>
      <c r="F1045" s="4" t="n">
        <v>49.155</v>
      </c>
      <c r="G1045" s="4" t="n">
        <v>1</v>
      </c>
      <c r="H1045" s="4" t="n">
        <v>45.8443207567394</v>
      </c>
      <c r="I1045" s="4" t="n">
        <v>0.862690288484183</v>
      </c>
      <c r="J1045" s="4" t="n">
        <v>0.111897711478237</v>
      </c>
      <c r="K1045" s="4" t="n">
        <v>0.22084670629828</v>
      </c>
      <c r="L1045" s="4" t="n">
        <v>0.00146531748279576</v>
      </c>
      <c r="M1045" s="4" t="n">
        <v>0.466393948524422</v>
      </c>
      <c r="N1045" s="4" t="n">
        <v>20.656422867256</v>
      </c>
      <c r="O1045" s="4" t="n">
        <f aca="false">TRUE()</f>
        <v>1</v>
      </c>
      <c r="P1045" s="4" t="s">
        <v>24</v>
      </c>
      <c r="Q1045" s="4" t="n">
        <v>1414.21356237338</v>
      </c>
      <c r="R1045" s="4" t="n">
        <v>0.462325934232223</v>
      </c>
      <c r="S1045" s="4" t="s">
        <v>39</v>
      </c>
      <c r="T1045" s="4" t="str">
        <f aca="false">B1045&amp;C1045&amp;D1045&amp;E1045&amp;S1045</f>
        <v>tebjackalsmall_warehouse10without</v>
      </c>
      <c r="U1045" s="4" t="n">
        <f aca="false">COUNTIF($T$2:T1045,T1045)</f>
        <v>4</v>
      </c>
      <c r="V1045" s="4" t="s">
        <v>18</v>
      </c>
      <c r="W1045" s="4" t="s">
        <v>26</v>
      </c>
      <c r="X1045" s="4" t="s">
        <v>34</v>
      </c>
      <c r="Y1045" s="4" t="str">
        <f aca="false">V1045&amp;W1045&amp;X1045&amp;S1045</f>
        <v>tjswithout</v>
      </c>
      <c r="Z1045" s="4" t="n">
        <f aca="false">G1045&gt;0</f>
        <v>1</v>
      </c>
      <c r="AA1045" s="4" t="n">
        <f aca="false">IF(NOT(Z1045),Y1045,0)</f>
        <v>0</v>
      </c>
    </row>
    <row r="1046" customFormat="false" ht="15.75" hidden="false" customHeight="true" outlineLevel="0" collapsed="false">
      <c r="A1046" s="1" t="n">
        <v>1542</v>
      </c>
      <c r="B1046" s="4" t="s">
        <v>21</v>
      </c>
      <c r="C1046" s="4" t="s">
        <v>22</v>
      </c>
      <c r="D1046" s="4" t="s">
        <v>33</v>
      </c>
      <c r="E1046" s="4" t="n">
        <v>10</v>
      </c>
      <c r="F1046" s="4" t="n">
        <v>27.897</v>
      </c>
      <c r="G1046" s="4" t="n">
        <v>0</v>
      </c>
      <c r="H1046" s="4" t="n">
        <v>84.0589297035486</v>
      </c>
      <c r="I1046" s="4" t="n">
        <v>1.16926826527103</v>
      </c>
      <c r="J1046" s="4" t="n">
        <v>0.301745542826003</v>
      </c>
      <c r="K1046" s="4" t="n">
        <v>0.398788165394578</v>
      </c>
      <c r="L1046" s="4" t="n">
        <v>0</v>
      </c>
      <c r="M1046" s="4" t="n">
        <v>0.284554333434181</v>
      </c>
      <c r="N1046" s="4" t="n">
        <v>1.3209305798883</v>
      </c>
      <c r="O1046" s="4" t="n">
        <f aca="false">TRUE()</f>
        <v>1</v>
      </c>
      <c r="P1046" s="4" t="s">
        <v>24</v>
      </c>
      <c r="Q1046" s="4" t="n">
        <v>282.842712474705</v>
      </c>
      <c r="R1046" s="4" t="n">
        <v>1.85626711754024</v>
      </c>
      <c r="S1046" s="4" t="s">
        <v>39</v>
      </c>
      <c r="T1046" s="4" t="str">
        <f aca="false">B1046&amp;C1046&amp;D1046&amp;E1046&amp;S1046</f>
        <v>tebjackalsmall_warehouse10without</v>
      </c>
      <c r="U1046" s="4" t="n">
        <f aca="false">COUNTIF($T$2:T1046,T1046)</f>
        <v>5</v>
      </c>
      <c r="V1046" s="4" t="s">
        <v>18</v>
      </c>
      <c r="W1046" s="4" t="s">
        <v>26</v>
      </c>
      <c r="X1046" s="4" t="s">
        <v>34</v>
      </c>
      <c r="Y1046" s="4" t="str">
        <f aca="false">V1046&amp;W1046&amp;X1046&amp;S1046</f>
        <v>tjswithout</v>
      </c>
      <c r="Z1046" s="4" t="n">
        <f aca="false">G1046&gt;0</f>
        <v>0</v>
      </c>
      <c r="AA1046" s="4" t="str">
        <f aca="false">IF(NOT(Z1046),Y1046,0)</f>
        <v>tjswithout</v>
      </c>
    </row>
    <row r="1047" customFormat="false" ht="15.75" hidden="false" customHeight="true" outlineLevel="0" collapsed="false">
      <c r="A1047" s="1" t="n">
        <v>1543</v>
      </c>
      <c r="B1047" s="4" t="s">
        <v>21</v>
      </c>
      <c r="C1047" s="4" t="s">
        <v>22</v>
      </c>
      <c r="D1047" s="4" t="s">
        <v>33</v>
      </c>
      <c r="E1047" s="4" t="n">
        <v>10</v>
      </c>
      <c r="F1047" s="4" t="n">
        <v>180.502</v>
      </c>
      <c r="G1047" s="4" t="n">
        <v>0</v>
      </c>
      <c r="H1047" s="4" t="n">
        <v>9.42478758035944</v>
      </c>
      <c r="I1047" s="4" t="n">
        <v>0.488428104253661</v>
      </c>
      <c r="J1047" s="4" t="n">
        <v>0.0266077107588326</v>
      </c>
      <c r="K1047" s="4" t="n">
        <v>0.0826238801567537</v>
      </c>
      <c r="L1047" s="4" t="n">
        <v>-8.8112938462314E-019</v>
      </c>
      <c r="M1047" s="4" t="n">
        <v>0.0479135198214732</v>
      </c>
      <c r="N1047" s="4" t="n">
        <v>2.29667434457193</v>
      </c>
      <c r="O1047" s="4" t="n">
        <f aca="false">FALSE()</f>
        <v>0</v>
      </c>
      <c r="P1047" s="4" t="s">
        <v>27</v>
      </c>
      <c r="Q1047" s="4" t="n">
        <v>28.4843645948436</v>
      </c>
      <c r="R1047" s="4" t="n">
        <v>1.77212760251328</v>
      </c>
      <c r="S1047" s="4" t="s">
        <v>39</v>
      </c>
      <c r="T1047" s="4" t="str">
        <f aca="false">B1047&amp;C1047&amp;D1047&amp;E1047&amp;S1047</f>
        <v>tebjackalsmall_warehouse10without</v>
      </c>
      <c r="U1047" s="4" t="n">
        <f aca="false">COUNTIF($T$2:T1047,T1047)</f>
        <v>6</v>
      </c>
      <c r="V1047" s="4" t="s">
        <v>18</v>
      </c>
      <c r="W1047" s="4" t="s">
        <v>26</v>
      </c>
      <c r="X1047" s="4" t="s">
        <v>34</v>
      </c>
      <c r="Y1047" s="4" t="str">
        <f aca="false">V1047&amp;W1047&amp;X1047&amp;S1047</f>
        <v>tjswithout</v>
      </c>
      <c r="Z1047" s="4" t="n">
        <f aca="false">G1047&gt;0</f>
        <v>0</v>
      </c>
      <c r="AA1047" s="4" t="str">
        <f aca="false">IF(NOT(Z1047),Y1047,0)</f>
        <v>tjswithout</v>
      </c>
    </row>
    <row r="1048" customFormat="false" ht="15.75" hidden="false" customHeight="true" outlineLevel="0" collapsed="false">
      <c r="A1048" s="1" t="n">
        <v>1544</v>
      </c>
      <c r="B1048" s="4" t="s">
        <v>21</v>
      </c>
      <c r="C1048" s="4" t="s">
        <v>22</v>
      </c>
      <c r="D1048" s="4" t="s">
        <v>33</v>
      </c>
      <c r="E1048" s="4" t="n">
        <v>10</v>
      </c>
      <c r="F1048" s="4" t="n">
        <v>40.8439999999999</v>
      </c>
      <c r="G1048" s="4" t="n">
        <v>0</v>
      </c>
      <c r="H1048" s="4" t="n">
        <v>3.15748992499413</v>
      </c>
      <c r="I1048" s="4" t="n">
        <v>0.571006314701237</v>
      </c>
      <c r="J1048" s="4" t="n">
        <v>0.0456130807224956</v>
      </c>
      <c r="K1048" s="4" t="n">
        <v>0.276684161247497</v>
      </c>
      <c r="L1048" s="4" t="n">
        <v>0.00188897068349502</v>
      </c>
      <c r="M1048" s="4" t="n">
        <v>0.499905147590683</v>
      </c>
      <c r="N1048" s="4" t="n">
        <v>20.4566918117259</v>
      </c>
      <c r="O1048" s="4" t="n">
        <f aca="false">TRUE()</f>
        <v>1</v>
      </c>
      <c r="P1048" s="4" t="s">
        <v>24</v>
      </c>
      <c r="Q1048" s="4" t="n">
        <v>45.1536559902405</v>
      </c>
      <c r="R1048" s="4" t="n">
        <v>0.495681319996604</v>
      </c>
      <c r="S1048" s="4" t="s">
        <v>39</v>
      </c>
      <c r="T1048" s="4" t="str">
        <f aca="false">B1048&amp;C1048&amp;D1048&amp;E1048&amp;S1048</f>
        <v>tebjackalsmall_warehouse10without</v>
      </c>
      <c r="U1048" s="4" t="n">
        <f aca="false">COUNTIF($T$2:T1048,T1048)</f>
        <v>7</v>
      </c>
      <c r="V1048" s="4" t="s">
        <v>18</v>
      </c>
      <c r="W1048" s="4" t="s">
        <v>26</v>
      </c>
      <c r="X1048" s="4" t="s">
        <v>34</v>
      </c>
      <c r="Y1048" s="4" t="str">
        <f aca="false">V1048&amp;W1048&amp;X1048&amp;S1048</f>
        <v>tjswithout</v>
      </c>
      <c r="Z1048" s="4" t="n">
        <f aca="false">G1048&gt;0</f>
        <v>0</v>
      </c>
      <c r="AA1048" s="4" t="str">
        <f aca="false">IF(NOT(Z1048),Y1048,0)</f>
        <v>tjswithout</v>
      </c>
    </row>
    <row r="1049" customFormat="false" ht="15.75" hidden="false" customHeight="true" outlineLevel="0" collapsed="false">
      <c r="A1049" s="1" t="n">
        <v>1545</v>
      </c>
      <c r="B1049" s="4" t="s">
        <v>21</v>
      </c>
      <c r="C1049" s="4" t="s">
        <v>22</v>
      </c>
      <c r="D1049" s="4" t="s">
        <v>33</v>
      </c>
      <c r="E1049" s="4" t="n">
        <v>10</v>
      </c>
      <c r="F1049" s="4" t="n">
        <v>180.246</v>
      </c>
      <c r="G1049" s="4" t="n">
        <v>0</v>
      </c>
      <c r="H1049" s="4" t="n">
        <v>138.523207296126</v>
      </c>
      <c r="I1049" s="4" t="n">
        <v>1.53263431496725</v>
      </c>
      <c r="J1049" s="4" t="n">
        <v>0.0555883110989227</v>
      </c>
      <c r="K1049" s="4" t="n">
        <v>0.0484541179617118</v>
      </c>
      <c r="L1049" s="4" t="n">
        <v>-0.00133824615739324</v>
      </c>
      <c r="M1049" s="4" t="n">
        <v>0.0278669325135745</v>
      </c>
      <c r="N1049" s="4" t="n">
        <v>1.718066303556</v>
      </c>
      <c r="O1049" s="4" t="n">
        <f aca="false">FALSE()</f>
        <v>0</v>
      </c>
      <c r="P1049" s="4" t="s">
        <v>27</v>
      </c>
      <c r="Q1049" s="4" t="n">
        <v>1414.21356237347</v>
      </c>
      <c r="R1049" s="4" t="n">
        <v>6.00326074648716</v>
      </c>
      <c r="S1049" s="4" t="s">
        <v>39</v>
      </c>
      <c r="T1049" s="4" t="str">
        <f aca="false">B1049&amp;C1049&amp;D1049&amp;E1049&amp;S1049</f>
        <v>tebjackalsmall_warehouse10without</v>
      </c>
      <c r="U1049" s="4" t="n">
        <f aca="false">COUNTIF($T$2:T1049,T1049)</f>
        <v>8</v>
      </c>
      <c r="V1049" s="4" t="s">
        <v>18</v>
      </c>
      <c r="W1049" s="4" t="s">
        <v>26</v>
      </c>
      <c r="X1049" s="4" t="s">
        <v>34</v>
      </c>
      <c r="Y1049" s="4" t="str">
        <f aca="false">V1049&amp;W1049&amp;X1049&amp;S1049</f>
        <v>tjswithout</v>
      </c>
      <c r="Z1049" s="4" t="n">
        <f aca="false">G1049&gt;0</f>
        <v>0</v>
      </c>
      <c r="AA1049" s="4" t="str">
        <f aca="false">IF(NOT(Z1049),Y1049,0)</f>
        <v>tjswithout</v>
      </c>
    </row>
    <row r="1050" customFormat="false" ht="15.75" hidden="false" customHeight="true" outlineLevel="0" collapsed="false">
      <c r="A1050" s="1" t="n">
        <v>1546</v>
      </c>
      <c r="B1050" s="4" t="s">
        <v>21</v>
      </c>
      <c r="C1050" s="4" t="s">
        <v>22</v>
      </c>
      <c r="D1050" s="4" t="s">
        <v>33</v>
      </c>
      <c r="E1050" s="4" t="n">
        <v>10</v>
      </c>
      <c r="F1050" s="4" t="n">
        <v>19.5750000000001</v>
      </c>
      <c r="G1050" s="4" t="n">
        <v>0</v>
      </c>
      <c r="H1050" s="4" t="n">
        <v>169.694103219713</v>
      </c>
      <c r="I1050" s="4" t="n">
        <v>1.32621032752138</v>
      </c>
      <c r="J1050" s="4" t="n">
        <v>0.11136581584397</v>
      </c>
      <c r="K1050" s="4" t="n">
        <v>0.146423490845417</v>
      </c>
      <c r="L1050" s="4" t="n">
        <v>-0.00926380726267553</v>
      </c>
      <c r="M1050" s="4" t="n">
        <v>0.0745278485463585</v>
      </c>
      <c r="N1050" s="4" t="n">
        <v>1.29751539111429</v>
      </c>
      <c r="O1050" s="4" t="n">
        <f aca="false">TRUE()</f>
        <v>1</v>
      </c>
      <c r="P1050" s="4" t="s">
        <v>24</v>
      </c>
      <c r="Q1050" s="4" t="n">
        <v>1414.21356237347</v>
      </c>
      <c r="R1050" s="4" t="n">
        <v>1.37647692831312</v>
      </c>
      <c r="S1050" s="4" t="s">
        <v>39</v>
      </c>
      <c r="T1050" s="4" t="str">
        <f aca="false">B1050&amp;C1050&amp;D1050&amp;E1050&amp;S1050</f>
        <v>tebjackalsmall_warehouse10without</v>
      </c>
      <c r="U1050" s="4" t="n">
        <f aca="false">COUNTIF($T$2:T1050,T1050)</f>
        <v>9</v>
      </c>
      <c r="V1050" s="4" t="s">
        <v>18</v>
      </c>
      <c r="W1050" s="4" t="s">
        <v>26</v>
      </c>
      <c r="X1050" s="4" t="s">
        <v>34</v>
      </c>
      <c r="Y1050" s="4" t="str">
        <f aca="false">V1050&amp;W1050&amp;X1050&amp;S1050</f>
        <v>tjswithout</v>
      </c>
      <c r="Z1050" s="4" t="n">
        <f aca="false">G1050&gt;0</f>
        <v>0</v>
      </c>
      <c r="AA1050" s="4" t="str">
        <f aca="false">IF(NOT(Z1050),Y1050,0)</f>
        <v>tjswithout</v>
      </c>
    </row>
    <row r="1051" customFormat="false" ht="15.75" hidden="false" customHeight="true" outlineLevel="0" collapsed="false">
      <c r="A1051" s="1" t="n">
        <v>1547</v>
      </c>
      <c r="B1051" s="4" t="s">
        <v>21</v>
      </c>
      <c r="C1051" s="4" t="s">
        <v>22</v>
      </c>
      <c r="D1051" s="4" t="s">
        <v>33</v>
      </c>
      <c r="E1051" s="4" t="n">
        <v>10</v>
      </c>
      <c r="F1051" s="4" t="n">
        <v>27.3210000000001</v>
      </c>
      <c r="G1051" s="4" t="n">
        <v>0</v>
      </c>
      <c r="H1051" s="4" t="n">
        <v>8.47458689051128</v>
      </c>
      <c r="I1051" s="4" t="n">
        <v>0.761363072799179</v>
      </c>
      <c r="J1051" s="4" t="n">
        <v>0.0189876210519782</v>
      </c>
      <c r="K1051" s="4" t="n">
        <v>0.0830560875589352</v>
      </c>
      <c r="L1051" s="4" t="n">
        <v>0</v>
      </c>
      <c r="M1051" s="4" t="n">
        <v>0.0395479223583714</v>
      </c>
      <c r="N1051" s="4" t="n">
        <v>1.8907864093237</v>
      </c>
      <c r="O1051" s="4" t="n">
        <f aca="false">TRUE()</f>
        <v>1</v>
      </c>
      <c r="P1051" s="4" t="s">
        <v>24</v>
      </c>
      <c r="Q1051" s="4" t="n">
        <v>25.588048972683</v>
      </c>
      <c r="R1051" s="4" t="n">
        <v>1.18204784473748</v>
      </c>
      <c r="S1051" s="4" t="s">
        <v>39</v>
      </c>
      <c r="T1051" s="4" t="str">
        <f aca="false">B1051&amp;C1051&amp;D1051&amp;E1051&amp;S1051</f>
        <v>tebjackalsmall_warehouse10without</v>
      </c>
      <c r="U1051" s="4" t="n">
        <f aca="false">COUNTIF($T$2:T1051,T1051)</f>
        <v>10</v>
      </c>
      <c r="V1051" s="4" t="s">
        <v>18</v>
      </c>
      <c r="W1051" s="4" t="s">
        <v>26</v>
      </c>
      <c r="X1051" s="4" t="s">
        <v>34</v>
      </c>
      <c r="Y1051" s="4" t="str">
        <f aca="false">V1051&amp;W1051&amp;X1051&amp;S1051</f>
        <v>tjswithout</v>
      </c>
      <c r="Z1051" s="4" t="n">
        <f aca="false">G1051&gt;0</f>
        <v>0</v>
      </c>
      <c r="AA1051" s="4" t="str">
        <f aca="false">IF(NOT(Z1051),Y1051,0)</f>
        <v>tjswithout</v>
      </c>
    </row>
    <row r="1052" customFormat="false" ht="15.75" hidden="false" customHeight="true" outlineLevel="0" collapsed="false">
      <c r="A1052" s="1" t="n">
        <v>1548</v>
      </c>
      <c r="B1052" s="4" t="s">
        <v>21</v>
      </c>
      <c r="C1052" s="4" t="s">
        <v>22</v>
      </c>
      <c r="D1052" s="4" t="s">
        <v>33</v>
      </c>
      <c r="E1052" s="4" t="n">
        <v>10</v>
      </c>
      <c r="F1052" s="4" t="n">
        <v>72.1979999999999</v>
      </c>
      <c r="G1052" s="4" t="n">
        <v>0</v>
      </c>
      <c r="H1052" s="4" t="n">
        <v>12.0220992244513</v>
      </c>
      <c r="I1052" s="4" t="n">
        <v>1.13031635846605</v>
      </c>
      <c r="J1052" s="4" t="n">
        <v>0.15213618395438</v>
      </c>
      <c r="K1052" s="4" t="n">
        <v>0.410845420941228</v>
      </c>
      <c r="L1052" s="4" t="n">
        <v>0.00279799803079061</v>
      </c>
      <c r="M1052" s="4" t="n">
        <v>0.532467070075137</v>
      </c>
      <c r="N1052" s="4" t="n">
        <v>24.9448867528803</v>
      </c>
      <c r="O1052" s="4" t="n">
        <f aca="false">TRUE()</f>
        <v>1</v>
      </c>
      <c r="P1052" s="4" t="s">
        <v>24</v>
      </c>
      <c r="Q1052" s="4" t="n">
        <v>102.42950394632</v>
      </c>
      <c r="R1052" s="4" t="n">
        <v>1.97222783520231</v>
      </c>
      <c r="S1052" s="4" t="s">
        <v>39</v>
      </c>
      <c r="T1052" s="4" t="str">
        <f aca="false">B1052&amp;C1052&amp;D1052&amp;E1052&amp;S1052</f>
        <v>tebjackalsmall_warehouse10without</v>
      </c>
      <c r="U1052" s="4" t="n">
        <f aca="false">COUNTIF($T$2:T1052,T1052)</f>
        <v>11</v>
      </c>
      <c r="V1052" s="4" t="s">
        <v>18</v>
      </c>
      <c r="W1052" s="4" t="s">
        <v>26</v>
      </c>
      <c r="X1052" s="4" t="s">
        <v>34</v>
      </c>
      <c r="Y1052" s="4" t="str">
        <f aca="false">V1052&amp;W1052&amp;X1052&amp;S1052</f>
        <v>tjswithout</v>
      </c>
      <c r="Z1052" s="4" t="n">
        <f aca="false">G1052&gt;0</f>
        <v>0</v>
      </c>
      <c r="AA1052" s="4" t="str">
        <f aca="false">IF(NOT(Z1052),Y1052,0)</f>
        <v>tjswithout</v>
      </c>
    </row>
    <row r="1053" customFormat="false" ht="15.75" hidden="false" customHeight="true" outlineLevel="0" collapsed="false">
      <c r="A1053" s="1" t="n">
        <v>1549</v>
      </c>
      <c r="B1053" s="4" t="s">
        <v>21</v>
      </c>
      <c r="C1053" s="4" t="s">
        <v>22</v>
      </c>
      <c r="D1053" s="4" t="s">
        <v>33</v>
      </c>
      <c r="E1053" s="4" t="n">
        <v>10</v>
      </c>
      <c r="F1053" s="4" t="n">
        <v>27.7460000000001</v>
      </c>
      <c r="G1053" s="4" t="n">
        <v>0</v>
      </c>
      <c r="H1053" s="4" t="n">
        <v>17.8744996327567</v>
      </c>
      <c r="I1053" s="4" t="n">
        <v>0.274775323302722</v>
      </c>
      <c r="J1053" s="4" t="n">
        <v>0.0283530781064716</v>
      </c>
      <c r="K1053" s="4" t="n">
        <v>0.636349256746816</v>
      </c>
      <c r="L1053" s="4" t="n">
        <v>-0.0353752208473672</v>
      </c>
      <c r="M1053" s="4" t="n">
        <v>0.382749932881199</v>
      </c>
      <c r="N1053" s="4" t="n">
        <v>1.77795770937113</v>
      </c>
      <c r="O1053" s="4" t="n">
        <f aca="false">TRUE()</f>
        <v>1</v>
      </c>
      <c r="P1053" s="4" t="s">
        <v>24</v>
      </c>
      <c r="Q1053" s="4" t="n">
        <v>141.421356237246</v>
      </c>
      <c r="R1053" s="4" t="n">
        <v>0.699679184405351</v>
      </c>
      <c r="S1053" s="4" t="s">
        <v>39</v>
      </c>
      <c r="T1053" s="4" t="str">
        <f aca="false">B1053&amp;C1053&amp;D1053&amp;E1053&amp;S1053</f>
        <v>tebjackalsmall_warehouse10without</v>
      </c>
      <c r="U1053" s="4" t="n">
        <f aca="false">COUNTIF($T$2:T1053,T1053)</f>
        <v>12</v>
      </c>
      <c r="V1053" s="4" t="s">
        <v>18</v>
      </c>
      <c r="W1053" s="4" t="s">
        <v>26</v>
      </c>
      <c r="X1053" s="4" t="s">
        <v>34</v>
      </c>
      <c r="Y1053" s="4" t="str">
        <f aca="false">V1053&amp;W1053&amp;X1053&amp;S1053</f>
        <v>tjswithout</v>
      </c>
      <c r="Z1053" s="4" t="n">
        <f aca="false">G1053&gt;0</f>
        <v>0</v>
      </c>
      <c r="AA1053" s="4" t="str">
        <f aca="false">IF(NOT(Z1053),Y1053,0)</f>
        <v>tjswithout</v>
      </c>
    </row>
    <row r="1054" customFormat="false" ht="15.75" hidden="false" customHeight="true" outlineLevel="0" collapsed="false">
      <c r="A1054" s="1" t="n">
        <v>1550</v>
      </c>
      <c r="B1054" s="4" t="s">
        <v>21</v>
      </c>
      <c r="C1054" s="4" t="s">
        <v>22</v>
      </c>
      <c r="D1054" s="4" t="s">
        <v>33</v>
      </c>
      <c r="E1054" s="4" t="n">
        <v>10</v>
      </c>
      <c r="F1054" s="4" t="n">
        <v>22.9760000000001</v>
      </c>
      <c r="G1054" s="4" t="n">
        <v>0</v>
      </c>
      <c r="H1054" s="4" t="n">
        <v>23.4391570420096</v>
      </c>
      <c r="I1054" s="4" t="n">
        <v>0.627586994815582</v>
      </c>
      <c r="J1054" s="4" t="n">
        <v>0.0271456595382772</v>
      </c>
      <c r="K1054" s="4" t="n">
        <v>0.141561227155396</v>
      </c>
      <c r="L1054" s="4" t="n">
        <v>0</v>
      </c>
      <c r="M1054" s="4" t="n">
        <v>0.0851304778602438</v>
      </c>
      <c r="N1054" s="4" t="n">
        <v>2.91165052523903</v>
      </c>
      <c r="O1054" s="4" t="n">
        <f aca="false">TRUE()</f>
        <v>1</v>
      </c>
      <c r="P1054" s="4" t="s">
        <v>24</v>
      </c>
      <c r="Q1054" s="4" t="n">
        <v>126.491106406777</v>
      </c>
      <c r="R1054" s="4" t="n">
        <v>0.940360107185331</v>
      </c>
      <c r="S1054" s="4" t="s">
        <v>39</v>
      </c>
      <c r="T1054" s="4" t="str">
        <f aca="false">B1054&amp;C1054&amp;D1054&amp;E1054&amp;S1054</f>
        <v>tebjackalsmall_warehouse10without</v>
      </c>
      <c r="U1054" s="4" t="n">
        <f aca="false">COUNTIF($T$2:T1054,T1054)</f>
        <v>13</v>
      </c>
      <c r="V1054" s="4" t="s">
        <v>18</v>
      </c>
      <c r="W1054" s="4" t="s">
        <v>26</v>
      </c>
      <c r="X1054" s="4" t="s">
        <v>34</v>
      </c>
      <c r="Y1054" s="4" t="str">
        <f aca="false">V1054&amp;W1054&amp;X1054&amp;S1054</f>
        <v>tjswithout</v>
      </c>
      <c r="Z1054" s="4" t="n">
        <f aca="false">G1054&gt;0</f>
        <v>0</v>
      </c>
      <c r="AA1054" s="4" t="str">
        <f aca="false">IF(NOT(Z1054),Y1054,0)</f>
        <v>tjswithout</v>
      </c>
    </row>
    <row r="1055" customFormat="false" ht="15.75" hidden="false" customHeight="true" outlineLevel="0" collapsed="false">
      <c r="A1055" s="1" t="n">
        <v>1551</v>
      </c>
      <c r="B1055" s="4" t="s">
        <v>21</v>
      </c>
      <c r="C1055" s="4" t="s">
        <v>22</v>
      </c>
      <c r="D1055" s="4" t="s">
        <v>33</v>
      </c>
      <c r="E1055" s="4" t="n">
        <v>10</v>
      </c>
      <c r="F1055" s="4" t="n">
        <v>29.4459999999999</v>
      </c>
      <c r="G1055" s="4" t="n">
        <v>0</v>
      </c>
      <c r="H1055" s="4" t="n">
        <v>21.8126589154792</v>
      </c>
      <c r="I1055" s="4" t="n">
        <v>0.789300790606463</v>
      </c>
      <c r="J1055" s="4" t="n">
        <v>0.0383482199125067</v>
      </c>
      <c r="K1055" s="4" t="n">
        <v>0.113850893033539</v>
      </c>
      <c r="L1055" s="4" t="n">
        <v>6.82514154482678E-019</v>
      </c>
      <c r="M1055" s="4" t="n">
        <v>0.0373160351740458</v>
      </c>
      <c r="N1055" s="4" t="n">
        <v>2.21395722418197</v>
      </c>
      <c r="O1055" s="4" t="n">
        <f aca="false">TRUE()</f>
        <v>1</v>
      </c>
      <c r="P1055" s="4" t="s">
        <v>24</v>
      </c>
      <c r="Q1055" s="4" t="n">
        <v>104.406375414221</v>
      </c>
      <c r="R1055" s="4" t="n">
        <v>0.912393418416817</v>
      </c>
      <c r="S1055" s="4" t="s">
        <v>39</v>
      </c>
      <c r="T1055" s="4" t="str">
        <f aca="false">B1055&amp;C1055&amp;D1055&amp;E1055&amp;S1055</f>
        <v>tebjackalsmall_warehouse10without</v>
      </c>
      <c r="U1055" s="4" t="n">
        <f aca="false">COUNTIF($T$2:T1055,T1055)</f>
        <v>14</v>
      </c>
      <c r="V1055" s="4" t="s">
        <v>18</v>
      </c>
      <c r="W1055" s="4" t="s">
        <v>26</v>
      </c>
      <c r="X1055" s="4" t="s">
        <v>34</v>
      </c>
      <c r="Y1055" s="4" t="str">
        <f aca="false">V1055&amp;W1055&amp;X1055&amp;S1055</f>
        <v>tjswithout</v>
      </c>
      <c r="Z1055" s="4" t="n">
        <f aca="false">G1055&gt;0</f>
        <v>0</v>
      </c>
      <c r="AA1055" s="4" t="str">
        <f aca="false">IF(NOT(Z1055),Y1055,0)</f>
        <v>tjswithout</v>
      </c>
    </row>
    <row r="1056" customFormat="false" ht="15.75" hidden="false" customHeight="true" outlineLevel="0" collapsed="false">
      <c r="A1056" s="1" t="n">
        <v>1552</v>
      </c>
      <c r="B1056" s="4" t="s">
        <v>21</v>
      </c>
      <c r="C1056" s="4" t="s">
        <v>22</v>
      </c>
      <c r="D1056" s="4" t="s">
        <v>33</v>
      </c>
      <c r="E1056" s="4" t="n">
        <v>10</v>
      </c>
      <c r="F1056" s="4" t="n">
        <v>23.6589999999997</v>
      </c>
      <c r="G1056" s="4" t="n">
        <v>0</v>
      </c>
      <c r="H1056" s="4" t="n">
        <v>22.5214506182093</v>
      </c>
      <c r="I1056" s="4" t="n">
        <v>1.10758535647724</v>
      </c>
      <c r="J1056" s="4" t="n">
        <v>0.0348767070912062</v>
      </c>
      <c r="K1056" s="4" t="n">
        <v>0.102370428333956</v>
      </c>
      <c r="L1056" s="4" t="n">
        <v>1.13288063737261E-018</v>
      </c>
      <c r="M1056" s="4" t="n">
        <v>0.0375249451752674</v>
      </c>
      <c r="N1056" s="4" t="n">
        <v>1.90091994780182</v>
      </c>
      <c r="O1056" s="4" t="n">
        <f aca="false">TRUE()</f>
        <v>1</v>
      </c>
      <c r="P1056" s="4" t="s">
        <v>24</v>
      </c>
      <c r="Q1056" s="4" t="n">
        <v>104.124003777796</v>
      </c>
      <c r="R1056" s="4" t="n">
        <v>1.03318396036147</v>
      </c>
      <c r="S1056" s="4" t="s">
        <v>39</v>
      </c>
      <c r="T1056" s="4" t="str">
        <f aca="false">B1056&amp;C1056&amp;D1056&amp;E1056&amp;S1056</f>
        <v>tebjackalsmall_warehouse10without</v>
      </c>
      <c r="U1056" s="4" t="n">
        <f aca="false">COUNTIF($T$2:T1056,T1056)</f>
        <v>15</v>
      </c>
      <c r="V1056" s="4" t="s">
        <v>18</v>
      </c>
      <c r="W1056" s="4" t="s">
        <v>26</v>
      </c>
      <c r="X1056" s="4" t="s">
        <v>34</v>
      </c>
      <c r="Y1056" s="4" t="str">
        <f aca="false">V1056&amp;W1056&amp;X1056&amp;S1056</f>
        <v>tjswithout</v>
      </c>
      <c r="Z1056" s="4" t="n">
        <f aca="false">G1056&gt;0</f>
        <v>0</v>
      </c>
      <c r="AA1056" s="4" t="str">
        <f aca="false">IF(NOT(Z1056),Y1056,0)</f>
        <v>tjswithout</v>
      </c>
    </row>
    <row r="1057" customFormat="false" ht="15.75" hidden="false" customHeight="true" outlineLevel="0" collapsed="false">
      <c r="A1057" s="1" t="n">
        <v>1553</v>
      </c>
      <c r="B1057" s="4" t="s">
        <v>21</v>
      </c>
      <c r="C1057" s="4" t="s">
        <v>22</v>
      </c>
      <c r="D1057" s="4" t="s">
        <v>33</v>
      </c>
      <c r="E1057" s="4" t="n">
        <v>10</v>
      </c>
      <c r="F1057" s="4" t="n">
        <v>75.386</v>
      </c>
      <c r="G1057" s="4" t="n">
        <v>1</v>
      </c>
      <c r="H1057" s="4" t="n">
        <v>4.03377757060056</v>
      </c>
      <c r="I1057" s="4" t="n">
        <v>0.949545168721348</v>
      </c>
      <c r="J1057" s="4" t="n">
        <v>0.139894995255467</v>
      </c>
      <c r="K1057" s="4" t="n">
        <v>0.569578875026169</v>
      </c>
      <c r="L1057" s="4" t="n">
        <v>0.00278024149754798</v>
      </c>
      <c r="M1057" s="4" t="n">
        <v>0.744343343620819</v>
      </c>
      <c r="N1057" s="4" t="n">
        <v>32.5146236100215</v>
      </c>
      <c r="O1057" s="4" t="n">
        <f aca="false">TRUE()</f>
        <v>1</v>
      </c>
      <c r="P1057" s="4" t="s">
        <v>24</v>
      </c>
      <c r="Q1057" s="4" t="n">
        <v>28.5820558671592</v>
      </c>
      <c r="R1057" s="4" t="n">
        <v>1.69305358291256</v>
      </c>
      <c r="S1057" s="4" t="s">
        <v>39</v>
      </c>
      <c r="T1057" s="4" t="str">
        <f aca="false">B1057&amp;C1057&amp;D1057&amp;E1057&amp;S1057</f>
        <v>tebjackalsmall_warehouse10without</v>
      </c>
      <c r="U1057" s="4" t="n">
        <f aca="false">COUNTIF($T$2:T1057,T1057)</f>
        <v>16</v>
      </c>
      <c r="V1057" s="4" t="s">
        <v>18</v>
      </c>
      <c r="W1057" s="4" t="s">
        <v>26</v>
      </c>
      <c r="X1057" s="4" t="s">
        <v>34</v>
      </c>
      <c r="Y1057" s="4" t="str">
        <f aca="false">V1057&amp;W1057&amp;X1057&amp;S1057</f>
        <v>tjswithout</v>
      </c>
      <c r="Z1057" s="4" t="n">
        <f aca="false">G1057&gt;0</f>
        <v>1</v>
      </c>
      <c r="AA1057" s="4" t="n">
        <f aca="false">IF(NOT(Z1057),Y1057,0)</f>
        <v>0</v>
      </c>
    </row>
    <row r="1058" customFormat="false" ht="15.75" hidden="false" customHeight="true" outlineLevel="0" collapsed="false">
      <c r="A1058" s="1" t="n">
        <v>1554</v>
      </c>
      <c r="B1058" s="4" t="s">
        <v>21</v>
      </c>
      <c r="C1058" s="4" t="s">
        <v>22</v>
      </c>
      <c r="D1058" s="4" t="s">
        <v>33</v>
      </c>
      <c r="E1058" s="4" t="n">
        <v>10</v>
      </c>
      <c r="F1058" s="4" t="n">
        <v>19.8209999999999</v>
      </c>
      <c r="G1058" s="4" t="n">
        <v>0</v>
      </c>
      <c r="H1058" s="4" t="n">
        <v>6.25532340651397</v>
      </c>
      <c r="I1058" s="4" t="n">
        <v>0.719446526395053</v>
      </c>
      <c r="J1058" s="4" t="n">
        <v>0.107113799515463</v>
      </c>
      <c r="K1058" s="4" t="n">
        <v>0.160465185836111</v>
      </c>
      <c r="L1058" s="4" t="n">
        <v>-0.00583253301781707</v>
      </c>
      <c r="M1058" s="4" t="n">
        <v>0.067270360701281</v>
      </c>
      <c r="N1058" s="4" t="n">
        <v>1.33901911203222</v>
      </c>
      <c r="O1058" s="4" t="n">
        <f aca="false">TRUE()</f>
        <v>1</v>
      </c>
      <c r="P1058" s="4" t="s">
        <v>24</v>
      </c>
      <c r="Q1058" s="4" t="n">
        <v>31.7148540138795</v>
      </c>
      <c r="R1058" s="4" t="n">
        <v>0.632552584491878</v>
      </c>
      <c r="S1058" s="4" t="s">
        <v>39</v>
      </c>
      <c r="T1058" s="4" t="str">
        <f aca="false">B1058&amp;C1058&amp;D1058&amp;E1058&amp;S1058</f>
        <v>tebjackalsmall_warehouse10without</v>
      </c>
      <c r="U1058" s="4" t="n">
        <f aca="false">COUNTIF($T$2:T1058,T1058)</f>
        <v>17</v>
      </c>
      <c r="V1058" s="4" t="s">
        <v>18</v>
      </c>
      <c r="W1058" s="4" t="s">
        <v>26</v>
      </c>
      <c r="X1058" s="4" t="s">
        <v>34</v>
      </c>
      <c r="Y1058" s="4" t="str">
        <f aca="false">V1058&amp;W1058&amp;X1058&amp;S1058</f>
        <v>tjswithout</v>
      </c>
      <c r="Z1058" s="4" t="n">
        <f aca="false">G1058&gt;0</f>
        <v>0</v>
      </c>
      <c r="AA1058" s="4" t="str">
        <f aca="false">IF(NOT(Z1058),Y1058,0)</f>
        <v>tjswithout</v>
      </c>
    </row>
    <row r="1059" customFormat="false" ht="15.75" hidden="false" customHeight="true" outlineLevel="0" collapsed="false">
      <c r="A1059" s="1" t="n">
        <v>1555</v>
      </c>
      <c r="B1059" s="4" t="s">
        <v>21</v>
      </c>
      <c r="C1059" s="4" t="s">
        <v>22</v>
      </c>
      <c r="D1059" s="4" t="s">
        <v>33</v>
      </c>
      <c r="E1059" s="4" t="n">
        <v>10</v>
      </c>
      <c r="F1059" s="4" t="n">
        <v>25.739</v>
      </c>
      <c r="G1059" s="4" t="n">
        <v>0</v>
      </c>
      <c r="H1059" s="4" t="n">
        <v>12.3295518956351</v>
      </c>
      <c r="I1059" s="4" t="n">
        <v>0.844515150800731</v>
      </c>
      <c r="J1059" s="4" t="n">
        <v>0.178453465234739</v>
      </c>
      <c r="K1059" s="4" t="n">
        <v>0.548241920761055</v>
      </c>
      <c r="L1059" s="4" t="n">
        <v>0.0352298619926393</v>
      </c>
      <c r="M1059" s="4" t="n">
        <v>0.844716516322079</v>
      </c>
      <c r="N1059" s="4" t="n">
        <v>22.8231112088905</v>
      </c>
      <c r="O1059" s="4" t="n">
        <f aca="false">TRUE()</f>
        <v>1</v>
      </c>
      <c r="P1059" s="4" t="s">
        <v>24</v>
      </c>
      <c r="Q1059" s="4" t="n">
        <v>119.593082629934</v>
      </c>
      <c r="R1059" s="4" t="n">
        <v>0.43569870509707</v>
      </c>
      <c r="S1059" s="4" t="s">
        <v>39</v>
      </c>
      <c r="T1059" s="4" t="str">
        <f aca="false">B1059&amp;C1059&amp;D1059&amp;E1059&amp;S1059</f>
        <v>tebjackalsmall_warehouse10without</v>
      </c>
      <c r="U1059" s="4" t="n">
        <f aca="false">COUNTIF($T$2:T1059,T1059)</f>
        <v>18</v>
      </c>
      <c r="V1059" s="4" t="s">
        <v>18</v>
      </c>
      <c r="W1059" s="4" t="s">
        <v>26</v>
      </c>
      <c r="X1059" s="4" t="s">
        <v>34</v>
      </c>
      <c r="Y1059" s="4" t="str">
        <f aca="false">V1059&amp;W1059&amp;X1059&amp;S1059</f>
        <v>tjswithout</v>
      </c>
      <c r="Z1059" s="4" t="n">
        <f aca="false">G1059&gt;0</f>
        <v>0</v>
      </c>
      <c r="AA1059" s="4" t="str">
        <f aca="false">IF(NOT(Z1059),Y1059,0)</f>
        <v>tjswithout</v>
      </c>
    </row>
    <row r="1060" customFormat="false" ht="15.75" hidden="false" customHeight="true" outlineLevel="0" collapsed="false">
      <c r="A1060" s="1" t="n">
        <v>1556</v>
      </c>
      <c r="B1060" s="4" t="s">
        <v>21</v>
      </c>
      <c r="C1060" s="4" t="s">
        <v>22</v>
      </c>
      <c r="D1060" s="4" t="s">
        <v>33</v>
      </c>
      <c r="E1060" s="4" t="n">
        <v>10</v>
      </c>
      <c r="F1060" s="4" t="n">
        <v>36.79</v>
      </c>
      <c r="G1060" s="4" t="n">
        <v>0</v>
      </c>
      <c r="H1060" s="4" t="n">
        <v>80.5772687666199</v>
      </c>
      <c r="I1060" s="4" t="n">
        <v>1.6988973749674</v>
      </c>
      <c r="J1060" s="4" t="n">
        <v>0.101908867016671</v>
      </c>
      <c r="K1060" s="4" t="n">
        <v>0.0962986338997926</v>
      </c>
      <c r="L1060" s="4" t="n">
        <v>0</v>
      </c>
      <c r="M1060" s="4" t="n">
        <v>0.0307573937435078</v>
      </c>
      <c r="N1060" s="4" t="n">
        <v>1.17521712185271</v>
      </c>
      <c r="O1060" s="4" t="n">
        <f aca="false">TRUE()</f>
        <v>1</v>
      </c>
      <c r="P1060" s="4" t="s">
        <v>24</v>
      </c>
      <c r="Q1060" s="4" t="n">
        <v>342.997170285103</v>
      </c>
      <c r="R1060" s="4" t="n">
        <v>1.20062920609562</v>
      </c>
      <c r="S1060" s="4" t="s">
        <v>39</v>
      </c>
      <c r="T1060" s="4" t="str">
        <f aca="false">B1060&amp;C1060&amp;D1060&amp;E1060&amp;S1060</f>
        <v>tebjackalsmall_warehouse10without</v>
      </c>
      <c r="U1060" s="4" t="n">
        <f aca="false">COUNTIF($T$2:T1060,T1060)</f>
        <v>19</v>
      </c>
      <c r="V1060" s="4" t="s">
        <v>18</v>
      </c>
      <c r="W1060" s="4" t="s">
        <v>26</v>
      </c>
      <c r="X1060" s="4" t="s">
        <v>34</v>
      </c>
      <c r="Y1060" s="4" t="str">
        <f aca="false">V1060&amp;W1060&amp;X1060&amp;S1060</f>
        <v>tjswithout</v>
      </c>
      <c r="Z1060" s="4" t="n">
        <f aca="false">G1060&gt;0</f>
        <v>0</v>
      </c>
      <c r="AA1060" s="4" t="str">
        <f aca="false">IF(NOT(Z1060),Y1060,0)</f>
        <v>tjswithout</v>
      </c>
    </row>
    <row r="1061" customFormat="false" ht="15.75" hidden="false" customHeight="true" outlineLevel="0" collapsed="false">
      <c r="A1061" s="1" t="n">
        <v>1557</v>
      </c>
      <c r="B1061" s="4" t="s">
        <v>21</v>
      </c>
      <c r="C1061" s="4" t="s">
        <v>22</v>
      </c>
      <c r="D1061" s="4" t="s">
        <v>33</v>
      </c>
      <c r="E1061" s="4" t="n">
        <v>10</v>
      </c>
      <c r="F1061" s="4" t="n">
        <v>29.8580000000002</v>
      </c>
      <c r="G1061" s="4" t="n">
        <v>0</v>
      </c>
      <c r="H1061" s="4" t="n">
        <v>13.7318915529229</v>
      </c>
      <c r="I1061" s="4" t="n">
        <v>0.723953784426476</v>
      </c>
      <c r="J1061" s="4" t="n">
        <v>0.0743350171559368</v>
      </c>
      <c r="K1061" s="4" t="n">
        <v>0.153212289641657</v>
      </c>
      <c r="L1061" s="4" t="n">
        <v>1.73472347597681E-018</v>
      </c>
      <c r="M1061" s="4" t="n">
        <v>0.0560720182514728</v>
      </c>
      <c r="N1061" s="4" t="n">
        <v>1.43439973080081</v>
      </c>
      <c r="O1061" s="4" t="n">
        <f aca="false">TRUE()</f>
        <v>1</v>
      </c>
      <c r="P1061" s="4" t="s">
        <v>24</v>
      </c>
      <c r="Q1061" s="4" t="n">
        <v>58.7981032037903</v>
      </c>
      <c r="R1061" s="4" t="n">
        <v>1.0394592023296</v>
      </c>
      <c r="S1061" s="4" t="s">
        <v>39</v>
      </c>
      <c r="T1061" s="4" t="str">
        <f aca="false">B1061&amp;C1061&amp;D1061&amp;E1061&amp;S1061</f>
        <v>tebjackalsmall_warehouse10without</v>
      </c>
      <c r="U1061" s="4" t="n">
        <f aca="false">COUNTIF($T$2:T1061,T1061)</f>
        <v>20</v>
      </c>
      <c r="V1061" s="4" t="s">
        <v>18</v>
      </c>
      <c r="W1061" s="4" t="s">
        <v>26</v>
      </c>
      <c r="X1061" s="4" t="s">
        <v>34</v>
      </c>
      <c r="Y1061" s="4" t="str">
        <f aca="false">V1061&amp;W1061&amp;X1061&amp;S1061</f>
        <v>tjswithout</v>
      </c>
      <c r="Z1061" s="4" t="n">
        <f aca="false">G1061&gt;0</f>
        <v>0</v>
      </c>
      <c r="AA1061" s="4" t="str">
        <f aca="false">IF(NOT(Z1061),Y1061,0)</f>
        <v>tjswithout</v>
      </c>
    </row>
    <row r="1062" customFormat="false" ht="15.75" hidden="false" customHeight="true" outlineLevel="0" collapsed="false">
      <c r="A1062" s="1" t="n">
        <v>1568</v>
      </c>
      <c r="B1062" s="4" t="s">
        <v>35</v>
      </c>
      <c r="C1062" s="4" t="s">
        <v>22</v>
      </c>
      <c r="D1062" s="4" t="s">
        <v>23</v>
      </c>
      <c r="E1062" s="4" t="n">
        <v>10</v>
      </c>
      <c r="F1062" s="4" t="n">
        <v>24.692</v>
      </c>
      <c r="G1062" s="4" t="n">
        <v>0</v>
      </c>
      <c r="H1062" s="4" t="n">
        <v>4.6282346268351</v>
      </c>
      <c r="I1062" s="4" t="n">
        <v>0.59500500665401</v>
      </c>
      <c r="J1062" s="4" t="n">
        <v>0.0711667559575911</v>
      </c>
      <c r="K1062" s="4" t="n">
        <v>0.202782658667659</v>
      </c>
      <c r="L1062" s="4" t="n">
        <v>0.0255000062525002</v>
      </c>
      <c r="M1062" s="4" t="n">
        <v>1.24427533725151</v>
      </c>
      <c r="N1062" s="4" t="n">
        <v>31.4043886723737</v>
      </c>
      <c r="O1062" s="4" t="n">
        <f aca="false">TRUE()</f>
        <v>1</v>
      </c>
      <c r="P1062" s="4" t="s">
        <v>24</v>
      </c>
      <c r="Q1062" s="4" t="n">
        <v>51.824594019645</v>
      </c>
      <c r="R1062" s="4" t="n">
        <v>0.517666500997717</v>
      </c>
      <c r="S1062" s="4" t="s">
        <v>39</v>
      </c>
      <c r="T1062" s="4" t="str">
        <f aca="false">B1062&amp;C1062&amp;D1062&amp;E1062&amp;S1062</f>
        <v>dwajackalmap210without</v>
      </c>
      <c r="U1062" s="4" t="n">
        <f aca="false">COUNTIF($T$2:T1062,T1062)</f>
        <v>1</v>
      </c>
      <c r="V1062" s="4" t="s">
        <v>36</v>
      </c>
      <c r="W1062" s="4" t="s">
        <v>26</v>
      </c>
      <c r="X1062" s="4" t="n">
        <v>2</v>
      </c>
      <c r="Y1062" s="4" t="str">
        <f aca="false">V1062&amp;W1062&amp;X1062&amp;S1062</f>
        <v>dj2without</v>
      </c>
      <c r="Z1062" s="4" t="n">
        <f aca="false">G1062&gt;0</f>
        <v>0</v>
      </c>
      <c r="AA1062" s="4" t="str">
        <f aca="false">IF(NOT(Z1062),Y1062,0)</f>
        <v>dj2without</v>
      </c>
    </row>
    <row r="1063" customFormat="false" ht="15.75" hidden="false" customHeight="true" outlineLevel="0" collapsed="false">
      <c r="A1063" s="1" t="n">
        <v>1569</v>
      </c>
      <c r="B1063" s="4" t="s">
        <v>35</v>
      </c>
      <c r="C1063" s="4" t="s">
        <v>22</v>
      </c>
      <c r="D1063" s="4" t="s">
        <v>23</v>
      </c>
      <c r="E1063" s="4" t="n">
        <v>10</v>
      </c>
      <c r="F1063" s="4" t="n">
        <v>25.659</v>
      </c>
      <c r="G1063" s="4" t="n">
        <v>1</v>
      </c>
      <c r="H1063" s="4" t="n">
        <v>2.17217679682811</v>
      </c>
      <c r="I1063" s="4" t="n">
        <v>0.597622398423111</v>
      </c>
      <c r="J1063" s="4" t="n">
        <v>0.0772550147513639</v>
      </c>
      <c r="K1063" s="4" t="n">
        <v>0.439001878704427</v>
      </c>
      <c r="L1063" s="4" t="n">
        <v>0.0188931304671914</v>
      </c>
      <c r="M1063" s="4" t="n">
        <v>1.25651231977205</v>
      </c>
      <c r="N1063" s="4" t="n">
        <v>32.5690302614913</v>
      </c>
      <c r="O1063" s="4" t="n">
        <f aca="false">TRUE()</f>
        <v>1</v>
      </c>
      <c r="P1063" s="4" t="s">
        <v>24</v>
      </c>
      <c r="Q1063" s="4" t="n">
        <v>28.368843623051</v>
      </c>
      <c r="R1063" s="4" t="n">
        <v>0.483096975061104</v>
      </c>
      <c r="S1063" s="4" t="s">
        <v>39</v>
      </c>
      <c r="T1063" s="4" t="str">
        <f aca="false">B1063&amp;C1063&amp;D1063&amp;E1063&amp;S1063</f>
        <v>dwajackalmap210without</v>
      </c>
      <c r="U1063" s="4" t="n">
        <f aca="false">COUNTIF($T$2:T1063,T1063)</f>
        <v>2</v>
      </c>
      <c r="V1063" s="4" t="s">
        <v>36</v>
      </c>
      <c r="W1063" s="4" t="s">
        <v>26</v>
      </c>
      <c r="X1063" s="4" t="n">
        <v>2</v>
      </c>
      <c r="Y1063" s="4" t="str">
        <f aca="false">V1063&amp;W1063&amp;X1063&amp;S1063</f>
        <v>dj2without</v>
      </c>
      <c r="Z1063" s="4" t="n">
        <f aca="false">G1063&gt;0</f>
        <v>1</v>
      </c>
      <c r="AA1063" s="4" t="n">
        <f aca="false">IF(NOT(Z1063),Y1063,0)</f>
        <v>0</v>
      </c>
    </row>
    <row r="1064" customFormat="false" ht="15.75" hidden="false" customHeight="true" outlineLevel="0" collapsed="false">
      <c r="A1064" s="1" t="n">
        <v>1570</v>
      </c>
      <c r="B1064" s="4" t="s">
        <v>35</v>
      </c>
      <c r="C1064" s="4" t="s">
        <v>22</v>
      </c>
      <c r="D1064" s="4" t="s">
        <v>23</v>
      </c>
      <c r="E1064" s="4" t="n">
        <v>10</v>
      </c>
      <c r="F1064" s="4" t="n">
        <v>16.41</v>
      </c>
      <c r="G1064" s="4" t="n">
        <v>0</v>
      </c>
      <c r="H1064" s="4" t="n">
        <v>0.164724750229319</v>
      </c>
      <c r="I1064" s="4" t="n">
        <v>0.269831059836336</v>
      </c>
      <c r="J1064" s="4" t="n">
        <v>0.0342188997869371</v>
      </c>
      <c r="K1064" s="4" t="n">
        <v>0.125404716879971</v>
      </c>
      <c r="L1064" s="4" t="n">
        <v>0.0347567567567568</v>
      </c>
      <c r="M1064" s="4" t="n">
        <v>1.84354941678244</v>
      </c>
      <c r="N1064" s="4" t="n">
        <v>30.6467819997746</v>
      </c>
      <c r="O1064" s="4" t="n">
        <f aca="false">TRUE()</f>
        <v>1</v>
      </c>
      <c r="P1064" s="4" t="s">
        <v>24</v>
      </c>
      <c r="Q1064" s="4" t="n">
        <v>0.830801995778473</v>
      </c>
      <c r="R1064" s="4" t="n">
        <v>0.172546664117586</v>
      </c>
      <c r="S1064" s="4" t="s">
        <v>39</v>
      </c>
      <c r="T1064" s="4" t="str">
        <f aca="false">B1064&amp;C1064&amp;D1064&amp;E1064&amp;S1064</f>
        <v>dwajackalmap210without</v>
      </c>
      <c r="U1064" s="4" t="n">
        <f aca="false">COUNTIF($T$2:T1064,T1064)</f>
        <v>3</v>
      </c>
      <c r="V1064" s="4" t="s">
        <v>36</v>
      </c>
      <c r="W1064" s="4" t="s">
        <v>26</v>
      </c>
      <c r="X1064" s="4" t="n">
        <v>2</v>
      </c>
      <c r="Y1064" s="4" t="str">
        <f aca="false">V1064&amp;W1064&amp;X1064&amp;S1064</f>
        <v>dj2without</v>
      </c>
      <c r="Z1064" s="4" t="n">
        <f aca="false">G1064&gt;0</f>
        <v>0</v>
      </c>
      <c r="AA1064" s="4" t="str">
        <f aca="false">IF(NOT(Z1064),Y1064,0)</f>
        <v>dj2without</v>
      </c>
    </row>
    <row r="1065" customFormat="false" ht="15.75" hidden="false" customHeight="true" outlineLevel="0" collapsed="false">
      <c r="A1065" s="1" t="n">
        <v>1571</v>
      </c>
      <c r="B1065" s="4" t="s">
        <v>35</v>
      </c>
      <c r="C1065" s="4" t="s">
        <v>22</v>
      </c>
      <c r="D1065" s="4" t="s">
        <v>23</v>
      </c>
      <c r="E1065" s="4" t="n">
        <v>10</v>
      </c>
      <c r="F1065" s="4" t="n">
        <v>19.387</v>
      </c>
      <c r="G1065" s="4" t="n">
        <v>0</v>
      </c>
      <c r="H1065" s="4" t="n">
        <v>0.316400418378369</v>
      </c>
      <c r="I1065" s="4" t="n">
        <v>0.317097233227537</v>
      </c>
      <c r="J1065" s="4" t="n">
        <v>0.0387871089485292</v>
      </c>
      <c r="K1065" s="4" t="n">
        <v>0.346926691683749</v>
      </c>
      <c r="L1065" s="4" t="n">
        <v>0.0155</v>
      </c>
      <c r="M1065" s="4" t="n">
        <v>1.57778798572493</v>
      </c>
      <c r="N1065" s="4" t="n">
        <v>31.0759080445225</v>
      </c>
      <c r="O1065" s="4" t="n">
        <f aca="false">TRUE()</f>
        <v>1</v>
      </c>
      <c r="P1065" s="4" t="s">
        <v>24</v>
      </c>
      <c r="Q1065" s="4" t="n">
        <v>2.70036033683714</v>
      </c>
      <c r="R1065" s="4" t="n">
        <v>0.223098870998945</v>
      </c>
      <c r="S1065" s="4" t="s">
        <v>39</v>
      </c>
      <c r="T1065" s="4" t="str">
        <f aca="false">B1065&amp;C1065&amp;D1065&amp;E1065&amp;S1065</f>
        <v>dwajackalmap210without</v>
      </c>
      <c r="U1065" s="4" t="n">
        <f aca="false">COUNTIF($T$2:T1065,T1065)</f>
        <v>4</v>
      </c>
      <c r="V1065" s="4" t="s">
        <v>36</v>
      </c>
      <c r="W1065" s="4" t="s">
        <v>26</v>
      </c>
      <c r="X1065" s="4" t="n">
        <v>2</v>
      </c>
      <c r="Y1065" s="4" t="str">
        <f aca="false">V1065&amp;W1065&amp;X1065&amp;S1065</f>
        <v>dj2without</v>
      </c>
      <c r="Z1065" s="4" t="n">
        <f aca="false">G1065&gt;0</f>
        <v>0</v>
      </c>
      <c r="AA1065" s="4" t="str">
        <f aca="false">IF(NOT(Z1065),Y1065,0)</f>
        <v>dj2without</v>
      </c>
    </row>
    <row r="1066" customFormat="false" ht="15.75" hidden="false" customHeight="true" outlineLevel="0" collapsed="false">
      <c r="A1066" s="1" t="n">
        <v>1572</v>
      </c>
      <c r="B1066" s="4" t="s">
        <v>35</v>
      </c>
      <c r="C1066" s="4" t="s">
        <v>22</v>
      </c>
      <c r="D1066" s="4" t="s">
        <v>23</v>
      </c>
      <c r="E1066" s="4" t="n">
        <v>10</v>
      </c>
      <c r="F1066" s="4" t="n">
        <v>15.743</v>
      </c>
      <c r="G1066" s="4" t="n">
        <v>0</v>
      </c>
      <c r="H1066" s="4" t="n">
        <v>0.106826419818548</v>
      </c>
      <c r="I1066" s="4" t="n">
        <v>0.17824464121976</v>
      </c>
      <c r="J1066" s="4" t="n">
        <v>0.0224928779801037</v>
      </c>
      <c r="K1066" s="4" t="n">
        <v>0.0794993839451029</v>
      </c>
      <c r="L1066" s="4" t="n">
        <v>0.0307089742054252</v>
      </c>
      <c r="M1066" s="4" t="n">
        <v>1.87852811079774</v>
      </c>
      <c r="N1066" s="4" t="n">
        <v>30.0691897213191</v>
      </c>
      <c r="O1066" s="4" t="n">
        <f aca="false">TRUE()</f>
        <v>1</v>
      </c>
      <c r="P1066" s="4" t="s">
        <v>24</v>
      </c>
      <c r="Q1066" s="4" t="n">
        <v>0.745163873833586</v>
      </c>
      <c r="R1066" s="4" t="n">
        <v>0.113238834553159</v>
      </c>
      <c r="S1066" s="4" t="s">
        <v>39</v>
      </c>
      <c r="T1066" s="4" t="str">
        <f aca="false">B1066&amp;C1066&amp;D1066&amp;E1066&amp;S1066</f>
        <v>dwajackalmap210without</v>
      </c>
      <c r="U1066" s="4" t="n">
        <f aca="false">COUNTIF($T$2:T1066,T1066)</f>
        <v>5</v>
      </c>
      <c r="V1066" s="4" t="s">
        <v>36</v>
      </c>
      <c r="W1066" s="4" t="s">
        <v>26</v>
      </c>
      <c r="X1066" s="4" t="n">
        <v>2</v>
      </c>
      <c r="Y1066" s="4" t="str">
        <f aca="false">V1066&amp;W1066&amp;X1066&amp;S1066</f>
        <v>dj2without</v>
      </c>
      <c r="Z1066" s="4" t="n">
        <f aca="false">G1066&gt;0</f>
        <v>0</v>
      </c>
      <c r="AA1066" s="4" t="str">
        <f aca="false">IF(NOT(Z1066),Y1066,0)</f>
        <v>dj2without</v>
      </c>
    </row>
    <row r="1067" customFormat="false" ht="15.75" hidden="false" customHeight="true" outlineLevel="0" collapsed="false">
      <c r="A1067" s="1" t="n">
        <v>1573</v>
      </c>
      <c r="B1067" s="4" t="s">
        <v>35</v>
      </c>
      <c r="C1067" s="4" t="s">
        <v>22</v>
      </c>
      <c r="D1067" s="4" t="s">
        <v>23</v>
      </c>
      <c r="E1067" s="4" t="n">
        <v>10</v>
      </c>
      <c r="F1067" s="4" t="n">
        <v>19.138</v>
      </c>
      <c r="G1067" s="4" t="n">
        <v>0</v>
      </c>
      <c r="H1067" s="4" t="n">
        <v>0.491020698220594</v>
      </c>
      <c r="I1067" s="4" t="n">
        <v>0.316099337373297</v>
      </c>
      <c r="J1067" s="4" t="n">
        <v>0.0340460380293535</v>
      </c>
      <c r="K1067" s="4" t="n">
        <v>0.319659213907023</v>
      </c>
      <c r="L1067" s="4" t="n">
        <v>0.0168604651162791</v>
      </c>
      <c r="M1067" s="4" t="n">
        <v>1.60612591377844</v>
      </c>
      <c r="N1067" s="4" t="n">
        <v>31.408870503184</v>
      </c>
      <c r="O1067" s="4" t="n">
        <f aca="false">TRUE()</f>
        <v>1</v>
      </c>
      <c r="P1067" s="4" t="s">
        <v>24</v>
      </c>
      <c r="Q1067" s="4" t="n">
        <v>4.95008875008769</v>
      </c>
      <c r="R1067" s="4" t="n">
        <v>0.192684420134958</v>
      </c>
      <c r="S1067" s="4" t="s">
        <v>39</v>
      </c>
      <c r="T1067" s="4" t="str">
        <f aca="false">B1067&amp;C1067&amp;D1067&amp;E1067&amp;S1067</f>
        <v>dwajackalmap210without</v>
      </c>
      <c r="U1067" s="4" t="n">
        <f aca="false">COUNTIF($T$2:T1067,T1067)</f>
        <v>6</v>
      </c>
      <c r="V1067" s="4" t="s">
        <v>36</v>
      </c>
      <c r="W1067" s="4" t="s">
        <v>26</v>
      </c>
      <c r="X1067" s="4" t="n">
        <v>2</v>
      </c>
      <c r="Y1067" s="4" t="str">
        <f aca="false">V1067&amp;W1067&amp;X1067&amp;S1067</f>
        <v>dj2without</v>
      </c>
      <c r="Z1067" s="4" t="n">
        <f aca="false">G1067&gt;0</f>
        <v>0</v>
      </c>
      <c r="AA1067" s="4" t="str">
        <f aca="false">IF(NOT(Z1067),Y1067,0)</f>
        <v>dj2without</v>
      </c>
    </row>
    <row r="1068" customFormat="false" ht="15.75" hidden="false" customHeight="true" outlineLevel="0" collapsed="false">
      <c r="A1068" s="1" t="n">
        <v>1574</v>
      </c>
      <c r="B1068" s="4" t="s">
        <v>35</v>
      </c>
      <c r="C1068" s="4" t="s">
        <v>22</v>
      </c>
      <c r="D1068" s="4" t="s">
        <v>23</v>
      </c>
      <c r="E1068" s="4" t="n">
        <v>10</v>
      </c>
      <c r="F1068" s="4" t="n">
        <v>25.459</v>
      </c>
      <c r="G1068" s="4" t="n">
        <v>0</v>
      </c>
      <c r="H1068" s="4" t="n">
        <v>0.868087099018742</v>
      </c>
      <c r="I1068" s="4" t="n">
        <v>0.496645848982757</v>
      </c>
      <c r="J1068" s="4" t="n">
        <v>0.0621413602885248</v>
      </c>
      <c r="K1068" s="4" t="n">
        <v>0.282516234377172</v>
      </c>
      <c r="L1068" s="4" t="n">
        <v>0.0210172413793104</v>
      </c>
      <c r="M1068" s="4" t="n">
        <v>1.63918174532313</v>
      </c>
      <c r="N1068" s="4" t="n">
        <v>41.9299994656876</v>
      </c>
      <c r="O1068" s="4" t="n">
        <f aca="false">TRUE()</f>
        <v>1</v>
      </c>
      <c r="P1068" s="4" t="s">
        <v>24</v>
      </c>
      <c r="Q1068" s="4" t="n">
        <v>14.3250076988494</v>
      </c>
      <c r="R1068" s="4" t="n">
        <v>0.296422612887724</v>
      </c>
      <c r="S1068" s="4" t="s">
        <v>39</v>
      </c>
      <c r="T1068" s="4" t="str">
        <f aca="false">B1068&amp;C1068&amp;D1068&amp;E1068&amp;S1068</f>
        <v>dwajackalmap210without</v>
      </c>
      <c r="U1068" s="4" t="n">
        <f aca="false">COUNTIF($T$2:T1068,T1068)</f>
        <v>7</v>
      </c>
      <c r="V1068" s="4" t="s">
        <v>36</v>
      </c>
      <c r="W1068" s="4" t="s">
        <v>26</v>
      </c>
      <c r="X1068" s="4" t="n">
        <v>2</v>
      </c>
      <c r="Y1068" s="4" t="str">
        <f aca="false">V1068&amp;W1068&amp;X1068&amp;S1068</f>
        <v>dj2without</v>
      </c>
      <c r="Z1068" s="4" t="n">
        <f aca="false">G1068&gt;0</f>
        <v>0</v>
      </c>
      <c r="AA1068" s="4" t="str">
        <f aca="false">IF(NOT(Z1068),Y1068,0)</f>
        <v>dj2without</v>
      </c>
    </row>
    <row r="1069" customFormat="false" ht="15.75" hidden="false" customHeight="true" outlineLevel="0" collapsed="false">
      <c r="A1069" s="1" t="n">
        <v>1575</v>
      </c>
      <c r="B1069" s="4" t="s">
        <v>35</v>
      </c>
      <c r="C1069" s="4" t="s">
        <v>22</v>
      </c>
      <c r="D1069" s="4" t="s">
        <v>23</v>
      </c>
      <c r="E1069" s="4" t="n">
        <v>10</v>
      </c>
      <c r="F1069" s="4" t="n">
        <v>19.317</v>
      </c>
      <c r="G1069" s="4" t="n">
        <v>0</v>
      </c>
      <c r="H1069" s="4" t="n">
        <v>0.528168818297286</v>
      </c>
      <c r="I1069" s="4" t="n">
        <v>0.365692481989184</v>
      </c>
      <c r="J1069" s="4" t="n">
        <v>0.0426622852482985</v>
      </c>
      <c r="K1069" s="4" t="n">
        <v>0.429693093611444</v>
      </c>
      <c r="L1069" s="4" t="n">
        <v>0.025200721376642</v>
      </c>
      <c r="M1069" s="4" t="n">
        <v>1.5912808396585</v>
      </c>
      <c r="N1069" s="4" t="n">
        <v>31.4627363732057</v>
      </c>
      <c r="O1069" s="4" t="n">
        <f aca="false">TRUE()</f>
        <v>1</v>
      </c>
      <c r="P1069" s="4" t="s">
        <v>24</v>
      </c>
      <c r="Q1069" s="4" t="n">
        <v>9.10268632459808</v>
      </c>
      <c r="R1069" s="4" t="n">
        <v>0.255031854344157</v>
      </c>
      <c r="S1069" s="4" t="s">
        <v>39</v>
      </c>
      <c r="T1069" s="4" t="str">
        <f aca="false">B1069&amp;C1069&amp;D1069&amp;E1069&amp;S1069</f>
        <v>dwajackalmap210without</v>
      </c>
      <c r="U1069" s="4" t="n">
        <f aca="false">COUNTIF($T$2:T1069,T1069)</f>
        <v>8</v>
      </c>
      <c r="V1069" s="4" t="s">
        <v>36</v>
      </c>
      <c r="W1069" s="4" t="s">
        <v>26</v>
      </c>
      <c r="X1069" s="4" t="n">
        <v>2</v>
      </c>
      <c r="Y1069" s="4" t="str">
        <f aca="false">V1069&amp;W1069&amp;X1069&amp;S1069</f>
        <v>dj2without</v>
      </c>
      <c r="Z1069" s="4" t="n">
        <f aca="false">G1069&gt;0</f>
        <v>0</v>
      </c>
      <c r="AA1069" s="4" t="str">
        <f aca="false">IF(NOT(Z1069),Y1069,0)</f>
        <v>dj2without</v>
      </c>
    </row>
    <row r="1070" customFormat="false" ht="15.75" hidden="false" customHeight="true" outlineLevel="0" collapsed="false">
      <c r="A1070" s="1" t="n">
        <v>1576</v>
      </c>
      <c r="B1070" s="4" t="s">
        <v>35</v>
      </c>
      <c r="C1070" s="4" t="s">
        <v>22</v>
      </c>
      <c r="D1070" s="4" t="s">
        <v>23</v>
      </c>
      <c r="E1070" s="4" t="n">
        <v>10</v>
      </c>
      <c r="F1070" s="4" t="n">
        <v>23.03</v>
      </c>
      <c r="G1070" s="4" t="n">
        <v>0</v>
      </c>
      <c r="H1070" s="4" t="n">
        <v>2.9608363908388</v>
      </c>
      <c r="I1070" s="4" t="n">
        <v>0.663892677359774</v>
      </c>
      <c r="J1070" s="4" t="n">
        <v>0.0815535184177418</v>
      </c>
      <c r="K1070" s="4" t="n">
        <v>0.257592261637614</v>
      </c>
      <c r="L1070" s="4" t="n">
        <v>0.0249731735789613</v>
      </c>
      <c r="M1070" s="4" t="n">
        <v>1.34483392504874</v>
      </c>
      <c r="N1070" s="4" t="n">
        <v>31.4862283146136</v>
      </c>
      <c r="O1070" s="4" t="n">
        <f aca="false">TRUE()</f>
        <v>1</v>
      </c>
      <c r="P1070" s="4" t="s">
        <v>24</v>
      </c>
      <c r="Q1070" s="4" t="n">
        <v>41.1672389582233</v>
      </c>
      <c r="R1070" s="4" t="n">
        <v>0.364349768583605</v>
      </c>
      <c r="S1070" s="4" t="s">
        <v>39</v>
      </c>
      <c r="T1070" s="4" t="str">
        <f aca="false">B1070&amp;C1070&amp;D1070&amp;E1070&amp;S1070</f>
        <v>dwajackalmap210without</v>
      </c>
      <c r="U1070" s="4" t="n">
        <f aca="false">COUNTIF($T$2:T1070,T1070)</f>
        <v>9</v>
      </c>
      <c r="V1070" s="4" t="s">
        <v>36</v>
      </c>
      <c r="W1070" s="4" t="s">
        <v>26</v>
      </c>
      <c r="X1070" s="4" t="n">
        <v>2</v>
      </c>
      <c r="Y1070" s="4" t="str">
        <f aca="false">V1070&amp;W1070&amp;X1070&amp;S1070</f>
        <v>dj2without</v>
      </c>
      <c r="Z1070" s="4" t="n">
        <f aca="false">G1070&gt;0</f>
        <v>0</v>
      </c>
      <c r="AA1070" s="4" t="str">
        <f aca="false">IF(NOT(Z1070),Y1070,0)</f>
        <v>dj2without</v>
      </c>
    </row>
    <row r="1071" customFormat="false" ht="15.75" hidden="false" customHeight="true" outlineLevel="0" collapsed="false">
      <c r="A1071" s="1" t="n">
        <v>1577</v>
      </c>
      <c r="B1071" s="4" t="s">
        <v>35</v>
      </c>
      <c r="C1071" s="4" t="s">
        <v>22</v>
      </c>
      <c r="D1071" s="4" t="s">
        <v>23</v>
      </c>
      <c r="E1071" s="4" t="n">
        <v>10</v>
      </c>
      <c r="F1071" s="4" t="n">
        <v>18.026</v>
      </c>
      <c r="G1071" s="4" t="n">
        <v>0</v>
      </c>
      <c r="H1071" s="4" t="n">
        <v>0.269411116367397</v>
      </c>
      <c r="I1071" s="4" t="n">
        <v>0.403082179895852</v>
      </c>
      <c r="J1071" s="4" t="n">
        <v>0.0504327514183394</v>
      </c>
      <c r="K1071" s="4" t="n">
        <v>0.328153003403451</v>
      </c>
      <c r="L1071" s="4" t="n">
        <v>0.02885</v>
      </c>
      <c r="M1071" s="4" t="n">
        <v>1.72031229518044</v>
      </c>
      <c r="N1071" s="4" t="n">
        <v>31.3456908649723</v>
      </c>
      <c r="O1071" s="4" t="n">
        <f aca="false">TRUE()</f>
        <v>1</v>
      </c>
      <c r="P1071" s="4" t="s">
        <v>24</v>
      </c>
      <c r="Q1071" s="4" t="n">
        <v>0.978696359048323</v>
      </c>
      <c r="R1071" s="4" t="n">
        <v>0.264119238451735</v>
      </c>
      <c r="S1071" s="4" t="s">
        <v>39</v>
      </c>
      <c r="T1071" s="4" t="str">
        <f aca="false">B1071&amp;C1071&amp;D1071&amp;E1071&amp;S1071</f>
        <v>dwajackalmap210without</v>
      </c>
      <c r="U1071" s="4" t="n">
        <f aca="false">COUNTIF($T$2:T1071,T1071)</f>
        <v>10</v>
      </c>
      <c r="V1071" s="4" t="s">
        <v>36</v>
      </c>
      <c r="W1071" s="4" t="s">
        <v>26</v>
      </c>
      <c r="X1071" s="4" t="n">
        <v>2</v>
      </c>
      <c r="Y1071" s="4" t="str">
        <f aca="false">V1071&amp;W1071&amp;X1071&amp;S1071</f>
        <v>dj2without</v>
      </c>
      <c r="Z1071" s="4" t="n">
        <f aca="false">G1071&gt;0</f>
        <v>0</v>
      </c>
      <c r="AA1071" s="4" t="str">
        <f aca="false">IF(NOT(Z1071),Y1071,0)</f>
        <v>dj2without</v>
      </c>
    </row>
    <row r="1072" customFormat="false" ht="15.75" hidden="false" customHeight="true" outlineLevel="0" collapsed="false">
      <c r="A1072" s="1" t="n">
        <v>1578</v>
      </c>
      <c r="B1072" s="4" t="s">
        <v>35</v>
      </c>
      <c r="C1072" s="4" t="s">
        <v>22</v>
      </c>
      <c r="D1072" s="4" t="s">
        <v>23</v>
      </c>
      <c r="E1072" s="4" t="n">
        <v>10</v>
      </c>
      <c r="F1072" s="4" t="n">
        <v>18.604</v>
      </c>
      <c r="G1072" s="4" t="n">
        <v>0</v>
      </c>
      <c r="H1072" s="4" t="n">
        <v>0.682339000378063</v>
      </c>
      <c r="I1072" s="4" t="n">
        <v>0.353246831047407</v>
      </c>
      <c r="J1072" s="4" t="n">
        <v>0.0421817825145138</v>
      </c>
      <c r="K1072" s="4" t="n">
        <v>0.203198167928362</v>
      </c>
      <c r="L1072" s="4" t="n">
        <v>0.0225242625545903</v>
      </c>
      <c r="M1072" s="4" t="n">
        <v>1.64771925425732</v>
      </c>
      <c r="N1072" s="4" t="n">
        <v>30.8711904103066</v>
      </c>
      <c r="O1072" s="4" t="n">
        <f aca="false">TRUE()</f>
        <v>1</v>
      </c>
      <c r="P1072" s="4" t="s">
        <v>24</v>
      </c>
      <c r="Q1072" s="4" t="n">
        <v>13.2770993374338</v>
      </c>
      <c r="R1072" s="4" t="n">
        <v>0.219622240344073</v>
      </c>
      <c r="S1072" s="4" t="s">
        <v>39</v>
      </c>
      <c r="T1072" s="4" t="str">
        <f aca="false">B1072&amp;C1072&amp;D1072&amp;E1072&amp;S1072</f>
        <v>dwajackalmap210without</v>
      </c>
      <c r="U1072" s="4" t="n">
        <f aca="false">COUNTIF($T$2:T1072,T1072)</f>
        <v>11</v>
      </c>
      <c r="V1072" s="4" t="s">
        <v>36</v>
      </c>
      <c r="W1072" s="4" t="s">
        <v>26</v>
      </c>
      <c r="X1072" s="4" t="n">
        <v>2</v>
      </c>
      <c r="Y1072" s="4" t="str">
        <f aca="false">V1072&amp;W1072&amp;X1072&amp;S1072</f>
        <v>dj2without</v>
      </c>
      <c r="Z1072" s="4" t="n">
        <f aca="false">G1072&gt;0</f>
        <v>0</v>
      </c>
      <c r="AA1072" s="4" t="str">
        <f aca="false">IF(NOT(Z1072),Y1072,0)</f>
        <v>dj2without</v>
      </c>
    </row>
    <row r="1073" customFormat="false" ht="15.75" hidden="false" customHeight="true" outlineLevel="0" collapsed="false">
      <c r="A1073" s="1" t="n">
        <v>1579</v>
      </c>
      <c r="B1073" s="4" t="s">
        <v>35</v>
      </c>
      <c r="C1073" s="4" t="s">
        <v>22</v>
      </c>
      <c r="D1073" s="4" t="s">
        <v>23</v>
      </c>
      <c r="E1073" s="4" t="n">
        <v>10</v>
      </c>
      <c r="F1073" s="4" t="n">
        <v>21.041</v>
      </c>
      <c r="G1073" s="4" t="n">
        <v>0</v>
      </c>
      <c r="H1073" s="4" t="n">
        <v>0.698670776418721</v>
      </c>
      <c r="I1073" s="4" t="n">
        <v>0.532125099984335</v>
      </c>
      <c r="J1073" s="4" t="n">
        <v>0.072392908975579</v>
      </c>
      <c r="K1073" s="4" t="n">
        <v>0.461614400848334</v>
      </c>
      <c r="L1073" s="4" t="n">
        <v>0.0202761443282661</v>
      </c>
      <c r="M1073" s="4" t="n">
        <v>1.48989385454846</v>
      </c>
      <c r="N1073" s="4" t="n">
        <v>32.023872172949</v>
      </c>
      <c r="O1073" s="4" t="n">
        <f aca="false">TRUE()</f>
        <v>1</v>
      </c>
      <c r="P1073" s="4" t="s">
        <v>24</v>
      </c>
      <c r="Q1073" s="4" t="n">
        <v>9.99168490083222</v>
      </c>
      <c r="R1073" s="4" t="n">
        <v>0.352861763217543</v>
      </c>
      <c r="S1073" s="4" t="s">
        <v>39</v>
      </c>
      <c r="T1073" s="4" t="str">
        <f aca="false">B1073&amp;C1073&amp;D1073&amp;E1073&amp;S1073</f>
        <v>dwajackalmap210without</v>
      </c>
      <c r="U1073" s="4" t="n">
        <f aca="false">COUNTIF($T$2:T1073,T1073)</f>
        <v>12</v>
      </c>
      <c r="V1073" s="4" t="s">
        <v>36</v>
      </c>
      <c r="W1073" s="4" t="s">
        <v>26</v>
      </c>
      <c r="X1073" s="4" t="n">
        <v>2</v>
      </c>
      <c r="Y1073" s="4" t="str">
        <f aca="false">V1073&amp;W1073&amp;X1073&amp;S1073</f>
        <v>dj2without</v>
      </c>
      <c r="Z1073" s="4" t="n">
        <f aca="false">G1073&gt;0</f>
        <v>0</v>
      </c>
      <c r="AA1073" s="4" t="str">
        <f aca="false">IF(NOT(Z1073),Y1073,0)</f>
        <v>dj2without</v>
      </c>
    </row>
    <row r="1074" customFormat="false" ht="15.75" hidden="false" customHeight="true" outlineLevel="0" collapsed="false">
      <c r="A1074" s="1" t="n">
        <v>1580</v>
      </c>
      <c r="B1074" s="4" t="s">
        <v>35</v>
      </c>
      <c r="C1074" s="4" t="s">
        <v>22</v>
      </c>
      <c r="D1074" s="4" t="s">
        <v>23</v>
      </c>
      <c r="E1074" s="4" t="n">
        <v>10</v>
      </c>
      <c r="F1074" s="4" t="n">
        <v>16.159</v>
      </c>
      <c r="G1074" s="4" t="n">
        <v>0</v>
      </c>
      <c r="H1074" s="4" t="n">
        <v>0.218923441352326</v>
      </c>
      <c r="I1074" s="4" t="n">
        <v>0.210501232433728</v>
      </c>
      <c r="J1074" s="4" t="n">
        <v>0.0247961209187613</v>
      </c>
      <c r="K1074" s="4" t="n">
        <v>0.0987593463640255</v>
      </c>
      <c r="L1074" s="4" t="n">
        <v>0.0268474111441626</v>
      </c>
      <c r="M1074" s="4" t="n">
        <v>1.83154399141917</v>
      </c>
      <c r="N1074" s="4" t="n">
        <v>30.1231018665882</v>
      </c>
      <c r="O1074" s="4" t="n">
        <f aca="false">TRUE()</f>
        <v>1</v>
      </c>
      <c r="P1074" s="4" t="s">
        <v>24</v>
      </c>
      <c r="Q1074" s="4" t="n">
        <v>4.36007762433942</v>
      </c>
      <c r="R1074" s="4" t="n">
        <v>0.12223176803993</v>
      </c>
      <c r="S1074" s="4" t="s">
        <v>39</v>
      </c>
      <c r="T1074" s="4" t="str">
        <f aca="false">B1074&amp;C1074&amp;D1074&amp;E1074&amp;S1074</f>
        <v>dwajackalmap210without</v>
      </c>
      <c r="U1074" s="4" t="n">
        <f aca="false">COUNTIF($T$2:T1074,T1074)</f>
        <v>13</v>
      </c>
      <c r="V1074" s="4" t="s">
        <v>36</v>
      </c>
      <c r="W1074" s="4" t="s">
        <v>26</v>
      </c>
      <c r="X1074" s="4" t="n">
        <v>2</v>
      </c>
      <c r="Y1074" s="4" t="str">
        <f aca="false">V1074&amp;W1074&amp;X1074&amp;S1074</f>
        <v>dj2without</v>
      </c>
      <c r="Z1074" s="4" t="n">
        <f aca="false">G1074&gt;0</f>
        <v>0</v>
      </c>
      <c r="AA1074" s="4" t="str">
        <f aca="false">IF(NOT(Z1074),Y1074,0)</f>
        <v>dj2without</v>
      </c>
    </row>
    <row r="1075" customFormat="false" ht="15.75" hidden="false" customHeight="true" outlineLevel="0" collapsed="false">
      <c r="A1075" s="1" t="n">
        <v>1581</v>
      </c>
      <c r="B1075" s="4" t="s">
        <v>35</v>
      </c>
      <c r="C1075" s="4" t="s">
        <v>22</v>
      </c>
      <c r="D1075" s="4" t="s">
        <v>23</v>
      </c>
      <c r="E1075" s="4" t="n">
        <v>10</v>
      </c>
      <c r="F1075" s="4" t="n">
        <v>18.512</v>
      </c>
      <c r="G1075" s="4" t="n">
        <v>0</v>
      </c>
      <c r="H1075" s="4" t="n">
        <v>0.303996472457565</v>
      </c>
      <c r="I1075" s="4" t="n">
        <v>0.229949917014637</v>
      </c>
      <c r="J1075" s="4" t="n">
        <v>0.0249779031028324</v>
      </c>
      <c r="K1075" s="4" t="n">
        <v>0.172154554368968</v>
      </c>
      <c r="L1075" s="4" t="n">
        <v>0.0395866911456771</v>
      </c>
      <c r="M1075" s="4" t="n">
        <v>1.6334483268722</v>
      </c>
      <c r="N1075" s="4" t="n">
        <v>30.6087839031535</v>
      </c>
      <c r="O1075" s="4" t="n">
        <f aca="false">TRUE()</f>
        <v>1</v>
      </c>
      <c r="P1075" s="4" t="s">
        <v>24</v>
      </c>
      <c r="Q1075" s="4" t="n">
        <v>7.12533832794935</v>
      </c>
      <c r="R1075" s="4" t="n">
        <v>0.147702699143634</v>
      </c>
      <c r="S1075" s="4" t="s">
        <v>39</v>
      </c>
      <c r="T1075" s="4" t="str">
        <f aca="false">B1075&amp;C1075&amp;D1075&amp;E1075&amp;S1075</f>
        <v>dwajackalmap210without</v>
      </c>
      <c r="U1075" s="4" t="n">
        <f aca="false">COUNTIF($T$2:T1075,T1075)</f>
        <v>14</v>
      </c>
      <c r="V1075" s="4" t="s">
        <v>36</v>
      </c>
      <c r="W1075" s="4" t="s">
        <v>26</v>
      </c>
      <c r="X1075" s="4" t="n">
        <v>2</v>
      </c>
      <c r="Y1075" s="4" t="str">
        <f aca="false">V1075&amp;W1075&amp;X1075&amp;S1075</f>
        <v>dj2without</v>
      </c>
      <c r="Z1075" s="4" t="n">
        <f aca="false">G1075&gt;0</f>
        <v>0</v>
      </c>
      <c r="AA1075" s="4" t="str">
        <f aca="false">IF(NOT(Z1075),Y1075,0)</f>
        <v>dj2without</v>
      </c>
    </row>
    <row r="1076" customFormat="false" ht="15.75" hidden="false" customHeight="true" outlineLevel="0" collapsed="false">
      <c r="A1076" s="1" t="n">
        <v>1582</v>
      </c>
      <c r="B1076" s="4" t="s">
        <v>35</v>
      </c>
      <c r="C1076" s="4" t="s">
        <v>22</v>
      </c>
      <c r="D1076" s="4" t="s">
        <v>23</v>
      </c>
      <c r="E1076" s="4" t="n">
        <v>10</v>
      </c>
      <c r="F1076" s="4" t="n">
        <v>22.124</v>
      </c>
      <c r="G1076" s="4" t="n">
        <v>0</v>
      </c>
      <c r="H1076" s="4" t="n">
        <v>1.3238873178943</v>
      </c>
      <c r="I1076" s="4" t="n">
        <v>0.495520096186486</v>
      </c>
      <c r="J1076" s="4" t="n">
        <v>0.0764144885912795</v>
      </c>
      <c r="K1076" s="4" t="n">
        <v>0.387235910455885</v>
      </c>
      <c r="L1076" s="4" t="n">
        <v>0.0251909353745169</v>
      </c>
      <c r="M1076" s="4" t="n">
        <v>1.43238601856837</v>
      </c>
      <c r="N1076" s="4" t="n">
        <v>31.9846574663643</v>
      </c>
      <c r="O1076" s="4" t="n">
        <f aca="false">TRUE()</f>
        <v>1</v>
      </c>
      <c r="P1076" s="4" t="s">
        <v>24</v>
      </c>
      <c r="Q1076" s="4" t="n">
        <v>24.9020934019951</v>
      </c>
      <c r="R1076" s="4" t="n">
        <v>0.552983880430797</v>
      </c>
      <c r="S1076" s="4" t="s">
        <v>39</v>
      </c>
      <c r="T1076" s="4" t="str">
        <f aca="false">B1076&amp;C1076&amp;D1076&amp;E1076&amp;S1076</f>
        <v>dwajackalmap210without</v>
      </c>
      <c r="U1076" s="4" t="n">
        <f aca="false">COUNTIF($T$2:T1076,T1076)</f>
        <v>15</v>
      </c>
      <c r="V1076" s="4" t="s">
        <v>36</v>
      </c>
      <c r="W1076" s="4" t="s">
        <v>26</v>
      </c>
      <c r="X1076" s="4" t="n">
        <v>2</v>
      </c>
      <c r="Y1076" s="4" t="str">
        <f aca="false">V1076&amp;W1076&amp;X1076&amp;S1076</f>
        <v>dj2without</v>
      </c>
      <c r="Z1076" s="4" t="n">
        <f aca="false">G1076&gt;0</f>
        <v>0</v>
      </c>
      <c r="AA1076" s="4" t="str">
        <f aca="false">IF(NOT(Z1076),Y1076,0)</f>
        <v>dj2without</v>
      </c>
    </row>
    <row r="1077" customFormat="false" ht="15.75" hidden="false" customHeight="true" outlineLevel="0" collapsed="false">
      <c r="A1077" s="1" t="n">
        <v>1583</v>
      </c>
      <c r="B1077" s="4" t="s">
        <v>35</v>
      </c>
      <c r="C1077" s="4" t="s">
        <v>22</v>
      </c>
      <c r="D1077" s="4" t="s">
        <v>23</v>
      </c>
      <c r="E1077" s="4" t="n">
        <v>10</v>
      </c>
      <c r="F1077" s="4" t="n">
        <v>28.436</v>
      </c>
      <c r="G1077" s="4" t="n">
        <v>0</v>
      </c>
      <c r="H1077" s="4" t="n">
        <v>5.06350924723491</v>
      </c>
      <c r="I1077" s="4" t="n">
        <v>0.762630857568798</v>
      </c>
      <c r="J1077" s="4" t="n">
        <v>0.107960809660578</v>
      </c>
      <c r="K1077" s="4" t="n">
        <v>0.465828131564077</v>
      </c>
      <c r="L1077" s="4" t="n">
        <v>0.010859375</v>
      </c>
      <c r="M1077" s="4" t="n">
        <v>1.20423619534269</v>
      </c>
      <c r="N1077" s="4" t="n">
        <v>34.1878817999926</v>
      </c>
      <c r="O1077" s="4" t="n">
        <f aca="false">TRUE()</f>
        <v>1</v>
      </c>
      <c r="P1077" s="4" t="s">
        <v>24</v>
      </c>
      <c r="Q1077" s="4" t="n">
        <v>135.463767584916</v>
      </c>
      <c r="R1077" s="4" t="n">
        <v>0.732891266753047</v>
      </c>
      <c r="S1077" s="4" t="s">
        <v>39</v>
      </c>
      <c r="T1077" s="4" t="str">
        <f aca="false">B1077&amp;C1077&amp;D1077&amp;E1077&amp;S1077</f>
        <v>dwajackalmap210without</v>
      </c>
      <c r="U1077" s="4" t="n">
        <f aca="false">COUNTIF($T$2:T1077,T1077)</f>
        <v>16</v>
      </c>
      <c r="V1077" s="4" t="s">
        <v>36</v>
      </c>
      <c r="W1077" s="4" t="s">
        <v>26</v>
      </c>
      <c r="X1077" s="4" t="n">
        <v>2</v>
      </c>
      <c r="Y1077" s="4" t="str">
        <f aca="false">V1077&amp;W1077&amp;X1077&amp;S1077</f>
        <v>dj2without</v>
      </c>
      <c r="Z1077" s="4" t="n">
        <f aca="false">G1077&gt;0</f>
        <v>0</v>
      </c>
      <c r="AA1077" s="4" t="str">
        <f aca="false">IF(NOT(Z1077),Y1077,0)</f>
        <v>dj2without</v>
      </c>
    </row>
    <row r="1078" customFormat="false" ht="15.75" hidden="false" customHeight="true" outlineLevel="0" collapsed="false">
      <c r="A1078" s="1" t="n">
        <v>1584</v>
      </c>
      <c r="B1078" s="4" t="s">
        <v>35</v>
      </c>
      <c r="C1078" s="4" t="s">
        <v>22</v>
      </c>
      <c r="D1078" s="4" t="s">
        <v>23</v>
      </c>
      <c r="E1078" s="4" t="n">
        <v>10</v>
      </c>
      <c r="F1078" s="4" t="n">
        <v>20.739</v>
      </c>
      <c r="G1078" s="4" t="n">
        <v>0</v>
      </c>
      <c r="H1078" s="4" t="n">
        <v>0.664463228529523</v>
      </c>
      <c r="I1078" s="4" t="n">
        <v>0.401845193076253</v>
      </c>
      <c r="J1078" s="4" t="n">
        <v>0.0503737965238587</v>
      </c>
      <c r="K1078" s="4" t="n">
        <v>0.376995811883322</v>
      </c>
      <c r="L1078" s="4" t="n">
        <v>0.01955806388434</v>
      </c>
      <c r="M1078" s="4" t="n">
        <v>1.52074611521589</v>
      </c>
      <c r="N1078" s="4" t="n">
        <v>31.7737498912436</v>
      </c>
      <c r="O1078" s="4" t="n">
        <f aca="false">TRUE()</f>
        <v>1</v>
      </c>
      <c r="P1078" s="4" t="s">
        <v>24</v>
      </c>
      <c r="Q1078" s="4" t="n">
        <v>12.3247310453172</v>
      </c>
      <c r="R1078" s="4" t="n">
        <v>0.30138085787095</v>
      </c>
      <c r="S1078" s="4" t="s">
        <v>39</v>
      </c>
      <c r="T1078" s="4" t="str">
        <f aca="false">B1078&amp;C1078&amp;D1078&amp;E1078&amp;S1078</f>
        <v>dwajackalmap210without</v>
      </c>
      <c r="U1078" s="4" t="n">
        <f aca="false">COUNTIF($T$2:T1078,T1078)</f>
        <v>17</v>
      </c>
      <c r="V1078" s="4" t="s">
        <v>36</v>
      </c>
      <c r="W1078" s="4" t="s">
        <v>26</v>
      </c>
      <c r="X1078" s="4" t="n">
        <v>2</v>
      </c>
      <c r="Y1078" s="4" t="str">
        <f aca="false">V1078&amp;W1078&amp;X1078&amp;S1078</f>
        <v>dj2without</v>
      </c>
      <c r="Z1078" s="4" t="n">
        <f aca="false">G1078&gt;0</f>
        <v>0</v>
      </c>
      <c r="AA1078" s="4" t="str">
        <f aca="false">IF(NOT(Z1078),Y1078,0)</f>
        <v>dj2without</v>
      </c>
    </row>
    <row r="1079" customFormat="false" ht="15.75" hidden="false" customHeight="true" outlineLevel="0" collapsed="false">
      <c r="A1079" s="1" t="n">
        <v>1585</v>
      </c>
      <c r="B1079" s="4" t="s">
        <v>35</v>
      </c>
      <c r="C1079" s="4" t="s">
        <v>22</v>
      </c>
      <c r="D1079" s="4" t="s">
        <v>23</v>
      </c>
      <c r="E1079" s="4" t="n">
        <v>10</v>
      </c>
      <c r="F1079" s="4" t="n">
        <v>18.615</v>
      </c>
      <c r="G1079" s="4" t="n">
        <v>0</v>
      </c>
      <c r="H1079" s="4" t="n">
        <v>0.263882010414642</v>
      </c>
      <c r="I1079" s="4" t="n">
        <v>0.318114986567969</v>
      </c>
      <c r="J1079" s="4" t="n">
        <v>0.0387408774876027</v>
      </c>
      <c r="K1079" s="4" t="n">
        <v>0.302794754232583</v>
      </c>
      <c r="L1079" s="4" t="n">
        <v>0.0127626347480139</v>
      </c>
      <c r="M1079" s="4" t="n">
        <v>1.63704786764985</v>
      </c>
      <c r="N1079" s="4" t="n">
        <v>31.210747862631</v>
      </c>
      <c r="O1079" s="4" t="n">
        <f aca="false">TRUE()</f>
        <v>1</v>
      </c>
      <c r="P1079" s="4" t="s">
        <v>24</v>
      </c>
      <c r="Q1079" s="4" t="n">
        <v>1.45143561728858</v>
      </c>
      <c r="R1079" s="4" t="n">
        <v>0.214958001952678</v>
      </c>
      <c r="S1079" s="4" t="s">
        <v>39</v>
      </c>
      <c r="T1079" s="4" t="str">
        <f aca="false">B1079&amp;C1079&amp;D1079&amp;E1079&amp;S1079</f>
        <v>dwajackalmap210without</v>
      </c>
      <c r="U1079" s="4" t="n">
        <f aca="false">COUNTIF($T$2:T1079,T1079)</f>
        <v>18</v>
      </c>
      <c r="V1079" s="4" t="s">
        <v>36</v>
      </c>
      <c r="W1079" s="4" t="s">
        <v>26</v>
      </c>
      <c r="X1079" s="4" t="n">
        <v>2</v>
      </c>
      <c r="Y1079" s="4" t="str">
        <f aca="false">V1079&amp;W1079&amp;X1079&amp;S1079</f>
        <v>dj2without</v>
      </c>
      <c r="Z1079" s="4" t="n">
        <f aca="false">G1079&gt;0</f>
        <v>0</v>
      </c>
      <c r="AA1079" s="4" t="str">
        <f aca="false">IF(NOT(Z1079),Y1079,0)</f>
        <v>dj2without</v>
      </c>
    </row>
    <row r="1080" customFormat="false" ht="15.75" hidden="false" customHeight="true" outlineLevel="0" collapsed="false">
      <c r="A1080" s="1" t="n">
        <v>1586</v>
      </c>
      <c r="B1080" s="4" t="s">
        <v>35</v>
      </c>
      <c r="C1080" s="4" t="s">
        <v>22</v>
      </c>
      <c r="D1080" s="4" t="s">
        <v>23</v>
      </c>
      <c r="E1080" s="4" t="n">
        <v>10</v>
      </c>
      <c r="F1080" s="4" t="n">
        <v>15.512</v>
      </c>
      <c r="G1080" s="4" t="n">
        <v>0</v>
      </c>
      <c r="H1080" s="4" t="n">
        <v>0.0760578105000582</v>
      </c>
      <c r="I1080" s="4" t="n">
        <v>0.129293311282019</v>
      </c>
      <c r="J1080" s="4" t="n">
        <v>0.0163880799013655</v>
      </c>
      <c r="K1080" s="4" t="n">
        <v>0.0763445989944044</v>
      </c>
      <c r="L1080" s="4" t="n">
        <v>0.00662855643831922</v>
      </c>
      <c r="M1080" s="4" t="n">
        <v>1.90855466744306</v>
      </c>
      <c r="N1080" s="4" t="n">
        <v>30.1048614265858</v>
      </c>
      <c r="O1080" s="4" t="n">
        <f aca="false">TRUE()</f>
        <v>1</v>
      </c>
      <c r="P1080" s="4" t="s">
        <v>24</v>
      </c>
      <c r="Q1080" s="4" t="n">
        <v>0.723830033875335</v>
      </c>
      <c r="R1080" s="4" t="n">
        <v>0.0776618754981311</v>
      </c>
      <c r="S1080" s="4" t="s">
        <v>39</v>
      </c>
      <c r="T1080" s="4" t="str">
        <f aca="false">B1080&amp;C1080&amp;D1080&amp;E1080&amp;S1080</f>
        <v>dwajackalmap210without</v>
      </c>
      <c r="U1080" s="4" t="n">
        <f aca="false">COUNTIF($T$2:T1080,T1080)</f>
        <v>19</v>
      </c>
      <c r="V1080" s="4" t="s">
        <v>36</v>
      </c>
      <c r="W1080" s="4" t="s">
        <v>26</v>
      </c>
      <c r="X1080" s="4" t="n">
        <v>2</v>
      </c>
      <c r="Y1080" s="4" t="str">
        <f aca="false">V1080&amp;W1080&amp;X1080&amp;S1080</f>
        <v>dj2without</v>
      </c>
      <c r="Z1080" s="4" t="n">
        <f aca="false">G1080&gt;0</f>
        <v>0</v>
      </c>
      <c r="AA1080" s="4" t="str">
        <f aca="false">IF(NOT(Z1080),Y1080,0)</f>
        <v>dj2without</v>
      </c>
    </row>
    <row r="1081" customFormat="false" ht="15.75" hidden="false" customHeight="true" outlineLevel="0" collapsed="false">
      <c r="A1081" s="1" t="n">
        <v>1587</v>
      </c>
      <c r="B1081" s="4" t="s">
        <v>35</v>
      </c>
      <c r="C1081" s="4" t="s">
        <v>22</v>
      </c>
      <c r="D1081" s="4" t="s">
        <v>23</v>
      </c>
      <c r="E1081" s="4" t="n">
        <v>10</v>
      </c>
      <c r="F1081" s="4" t="n">
        <v>15.94</v>
      </c>
      <c r="G1081" s="4" t="n">
        <v>0</v>
      </c>
      <c r="H1081" s="4" t="n">
        <v>0.250148825571037</v>
      </c>
      <c r="I1081" s="4" t="n">
        <v>0.150398322204606</v>
      </c>
      <c r="J1081" s="4" t="n">
        <v>0.0169225247072133</v>
      </c>
      <c r="K1081" s="4" t="n">
        <v>0.112630670320235</v>
      </c>
      <c r="L1081" s="4" t="n">
        <v>0.0304258615140772</v>
      </c>
      <c r="M1081" s="4" t="n">
        <v>1.82717372980921</v>
      </c>
      <c r="N1081" s="4" t="n">
        <v>29.7983073403818</v>
      </c>
      <c r="O1081" s="4" t="n">
        <f aca="false">TRUE()</f>
        <v>1</v>
      </c>
      <c r="P1081" s="4" t="s">
        <v>24</v>
      </c>
      <c r="Q1081" s="4" t="n">
        <v>7.13503829944964</v>
      </c>
      <c r="R1081" s="4" t="n">
        <v>0.0691314434900248</v>
      </c>
      <c r="S1081" s="4" t="s">
        <v>39</v>
      </c>
      <c r="T1081" s="4" t="str">
        <f aca="false">B1081&amp;C1081&amp;D1081&amp;E1081&amp;S1081</f>
        <v>dwajackalmap210without</v>
      </c>
      <c r="U1081" s="4" t="n">
        <f aca="false">COUNTIF($T$2:T1081,T1081)</f>
        <v>20</v>
      </c>
      <c r="V1081" s="4" t="s">
        <v>36</v>
      </c>
      <c r="W1081" s="4" t="s">
        <v>26</v>
      </c>
      <c r="X1081" s="4" t="n">
        <v>2</v>
      </c>
      <c r="Y1081" s="4" t="str">
        <f aca="false">V1081&amp;W1081&amp;X1081&amp;S1081</f>
        <v>dj2without</v>
      </c>
      <c r="Z1081" s="4" t="n">
        <f aca="false">G1081&gt;0</f>
        <v>0</v>
      </c>
      <c r="AA1081" s="4" t="str">
        <f aca="false">IF(NOT(Z1081),Y1081,0)</f>
        <v>dj2without</v>
      </c>
    </row>
    <row r="1082" customFormat="false" ht="15.75" hidden="false" customHeight="true" outlineLevel="0" collapsed="false">
      <c r="A1082" s="1" t="n">
        <v>1598</v>
      </c>
      <c r="B1082" s="4" t="s">
        <v>21</v>
      </c>
      <c r="C1082" s="4" t="s">
        <v>30</v>
      </c>
      <c r="D1082" s="4" t="s">
        <v>31</v>
      </c>
      <c r="E1082" s="4" t="n">
        <v>5</v>
      </c>
      <c r="F1082" s="4" t="n">
        <v>68.908</v>
      </c>
      <c r="G1082" s="4" t="n">
        <v>0</v>
      </c>
      <c r="H1082" s="4" t="n">
        <v>2.30616405660442</v>
      </c>
      <c r="I1082" s="4" t="n">
        <v>0.317946775069432</v>
      </c>
      <c r="J1082" s="4" t="n">
        <v>0.0963430254215231</v>
      </c>
      <c r="K1082" s="4" t="n">
        <v>0.0919373266683406</v>
      </c>
      <c r="L1082" s="4" t="n">
        <v>0.00318146183640326</v>
      </c>
      <c r="M1082" s="4" t="n">
        <v>0.403856315660613</v>
      </c>
      <c r="N1082" s="4" t="n">
        <v>27.5606507156737</v>
      </c>
      <c r="O1082" s="4" t="n">
        <f aca="false">TRUE()</f>
        <v>1</v>
      </c>
      <c r="P1082" s="4" t="s">
        <v>24</v>
      </c>
      <c r="Q1082" s="4" t="n">
        <v>50.1866264416271</v>
      </c>
      <c r="R1082" s="4" t="n">
        <v>0.435076810185064</v>
      </c>
      <c r="S1082" s="4" t="s">
        <v>39</v>
      </c>
      <c r="T1082" s="4" t="str">
        <f aca="false">B1082&amp;C1082&amp;D1082&amp;E1082&amp;S1082</f>
        <v>tebyoubotmap55without</v>
      </c>
      <c r="U1082" s="4" t="n">
        <f aca="false">COUNTIF($T$2:T1082,T1082)</f>
        <v>1</v>
      </c>
      <c r="V1082" s="4" t="s">
        <v>18</v>
      </c>
      <c r="W1082" s="4" t="s">
        <v>32</v>
      </c>
      <c r="X1082" s="4" t="n">
        <v>5</v>
      </c>
      <c r="Y1082" s="4" t="str">
        <f aca="false">V1082&amp;W1082&amp;X1082&amp;S1082</f>
        <v>ty5without</v>
      </c>
      <c r="Z1082" s="4" t="n">
        <f aca="false">G1082&gt;0</f>
        <v>0</v>
      </c>
      <c r="AA1082" s="4" t="str">
        <f aca="false">IF(NOT(Z1082),Y1082,0)</f>
        <v>ty5without</v>
      </c>
    </row>
    <row r="1083" customFormat="false" ht="15.75" hidden="false" customHeight="true" outlineLevel="0" collapsed="false">
      <c r="A1083" s="1" t="n">
        <v>1599</v>
      </c>
      <c r="B1083" s="4" t="s">
        <v>21</v>
      </c>
      <c r="C1083" s="4" t="s">
        <v>30</v>
      </c>
      <c r="D1083" s="4" t="s">
        <v>31</v>
      </c>
      <c r="E1083" s="4" t="n">
        <v>5</v>
      </c>
      <c r="F1083" s="4" t="n">
        <v>75.401</v>
      </c>
      <c r="G1083" s="4" t="n">
        <v>0</v>
      </c>
      <c r="H1083" s="4" t="n">
        <v>2.19556574385302</v>
      </c>
      <c r="I1083" s="4" t="n">
        <v>0.290179167323046</v>
      </c>
      <c r="J1083" s="4" t="n">
        <v>0.0741377437671309</v>
      </c>
      <c r="K1083" s="4" t="n">
        <v>0.0773517646762493</v>
      </c>
      <c r="L1083" s="4" t="n">
        <v>4.9731342232644E-005</v>
      </c>
      <c r="M1083" s="4" t="n">
        <v>0.420632059639754</v>
      </c>
      <c r="N1083" s="4" t="n">
        <v>30.8660481380955</v>
      </c>
      <c r="O1083" s="4" t="n">
        <f aca="false">TRUE()</f>
        <v>1</v>
      </c>
      <c r="P1083" s="4" t="s">
        <v>24</v>
      </c>
      <c r="Q1083" s="4" t="n">
        <v>75.1007524265154</v>
      </c>
      <c r="R1083" s="4" t="n">
        <v>0.401995096504946</v>
      </c>
      <c r="S1083" s="4" t="s">
        <v>39</v>
      </c>
      <c r="T1083" s="4" t="str">
        <f aca="false">B1083&amp;C1083&amp;D1083&amp;E1083&amp;S1083</f>
        <v>tebyoubotmap55without</v>
      </c>
      <c r="U1083" s="4" t="n">
        <f aca="false">COUNTIF($T$2:T1083,T1083)</f>
        <v>2</v>
      </c>
      <c r="V1083" s="4" t="s">
        <v>18</v>
      </c>
      <c r="W1083" s="4" t="s">
        <v>32</v>
      </c>
      <c r="X1083" s="4" t="n">
        <v>5</v>
      </c>
      <c r="Y1083" s="4" t="str">
        <f aca="false">V1083&amp;W1083&amp;X1083&amp;S1083</f>
        <v>ty5without</v>
      </c>
      <c r="Z1083" s="4" t="n">
        <f aca="false">G1083&gt;0</f>
        <v>0</v>
      </c>
      <c r="AA1083" s="4" t="str">
        <f aca="false">IF(NOT(Z1083),Y1083,0)</f>
        <v>ty5without</v>
      </c>
    </row>
    <row r="1084" customFormat="false" ht="15.75" hidden="false" customHeight="true" outlineLevel="0" collapsed="false">
      <c r="A1084" s="1" t="n">
        <v>1600</v>
      </c>
      <c r="B1084" s="4" t="s">
        <v>21</v>
      </c>
      <c r="C1084" s="4" t="s">
        <v>30</v>
      </c>
      <c r="D1084" s="4" t="s">
        <v>31</v>
      </c>
      <c r="E1084" s="4" t="n">
        <v>5</v>
      </c>
      <c r="F1084" s="4" t="n">
        <v>179.728</v>
      </c>
      <c r="G1084" s="4" t="n">
        <v>2</v>
      </c>
      <c r="H1084" s="4" t="n">
        <v>8.67904645724721</v>
      </c>
      <c r="I1084" s="4" t="n">
        <v>0.598531297709511</v>
      </c>
      <c r="J1084" s="4" t="n">
        <v>0.381845029396796</v>
      </c>
      <c r="K1084" s="4" t="n">
        <v>0.196874382054089</v>
      </c>
      <c r="L1084" s="4" t="n">
        <v>-0.00118942451506683</v>
      </c>
      <c r="M1084" s="4" t="n">
        <v>0.252669800010569</v>
      </c>
      <c r="N1084" s="4" t="n">
        <v>42.7863753309921</v>
      </c>
      <c r="O1084" s="4" t="n">
        <f aca="false">FALSE()</f>
        <v>0</v>
      </c>
      <c r="P1084" s="4" t="s">
        <v>27</v>
      </c>
      <c r="Q1084" s="4" t="n">
        <v>475.651494154415</v>
      </c>
      <c r="R1084" s="4" t="n">
        <v>0.788311693595801</v>
      </c>
      <c r="S1084" s="4" t="s">
        <v>39</v>
      </c>
      <c r="T1084" s="4" t="str">
        <f aca="false">B1084&amp;C1084&amp;D1084&amp;E1084&amp;S1084</f>
        <v>tebyoubotmap55without</v>
      </c>
      <c r="U1084" s="4" t="n">
        <f aca="false">COUNTIF($T$2:T1084,T1084)</f>
        <v>3</v>
      </c>
      <c r="V1084" s="4" t="s">
        <v>18</v>
      </c>
      <c r="W1084" s="4" t="s">
        <v>32</v>
      </c>
      <c r="X1084" s="4" t="n">
        <v>5</v>
      </c>
      <c r="Y1084" s="4" t="str">
        <f aca="false">V1084&amp;W1084&amp;X1084&amp;S1084</f>
        <v>ty5without</v>
      </c>
      <c r="Z1084" s="4" t="n">
        <f aca="false">G1084&gt;0</f>
        <v>1</v>
      </c>
      <c r="AA1084" s="4" t="n">
        <f aca="false">IF(NOT(Z1084),Y1084,0)</f>
        <v>0</v>
      </c>
    </row>
    <row r="1085" customFormat="false" ht="15.75" hidden="false" customHeight="true" outlineLevel="0" collapsed="false">
      <c r="A1085" s="1" t="n">
        <v>1601</v>
      </c>
      <c r="B1085" s="4" t="s">
        <v>21</v>
      </c>
      <c r="C1085" s="4" t="s">
        <v>30</v>
      </c>
      <c r="D1085" s="4" t="s">
        <v>31</v>
      </c>
      <c r="E1085" s="4" t="n">
        <v>5</v>
      </c>
      <c r="F1085" s="4" t="n">
        <v>179.736</v>
      </c>
      <c r="G1085" s="4" t="n">
        <v>2</v>
      </c>
      <c r="H1085" s="4" t="n">
        <v>44.6434665643656</v>
      </c>
      <c r="I1085" s="4" t="n">
        <v>0.770035267040986</v>
      </c>
      <c r="J1085" s="4" t="n">
        <v>0.266043216644006</v>
      </c>
      <c r="K1085" s="4" t="n">
        <v>0.163783803441323</v>
      </c>
      <c r="L1085" s="4" t="n">
        <v>-0.000159107129053858</v>
      </c>
      <c r="M1085" s="4" t="n">
        <v>0.168877289535903</v>
      </c>
      <c r="N1085" s="4" t="n">
        <v>22.1360932514967</v>
      </c>
      <c r="O1085" s="4" t="n">
        <f aca="false">FALSE()</f>
        <v>0</v>
      </c>
      <c r="P1085" s="4" t="s">
        <v>27</v>
      </c>
      <c r="Q1085" s="4" t="n">
        <v>1414.21356237309</v>
      </c>
      <c r="R1085" s="4" t="n">
        <v>5.80951654562193</v>
      </c>
      <c r="S1085" s="4" t="s">
        <v>39</v>
      </c>
      <c r="T1085" s="4" t="str">
        <f aca="false">B1085&amp;C1085&amp;D1085&amp;E1085&amp;S1085</f>
        <v>tebyoubotmap55without</v>
      </c>
      <c r="U1085" s="4" t="n">
        <f aca="false">COUNTIF($T$2:T1085,T1085)</f>
        <v>4</v>
      </c>
      <c r="V1085" s="4" t="s">
        <v>18</v>
      </c>
      <c r="W1085" s="4" t="s">
        <v>32</v>
      </c>
      <c r="X1085" s="4" t="n">
        <v>5</v>
      </c>
      <c r="Y1085" s="4" t="str">
        <f aca="false">V1085&amp;W1085&amp;X1085&amp;S1085</f>
        <v>ty5without</v>
      </c>
      <c r="Z1085" s="4" t="n">
        <f aca="false">G1085&gt;0</f>
        <v>1</v>
      </c>
      <c r="AA1085" s="4" t="n">
        <f aca="false">IF(NOT(Z1085),Y1085,0)</f>
        <v>0</v>
      </c>
    </row>
    <row r="1086" customFormat="false" ht="15.75" hidden="false" customHeight="true" outlineLevel="0" collapsed="false">
      <c r="A1086" s="1" t="n">
        <v>1602</v>
      </c>
      <c r="B1086" s="4" t="s">
        <v>21</v>
      </c>
      <c r="C1086" s="4" t="s">
        <v>30</v>
      </c>
      <c r="D1086" s="4" t="s">
        <v>31</v>
      </c>
      <c r="E1086" s="4" t="n">
        <v>5</v>
      </c>
      <c r="F1086" s="4" t="n">
        <v>94.1400000000001</v>
      </c>
      <c r="G1086" s="4" t="n">
        <v>0</v>
      </c>
      <c r="H1086" s="4" t="n">
        <v>3.97604051236216</v>
      </c>
      <c r="I1086" s="4" t="n">
        <v>0.551588864835958</v>
      </c>
      <c r="J1086" s="4" t="n">
        <v>0.181573637765026</v>
      </c>
      <c r="K1086" s="4" t="n">
        <v>0.141412399806415</v>
      </c>
      <c r="L1086" s="4" t="n">
        <v>-0.000819303743589778</v>
      </c>
      <c r="M1086" s="4" t="n">
        <v>0.351116942915783</v>
      </c>
      <c r="N1086" s="4" t="n">
        <v>32.1459658369654</v>
      </c>
      <c r="O1086" s="4" t="n">
        <f aca="false">TRUE()</f>
        <v>1</v>
      </c>
      <c r="P1086" s="4" t="s">
        <v>24</v>
      </c>
      <c r="Q1086" s="4" t="n">
        <v>83.2532784492126</v>
      </c>
      <c r="R1086" s="4" t="n">
        <v>1.27704982355184</v>
      </c>
      <c r="S1086" s="4" t="s">
        <v>39</v>
      </c>
      <c r="T1086" s="4" t="str">
        <f aca="false">B1086&amp;C1086&amp;D1086&amp;E1086&amp;S1086</f>
        <v>tebyoubotmap55without</v>
      </c>
      <c r="U1086" s="4" t="n">
        <f aca="false">COUNTIF($T$2:T1086,T1086)</f>
        <v>5</v>
      </c>
      <c r="V1086" s="4" t="s">
        <v>18</v>
      </c>
      <c r="W1086" s="4" t="s">
        <v>32</v>
      </c>
      <c r="X1086" s="4" t="n">
        <v>5</v>
      </c>
      <c r="Y1086" s="4" t="str">
        <f aca="false">V1086&amp;W1086&amp;X1086&amp;S1086</f>
        <v>ty5without</v>
      </c>
      <c r="Z1086" s="4" t="n">
        <f aca="false">G1086&gt;0</f>
        <v>0</v>
      </c>
      <c r="AA1086" s="4" t="str">
        <f aca="false">IF(NOT(Z1086),Y1086,0)</f>
        <v>ty5without</v>
      </c>
    </row>
    <row r="1087" customFormat="false" ht="15.75" hidden="false" customHeight="true" outlineLevel="0" collapsed="false">
      <c r="A1087" s="1" t="n">
        <v>1603</v>
      </c>
      <c r="B1087" s="4" t="s">
        <v>21</v>
      </c>
      <c r="C1087" s="4" t="s">
        <v>30</v>
      </c>
      <c r="D1087" s="4" t="s">
        <v>31</v>
      </c>
      <c r="E1087" s="4" t="n">
        <v>5</v>
      </c>
      <c r="F1087" s="4" t="n">
        <v>54.4749999999999</v>
      </c>
      <c r="G1087" s="4" t="n">
        <v>0</v>
      </c>
      <c r="H1087" s="4" t="n">
        <v>0.603629352588594</v>
      </c>
      <c r="I1087" s="4" t="n">
        <v>0.237777162433359</v>
      </c>
      <c r="J1087" s="4" t="n">
        <v>0.0295743040089655</v>
      </c>
      <c r="K1087" s="4" t="n">
        <v>0.0588479214543383</v>
      </c>
      <c r="L1087" s="4" t="n">
        <v>0.000101117232251453</v>
      </c>
      <c r="M1087" s="4" t="n">
        <v>0.436558737752808</v>
      </c>
      <c r="N1087" s="4" t="n">
        <v>24.0417038134764</v>
      </c>
      <c r="O1087" s="4" t="n">
        <f aca="false">TRUE()</f>
        <v>1</v>
      </c>
      <c r="P1087" s="4" t="s">
        <v>24</v>
      </c>
      <c r="Q1087" s="4" t="n">
        <v>1.99718566612949</v>
      </c>
      <c r="R1087" s="4" t="n">
        <v>0.41715013535681</v>
      </c>
      <c r="S1087" s="4" t="s">
        <v>39</v>
      </c>
      <c r="T1087" s="4" t="str">
        <f aca="false">B1087&amp;C1087&amp;D1087&amp;E1087&amp;S1087</f>
        <v>tebyoubotmap55without</v>
      </c>
      <c r="U1087" s="4" t="n">
        <f aca="false">COUNTIF($T$2:T1087,T1087)</f>
        <v>6</v>
      </c>
      <c r="V1087" s="4" t="s">
        <v>18</v>
      </c>
      <c r="W1087" s="4" t="s">
        <v>32</v>
      </c>
      <c r="X1087" s="4" t="n">
        <v>5</v>
      </c>
      <c r="Y1087" s="4" t="str">
        <f aca="false">V1087&amp;W1087&amp;X1087&amp;S1087</f>
        <v>ty5without</v>
      </c>
      <c r="Z1087" s="4" t="n">
        <f aca="false">G1087&gt;0</f>
        <v>0</v>
      </c>
      <c r="AA1087" s="4" t="str">
        <f aca="false">IF(NOT(Z1087),Y1087,0)</f>
        <v>ty5without</v>
      </c>
    </row>
    <row r="1088" customFormat="false" ht="15.75" hidden="false" customHeight="true" outlineLevel="0" collapsed="false">
      <c r="A1088" s="1" t="n">
        <v>1604</v>
      </c>
      <c r="B1088" s="4" t="s">
        <v>21</v>
      </c>
      <c r="C1088" s="4" t="s">
        <v>30</v>
      </c>
      <c r="D1088" s="4" t="s">
        <v>31</v>
      </c>
      <c r="E1088" s="4" t="n">
        <v>5</v>
      </c>
      <c r="F1088" s="4" t="n">
        <v>81.1640000000001</v>
      </c>
      <c r="G1088" s="4" t="n">
        <v>0</v>
      </c>
      <c r="H1088" s="4" t="n">
        <v>5.43671520661334</v>
      </c>
      <c r="I1088" s="4" t="n">
        <v>0.449810942560997</v>
      </c>
      <c r="J1088" s="4" t="n">
        <v>0.184256857491989</v>
      </c>
      <c r="K1088" s="4" t="n">
        <v>0.0885570289455075</v>
      </c>
      <c r="L1088" s="4" t="n">
        <v>-5.87355029305575E-006</v>
      </c>
      <c r="M1088" s="4" t="n">
        <v>0.351542576320708</v>
      </c>
      <c r="N1088" s="4" t="n">
        <v>28.4040627579573</v>
      </c>
      <c r="O1088" s="4" t="n">
        <f aca="false">TRUE()</f>
        <v>1</v>
      </c>
      <c r="P1088" s="4" t="s">
        <v>24</v>
      </c>
      <c r="Q1088" s="4" t="n">
        <v>216.930457818547</v>
      </c>
      <c r="R1088" s="4" t="n">
        <v>0.397407937596452</v>
      </c>
      <c r="S1088" s="4" t="s">
        <v>39</v>
      </c>
      <c r="T1088" s="4" t="str">
        <f aca="false">B1088&amp;C1088&amp;D1088&amp;E1088&amp;S1088</f>
        <v>tebyoubotmap55without</v>
      </c>
      <c r="U1088" s="4" t="n">
        <f aca="false">COUNTIF($T$2:T1088,T1088)</f>
        <v>7</v>
      </c>
      <c r="V1088" s="4" t="s">
        <v>18</v>
      </c>
      <c r="W1088" s="4" t="s">
        <v>32</v>
      </c>
      <c r="X1088" s="4" t="n">
        <v>5</v>
      </c>
      <c r="Y1088" s="4" t="str">
        <f aca="false">V1088&amp;W1088&amp;X1088&amp;S1088</f>
        <v>ty5without</v>
      </c>
      <c r="Z1088" s="4" t="n">
        <f aca="false">G1088&gt;0</f>
        <v>0</v>
      </c>
      <c r="AA1088" s="4" t="str">
        <f aca="false">IF(NOT(Z1088),Y1088,0)</f>
        <v>ty5without</v>
      </c>
    </row>
    <row r="1089" customFormat="false" ht="15.75" hidden="false" customHeight="true" outlineLevel="0" collapsed="false">
      <c r="A1089" s="1" t="n">
        <v>1605</v>
      </c>
      <c r="B1089" s="4" t="s">
        <v>21</v>
      </c>
      <c r="C1089" s="4" t="s">
        <v>30</v>
      </c>
      <c r="D1089" s="4" t="s">
        <v>31</v>
      </c>
      <c r="E1089" s="4" t="n">
        <v>5</v>
      </c>
      <c r="F1089" s="4" t="n">
        <v>55.7240000000001</v>
      </c>
      <c r="G1089" s="4" t="n">
        <v>0</v>
      </c>
      <c r="H1089" s="4" t="n">
        <v>0.466335265816275</v>
      </c>
      <c r="I1089" s="4" t="n">
        <v>0.16788839944685</v>
      </c>
      <c r="J1089" s="4" t="n">
        <v>0.0208251422434796</v>
      </c>
      <c r="K1089" s="4" t="n">
        <v>0.0258001487967874</v>
      </c>
      <c r="L1089" s="4" t="n">
        <v>-3.53084365076195E-007</v>
      </c>
      <c r="M1089" s="4" t="n">
        <v>0.45974463266655</v>
      </c>
      <c r="N1089" s="4" t="n">
        <v>25.596925434026</v>
      </c>
      <c r="O1089" s="4" t="n">
        <f aca="false">TRUE()</f>
        <v>1</v>
      </c>
      <c r="P1089" s="4" t="s">
        <v>24</v>
      </c>
      <c r="Q1089" s="4" t="n">
        <v>7.99341026552814</v>
      </c>
      <c r="R1089" s="4" t="n">
        <v>0.328945756462113</v>
      </c>
      <c r="S1089" s="4" t="s">
        <v>39</v>
      </c>
      <c r="T1089" s="4" t="str">
        <f aca="false">B1089&amp;C1089&amp;D1089&amp;E1089&amp;S1089</f>
        <v>tebyoubotmap55without</v>
      </c>
      <c r="U1089" s="4" t="n">
        <f aca="false">COUNTIF($T$2:T1089,T1089)</f>
        <v>8</v>
      </c>
      <c r="V1089" s="4" t="s">
        <v>18</v>
      </c>
      <c r="W1089" s="4" t="s">
        <v>32</v>
      </c>
      <c r="X1089" s="4" t="n">
        <v>5</v>
      </c>
      <c r="Y1089" s="4" t="str">
        <f aca="false">V1089&amp;W1089&amp;X1089&amp;S1089</f>
        <v>ty5without</v>
      </c>
      <c r="Z1089" s="4" t="n">
        <f aca="false">G1089&gt;0</f>
        <v>0</v>
      </c>
      <c r="AA1089" s="4" t="str">
        <f aca="false">IF(NOT(Z1089),Y1089,0)</f>
        <v>ty5without</v>
      </c>
    </row>
    <row r="1090" customFormat="false" ht="15.75" hidden="false" customHeight="true" outlineLevel="0" collapsed="false">
      <c r="A1090" s="1" t="n">
        <v>1606</v>
      </c>
      <c r="B1090" s="4" t="s">
        <v>21</v>
      </c>
      <c r="C1090" s="4" t="s">
        <v>30</v>
      </c>
      <c r="D1090" s="4" t="s">
        <v>31</v>
      </c>
      <c r="E1090" s="4" t="n">
        <v>5</v>
      </c>
      <c r="F1090" s="4" t="n">
        <v>132.209</v>
      </c>
      <c r="G1090" s="4" t="n">
        <v>0</v>
      </c>
      <c r="H1090" s="4" t="n">
        <v>5.87676947928351</v>
      </c>
      <c r="I1090" s="4" t="n">
        <v>0.430554999105697</v>
      </c>
      <c r="J1090" s="4" t="n">
        <v>0.205628270568562</v>
      </c>
      <c r="K1090" s="4" t="n">
        <v>0.150301099413735</v>
      </c>
      <c r="L1090" s="4" t="n">
        <v>9.30106763827851E-005</v>
      </c>
      <c r="M1090" s="4" t="n">
        <v>0.312012826775726</v>
      </c>
      <c r="N1090" s="4" t="n">
        <v>40.0669425412816</v>
      </c>
      <c r="O1090" s="4" t="n">
        <f aca="false">TRUE()</f>
        <v>1</v>
      </c>
      <c r="P1090" s="4" t="s">
        <v>24</v>
      </c>
      <c r="Q1090" s="4" t="n">
        <v>197.868872777717</v>
      </c>
      <c r="R1090" s="4" t="n">
        <v>0.607333588654245</v>
      </c>
      <c r="S1090" s="4" t="s">
        <v>39</v>
      </c>
      <c r="T1090" s="4" t="str">
        <f aca="false">B1090&amp;C1090&amp;D1090&amp;E1090&amp;S1090</f>
        <v>tebyoubotmap55without</v>
      </c>
      <c r="U1090" s="4" t="n">
        <f aca="false">COUNTIF($T$2:T1090,T1090)</f>
        <v>9</v>
      </c>
      <c r="V1090" s="4" t="s">
        <v>18</v>
      </c>
      <c r="W1090" s="4" t="s">
        <v>32</v>
      </c>
      <c r="X1090" s="4" t="n">
        <v>5</v>
      </c>
      <c r="Y1090" s="4" t="str">
        <f aca="false">V1090&amp;W1090&amp;X1090&amp;S1090</f>
        <v>ty5without</v>
      </c>
      <c r="Z1090" s="4" t="n">
        <f aca="false">G1090&gt;0</f>
        <v>0</v>
      </c>
      <c r="AA1090" s="4" t="str">
        <f aca="false">IF(NOT(Z1090),Y1090,0)</f>
        <v>ty5without</v>
      </c>
    </row>
    <row r="1091" customFormat="false" ht="15.75" hidden="false" customHeight="true" outlineLevel="0" collapsed="false">
      <c r="A1091" s="1" t="n">
        <v>1607</v>
      </c>
      <c r="B1091" s="4" t="s">
        <v>21</v>
      </c>
      <c r="C1091" s="4" t="s">
        <v>30</v>
      </c>
      <c r="D1091" s="4" t="s">
        <v>31</v>
      </c>
      <c r="E1091" s="4" t="n">
        <v>5</v>
      </c>
      <c r="F1091" s="4" t="n">
        <v>89.977</v>
      </c>
      <c r="G1091" s="4" t="n">
        <v>0</v>
      </c>
      <c r="H1091" s="4" t="n">
        <v>2.81382959742187</v>
      </c>
      <c r="I1091" s="4" t="n">
        <v>0.306401578103065</v>
      </c>
      <c r="J1091" s="4" t="n">
        <v>0.238637544649499</v>
      </c>
      <c r="K1091" s="4" t="n">
        <v>0.119617056752925</v>
      </c>
      <c r="L1091" s="4" t="n">
        <v>5.62391953324665E-005</v>
      </c>
      <c r="M1091" s="4" t="n">
        <v>0.355944141021447</v>
      </c>
      <c r="N1091" s="4" t="n">
        <v>30.7522079378471</v>
      </c>
      <c r="O1091" s="4" t="n">
        <f aca="false">TRUE()</f>
        <v>1</v>
      </c>
      <c r="P1091" s="4" t="s">
        <v>24</v>
      </c>
      <c r="Q1091" s="4" t="n">
        <v>39.2685630786517</v>
      </c>
      <c r="R1091" s="4" t="n">
        <v>0.427709126661193</v>
      </c>
      <c r="S1091" s="4" t="s">
        <v>39</v>
      </c>
      <c r="T1091" s="4" t="str">
        <f aca="false">B1091&amp;C1091&amp;D1091&amp;E1091&amp;S1091</f>
        <v>tebyoubotmap55without</v>
      </c>
      <c r="U1091" s="4" t="n">
        <f aca="false">COUNTIF($T$2:T1091,T1091)</f>
        <v>10</v>
      </c>
      <c r="V1091" s="4" t="s">
        <v>18</v>
      </c>
      <c r="W1091" s="4" t="s">
        <v>32</v>
      </c>
      <c r="X1091" s="4" t="n">
        <v>5</v>
      </c>
      <c r="Y1091" s="4" t="str">
        <f aca="false">V1091&amp;W1091&amp;X1091&amp;S1091</f>
        <v>ty5without</v>
      </c>
      <c r="Z1091" s="4" t="n">
        <f aca="false">G1091&gt;0</f>
        <v>0</v>
      </c>
      <c r="AA1091" s="4" t="str">
        <f aca="false">IF(NOT(Z1091),Y1091,0)</f>
        <v>ty5without</v>
      </c>
    </row>
    <row r="1092" customFormat="false" ht="15.75" hidden="false" customHeight="true" outlineLevel="0" collapsed="false">
      <c r="A1092" s="1" t="n">
        <v>1608</v>
      </c>
      <c r="B1092" s="4" t="s">
        <v>21</v>
      </c>
      <c r="C1092" s="4" t="s">
        <v>30</v>
      </c>
      <c r="D1092" s="4" t="s">
        <v>31</v>
      </c>
      <c r="E1092" s="4" t="n">
        <v>5</v>
      </c>
      <c r="F1092" s="4" t="n">
        <v>140.806</v>
      </c>
      <c r="G1092" s="4" t="n">
        <v>0</v>
      </c>
      <c r="H1092" s="4" t="n">
        <v>5.861221767556</v>
      </c>
      <c r="I1092" s="4" t="n">
        <v>0.431103581853797</v>
      </c>
      <c r="J1092" s="4" t="n">
        <v>0.169568406963954</v>
      </c>
      <c r="K1092" s="4" t="n">
        <v>0.153468142225484</v>
      </c>
      <c r="L1092" s="4" t="n">
        <v>6.14093214295924E-005</v>
      </c>
      <c r="M1092" s="4" t="n">
        <v>0.312429708656708</v>
      </c>
      <c r="N1092" s="4" t="n">
        <v>41.9607376547021</v>
      </c>
      <c r="O1092" s="4" t="n">
        <f aca="false">TRUE()</f>
        <v>1</v>
      </c>
      <c r="P1092" s="4" t="s">
        <v>24</v>
      </c>
      <c r="Q1092" s="4" t="n">
        <v>400.000000000175</v>
      </c>
      <c r="R1092" s="4" t="n">
        <v>0.555423982099332</v>
      </c>
      <c r="S1092" s="4" t="s">
        <v>39</v>
      </c>
      <c r="T1092" s="4" t="str">
        <f aca="false">B1092&amp;C1092&amp;D1092&amp;E1092&amp;S1092</f>
        <v>tebyoubotmap55without</v>
      </c>
      <c r="U1092" s="4" t="n">
        <f aca="false">COUNTIF($T$2:T1092,T1092)</f>
        <v>11</v>
      </c>
      <c r="V1092" s="4" t="s">
        <v>18</v>
      </c>
      <c r="W1092" s="4" t="s">
        <v>32</v>
      </c>
      <c r="X1092" s="4" t="n">
        <v>5</v>
      </c>
      <c r="Y1092" s="4" t="str">
        <f aca="false">V1092&amp;W1092&amp;X1092&amp;S1092</f>
        <v>ty5without</v>
      </c>
      <c r="Z1092" s="4" t="n">
        <f aca="false">G1092&gt;0</f>
        <v>0</v>
      </c>
      <c r="AA1092" s="4" t="str">
        <f aca="false">IF(NOT(Z1092),Y1092,0)</f>
        <v>ty5without</v>
      </c>
    </row>
    <row r="1093" customFormat="false" ht="15.75" hidden="false" customHeight="true" outlineLevel="0" collapsed="false">
      <c r="A1093" s="1" t="n">
        <v>1609</v>
      </c>
      <c r="B1093" s="4" t="s">
        <v>21</v>
      </c>
      <c r="C1093" s="4" t="s">
        <v>30</v>
      </c>
      <c r="D1093" s="4" t="s">
        <v>31</v>
      </c>
      <c r="E1093" s="4" t="n">
        <v>5</v>
      </c>
      <c r="F1093" s="4" t="n">
        <v>110.842</v>
      </c>
      <c r="G1093" s="4" t="n">
        <v>0</v>
      </c>
      <c r="H1093" s="4" t="n">
        <v>2.87857817648104</v>
      </c>
      <c r="I1093" s="4" t="n">
        <v>0.418561884419892</v>
      </c>
      <c r="J1093" s="4" t="n">
        <v>0.161798991910783</v>
      </c>
      <c r="K1093" s="4" t="n">
        <v>0.147249992212858</v>
      </c>
      <c r="L1093" s="4" t="n">
        <v>5.53432720887995E-005</v>
      </c>
      <c r="M1093" s="4" t="n">
        <v>0.366458325285431</v>
      </c>
      <c r="N1093" s="4" t="n">
        <v>38.1199614583792</v>
      </c>
      <c r="O1093" s="4" t="n">
        <f aca="false">TRUE()</f>
        <v>1</v>
      </c>
      <c r="P1093" s="4" t="s">
        <v>24</v>
      </c>
      <c r="Q1093" s="4" t="n">
        <v>75.7894786769157</v>
      </c>
      <c r="R1093" s="4" t="n">
        <v>0.609339545774757</v>
      </c>
      <c r="S1093" s="4" t="s">
        <v>39</v>
      </c>
      <c r="T1093" s="4" t="str">
        <f aca="false">B1093&amp;C1093&amp;D1093&amp;E1093&amp;S1093</f>
        <v>tebyoubotmap55without</v>
      </c>
      <c r="U1093" s="4" t="n">
        <f aca="false">COUNTIF($T$2:T1093,T1093)</f>
        <v>12</v>
      </c>
      <c r="V1093" s="4" t="s">
        <v>18</v>
      </c>
      <c r="W1093" s="4" t="s">
        <v>32</v>
      </c>
      <c r="X1093" s="4" t="n">
        <v>5</v>
      </c>
      <c r="Y1093" s="4" t="str">
        <f aca="false">V1093&amp;W1093&amp;X1093&amp;S1093</f>
        <v>ty5without</v>
      </c>
      <c r="Z1093" s="4" t="n">
        <f aca="false">G1093&gt;0</f>
        <v>0</v>
      </c>
      <c r="AA1093" s="4" t="str">
        <f aca="false">IF(NOT(Z1093),Y1093,0)</f>
        <v>ty5without</v>
      </c>
    </row>
    <row r="1094" customFormat="false" ht="15.75" hidden="false" customHeight="true" outlineLevel="0" collapsed="false">
      <c r="A1094" s="1" t="n">
        <v>1610</v>
      </c>
      <c r="B1094" s="4" t="s">
        <v>21</v>
      </c>
      <c r="C1094" s="4" t="s">
        <v>30</v>
      </c>
      <c r="D1094" s="4" t="s">
        <v>31</v>
      </c>
      <c r="E1094" s="4" t="n">
        <v>5</v>
      </c>
      <c r="F1094" s="4" t="n">
        <v>179.504</v>
      </c>
      <c r="G1094" s="4" t="n">
        <v>2</v>
      </c>
      <c r="H1094" s="4" t="n">
        <v>5.66397319745796</v>
      </c>
      <c r="I1094" s="4" t="n">
        <v>0.505340522406705</v>
      </c>
      <c r="J1094" s="4" t="n">
        <v>0.510149106820616</v>
      </c>
      <c r="K1094" s="4" t="n">
        <v>0.252741932948846</v>
      </c>
      <c r="L1094" s="4" t="n">
        <v>-0.0012958181322144</v>
      </c>
      <c r="M1094" s="4" t="n">
        <v>0.26124533871733</v>
      </c>
      <c r="N1094" s="4" t="n">
        <v>42.9380913893477</v>
      </c>
      <c r="O1094" s="4" t="n">
        <f aca="false">FALSE()</f>
        <v>0</v>
      </c>
      <c r="P1094" s="4" t="s">
        <v>27</v>
      </c>
      <c r="Q1094" s="4" t="n">
        <v>101.090100043288</v>
      </c>
      <c r="R1094" s="4" t="n">
        <v>0.491195563602353</v>
      </c>
      <c r="S1094" s="4" t="s">
        <v>39</v>
      </c>
      <c r="T1094" s="4" t="str">
        <f aca="false">B1094&amp;C1094&amp;D1094&amp;E1094&amp;S1094</f>
        <v>tebyoubotmap55without</v>
      </c>
      <c r="U1094" s="4" t="n">
        <f aca="false">COUNTIF($T$2:T1094,T1094)</f>
        <v>13</v>
      </c>
      <c r="V1094" s="4" t="s">
        <v>18</v>
      </c>
      <c r="W1094" s="4" t="s">
        <v>32</v>
      </c>
      <c r="X1094" s="4" t="n">
        <v>5</v>
      </c>
      <c r="Y1094" s="4" t="str">
        <f aca="false">V1094&amp;W1094&amp;X1094&amp;S1094</f>
        <v>ty5without</v>
      </c>
      <c r="Z1094" s="4" t="n">
        <f aca="false">G1094&gt;0</f>
        <v>1</v>
      </c>
      <c r="AA1094" s="4" t="n">
        <f aca="false">IF(NOT(Z1094),Y1094,0)</f>
        <v>0</v>
      </c>
    </row>
    <row r="1095" customFormat="false" ht="15.75" hidden="false" customHeight="true" outlineLevel="0" collapsed="false">
      <c r="A1095" s="1" t="n">
        <v>1611</v>
      </c>
      <c r="B1095" s="4" t="s">
        <v>21</v>
      </c>
      <c r="C1095" s="4" t="s">
        <v>30</v>
      </c>
      <c r="D1095" s="4" t="s">
        <v>31</v>
      </c>
      <c r="E1095" s="4" t="n">
        <v>5</v>
      </c>
      <c r="F1095" s="4" t="n">
        <v>88.048</v>
      </c>
      <c r="G1095" s="4" t="n">
        <v>0</v>
      </c>
      <c r="H1095" s="4" t="n">
        <v>4.37096384296439</v>
      </c>
      <c r="I1095" s="4" t="n">
        <v>0.331027423142497</v>
      </c>
      <c r="J1095" s="4" t="n">
        <v>0.516243704159914</v>
      </c>
      <c r="K1095" s="4" t="n">
        <v>0.118218939701786</v>
      </c>
      <c r="L1095" s="4" t="n">
        <v>0.00165130626361284</v>
      </c>
      <c r="M1095" s="4" t="n">
        <v>0.342632195101455</v>
      </c>
      <c r="N1095" s="4" t="n">
        <v>29.8863580737445</v>
      </c>
      <c r="O1095" s="4" t="n">
        <f aca="false">TRUE()</f>
        <v>1</v>
      </c>
      <c r="P1095" s="4" t="s">
        <v>24</v>
      </c>
      <c r="Q1095" s="4" t="n">
        <v>372.10420376766</v>
      </c>
      <c r="R1095" s="4" t="n">
        <v>0.328578007924859</v>
      </c>
      <c r="S1095" s="4" t="s">
        <v>39</v>
      </c>
      <c r="T1095" s="4" t="str">
        <f aca="false">B1095&amp;C1095&amp;D1095&amp;E1095&amp;S1095</f>
        <v>tebyoubotmap55without</v>
      </c>
      <c r="U1095" s="4" t="n">
        <f aca="false">COUNTIF($T$2:T1095,T1095)</f>
        <v>14</v>
      </c>
      <c r="V1095" s="4" t="s">
        <v>18</v>
      </c>
      <c r="W1095" s="4" t="s">
        <v>32</v>
      </c>
      <c r="X1095" s="4" t="n">
        <v>5</v>
      </c>
      <c r="Y1095" s="4" t="str">
        <f aca="false">V1095&amp;W1095&amp;X1095&amp;S1095</f>
        <v>ty5without</v>
      </c>
      <c r="Z1095" s="4" t="n">
        <f aca="false">G1095&gt;0</f>
        <v>0</v>
      </c>
      <c r="AA1095" s="4" t="str">
        <f aca="false">IF(NOT(Z1095),Y1095,0)</f>
        <v>ty5without</v>
      </c>
    </row>
    <row r="1096" customFormat="false" ht="15.75" hidden="false" customHeight="true" outlineLevel="0" collapsed="false">
      <c r="A1096" s="1" t="n">
        <v>1612</v>
      </c>
      <c r="B1096" s="4" t="s">
        <v>21</v>
      </c>
      <c r="C1096" s="4" t="s">
        <v>30</v>
      </c>
      <c r="D1096" s="4" t="s">
        <v>31</v>
      </c>
      <c r="E1096" s="4" t="n">
        <v>5</v>
      </c>
      <c r="F1096" s="4" t="n">
        <v>120.62</v>
      </c>
      <c r="G1096" s="4" t="n">
        <v>0</v>
      </c>
      <c r="H1096" s="4" t="n">
        <v>5.66451084564612</v>
      </c>
      <c r="I1096" s="4" t="n">
        <v>0.420828885007355</v>
      </c>
      <c r="J1096" s="4" t="n">
        <v>0.246774806532389</v>
      </c>
      <c r="K1096" s="4" t="n">
        <v>0.107164451547395</v>
      </c>
      <c r="L1096" s="4" t="n">
        <v>9.47246667890122E-005</v>
      </c>
      <c r="M1096" s="4" t="n">
        <v>0.342766712070597</v>
      </c>
      <c r="N1096" s="4" t="n">
        <v>39.8241849716691</v>
      </c>
      <c r="O1096" s="4" t="n">
        <f aca="false">TRUE()</f>
        <v>1</v>
      </c>
      <c r="P1096" s="4" t="s">
        <v>24</v>
      </c>
      <c r="Q1096" s="4" t="n">
        <v>554.700196225422</v>
      </c>
      <c r="R1096" s="4" t="n">
        <v>0.632756201236172</v>
      </c>
      <c r="S1096" s="4" t="s">
        <v>39</v>
      </c>
      <c r="T1096" s="4" t="str">
        <f aca="false">B1096&amp;C1096&amp;D1096&amp;E1096&amp;S1096</f>
        <v>tebyoubotmap55without</v>
      </c>
      <c r="U1096" s="4" t="n">
        <f aca="false">COUNTIF($T$2:T1096,T1096)</f>
        <v>15</v>
      </c>
      <c r="V1096" s="4" t="s">
        <v>18</v>
      </c>
      <c r="W1096" s="4" t="s">
        <v>32</v>
      </c>
      <c r="X1096" s="4" t="n">
        <v>5</v>
      </c>
      <c r="Y1096" s="4" t="str">
        <f aca="false">V1096&amp;W1096&amp;X1096&amp;S1096</f>
        <v>ty5without</v>
      </c>
      <c r="Z1096" s="4" t="n">
        <f aca="false">G1096&gt;0</f>
        <v>0</v>
      </c>
      <c r="AA1096" s="4" t="str">
        <f aca="false">IF(NOT(Z1096),Y1096,0)</f>
        <v>ty5without</v>
      </c>
    </row>
    <row r="1097" customFormat="false" ht="15.75" hidden="false" customHeight="true" outlineLevel="0" collapsed="false">
      <c r="A1097" s="1" t="n">
        <v>1613</v>
      </c>
      <c r="B1097" s="4" t="s">
        <v>21</v>
      </c>
      <c r="C1097" s="4" t="s">
        <v>30</v>
      </c>
      <c r="D1097" s="4" t="s">
        <v>31</v>
      </c>
      <c r="E1097" s="4" t="n">
        <v>5</v>
      </c>
      <c r="F1097" s="4" t="n">
        <v>180.19</v>
      </c>
      <c r="G1097" s="4" t="n">
        <v>0</v>
      </c>
      <c r="H1097" s="4" t="n">
        <v>9.08687388769505</v>
      </c>
      <c r="I1097" s="4" t="n">
        <v>0.631358544870644</v>
      </c>
      <c r="J1097" s="4" t="n">
        <v>0.324429579049711</v>
      </c>
      <c r="K1097" s="4" t="n">
        <v>0.195506417829191</v>
      </c>
      <c r="L1097" s="4" t="n">
        <v>-0.00117617855880722</v>
      </c>
      <c r="M1097" s="4" t="n">
        <v>0.256157939185856</v>
      </c>
      <c r="N1097" s="4" t="n">
        <v>43.6818586460794</v>
      </c>
      <c r="O1097" s="4" t="n">
        <f aca="false">FALSE()</f>
        <v>0</v>
      </c>
      <c r="P1097" s="4" t="s">
        <v>27</v>
      </c>
      <c r="Q1097" s="4" t="n">
        <v>168.66245780683</v>
      </c>
      <c r="R1097" s="4" t="n">
        <v>0.817891021750436</v>
      </c>
      <c r="S1097" s="4" t="s">
        <v>39</v>
      </c>
      <c r="T1097" s="4" t="str">
        <f aca="false">B1097&amp;C1097&amp;D1097&amp;E1097&amp;S1097</f>
        <v>tebyoubotmap55without</v>
      </c>
      <c r="U1097" s="4" t="n">
        <f aca="false">COUNTIF($T$2:T1097,T1097)</f>
        <v>16</v>
      </c>
      <c r="V1097" s="4" t="s">
        <v>18</v>
      </c>
      <c r="W1097" s="4" t="s">
        <v>32</v>
      </c>
      <c r="X1097" s="4" t="n">
        <v>5</v>
      </c>
      <c r="Y1097" s="4" t="str">
        <f aca="false">V1097&amp;W1097&amp;X1097&amp;S1097</f>
        <v>ty5without</v>
      </c>
      <c r="Z1097" s="4" t="n">
        <f aca="false">G1097&gt;0</f>
        <v>0</v>
      </c>
      <c r="AA1097" s="4" t="str">
        <f aca="false">IF(NOT(Z1097),Y1097,0)</f>
        <v>ty5without</v>
      </c>
    </row>
    <row r="1098" customFormat="false" ht="15.75" hidden="false" customHeight="true" outlineLevel="0" collapsed="false">
      <c r="A1098" s="1" t="n">
        <v>1614</v>
      </c>
      <c r="B1098" s="4" t="s">
        <v>21</v>
      </c>
      <c r="C1098" s="4" t="s">
        <v>30</v>
      </c>
      <c r="D1098" s="4" t="s">
        <v>31</v>
      </c>
      <c r="E1098" s="4" t="n">
        <v>5</v>
      </c>
      <c r="F1098" s="4" t="n">
        <v>78.4460000000001</v>
      </c>
      <c r="G1098" s="4" t="n">
        <v>0</v>
      </c>
      <c r="H1098" s="4" t="n">
        <v>9.92447144432469</v>
      </c>
      <c r="I1098" s="4" t="n">
        <v>0.443715697576273</v>
      </c>
      <c r="J1098" s="4" t="n">
        <v>0.149069099754013</v>
      </c>
      <c r="K1098" s="4" t="n">
        <v>0.13074482686176</v>
      </c>
      <c r="L1098" s="4" t="n">
        <v>0.0010691863674921</v>
      </c>
      <c r="M1098" s="4" t="n">
        <v>0.364461681188374</v>
      </c>
      <c r="N1098" s="4" t="n">
        <v>28.3126190053976</v>
      </c>
      <c r="O1098" s="4" t="n">
        <f aca="false">TRUE()</f>
        <v>1</v>
      </c>
      <c r="P1098" s="4" t="s">
        <v>24</v>
      </c>
      <c r="Q1098" s="4" t="n">
        <v>632.455532033299</v>
      </c>
      <c r="R1098" s="4" t="n">
        <v>0.48617897190563</v>
      </c>
      <c r="S1098" s="4" t="s">
        <v>39</v>
      </c>
      <c r="T1098" s="4" t="str">
        <f aca="false">B1098&amp;C1098&amp;D1098&amp;E1098&amp;S1098</f>
        <v>tebyoubotmap55without</v>
      </c>
      <c r="U1098" s="4" t="n">
        <f aca="false">COUNTIF($T$2:T1098,T1098)</f>
        <v>17</v>
      </c>
      <c r="V1098" s="4" t="s">
        <v>18</v>
      </c>
      <c r="W1098" s="4" t="s">
        <v>32</v>
      </c>
      <c r="X1098" s="4" t="n">
        <v>5</v>
      </c>
      <c r="Y1098" s="4" t="str">
        <f aca="false">V1098&amp;W1098&amp;X1098&amp;S1098</f>
        <v>ty5without</v>
      </c>
      <c r="Z1098" s="4" t="n">
        <f aca="false">G1098&gt;0</f>
        <v>0</v>
      </c>
      <c r="AA1098" s="4" t="str">
        <f aca="false">IF(NOT(Z1098),Y1098,0)</f>
        <v>ty5without</v>
      </c>
    </row>
    <row r="1099" customFormat="false" ht="15.75" hidden="false" customHeight="true" outlineLevel="0" collapsed="false">
      <c r="A1099" s="1" t="n">
        <v>1615</v>
      </c>
      <c r="B1099" s="4" t="s">
        <v>21</v>
      </c>
      <c r="C1099" s="4" t="s">
        <v>30</v>
      </c>
      <c r="D1099" s="4" t="s">
        <v>31</v>
      </c>
      <c r="E1099" s="4" t="n">
        <v>5</v>
      </c>
      <c r="F1099" s="4" t="n">
        <v>169.62</v>
      </c>
      <c r="G1099" s="4" t="n">
        <v>0</v>
      </c>
      <c r="H1099" s="4" t="n">
        <v>36.6758135223744</v>
      </c>
      <c r="I1099" s="4" t="n">
        <v>0.893627944662256</v>
      </c>
      <c r="J1099" s="4" t="n">
        <v>0.2477309425679</v>
      </c>
      <c r="K1099" s="4" t="n">
        <v>0.122059807300151</v>
      </c>
      <c r="L1099" s="4" t="n">
        <v>-7.19006145312293E-005</v>
      </c>
      <c r="M1099" s="4" t="n">
        <v>0.243732719879221</v>
      </c>
      <c r="N1099" s="4" t="n">
        <v>37.7594974617741</v>
      </c>
      <c r="O1099" s="4" t="n">
        <f aca="false">TRUE()</f>
        <v>1</v>
      </c>
      <c r="P1099" s="4" t="s">
        <v>24</v>
      </c>
      <c r="Q1099" s="4" t="n">
        <v>1414.21356237281</v>
      </c>
      <c r="R1099" s="4" t="n">
        <v>1.1074299927411</v>
      </c>
      <c r="S1099" s="4" t="s">
        <v>39</v>
      </c>
      <c r="T1099" s="4" t="str">
        <f aca="false">B1099&amp;C1099&amp;D1099&amp;E1099&amp;S1099</f>
        <v>tebyoubotmap55without</v>
      </c>
      <c r="U1099" s="4" t="n">
        <f aca="false">COUNTIF($T$2:T1099,T1099)</f>
        <v>18</v>
      </c>
      <c r="V1099" s="4" t="s">
        <v>18</v>
      </c>
      <c r="W1099" s="4" t="s">
        <v>32</v>
      </c>
      <c r="X1099" s="4" t="n">
        <v>5</v>
      </c>
      <c r="Y1099" s="4" t="str">
        <f aca="false">V1099&amp;W1099&amp;X1099&amp;S1099</f>
        <v>ty5without</v>
      </c>
      <c r="Z1099" s="4" t="n">
        <f aca="false">G1099&gt;0</f>
        <v>0</v>
      </c>
      <c r="AA1099" s="4" t="str">
        <f aca="false">IF(NOT(Z1099),Y1099,0)</f>
        <v>ty5without</v>
      </c>
    </row>
    <row r="1100" customFormat="false" ht="15.75" hidden="false" customHeight="true" outlineLevel="0" collapsed="false">
      <c r="A1100" s="1" t="n">
        <v>1616</v>
      </c>
      <c r="B1100" s="4" t="s">
        <v>21</v>
      </c>
      <c r="C1100" s="4" t="s">
        <v>30</v>
      </c>
      <c r="D1100" s="4" t="s">
        <v>31</v>
      </c>
      <c r="E1100" s="4" t="n">
        <v>5</v>
      </c>
      <c r="F1100" s="4" t="n">
        <v>88.5350000000003</v>
      </c>
      <c r="G1100" s="4" t="n">
        <v>0</v>
      </c>
      <c r="H1100" s="4" t="n">
        <v>5.44091178597788</v>
      </c>
      <c r="I1100" s="4" t="n">
        <v>0.565205609433354</v>
      </c>
      <c r="J1100" s="4" t="n">
        <v>0.141942295404555</v>
      </c>
      <c r="K1100" s="4" t="n">
        <v>0.102451052962635</v>
      </c>
      <c r="L1100" s="4" t="n">
        <v>0.000349731244924917</v>
      </c>
      <c r="M1100" s="4" t="n">
        <v>0.358159885373712</v>
      </c>
      <c r="N1100" s="4" t="n">
        <v>30.2787745020941</v>
      </c>
      <c r="O1100" s="4" t="n">
        <f aca="false">TRUE()</f>
        <v>1</v>
      </c>
      <c r="P1100" s="4" t="s">
        <v>24</v>
      </c>
      <c r="Q1100" s="4" t="n">
        <v>128.756550656161</v>
      </c>
      <c r="R1100" s="4" t="n">
        <v>0.849010583246099</v>
      </c>
      <c r="S1100" s="4" t="s">
        <v>39</v>
      </c>
      <c r="T1100" s="4" t="str">
        <f aca="false">B1100&amp;C1100&amp;D1100&amp;E1100&amp;S1100</f>
        <v>tebyoubotmap55without</v>
      </c>
      <c r="U1100" s="4" t="n">
        <f aca="false">COUNTIF($T$2:T1100,T1100)</f>
        <v>19</v>
      </c>
      <c r="V1100" s="4" t="s">
        <v>18</v>
      </c>
      <c r="W1100" s="4" t="s">
        <v>32</v>
      </c>
      <c r="X1100" s="4" t="n">
        <v>5</v>
      </c>
      <c r="Y1100" s="4" t="str">
        <f aca="false">V1100&amp;W1100&amp;X1100&amp;S1100</f>
        <v>ty5without</v>
      </c>
      <c r="Z1100" s="4" t="n">
        <f aca="false">G1100&gt;0</f>
        <v>0</v>
      </c>
      <c r="AA1100" s="4" t="str">
        <f aca="false">IF(NOT(Z1100),Y1100,0)</f>
        <v>ty5without</v>
      </c>
    </row>
    <row r="1101" customFormat="false" ht="15.75" hidden="false" customHeight="true" outlineLevel="0" collapsed="false">
      <c r="A1101" s="1" t="n">
        <v>1617</v>
      </c>
      <c r="B1101" s="4" t="s">
        <v>21</v>
      </c>
      <c r="C1101" s="4" t="s">
        <v>30</v>
      </c>
      <c r="D1101" s="4" t="s">
        <v>31</v>
      </c>
      <c r="E1101" s="4" t="n">
        <v>5</v>
      </c>
      <c r="F1101" s="4" t="n">
        <v>56.1169999999997</v>
      </c>
      <c r="G1101" s="4" t="n">
        <v>0</v>
      </c>
      <c r="H1101" s="4" t="n">
        <v>0.551991866292999</v>
      </c>
      <c r="I1101" s="4" t="n">
        <v>0.213429023439982</v>
      </c>
      <c r="J1101" s="4" t="n">
        <v>0.0295379197421244</v>
      </c>
      <c r="K1101" s="4" t="n">
        <v>0.0429538944824809</v>
      </c>
      <c r="L1101" s="4" t="n">
        <v>0.000277054754679157</v>
      </c>
      <c r="M1101" s="4" t="n">
        <v>0.447692785529172</v>
      </c>
      <c r="N1101" s="4" t="n">
        <v>24.9227948669126</v>
      </c>
      <c r="O1101" s="4" t="n">
        <f aca="false">TRUE()</f>
        <v>1</v>
      </c>
      <c r="P1101" s="4" t="s">
        <v>24</v>
      </c>
      <c r="Q1101" s="4" t="n">
        <v>5.37537432791674</v>
      </c>
      <c r="R1101" s="4" t="n">
        <v>0.378930214305051</v>
      </c>
      <c r="S1101" s="4" t="s">
        <v>39</v>
      </c>
      <c r="T1101" s="4" t="str">
        <f aca="false">B1101&amp;C1101&amp;D1101&amp;E1101&amp;S1101</f>
        <v>tebyoubotmap55without</v>
      </c>
      <c r="U1101" s="4" t="n">
        <f aca="false">COUNTIF($T$2:T1101,T1101)</f>
        <v>20</v>
      </c>
      <c r="V1101" s="4" t="s">
        <v>18</v>
      </c>
      <c r="W1101" s="4" t="s">
        <v>32</v>
      </c>
      <c r="X1101" s="4" t="n">
        <v>5</v>
      </c>
      <c r="Y1101" s="4" t="str">
        <f aca="false">V1101&amp;W1101&amp;X1101&amp;S1101</f>
        <v>ty5without</v>
      </c>
      <c r="Z1101" s="4" t="n">
        <f aca="false">G1101&gt;0</f>
        <v>0</v>
      </c>
      <c r="AA1101" s="4" t="str">
        <f aca="false">IF(NOT(Z1101),Y1101,0)</f>
        <v>ty5without</v>
      </c>
    </row>
    <row r="1102" customFormat="false" ht="15.75" hidden="false" customHeight="true" outlineLevel="0" collapsed="false">
      <c r="A1102" s="1" t="n">
        <v>1628</v>
      </c>
      <c r="B1102" s="4" t="s">
        <v>37</v>
      </c>
      <c r="C1102" s="4" t="s">
        <v>28</v>
      </c>
      <c r="D1102" s="4" t="s">
        <v>33</v>
      </c>
      <c r="E1102" s="4" t="n">
        <v>5</v>
      </c>
      <c r="F1102" s="4" t="n">
        <v>96.203</v>
      </c>
      <c r="G1102" s="4" t="n">
        <v>0</v>
      </c>
      <c r="H1102" s="4" t="n">
        <v>0.700774565874684</v>
      </c>
      <c r="I1102" s="4" t="n">
        <v>0.118655069411748</v>
      </c>
      <c r="J1102" s="4" t="n">
        <v>0.015335771992033</v>
      </c>
      <c r="K1102" s="4" t="n">
        <v>0.0168796762619085</v>
      </c>
      <c r="L1102" s="4" t="n">
        <v>0.00104807692307692</v>
      </c>
      <c r="M1102" s="4" t="n">
        <v>0.211395319365938</v>
      </c>
      <c r="N1102" s="4" t="n">
        <v>20.343831391228</v>
      </c>
      <c r="O1102" s="4" t="n">
        <f aca="false">TRUE()</f>
        <v>1</v>
      </c>
      <c r="P1102" s="4" t="s">
        <v>24</v>
      </c>
      <c r="Q1102" s="4" t="n">
        <v>13.9444532304066</v>
      </c>
      <c r="R1102" s="4" t="n">
        <v>0.726166065570614</v>
      </c>
      <c r="S1102" s="4" t="s">
        <v>39</v>
      </c>
      <c r="T1102" s="4" t="str">
        <f aca="false">B1102&amp;C1102&amp;D1102&amp;E1102&amp;S1102</f>
        <v>rosnavturtlebot3_burgersmall_warehouse5without</v>
      </c>
      <c r="U1102" s="4" t="n">
        <f aca="false">COUNTIF($T$2:T1102,T1102)</f>
        <v>1</v>
      </c>
      <c r="V1102" s="4" t="s">
        <v>38</v>
      </c>
      <c r="W1102" s="4" t="s">
        <v>29</v>
      </c>
      <c r="X1102" s="4" t="s">
        <v>34</v>
      </c>
      <c r="Y1102" s="4" t="str">
        <f aca="false">V1102&amp;W1102&amp;X1102&amp;S1102</f>
        <v>rbswithout</v>
      </c>
      <c r="Z1102" s="4" t="n">
        <f aca="false">G1102&gt;0</f>
        <v>0</v>
      </c>
      <c r="AA1102" s="4" t="str">
        <f aca="false">IF(NOT(Z1102),Y1102,0)</f>
        <v>rbswithout</v>
      </c>
    </row>
    <row r="1103" customFormat="false" ht="15.75" hidden="false" customHeight="true" outlineLevel="0" collapsed="false">
      <c r="A1103" s="1" t="n">
        <v>1629</v>
      </c>
      <c r="B1103" s="4" t="s">
        <v>37</v>
      </c>
      <c r="C1103" s="4" t="s">
        <v>28</v>
      </c>
      <c r="D1103" s="4" t="s">
        <v>33</v>
      </c>
      <c r="E1103" s="4" t="n">
        <v>5</v>
      </c>
      <c r="F1103" s="4" t="n">
        <v>104.498</v>
      </c>
      <c r="G1103" s="4" t="n">
        <v>0</v>
      </c>
      <c r="H1103" s="4" t="n">
        <v>0.736326303209366</v>
      </c>
      <c r="I1103" s="4" t="n">
        <v>0.149410427278626</v>
      </c>
      <c r="J1103" s="4" t="n">
        <v>0.0187980629301955</v>
      </c>
      <c r="K1103" s="4" t="n">
        <v>0.00688943734061109</v>
      </c>
      <c r="L1103" s="4" t="n">
        <v>0.000146005675348501</v>
      </c>
      <c r="M1103" s="4" t="n">
        <v>0.219535137963044</v>
      </c>
      <c r="N1103" s="4" t="n">
        <v>22.9336290881351</v>
      </c>
      <c r="O1103" s="4" t="n">
        <f aca="false">TRUE()</f>
        <v>1</v>
      </c>
      <c r="P1103" s="4" t="s">
        <v>24</v>
      </c>
      <c r="Q1103" s="4" t="n">
        <v>7.2062642954804</v>
      </c>
      <c r="R1103" s="4" t="n">
        <v>1.02465248346401</v>
      </c>
      <c r="S1103" s="4" t="s">
        <v>39</v>
      </c>
      <c r="T1103" s="4" t="str">
        <f aca="false">B1103&amp;C1103&amp;D1103&amp;E1103&amp;S1103</f>
        <v>rosnavturtlebot3_burgersmall_warehouse5without</v>
      </c>
      <c r="U1103" s="4" t="n">
        <f aca="false">COUNTIF($T$2:T1103,T1103)</f>
        <v>2</v>
      </c>
      <c r="V1103" s="4" t="s">
        <v>38</v>
      </c>
      <c r="W1103" s="4" t="s">
        <v>29</v>
      </c>
      <c r="X1103" s="4" t="s">
        <v>34</v>
      </c>
      <c r="Y1103" s="4" t="str">
        <f aca="false">V1103&amp;W1103&amp;X1103&amp;S1103</f>
        <v>rbswithout</v>
      </c>
      <c r="Z1103" s="4" t="n">
        <f aca="false">G1103&gt;0</f>
        <v>0</v>
      </c>
      <c r="AA1103" s="4" t="str">
        <f aca="false">IF(NOT(Z1103),Y1103,0)</f>
        <v>rbswithout</v>
      </c>
    </row>
    <row r="1104" customFormat="false" ht="15.75" hidden="false" customHeight="true" outlineLevel="0" collapsed="false">
      <c r="A1104" s="1" t="n">
        <v>1630</v>
      </c>
      <c r="B1104" s="4" t="s">
        <v>37</v>
      </c>
      <c r="C1104" s="4" t="s">
        <v>28</v>
      </c>
      <c r="D1104" s="4" t="s">
        <v>33</v>
      </c>
      <c r="E1104" s="4" t="n">
        <v>5</v>
      </c>
      <c r="F1104" s="4" t="n">
        <v>116.697</v>
      </c>
      <c r="G1104" s="4" t="n">
        <v>0</v>
      </c>
      <c r="H1104" s="4" t="n">
        <v>1.86011154910129</v>
      </c>
      <c r="I1104" s="4" t="n">
        <v>0.225944817596775</v>
      </c>
      <c r="J1104" s="4" t="n">
        <v>0.0399463518668597</v>
      </c>
      <c r="K1104" s="4" t="n">
        <v>0.0234756980242904</v>
      </c>
      <c r="L1104" s="4" t="n">
        <v>0.000549777082987771</v>
      </c>
      <c r="M1104" s="4" t="n">
        <v>0.209050328233827</v>
      </c>
      <c r="N1104" s="4" t="n">
        <v>24.3299379067888</v>
      </c>
      <c r="O1104" s="4" t="n">
        <f aca="false">TRUE()</f>
        <v>1</v>
      </c>
      <c r="P1104" s="4" t="s">
        <v>24</v>
      </c>
      <c r="Q1104" s="4" t="n">
        <v>63.9209434592162</v>
      </c>
      <c r="R1104" s="4" t="n">
        <v>1.46593058053174</v>
      </c>
      <c r="S1104" s="4" t="s">
        <v>39</v>
      </c>
      <c r="T1104" s="4" t="str">
        <f aca="false">B1104&amp;C1104&amp;D1104&amp;E1104&amp;S1104</f>
        <v>rosnavturtlebot3_burgersmall_warehouse5without</v>
      </c>
      <c r="U1104" s="4" t="n">
        <f aca="false">COUNTIF($T$2:T1104,T1104)</f>
        <v>3</v>
      </c>
      <c r="V1104" s="4" t="s">
        <v>38</v>
      </c>
      <c r="W1104" s="4" t="s">
        <v>29</v>
      </c>
      <c r="X1104" s="4" t="s">
        <v>34</v>
      </c>
      <c r="Y1104" s="4" t="str">
        <f aca="false">V1104&amp;W1104&amp;X1104&amp;S1104</f>
        <v>rbswithout</v>
      </c>
      <c r="Z1104" s="4" t="n">
        <f aca="false">G1104&gt;0</f>
        <v>0</v>
      </c>
      <c r="AA1104" s="4" t="str">
        <f aca="false">IF(NOT(Z1104),Y1104,0)</f>
        <v>rbswithout</v>
      </c>
    </row>
    <row r="1105" customFormat="false" ht="15.75" hidden="false" customHeight="true" outlineLevel="0" collapsed="false">
      <c r="A1105" s="1" t="n">
        <v>1631</v>
      </c>
      <c r="B1105" s="4" t="s">
        <v>37</v>
      </c>
      <c r="C1105" s="4" t="s">
        <v>28</v>
      </c>
      <c r="D1105" s="4" t="s">
        <v>33</v>
      </c>
      <c r="E1105" s="4" t="n">
        <v>5</v>
      </c>
      <c r="F1105" s="4" t="n">
        <v>100.007</v>
      </c>
      <c r="G1105" s="4" t="n">
        <v>0</v>
      </c>
      <c r="H1105" s="4" t="n">
        <v>0.743608380268744</v>
      </c>
      <c r="I1105" s="4" t="n">
        <v>0.150766917944764</v>
      </c>
      <c r="J1105" s="4" t="n">
        <v>0.018949437231229</v>
      </c>
      <c r="K1105" s="4" t="n">
        <v>0.00762116807100216</v>
      </c>
      <c r="L1105" s="4" t="n">
        <v>0.000888014838972974</v>
      </c>
      <c r="M1105" s="4" t="n">
        <v>0.217610753557555</v>
      </c>
      <c r="N1105" s="4" t="n">
        <v>21.7794081519413</v>
      </c>
      <c r="O1105" s="4" t="n">
        <f aca="false">TRUE()</f>
        <v>1</v>
      </c>
      <c r="P1105" s="4" t="s">
        <v>24</v>
      </c>
      <c r="Q1105" s="4" t="n">
        <v>6.61583200915161</v>
      </c>
      <c r="R1105" s="4" t="n">
        <v>1.33332365128626</v>
      </c>
      <c r="S1105" s="4" t="s">
        <v>39</v>
      </c>
      <c r="T1105" s="4" t="str">
        <f aca="false">B1105&amp;C1105&amp;D1105&amp;E1105&amp;S1105</f>
        <v>rosnavturtlebot3_burgersmall_warehouse5without</v>
      </c>
      <c r="U1105" s="4" t="n">
        <f aca="false">COUNTIF($T$2:T1105,T1105)</f>
        <v>4</v>
      </c>
      <c r="V1105" s="4" t="s">
        <v>38</v>
      </c>
      <c r="W1105" s="4" t="s">
        <v>29</v>
      </c>
      <c r="X1105" s="4" t="s">
        <v>34</v>
      </c>
      <c r="Y1105" s="4" t="str">
        <f aca="false">V1105&amp;W1105&amp;X1105&amp;S1105</f>
        <v>rbswithout</v>
      </c>
      <c r="Z1105" s="4" t="n">
        <f aca="false">G1105&gt;0</f>
        <v>0</v>
      </c>
      <c r="AA1105" s="4" t="str">
        <f aca="false">IF(NOT(Z1105),Y1105,0)</f>
        <v>rbswithout</v>
      </c>
    </row>
    <row r="1106" customFormat="false" ht="15.75" hidden="false" customHeight="true" outlineLevel="0" collapsed="false">
      <c r="A1106" s="1" t="n">
        <v>1632</v>
      </c>
      <c r="B1106" s="4" t="s">
        <v>37</v>
      </c>
      <c r="C1106" s="4" t="s">
        <v>28</v>
      </c>
      <c r="D1106" s="4" t="s">
        <v>33</v>
      </c>
      <c r="E1106" s="4" t="n">
        <v>5</v>
      </c>
      <c r="F1106" s="4" t="n">
        <v>100.599</v>
      </c>
      <c r="G1106" s="4" t="n">
        <v>0</v>
      </c>
      <c r="H1106" s="4" t="n">
        <v>1.19536424444903</v>
      </c>
      <c r="I1106" s="4" t="n">
        <v>0.183983044846709</v>
      </c>
      <c r="J1106" s="4" t="n">
        <v>0.028579484243523</v>
      </c>
      <c r="K1106" s="4" t="n">
        <v>0.0141308271144528</v>
      </c>
      <c r="L1106" s="4" t="n">
        <v>0.000414729088366632</v>
      </c>
      <c r="M1106" s="4" t="n">
        <v>0.216302123835814</v>
      </c>
      <c r="N1106" s="4" t="n">
        <v>21.5759951635241</v>
      </c>
      <c r="O1106" s="4" t="n">
        <f aca="false">TRUE()</f>
        <v>1</v>
      </c>
      <c r="P1106" s="4" t="s">
        <v>24</v>
      </c>
      <c r="Q1106" s="4" t="n">
        <v>32.8079948168728</v>
      </c>
      <c r="R1106" s="4" t="n">
        <v>0.869114025002273</v>
      </c>
      <c r="S1106" s="4" t="s">
        <v>39</v>
      </c>
      <c r="T1106" s="4" t="str">
        <f aca="false">B1106&amp;C1106&amp;D1106&amp;E1106&amp;S1106</f>
        <v>rosnavturtlebot3_burgersmall_warehouse5without</v>
      </c>
      <c r="U1106" s="4" t="n">
        <f aca="false">COUNTIF($T$2:T1106,T1106)</f>
        <v>5</v>
      </c>
      <c r="V1106" s="4" t="s">
        <v>38</v>
      </c>
      <c r="W1106" s="4" t="s">
        <v>29</v>
      </c>
      <c r="X1106" s="4" t="s">
        <v>34</v>
      </c>
      <c r="Y1106" s="4" t="str">
        <f aca="false">V1106&amp;W1106&amp;X1106&amp;S1106</f>
        <v>rbswithout</v>
      </c>
      <c r="Z1106" s="4" t="n">
        <f aca="false">G1106&gt;0</f>
        <v>0</v>
      </c>
      <c r="AA1106" s="4" t="str">
        <f aca="false">IF(NOT(Z1106),Y1106,0)</f>
        <v>rbswithout</v>
      </c>
    </row>
    <row r="1107" customFormat="false" ht="15.75" hidden="false" customHeight="true" outlineLevel="0" collapsed="false">
      <c r="A1107" s="1" t="n">
        <v>1633</v>
      </c>
      <c r="B1107" s="4" t="s">
        <v>37</v>
      </c>
      <c r="C1107" s="4" t="s">
        <v>28</v>
      </c>
      <c r="D1107" s="4" t="s">
        <v>33</v>
      </c>
      <c r="E1107" s="4" t="n">
        <v>5</v>
      </c>
      <c r="F1107" s="4" t="n">
        <v>119.515</v>
      </c>
      <c r="G1107" s="4" t="n">
        <v>0</v>
      </c>
      <c r="H1107" s="4" t="n">
        <v>1.52732251297162</v>
      </c>
      <c r="I1107" s="4" t="n">
        <v>0.234549866826082</v>
      </c>
      <c r="J1107" s="4" t="n">
        <v>0.0322854880128195</v>
      </c>
      <c r="K1107" s="4" t="n">
        <v>0.0206070224398403</v>
      </c>
      <c r="L1107" s="4" t="n">
        <v>0.000743542033277472</v>
      </c>
      <c r="M1107" s="4" t="n">
        <v>0.210838567445004</v>
      </c>
      <c r="N1107" s="4" t="n">
        <v>25.0119685836319</v>
      </c>
      <c r="O1107" s="4" t="n">
        <f aca="false">TRUE()</f>
        <v>1</v>
      </c>
      <c r="P1107" s="4" t="s">
        <v>24</v>
      </c>
      <c r="Q1107" s="4" t="n">
        <v>31.7646986606677</v>
      </c>
      <c r="R1107" s="4" t="n">
        <v>2.2934220394607</v>
      </c>
      <c r="S1107" s="4" t="s">
        <v>39</v>
      </c>
      <c r="T1107" s="4" t="str">
        <f aca="false">B1107&amp;C1107&amp;D1107&amp;E1107&amp;S1107</f>
        <v>rosnavturtlebot3_burgersmall_warehouse5without</v>
      </c>
      <c r="U1107" s="4" t="n">
        <f aca="false">COUNTIF($T$2:T1107,T1107)</f>
        <v>6</v>
      </c>
      <c r="V1107" s="4" t="s">
        <v>38</v>
      </c>
      <c r="W1107" s="4" t="s">
        <v>29</v>
      </c>
      <c r="X1107" s="4" t="s">
        <v>34</v>
      </c>
      <c r="Y1107" s="4" t="str">
        <f aca="false">V1107&amp;W1107&amp;X1107&amp;S1107</f>
        <v>rbswithout</v>
      </c>
      <c r="Z1107" s="4" t="n">
        <f aca="false">G1107&gt;0</f>
        <v>0</v>
      </c>
      <c r="AA1107" s="4" t="str">
        <f aca="false">IF(NOT(Z1107),Y1107,0)</f>
        <v>rbswithout</v>
      </c>
    </row>
    <row r="1108" customFormat="false" ht="15.75" hidden="false" customHeight="true" outlineLevel="0" collapsed="false">
      <c r="A1108" s="1" t="n">
        <v>1634</v>
      </c>
      <c r="B1108" s="4" t="s">
        <v>37</v>
      </c>
      <c r="C1108" s="4" t="s">
        <v>28</v>
      </c>
      <c r="D1108" s="4" t="s">
        <v>33</v>
      </c>
      <c r="E1108" s="4" t="n">
        <v>5</v>
      </c>
      <c r="F1108" s="4" t="n">
        <v>105.398</v>
      </c>
      <c r="G1108" s="4" t="n">
        <v>1</v>
      </c>
      <c r="H1108" s="4" t="n">
        <v>1.73572116705954</v>
      </c>
      <c r="I1108" s="4" t="n">
        <v>0.215704038681627</v>
      </c>
      <c r="J1108" s="4" t="n">
        <v>0.0471028030837142</v>
      </c>
      <c r="K1108" s="4" t="n">
        <v>0.0229629568118328</v>
      </c>
      <c r="L1108" s="4" t="n">
        <v>0.000895068181808182</v>
      </c>
      <c r="M1108" s="4" t="n">
        <v>0.211793562364916</v>
      </c>
      <c r="N1108" s="4" t="n">
        <v>22.41282433916</v>
      </c>
      <c r="O1108" s="4" t="n">
        <f aca="false">TRUE()</f>
        <v>1</v>
      </c>
      <c r="P1108" s="4" t="s">
        <v>24</v>
      </c>
      <c r="Q1108" s="4" t="n">
        <v>55.5987158421472</v>
      </c>
      <c r="R1108" s="4" t="n">
        <v>1.44979497042798</v>
      </c>
      <c r="S1108" s="4" t="s">
        <v>39</v>
      </c>
      <c r="T1108" s="4" t="str">
        <f aca="false">B1108&amp;C1108&amp;D1108&amp;E1108&amp;S1108</f>
        <v>rosnavturtlebot3_burgersmall_warehouse5without</v>
      </c>
      <c r="U1108" s="4" t="n">
        <f aca="false">COUNTIF($T$2:T1108,T1108)</f>
        <v>7</v>
      </c>
      <c r="V1108" s="4" t="s">
        <v>38</v>
      </c>
      <c r="W1108" s="4" t="s">
        <v>29</v>
      </c>
      <c r="X1108" s="4" t="s">
        <v>34</v>
      </c>
      <c r="Y1108" s="4" t="str">
        <f aca="false">V1108&amp;W1108&amp;X1108&amp;S1108</f>
        <v>rbswithout</v>
      </c>
      <c r="Z1108" s="4" t="n">
        <f aca="false">G1108&gt;0</f>
        <v>1</v>
      </c>
      <c r="AA1108" s="4" t="n">
        <f aca="false">IF(NOT(Z1108),Y1108,0)</f>
        <v>0</v>
      </c>
    </row>
    <row r="1109" customFormat="false" ht="15.75" hidden="false" customHeight="true" outlineLevel="0" collapsed="false">
      <c r="A1109" s="1" t="n">
        <v>1635</v>
      </c>
      <c r="B1109" s="4" t="s">
        <v>37</v>
      </c>
      <c r="C1109" s="4" t="s">
        <v>28</v>
      </c>
      <c r="D1109" s="4" t="s">
        <v>33</v>
      </c>
      <c r="E1109" s="4" t="n">
        <v>5</v>
      </c>
      <c r="F1109" s="4" t="n">
        <v>90.496</v>
      </c>
      <c r="G1109" s="4" t="n">
        <v>0</v>
      </c>
      <c r="H1109" s="4" t="n">
        <v>0.507951988252452</v>
      </c>
      <c r="I1109" s="4" t="n">
        <v>0.101212109495938</v>
      </c>
      <c r="J1109" s="4" t="n">
        <v>0.0126224325708112</v>
      </c>
      <c r="K1109" s="4" t="n">
        <v>0.00589560228889689</v>
      </c>
      <c r="L1109" s="4" t="n">
        <v>0.000927835051546392</v>
      </c>
      <c r="M1109" s="4" t="n">
        <v>0.217650833107084</v>
      </c>
      <c r="N1109" s="4" t="n">
        <v>19.7055863068996</v>
      </c>
      <c r="O1109" s="4" t="n">
        <f aca="false">TRUE()</f>
        <v>1</v>
      </c>
      <c r="P1109" s="4" t="s">
        <v>24</v>
      </c>
      <c r="Q1109" s="4" t="n">
        <v>5.9800573838268</v>
      </c>
      <c r="R1109" s="4" t="n">
        <v>0.587599872425302</v>
      </c>
      <c r="S1109" s="4" t="s">
        <v>39</v>
      </c>
      <c r="T1109" s="4" t="str">
        <f aca="false">B1109&amp;C1109&amp;D1109&amp;E1109&amp;S1109</f>
        <v>rosnavturtlebot3_burgersmall_warehouse5without</v>
      </c>
      <c r="U1109" s="4" t="n">
        <f aca="false">COUNTIF($T$2:T1109,T1109)</f>
        <v>8</v>
      </c>
      <c r="V1109" s="4" t="s">
        <v>38</v>
      </c>
      <c r="W1109" s="4" t="s">
        <v>29</v>
      </c>
      <c r="X1109" s="4" t="s">
        <v>34</v>
      </c>
      <c r="Y1109" s="4" t="str">
        <f aca="false">V1109&amp;W1109&amp;X1109&amp;S1109</f>
        <v>rbswithout</v>
      </c>
      <c r="Z1109" s="4" t="n">
        <f aca="false">G1109&gt;0</f>
        <v>0</v>
      </c>
      <c r="AA1109" s="4" t="str">
        <f aca="false">IF(NOT(Z1109),Y1109,0)</f>
        <v>rbswithout</v>
      </c>
    </row>
    <row r="1110" customFormat="false" ht="15.75" hidden="false" customHeight="true" outlineLevel="0" collapsed="false">
      <c r="A1110" s="1" t="n">
        <v>1636</v>
      </c>
      <c r="B1110" s="4" t="s">
        <v>37</v>
      </c>
      <c r="C1110" s="4" t="s">
        <v>28</v>
      </c>
      <c r="D1110" s="4" t="s">
        <v>33</v>
      </c>
      <c r="E1110" s="4" t="n">
        <v>5</v>
      </c>
      <c r="F1110" s="4" t="n">
        <v>101.899</v>
      </c>
      <c r="G1110" s="4" t="n">
        <v>0</v>
      </c>
      <c r="H1110" s="4" t="n">
        <v>0.601940104686955</v>
      </c>
      <c r="I1110" s="4" t="n">
        <v>0.118221318808823</v>
      </c>
      <c r="J1110" s="4" t="n">
        <v>0.0147033684730642</v>
      </c>
      <c r="K1110" s="4" t="n">
        <v>0.00715906011552932</v>
      </c>
      <c r="L1110" s="4" t="n">
        <v>0.000290848080844354</v>
      </c>
      <c r="M1110" s="4" t="n">
        <v>0.218671251991869</v>
      </c>
      <c r="N1110" s="4" t="n">
        <v>22.2657277342472</v>
      </c>
      <c r="O1110" s="4" t="n">
        <f aca="false">TRUE()</f>
        <v>1</v>
      </c>
      <c r="P1110" s="4" t="s">
        <v>24</v>
      </c>
      <c r="Q1110" s="4" t="n">
        <v>6.05649105450536</v>
      </c>
      <c r="R1110" s="4" t="n">
        <v>0.63411356540947</v>
      </c>
      <c r="S1110" s="4" t="s">
        <v>39</v>
      </c>
      <c r="T1110" s="4" t="str">
        <f aca="false">B1110&amp;C1110&amp;D1110&amp;E1110&amp;S1110</f>
        <v>rosnavturtlebot3_burgersmall_warehouse5without</v>
      </c>
      <c r="U1110" s="4" t="n">
        <f aca="false">COUNTIF($T$2:T1110,T1110)</f>
        <v>9</v>
      </c>
      <c r="V1110" s="4" t="s">
        <v>38</v>
      </c>
      <c r="W1110" s="4" t="s">
        <v>29</v>
      </c>
      <c r="X1110" s="4" t="s">
        <v>34</v>
      </c>
      <c r="Y1110" s="4" t="str">
        <f aca="false">V1110&amp;W1110&amp;X1110&amp;S1110</f>
        <v>rbswithout</v>
      </c>
      <c r="Z1110" s="4" t="n">
        <f aca="false">G1110&gt;0</f>
        <v>0</v>
      </c>
      <c r="AA1110" s="4" t="str">
        <f aca="false">IF(NOT(Z1110),Y1110,0)</f>
        <v>rbswithout</v>
      </c>
    </row>
    <row r="1111" customFormat="false" ht="15.75" hidden="false" customHeight="true" outlineLevel="0" collapsed="false">
      <c r="A1111" s="1" t="n">
        <v>1637</v>
      </c>
      <c r="B1111" s="4" t="s">
        <v>37</v>
      </c>
      <c r="C1111" s="4" t="s">
        <v>28</v>
      </c>
      <c r="D1111" s="4" t="s">
        <v>33</v>
      </c>
      <c r="E1111" s="4" t="n">
        <v>5</v>
      </c>
      <c r="F1111" s="4" t="n">
        <v>108.515</v>
      </c>
      <c r="G1111" s="4" t="n">
        <v>0</v>
      </c>
      <c r="H1111" s="4" t="n">
        <v>1.24514734786386</v>
      </c>
      <c r="I1111" s="4" t="n">
        <v>0.214286919554427</v>
      </c>
      <c r="J1111" s="4" t="n">
        <v>0.029341454401786</v>
      </c>
      <c r="K1111" s="4" t="n">
        <v>0.0124481137934714</v>
      </c>
      <c r="L1111" s="4" t="n">
        <v>0.000795676064516844</v>
      </c>
      <c r="M1111" s="4" t="n">
        <v>0.214541166411691</v>
      </c>
      <c r="N1111" s="4" t="n">
        <v>23.301215443852</v>
      </c>
      <c r="O1111" s="4" t="n">
        <f aca="false">TRUE()</f>
        <v>1</v>
      </c>
      <c r="P1111" s="4" t="s">
        <v>24</v>
      </c>
      <c r="Q1111" s="4" t="n">
        <v>24.6700880188796</v>
      </c>
      <c r="R1111" s="4" t="n">
        <v>1.54704376202449</v>
      </c>
      <c r="S1111" s="4" t="s">
        <v>39</v>
      </c>
      <c r="T1111" s="4" t="str">
        <f aca="false">B1111&amp;C1111&amp;D1111&amp;E1111&amp;S1111</f>
        <v>rosnavturtlebot3_burgersmall_warehouse5without</v>
      </c>
      <c r="U1111" s="4" t="n">
        <f aca="false">COUNTIF($T$2:T1111,T1111)</f>
        <v>10</v>
      </c>
      <c r="V1111" s="4" t="s">
        <v>38</v>
      </c>
      <c r="W1111" s="4" t="s">
        <v>29</v>
      </c>
      <c r="X1111" s="4" t="s">
        <v>34</v>
      </c>
      <c r="Y1111" s="4" t="str">
        <f aca="false">V1111&amp;W1111&amp;X1111&amp;S1111</f>
        <v>rbswithout</v>
      </c>
      <c r="Z1111" s="4" t="n">
        <f aca="false">G1111&gt;0</f>
        <v>0</v>
      </c>
      <c r="AA1111" s="4" t="str">
        <f aca="false">IF(NOT(Z1111),Y1111,0)</f>
        <v>rbswithout</v>
      </c>
    </row>
    <row r="1112" customFormat="false" ht="15.75" hidden="false" customHeight="true" outlineLevel="0" collapsed="false">
      <c r="A1112" s="1" t="n">
        <v>1638</v>
      </c>
      <c r="B1112" s="4" t="s">
        <v>37</v>
      </c>
      <c r="C1112" s="4" t="s">
        <v>28</v>
      </c>
      <c r="D1112" s="4" t="s">
        <v>33</v>
      </c>
      <c r="E1112" s="4" t="n">
        <v>5</v>
      </c>
      <c r="F1112" s="4" t="n">
        <v>110.119</v>
      </c>
      <c r="G1112" s="4" t="n">
        <v>0</v>
      </c>
      <c r="H1112" s="4" t="n">
        <v>0.626968253039967</v>
      </c>
      <c r="I1112" s="4" t="n">
        <v>0.121855316794932</v>
      </c>
      <c r="J1112" s="4" t="n">
        <v>0.0151796204214229</v>
      </c>
      <c r="K1112" s="4" t="n">
        <v>0.00877270573303177</v>
      </c>
      <c r="L1112" s="4" t="n">
        <v>0.000723093544754831</v>
      </c>
      <c r="M1112" s="4" t="n">
        <v>0.217401723574475</v>
      </c>
      <c r="N1112" s="4" t="n">
        <v>23.9712979198829</v>
      </c>
      <c r="O1112" s="4" t="n">
        <f aca="false">TRUE()</f>
        <v>1</v>
      </c>
      <c r="P1112" s="4" t="s">
        <v>24</v>
      </c>
      <c r="Q1112" s="4" t="n">
        <v>7.11209955788537</v>
      </c>
      <c r="R1112" s="4" t="n">
        <v>0.660831968838063</v>
      </c>
      <c r="S1112" s="4" t="s">
        <v>39</v>
      </c>
      <c r="T1112" s="4" t="str">
        <f aca="false">B1112&amp;C1112&amp;D1112&amp;E1112&amp;S1112</f>
        <v>rosnavturtlebot3_burgersmall_warehouse5without</v>
      </c>
      <c r="U1112" s="4" t="n">
        <f aca="false">COUNTIF($T$2:T1112,T1112)</f>
        <v>11</v>
      </c>
      <c r="V1112" s="4" t="s">
        <v>38</v>
      </c>
      <c r="W1112" s="4" t="s">
        <v>29</v>
      </c>
      <c r="X1112" s="4" t="s">
        <v>34</v>
      </c>
      <c r="Y1112" s="4" t="str">
        <f aca="false">V1112&amp;W1112&amp;X1112&amp;S1112</f>
        <v>rbswithout</v>
      </c>
      <c r="Z1112" s="4" t="n">
        <f aca="false">G1112&gt;0</f>
        <v>0</v>
      </c>
      <c r="AA1112" s="4" t="str">
        <f aca="false">IF(NOT(Z1112),Y1112,0)</f>
        <v>rbswithout</v>
      </c>
    </row>
    <row r="1113" customFormat="false" ht="15.75" hidden="false" customHeight="true" outlineLevel="0" collapsed="false">
      <c r="A1113" s="1" t="n">
        <v>1639</v>
      </c>
      <c r="B1113" s="4" t="s">
        <v>37</v>
      </c>
      <c r="C1113" s="4" t="s">
        <v>28</v>
      </c>
      <c r="D1113" s="4" t="s">
        <v>33</v>
      </c>
      <c r="E1113" s="4" t="n">
        <v>5</v>
      </c>
      <c r="F1113" s="4" t="n">
        <v>98.3040000000001</v>
      </c>
      <c r="G1113" s="4" t="n">
        <v>0</v>
      </c>
      <c r="H1113" s="4" t="n">
        <v>0.858545583625035</v>
      </c>
      <c r="I1113" s="4" t="n">
        <v>0.152758052948177</v>
      </c>
      <c r="J1113" s="4" t="n">
        <v>0.0185425340463565</v>
      </c>
      <c r="K1113" s="4" t="n">
        <v>0.0082986005672607</v>
      </c>
      <c r="L1113" s="4" t="n">
        <v>0.00075825562089237</v>
      </c>
      <c r="M1113" s="4" t="n">
        <v>0.217347770916144</v>
      </c>
      <c r="N1113" s="4" t="n">
        <v>21.3379460999379</v>
      </c>
      <c r="O1113" s="4" t="n">
        <f aca="false">TRUE()</f>
        <v>1</v>
      </c>
      <c r="P1113" s="4" t="s">
        <v>24</v>
      </c>
      <c r="Q1113" s="4" t="n">
        <v>18.3844884990733</v>
      </c>
      <c r="R1113" s="4" t="n">
        <v>1.5959830360664</v>
      </c>
      <c r="S1113" s="4" t="s">
        <v>39</v>
      </c>
      <c r="T1113" s="4" t="str">
        <f aca="false">B1113&amp;C1113&amp;D1113&amp;E1113&amp;S1113</f>
        <v>rosnavturtlebot3_burgersmall_warehouse5without</v>
      </c>
      <c r="U1113" s="4" t="n">
        <f aca="false">COUNTIF($T$2:T1113,T1113)</f>
        <v>12</v>
      </c>
      <c r="V1113" s="4" t="s">
        <v>38</v>
      </c>
      <c r="W1113" s="4" t="s">
        <v>29</v>
      </c>
      <c r="X1113" s="4" t="s">
        <v>34</v>
      </c>
      <c r="Y1113" s="4" t="str">
        <f aca="false">V1113&amp;W1113&amp;X1113&amp;S1113</f>
        <v>rbswithout</v>
      </c>
      <c r="Z1113" s="4" t="n">
        <f aca="false">G1113&gt;0</f>
        <v>0</v>
      </c>
      <c r="AA1113" s="4" t="str">
        <f aca="false">IF(NOT(Z1113),Y1113,0)</f>
        <v>rbswithout</v>
      </c>
    </row>
    <row r="1114" customFormat="false" ht="15.75" hidden="false" customHeight="true" outlineLevel="0" collapsed="false">
      <c r="A1114" s="1" t="n">
        <v>1640</v>
      </c>
      <c r="B1114" s="4" t="s">
        <v>37</v>
      </c>
      <c r="C1114" s="4" t="s">
        <v>28</v>
      </c>
      <c r="D1114" s="4" t="s">
        <v>33</v>
      </c>
      <c r="E1114" s="4" t="n">
        <v>5</v>
      </c>
      <c r="F1114" s="4" t="n">
        <v>108.702</v>
      </c>
      <c r="G1114" s="4" t="n">
        <v>0</v>
      </c>
      <c r="H1114" s="4" t="n">
        <v>1.8372177075017</v>
      </c>
      <c r="I1114" s="4" t="n">
        <v>0.202826657953273</v>
      </c>
      <c r="J1114" s="4" t="n">
        <v>0.0255261753909809</v>
      </c>
      <c r="K1114" s="4" t="n">
        <v>0.0128938776372603</v>
      </c>
      <c r="L1114" s="4" t="n">
        <v>0.000915966386554622</v>
      </c>
      <c r="M1114" s="4" t="n">
        <v>0.215621518073799</v>
      </c>
      <c r="N1114" s="4" t="n">
        <v>23.5094710262176</v>
      </c>
      <c r="O1114" s="4" t="n">
        <f aca="false">TRUE()</f>
        <v>1</v>
      </c>
      <c r="P1114" s="4" t="s">
        <v>24</v>
      </c>
      <c r="Q1114" s="4" t="n">
        <v>110.940039245159</v>
      </c>
      <c r="R1114" s="4" t="n">
        <v>2.53625442841761</v>
      </c>
      <c r="S1114" s="4" t="s">
        <v>39</v>
      </c>
      <c r="T1114" s="4" t="str">
        <f aca="false">B1114&amp;C1114&amp;D1114&amp;E1114&amp;S1114</f>
        <v>rosnavturtlebot3_burgersmall_warehouse5without</v>
      </c>
      <c r="U1114" s="4" t="n">
        <f aca="false">COUNTIF($T$2:T1114,T1114)</f>
        <v>13</v>
      </c>
      <c r="V1114" s="4" t="s">
        <v>38</v>
      </c>
      <c r="W1114" s="4" t="s">
        <v>29</v>
      </c>
      <c r="X1114" s="4" t="s">
        <v>34</v>
      </c>
      <c r="Y1114" s="4" t="str">
        <f aca="false">V1114&amp;W1114&amp;X1114&amp;S1114</f>
        <v>rbswithout</v>
      </c>
      <c r="Z1114" s="4" t="n">
        <f aca="false">G1114&gt;0</f>
        <v>0</v>
      </c>
      <c r="AA1114" s="4" t="str">
        <f aca="false">IF(NOT(Z1114),Y1114,0)</f>
        <v>rbswithout</v>
      </c>
    </row>
    <row r="1115" customFormat="false" ht="15.75" hidden="false" customHeight="true" outlineLevel="0" collapsed="false">
      <c r="A1115" s="1" t="n">
        <v>1641</v>
      </c>
      <c r="B1115" s="4" t="s">
        <v>37</v>
      </c>
      <c r="C1115" s="4" t="s">
        <v>28</v>
      </c>
      <c r="D1115" s="4" t="s">
        <v>33</v>
      </c>
      <c r="E1115" s="4" t="n">
        <v>5</v>
      </c>
      <c r="F1115" s="4" t="n">
        <v>105.188</v>
      </c>
      <c r="G1115" s="4" t="n">
        <v>1</v>
      </c>
      <c r="H1115" s="4" t="n">
        <v>0.968778893503268</v>
      </c>
      <c r="I1115" s="4" t="n">
        <v>0.156792430370651</v>
      </c>
      <c r="J1115" s="4" t="n">
        <v>0.019634002009945</v>
      </c>
      <c r="K1115" s="4" t="n">
        <v>0.00754667460474118</v>
      </c>
      <c r="L1115" s="4" t="n">
        <v>0.000298245614035088</v>
      </c>
      <c r="M1115" s="4" t="n">
        <v>0.217977669892533</v>
      </c>
      <c r="N1115" s="4" t="n">
        <v>22.8888736610061</v>
      </c>
      <c r="O1115" s="4" t="n">
        <f aca="false">TRUE()</f>
        <v>1</v>
      </c>
      <c r="P1115" s="4" t="s">
        <v>24</v>
      </c>
      <c r="Q1115" s="4" t="n">
        <v>48.2757985491268</v>
      </c>
      <c r="R1115" s="4" t="n">
        <v>1.01193271206958</v>
      </c>
      <c r="S1115" s="4" t="s">
        <v>39</v>
      </c>
      <c r="T1115" s="4" t="str">
        <f aca="false">B1115&amp;C1115&amp;D1115&amp;E1115&amp;S1115</f>
        <v>rosnavturtlebot3_burgersmall_warehouse5without</v>
      </c>
      <c r="U1115" s="4" t="n">
        <f aca="false">COUNTIF($T$2:T1115,T1115)</f>
        <v>14</v>
      </c>
      <c r="V1115" s="4" t="s">
        <v>38</v>
      </c>
      <c r="W1115" s="4" t="s">
        <v>29</v>
      </c>
      <c r="X1115" s="4" t="s">
        <v>34</v>
      </c>
      <c r="Y1115" s="4" t="str">
        <f aca="false">V1115&amp;W1115&amp;X1115&amp;S1115</f>
        <v>rbswithout</v>
      </c>
      <c r="Z1115" s="4" t="n">
        <f aca="false">G1115&gt;0</f>
        <v>1</v>
      </c>
      <c r="AA1115" s="4" t="n">
        <f aca="false">IF(NOT(Z1115),Y1115,0)</f>
        <v>0</v>
      </c>
    </row>
    <row r="1116" customFormat="false" ht="15.75" hidden="false" customHeight="true" outlineLevel="0" collapsed="false">
      <c r="A1116" s="1" t="n">
        <v>1642</v>
      </c>
      <c r="B1116" s="4" t="s">
        <v>37</v>
      </c>
      <c r="C1116" s="4" t="s">
        <v>28</v>
      </c>
      <c r="D1116" s="4" t="s">
        <v>33</v>
      </c>
      <c r="E1116" s="4" t="n">
        <v>5</v>
      </c>
      <c r="F1116" s="4" t="n">
        <v>90.3019999999999</v>
      </c>
      <c r="G1116" s="4" t="n">
        <v>0</v>
      </c>
      <c r="H1116" s="4" t="n">
        <v>0.426569812744081</v>
      </c>
      <c r="I1116" s="4" t="n">
        <v>0.0846409383907085</v>
      </c>
      <c r="J1116" s="4" t="n">
        <v>0.0105903694275067</v>
      </c>
      <c r="K1116" s="4" t="n">
        <v>0.00762117437641205</v>
      </c>
      <c r="L1116" s="4" t="n">
        <v>0.000811987577030301</v>
      </c>
      <c r="M1116" s="4" t="n">
        <v>0.217616641175241</v>
      </c>
      <c r="N1116" s="4" t="n">
        <v>19.6842788466922</v>
      </c>
      <c r="O1116" s="4" t="n">
        <f aca="false">TRUE()</f>
        <v>1</v>
      </c>
      <c r="P1116" s="4" t="s">
        <v>24</v>
      </c>
      <c r="Q1116" s="4" t="n">
        <v>6.18156370764745</v>
      </c>
      <c r="R1116" s="4" t="n">
        <v>0.534639855590568</v>
      </c>
      <c r="S1116" s="4" t="s">
        <v>39</v>
      </c>
      <c r="T1116" s="4" t="str">
        <f aca="false">B1116&amp;C1116&amp;D1116&amp;E1116&amp;S1116</f>
        <v>rosnavturtlebot3_burgersmall_warehouse5without</v>
      </c>
      <c r="U1116" s="4" t="n">
        <f aca="false">COUNTIF($T$2:T1116,T1116)</f>
        <v>15</v>
      </c>
      <c r="V1116" s="4" t="s">
        <v>38</v>
      </c>
      <c r="W1116" s="4" t="s">
        <v>29</v>
      </c>
      <c r="X1116" s="4" t="s">
        <v>34</v>
      </c>
      <c r="Y1116" s="4" t="str">
        <f aca="false">V1116&amp;W1116&amp;X1116&amp;S1116</f>
        <v>rbswithout</v>
      </c>
      <c r="Z1116" s="4" t="n">
        <f aca="false">G1116&gt;0</f>
        <v>0</v>
      </c>
      <c r="AA1116" s="4" t="str">
        <f aca="false">IF(NOT(Z1116),Y1116,0)</f>
        <v>rbswithout</v>
      </c>
    </row>
    <row r="1117" customFormat="false" ht="15.75" hidden="false" customHeight="true" outlineLevel="0" collapsed="false">
      <c r="A1117" s="1" t="n">
        <v>1643</v>
      </c>
      <c r="B1117" s="4" t="s">
        <v>37</v>
      </c>
      <c r="C1117" s="4" t="s">
        <v>28</v>
      </c>
      <c r="D1117" s="4" t="s">
        <v>33</v>
      </c>
      <c r="E1117" s="4" t="n">
        <v>5</v>
      </c>
      <c r="F1117" s="4" t="n">
        <v>93.6960000000001</v>
      </c>
      <c r="G1117" s="4" t="n">
        <v>1</v>
      </c>
      <c r="H1117" s="4" t="n">
        <v>0.903345684480551</v>
      </c>
      <c r="I1117" s="4" t="n">
        <v>0.122544309648089</v>
      </c>
      <c r="J1117" s="4" t="n">
        <v>0.0142229393780169</v>
      </c>
      <c r="K1117" s="4" t="n">
        <v>0.0161606036829582</v>
      </c>
      <c r="L1117" s="4" t="n">
        <v>0.000857843137254902</v>
      </c>
      <c r="M1117" s="4" t="n">
        <v>0.212262739444724</v>
      </c>
      <c r="N1117" s="4" t="n">
        <v>19.927027874493</v>
      </c>
      <c r="O1117" s="4" t="n">
        <f aca="false">TRUE()</f>
        <v>1</v>
      </c>
      <c r="P1117" s="4" t="s">
        <v>24</v>
      </c>
      <c r="Q1117" s="4" t="n">
        <v>34.5416388467614</v>
      </c>
      <c r="R1117" s="4" t="n">
        <v>0.625933785939331</v>
      </c>
      <c r="S1117" s="4" t="s">
        <v>39</v>
      </c>
      <c r="T1117" s="4" t="str">
        <f aca="false">B1117&amp;C1117&amp;D1117&amp;E1117&amp;S1117</f>
        <v>rosnavturtlebot3_burgersmall_warehouse5without</v>
      </c>
      <c r="U1117" s="4" t="n">
        <f aca="false">COUNTIF($T$2:T1117,T1117)</f>
        <v>16</v>
      </c>
      <c r="V1117" s="4" t="s">
        <v>38</v>
      </c>
      <c r="W1117" s="4" t="s">
        <v>29</v>
      </c>
      <c r="X1117" s="4" t="s">
        <v>34</v>
      </c>
      <c r="Y1117" s="4" t="str">
        <f aca="false">V1117&amp;W1117&amp;X1117&amp;S1117</f>
        <v>rbswithout</v>
      </c>
      <c r="Z1117" s="4" t="n">
        <f aca="false">G1117&gt;0</f>
        <v>1</v>
      </c>
      <c r="AA1117" s="4" t="n">
        <f aca="false">IF(NOT(Z1117),Y1117,0)</f>
        <v>0</v>
      </c>
    </row>
    <row r="1118" customFormat="false" ht="15.75" hidden="false" customHeight="true" outlineLevel="0" collapsed="false">
      <c r="A1118" s="1" t="n">
        <v>1644</v>
      </c>
      <c r="B1118" s="4" t="s">
        <v>37</v>
      </c>
      <c r="C1118" s="4" t="s">
        <v>28</v>
      </c>
      <c r="D1118" s="4" t="s">
        <v>33</v>
      </c>
      <c r="E1118" s="4" t="n">
        <v>5</v>
      </c>
      <c r="F1118" s="4" t="n">
        <v>92.5050000000001</v>
      </c>
      <c r="G1118" s="4" t="n">
        <v>0</v>
      </c>
      <c r="H1118" s="4" t="n">
        <v>0.638967193598419</v>
      </c>
      <c r="I1118" s="4" t="n">
        <v>0.124268078016353</v>
      </c>
      <c r="J1118" s="4" t="n">
        <v>0.0155828665708626</v>
      </c>
      <c r="K1118" s="4" t="n">
        <v>0.00744433498929561</v>
      </c>
      <c r="L1118" s="4" t="n">
        <v>0.00106435643564356</v>
      </c>
      <c r="M1118" s="4" t="n">
        <v>0.217014096038126</v>
      </c>
      <c r="N1118" s="4" t="n">
        <v>20.1121970947625</v>
      </c>
      <c r="O1118" s="4" t="n">
        <f aca="false">TRUE()</f>
        <v>1</v>
      </c>
      <c r="P1118" s="4" t="s">
        <v>24</v>
      </c>
      <c r="Q1118" s="4" t="n">
        <v>6.53345798413955</v>
      </c>
      <c r="R1118" s="4" t="n">
        <v>0.713447662251515</v>
      </c>
      <c r="S1118" s="4" t="s">
        <v>39</v>
      </c>
      <c r="T1118" s="4" t="str">
        <f aca="false">B1118&amp;C1118&amp;D1118&amp;E1118&amp;S1118</f>
        <v>rosnavturtlebot3_burgersmall_warehouse5without</v>
      </c>
      <c r="U1118" s="4" t="n">
        <f aca="false">COUNTIF($T$2:T1118,T1118)</f>
        <v>17</v>
      </c>
      <c r="V1118" s="4" t="s">
        <v>38</v>
      </c>
      <c r="W1118" s="4" t="s">
        <v>29</v>
      </c>
      <c r="X1118" s="4" t="s">
        <v>34</v>
      </c>
      <c r="Y1118" s="4" t="str">
        <f aca="false">V1118&amp;W1118&amp;X1118&amp;S1118</f>
        <v>rbswithout</v>
      </c>
      <c r="Z1118" s="4" t="n">
        <f aca="false">G1118&gt;0</f>
        <v>0</v>
      </c>
      <c r="AA1118" s="4" t="str">
        <f aca="false">IF(NOT(Z1118),Y1118,0)</f>
        <v>rbswithout</v>
      </c>
    </row>
    <row r="1119" customFormat="false" ht="15.75" hidden="false" customHeight="true" outlineLevel="0" collapsed="false">
      <c r="A1119" s="1" t="n">
        <v>1645</v>
      </c>
      <c r="B1119" s="4" t="s">
        <v>37</v>
      </c>
      <c r="C1119" s="4" t="s">
        <v>28</v>
      </c>
      <c r="D1119" s="4" t="s">
        <v>33</v>
      </c>
      <c r="E1119" s="4" t="n">
        <v>5</v>
      </c>
      <c r="F1119" s="4" t="n">
        <v>91.9010000000001</v>
      </c>
      <c r="G1119" s="4" t="n">
        <v>0</v>
      </c>
      <c r="H1119" s="4" t="n">
        <v>0.836306584825427</v>
      </c>
      <c r="I1119" s="4" t="n">
        <v>0.155471144330651</v>
      </c>
      <c r="J1119" s="4" t="n">
        <v>0.0189078825955377</v>
      </c>
      <c r="K1119" s="4" t="n">
        <v>0.0108892704866987</v>
      </c>
      <c r="L1119" s="4" t="n">
        <v>0.00107978338881599</v>
      </c>
      <c r="M1119" s="4" t="n">
        <v>0.216376632596914</v>
      </c>
      <c r="N1119" s="4" t="n">
        <v>19.9192973862313</v>
      </c>
      <c r="O1119" s="4" t="n">
        <f aca="false">TRUE()</f>
        <v>1</v>
      </c>
      <c r="P1119" s="4" t="s">
        <v>24</v>
      </c>
      <c r="Q1119" s="4" t="n">
        <v>17.9726921185265</v>
      </c>
      <c r="R1119" s="4" t="n">
        <v>0.806654958176718</v>
      </c>
      <c r="S1119" s="4" t="s">
        <v>39</v>
      </c>
      <c r="T1119" s="4" t="str">
        <f aca="false">B1119&amp;C1119&amp;D1119&amp;E1119&amp;S1119</f>
        <v>rosnavturtlebot3_burgersmall_warehouse5without</v>
      </c>
      <c r="U1119" s="4" t="n">
        <f aca="false">COUNTIF($T$2:T1119,T1119)</f>
        <v>18</v>
      </c>
      <c r="V1119" s="4" t="s">
        <v>38</v>
      </c>
      <c r="W1119" s="4" t="s">
        <v>29</v>
      </c>
      <c r="X1119" s="4" t="s">
        <v>34</v>
      </c>
      <c r="Y1119" s="4" t="str">
        <f aca="false">V1119&amp;W1119&amp;X1119&amp;S1119</f>
        <v>rbswithout</v>
      </c>
      <c r="Z1119" s="4" t="n">
        <f aca="false">G1119&gt;0</f>
        <v>0</v>
      </c>
      <c r="AA1119" s="4" t="str">
        <f aca="false">IF(NOT(Z1119),Y1119,0)</f>
        <v>rbswithout</v>
      </c>
    </row>
    <row r="1120" customFormat="false" ht="15.75" hidden="false" customHeight="true" outlineLevel="0" collapsed="false">
      <c r="A1120" s="1" t="n">
        <v>1646</v>
      </c>
      <c r="B1120" s="4" t="s">
        <v>37</v>
      </c>
      <c r="C1120" s="4" t="s">
        <v>28</v>
      </c>
      <c r="D1120" s="4" t="s">
        <v>33</v>
      </c>
      <c r="E1120" s="4" t="n">
        <v>5</v>
      </c>
      <c r="F1120" s="4" t="n">
        <v>104.499</v>
      </c>
      <c r="G1120" s="4" t="n">
        <v>0</v>
      </c>
      <c r="H1120" s="4" t="n">
        <v>1.25809300877518</v>
      </c>
      <c r="I1120" s="4" t="n">
        <v>0.184161991422957</v>
      </c>
      <c r="J1120" s="4" t="n">
        <v>0.0249877975068661</v>
      </c>
      <c r="K1120" s="4" t="n">
        <v>0.0153575505969966</v>
      </c>
      <c r="L1120" s="4" t="n">
        <v>0.000663755458515284</v>
      </c>
      <c r="M1120" s="4" t="n">
        <v>0.212271900791319</v>
      </c>
      <c r="N1120" s="4" t="n">
        <v>22.1832458461901</v>
      </c>
      <c r="O1120" s="4" t="n">
        <f aca="false">TRUE()</f>
        <v>1</v>
      </c>
      <c r="P1120" s="4" t="s">
        <v>24</v>
      </c>
      <c r="Q1120" s="4" t="n">
        <v>40.5104765089811</v>
      </c>
      <c r="R1120" s="4" t="n">
        <v>1.76272671146165</v>
      </c>
      <c r="S1120" s="4" t="s">
        <v>39</v>
      </c>
      <c r="T1120" s="4" t="str">
        <f aca="false">B1120&amp;C1120&amp;D1120&amp;E1120&amp;S1120</f>
        <v>rosnavturtlebot3_burgersmall_warehouse5without</v>
      </c>
      <c r="U1120" s="4" t="n">
        <f aca="false">COUNTIF($T$2:T1120,T1120)</f>
        <v>19</v>
      </c>
      <c r="V1120" s="4" t="s">
        <v>38</v>
      </c>
      <c r="W1120" s="4" t="s">
        <v>29</v>
      </c>
      <c r="X1120" s="4" t="s">
        <v>34</v>
      </c>
      <c r="Y1120" s="4" t="str">
        <f aca="false">V1120&amp;W1120&amp;X1120&amp;S1120</f>
        <v>rbswithout</v>
      </c>
      <c r="Z1120" s="4" t="n">
        <f aca="false">G1120&gt;0</f>
        <v>0</v>
      </c>
      <c r="AA1120" s="4" t="str">
        <f aca="false">IF(NOT(Z1120),Y1120,0)</f>
        <v>rbswithout</v>
      </c>
    </row>
    <row r="1121" customFormat="false" ht="15.75" hidden="false" customHeight="true" outlineLevel="0" collapsed="false">
      <c r="A1121" s="1" t="n">
        <v>1647</v>
      </c>
      <c r="B1121" s="4" t="s">
        <v>37</v>
      </c>
      <c r="C1121" s="4" t="s">
        <v>28</v>
      </c>
      <c r="D1121" s="4" t="s">
        <v>33</v>
      </c>
      <c r="E1121" s="4" t="n">
        <v>5</v>
      </c>
      <c r="F1121" s="4" t="n">
        <v>137.492</v>
      </c>
      <c r="G1121" s="4" t="n">
        <v>1</v>
      </c>
      <c r="H1121" s="4" t="n">
        <v>1.60767297218964</v>
      </c>
      <c r="I1121" s="4" t="n">
        <v>0.321593027588349</v>
      </c>
      <c r="J1121" s="4" t="n">
        <v>0.0410861529828754</v>
      </c>
      <c r="K1121" s="4" t="n">
        <v>0.00866313458823223</v>
      </c>
      <c r="L1121" s="4" t="n">
        <v>0.00063</v>
      </c>
      <c r="M1121" s="4" t="n">
        <v>0.219797314631086</v>
      </c>
      <c r="N1121" s="4" t="n">
        <v>30.179092217167</v>
      </c>
      <c r="O1121" s="4" t="n">
        <f aca="false">TRUE()</f>
        <v>1</v>
      </c>
      <c r="P1121" s="4" t="s">
        <v>24</v>
      </c>
      <c r="Q1121" s="4" t="n">
        <v>11.2760442366054</v>
      </c>
      <c r="R1121" s="4" t="n">
        <v>3.25374266705554</v>
      </c>
      <c r="S1121" s="4" t="s">
        <v>39</v>
      </c>
      <c r="T1121" s="4" t="str">
        <f aca="false">B1121&amp;C1121&amp;D1121&amp;E1121&amp;S1121</f>
        <v>rosnavturtlebot3_burgersmall_warehouse5without</v>
      </c>
      <c r="U1121" s="4" t="n">
        <f aca="false">COUNTIF($T$2:T1121,T1121)</f>
        <v>20</v>
      </c>
      <c r="V1121" s="4" t="s">
        <v>38</v>
      </c>
      <c r="W1121" s="4" t="s">
        <v>29</v>
      </c>
      <c r="X1121" s="4" t="s">
        <v>34</v>
      </c>
      <c r="Y1121" s="4" t="str">
        <f aca="false">V1121&amp;W1121&amp;X1121&amp;S1121</f>
        <v>rbswithout</v>
      </c>
      <c r="Z1121" s="4" t="n">
        <f aca="false">G1121&gt;0</f>
        <v>1</v>
      </c>
      <c r="AA1121" s="4" t="n">
        <f aca="false">IF(NOT(Z1121),Y1121,0)</f>
        <v>0</v>
      </c>
    </row>
    <row r="1122" customFormat="false" ht="15.75" hidden="false" customHeight="true" outlineLevel="0" collapsed="false">
      <c r="A1122" s="1" t="n">
        <v>1658</v>
      </c>
      <c r="B1122" s="4" t="s">
        <v>35</v>
      </c>
      <c r="C1122" s="4" t="s">
        <v>30</v>
      </c>
      <c r="D1122" s="4" t="s">
        <v>31</v>
      </c>
      <c r="E1122" s="4" t="n">
        <v>10</v>
      </c>
      <c r="F1122" s="4" t="n">
        <v>179.41</v>
      </c>
      <c r="G1122" s="4" t="n">
        <v>9</v>
      </c>
      <c r="H1122" s="4" t="n">
        <v>146.8431642772</v>
      </c>
      <c r="I1122" s="4" t="n">
        <v>0.834451315371507</v>
      </c>
      <c r="J1122" s="4" t="n">
        <v>0.182568750473788</v>
      </c>
      <c r="K1122" s="4" t="n">
        <v>0.0393396964700418</v>
      </c>
      <c r="L1122" s="4" t="n">
        <v>1.86848078370973E-005</v>
      </c>
      <c r="M1122" s="4" t="n">
        <v>0.068854074461847</v>
      </c>
      <c r="N1122" s="4" t="n">
        <v>11.9389734965543</v>
      </c>
      <c r="O1122" s="4" t="n">
        <f aca="false">FALSE()</f>
        <v>0</v>
      </c>
      <c r="P1122" s="4" t="s">
        <v>27</v>
      </c>
      <c r="Q1122" s="4" t="n">
        <v>1414.21356237354</v>
      </c>
      <c r="R1122" s="4" t="n">
        <v>2.51177373068587</v>
      </c>
      <c r="S1122" s="4" t="s">
        <v>39</v>
      </c>
      <c r="T1122" s="4" t="str">
        <f aca="false">B1122&amp;C1122&amp;D1122&amp;E1122&amp;S1122</f>
        <v>dwayoubotmap510without</v>
      </c>
      <c r="U1122" s="4" t="n">
        <f aca="false">COUNTIF($T$2:T1122,T1122)</f>
        <v>1</v>
      </c>
      <c r="V1122" s="4" t="s">
        <v>36</v>
      </c>
      <c r="W1122" s="4" t="s">
        <v>32</v>
      </c>
      <c r="X1122" s="4" t="n">
        <v>5</v>
      </c>
      <c r="Y1122" s="4" t="str">
        <f aca="false">V1122&amp;W1122&amp;X1122&amp;S1122</f>
        <v>dy5without</v>
      </c>
      <c r="Z1122" s="4" t="n">
        <f aca="false">G1122&gt;0</f>
        <v>1</v>
      </c>
      <c r="AA1122" s="4" t="n">
        <f aca="false">IF(NOT(Z1122),Y1122,0)</f>
        <v>0</v>
      </c>
    </row>
    <row r="1123" customFormat="false" ht="15.75" hidden="false" customHeight="true" outlineLevel="0" collapsed="false">
      <c r="A1123" s="1" t="n">
        <v>1659</v>
      </c>
      <c r="B1123" s="4" t="s">
        <v>35</v>
      </c>
      <c r="C1123" s="4" t="s">
        <v>30</v>
      </c>
      <c r="D1123" s="4" t="s">
        <v>31</v>
      </c>
      <c r="E1123" s="4" t="n">
        <v>10</v>
      </c>
      <c r="F1123" s="4" t="n">
        <v>142.75</v>
      </c>
      <c r="G1123" s="4" t="n">
        <v>5</v>
      </c>
      <c r="H1123" s="4" t="n">
        <v>91.172563919813</v>
      </c>
      <c r="I1123" s="4" t="n">
        <v>0.744788760516347</v>
      </c>
      <c r="J1123" s="4" t="n">
        <v>0.166193835691586</v>
      </c>
      <c r="K1123" s="4" t="n">
        <v>0.0737215311466899</v>
      </c>
      <c r="L1123" s="4" t="n">
        <v>0.000313599374913655</v>
      </c>
      <c r="M1123" s="4" t="n">
        <v>0.196059656149066</v>
      </c>
      <c r="N1123" s="4" t="n">
        <v>27.2335823717659</v>
      </c>
      <c r="O1123" s="4" t="n">
        <f aca="false">FALSE()</f>
        <v>0</v>
      </c>
      <c r="P1123" s="4" t="s">
        <v>5</v>
      </c>
      <c r="Q1123" s="4" t="n">
        <v>1414.21356237347</v>
      </c>
      <c r="R1123" s="4" t="n">
        <v>0.686799105041398</v>
      </c>
      <c r="S1123" s="4" t="s">
        <v>39</v>
      </c>
      <c r="T1123" s="4" t="str">
        <f aca="false">B1123&amp;C1123&amp;D1123&amp;E1123&amp;S1123</f>
        <v>dwayoubotmap510without</v>
      </c>
      <c r="U1123" s="4" t="n">
        <f aca="false">COUNTIF($T$2:T1123,T1123)</f>
        <v>2</v>
      </c>
      <c r="V1123" s="4" t="s">
        <v>36</v>
      </c>
      <c r="W1123" s="4" t="s">
        <v>32</v>
      </c>
      <c r="X1123" s="4" t="n">
        <v>5</v>
      </c>
      <c r="Y1123" s="4" t="str">
        <f aca="false">V1123&amp;W1123&amp;X1123&amp;S1123</f>
        <v>dy5without</v>
      </c>
      <c r="Z1123" s="4" t="n">
        <f aca="false">G1123&gt;0</f>
        <v>1</v>
      </c>
      <c r="AA1123" s="4" t="n">
        <f aca="false">IF(NOT(Z1123),Y1123,0)</f>
        <v>0</v>
      </c>
    </row>
    <row r="1124" customFormat="false" ht="15.75" hidden="false" customHeight="true" outlineLevel="0" collapsed="false">
      <c r="A1124" s="1" t="n">
        <v>1660</v>
      </c>
      <c r="B1124" s="4" t="s">
        <v>35</v>
      </c>
      <c r="C1124" s="4" t="s">
        <v>30</v>
      </c>
      <c r="D1124" s="4" t="s">
        <v>31</v>
      </c>
      <c r="E1124" s="4" t="n">
        <v>10</v>
      </c>
      <c r="F1124" s="4" t="n">
        <v>70.85</v>
      </c>
      <c r="G1124" s="4" t="n">
        <v>5</v>
      </c>
      <c r="H1124" s="4" t="n">
        <v>26.7493545444109</v>
      </c>
      <c r="I1124" s="4" t="n">
        <v>0.425948797443854</v>
      </c>
      <c r="J1124" s="4" t="n">
        <v>0.0941976568395469</v>
      </c>
      <c r="K1124" s="4" t="n">
        <v>0.0584949342628481</v>
      </c>
      <c r="L1124" s="4" t="n">
        <v>5.68430318432172E-005</v>
      </c>
      <c r="M1124" s="4" t="n">
        <v>0.338400148362638</v>
      </c>
      <c r="N1124" s="4" t="n">
        <v>23.3613762816745</v>
      </c>
      <c r="O1124" s="4" t="n">
        <f aca="false">FALSE()</f>
        <v>0</v>
      </c>
      <c r="P1124" s="4" t="s">
        <v>5</v>
      </c>
      <c r="Q1124" s="4" t="n">
        <v>632.455532033793</v>
      </c>
      <c r="R1124" s="4" t="n">
        <v>0.742550429856634</v>
      </c>
      <c r="S1124" s="4" t="s">
        <v>39</v>
      </c>
      <c r="T1124" s="4" t="str">
        <f aca="false">B1124&amp;C1124&amp;D1124&amp;E1124&amp;S1124</f>
        <v>dwayoubotmap510without</v>
      </c>
      <c r="U1124" s="4" t="n">
        <f aca="false">COUNTIF($T$2:T1124,T1124)</f>
        <v>3</v>
      </c>
      <c r="V1124" s="4" t="s">
        <v>36</v>
      </c>
      <c r="W1124" s="4" t="s">
        <v>32</v>
      </c>
      <c r="X1124" s="4" t="n">
        <v>5</v>
      </c>
      <c r="Y1124" s="4" t="str">
        <f aca="false">V1124&amp;W1124&amp;X1124&amp;S1124</f>
        <v>dy5without</v>
      </c>
      <c r="Z1124" s="4" t="n">
        <f aca="false">G1124&gt;0</f>
        <v>1</v>
      </c>
      <c r="AA1124" s="4" t="n">
        <f aca="false">IF(NOT(Z1124),Y1124,0)</f>
        <v>0</v>
      </c>
    </row>
    <row r="1125" customFormat="false" ht="15.75" hidden="false" customHeight="true" outlineLevel="0" collapsed="false">
      <c r="A1125" s="1" t="n">
        <v>1661</v>
      </c>
      <c r="B1125" s="4" t="s">
        <v>35</v>
      </c>
      <c r="C1125" s="4" t="s">
        <v>30</v>
      </c>
      <c r="D1125" s="4" t="s">
        <v>31</v>
      </c>
      <c r="E1125" s="4" t="n">
        <v>10</v>
      </c>
      <c r="F1125" s="4" t="n">
        <v>54.338</v>
      </c>
      <c r="G1125" s="4" t="n">
        <v>1</v>
      </c>
      <c r="H1125" s="4" t="n">
        <v>4.70321184757105</v>
      </c>
      <c r="I1125" s="4" t="n">
        <v>0.661500550383061</v>
      </c>
      <c r="J1125" s="4" t="n">
        <v>0.0952731694496147</v>
      </c>
      <c r="K1125" s="4" t="n">
        <v>0.125452356951572</v>
      </c>
      <c r="L1125" s="4" t="n">
        <v>-0.0031783716779958</v>
      </c>
      <c r="M1125" s="4" t="n">
        <v>0.321390438315384</v>
      </c>
      <c r="N1125" s="4" t="n">
        <v>9.5075079742681</v>
      </c>
      <c r="O1125" s="4" t="n">
        <f aca="false">TRUE()</f>
        <v>1</v>
      </c>
      <c r="P1125" s="4" t="s">
        <v>24</v>
      </c>
      <c r="Q1125" s="4" t="n">
        <v>42.1620055948677</v>
      </c>
      <c r="R1125" s="4" t="n">
        <v>1.16581548287928</v>
      </c>
      <c r="S1125" s="4" t="s">
        <v>39</v>
      </c>
      <c r="T1125" s="4" t="str">
        <f aca="false">B1125&amp;C1125&amp;D1125&amp;E1125&amp;S1125</f>
        <v>dwayoubotmap510without</v>
      </c>
      <c r="U1125" s="4" t="n">
        <f aca="false">COUNTIF($T$2:T1125,T1125)</f>
        <v>4</v>
      </c>
      <c r="V1125" s="4" t="s">
        <v>36</v>
      </c>
      <c r="W1125" s="4" t="s">
        <v>32</v>
      </c>
      <c r="X1125" s="4" t="n">
        <v>5</v>
      </c>
      <c r="Y1125" s="4" t="str">
        <f aca="false">V1125&amp;W1125&amp;X1125&amp;S1125</f>
        <v>dy5without</v>
      </c>
      <c r="Z1125" s="4" t="n">
        <f aca="false">G1125&gt;0</f>
        <v>1</v>
      </c>
      <c r="AA1125" s="4" t="n">
        <f aca="false">IF(NOT(Z1125),Y1125,0)</f>
        <v>0</v>
      </c>
    </row>
    <row r="1126" customFormat="false" ht="15.75" hidden="false" customHeight="true" outlineLevel="0" collapsed="false">
      <c r="A1126" s="1" t="n">
        <v>1662</v>
      </c>
      <c r="B1126" s="4" t="s">
        <v>35</v>
      </c>
      <c r="C1126" s="4" t="s">
        <v>30</v>
      </c>
      <c r="D1126" s="4" t="s">
        <v>31</v>
      </c>
      <c r="E1126" s="4" t="n">
        <v>10</v>
      </c>
      <c r="F1126" s="4" t="n">
        <v>179.183</v>
      </c>
      <c r="G1126" s="4" t="n">
        <v>5</v>
      </c>
      <c r="H1126" s="4" t="n">
        <v>129.455851297556</v>
      </c>
      <c r="I1126" s="4" t="n">
        <v>0.783360752910221</v>
      </c>
      <c r="J1126" s="4" t="n">
        <v>0.171795861096236</v>
      </c>
      <c r="K1126" s="4" t="n">
        <v>0.0481197327634775</v>
      </c>
      <c r="L1126" s="4" t="n">
        <v>-9.87304252578531E-006</v>
      </c>
      <c r="M1126" s="4" t="n">
        <v>0.102673741922868</v>
      </c>
      <c r="N1126" s="4" t="n">
        <v>17.5952800427557</v>
      </c>
      <c r="O1126" s="4" t="n">
        <f aca="false">FALSE()</f>
        <v>0</v>
      </c>
      <c r="P1126" s="4" t="s">
        <v>27</v>
      </c>
      <c r="Q1126" s="4" t="n">
        <v>1414.21356237346</v>
      </c>
      <c r="R1126" s="4" t="n">
        <v>1.13178079300869</v>
      </c>
      <c r="S1126" s="4" t="s">
        <v>39</v>
      </c>
      <c r="T1126" s="4" t="str">
        <f aca="false">B1126&amp;C1126&amp;D1126&amp;E1126&amp;S1126</f>
        <v>dwayoubotmap510without</v>
      </c>
      <c r="U1126" s="4" t="n">
        <f aca="false">COUNTIF($T$2:T1126,T1126)</f>
        <v>5</v>
      </c>
      <c r="V1126" s="4" t="s">
        <v>36</v>
      </c>
      <c r="W1126" s="4" t="s">
        <v>32</v>
      </c>
      <c r="X1126" s="4" t="n">
        <v>5</v>
      </c>
      <c r="Y1126" s="4" t="str">
        <f aca="false">V1126&amp;W1126&amp;X1126&amp;S1126</f>
        <v>dy5without</v>
      </c>
      <c r="Z1126" s="4" t="n">
        <f aca="false">G1126&gt;0</f>
        <v>1</v>
      </c>
      <c r="AA1126" s="4" t="n">
        <f aca="false">IF(NOT(Z1126),Y1126,0)</f>
        <v>0</v>
      </c>
    </row>
    <row r="1127" customFormat="false" ht="15.75" hidden="false" customHeight="true" outlineLevel="0" collapsed="false">
      <c r="A1127" s="1" t="n">
        <v>1663</v>
      </c>
      <c r="B1127" s="4" t="s">
        <v>35</v>
      </c>
      <c r="C1127" s="4" t="s">
        <v>30</v>
      </c>
      <c r="D1127" s="4" t="s">
        <v>31</v>
      </c>
      <c r="E1127" s="4" t="n">
        <v>10</v>
      </c>
      <c r="F1127" s="4" t="n">
        <v>137.877</v>
      </c>
      <c r="G1127" s="4" t="n">
        <v>8</v>
      </c>
      <c r="H1127" s="4" t="n">
        <v>80.1636517475542</v>
      </c>
      <c r="I1127" s="4" t="n">
        <v>0.585018743619033</v>
      </c>
      <c r="J1127" s="4" t="n">
        <v>0.132938154975787</v>
      </c>
      <c r="K1127" s="4" t="n">
        <v>0.0369092451637245</v>
      </c>
      <c r="L1127" s="4" t="n">
        <v>0.000872403505755156</v>
      </c>
      <c r="M1127" s="4" t="n">
        <v>0.177359031893001</v>
      </c>
      <c r="N1127" s="4" t="n">
        <v>24.6837163750546</v>
      </c>
      <c r="O1127" s="4" t="n">
        <f aca="false">FALSE()</f>
        <v>0</v>
      </c>
      <c r="P1127" s="4" t="s">
        <v>5</v>
      </c>
      <c r="Q1127" s="4" t="n">
        <v>1414.21356237295</v>
      </c>
      <c r="R1127" s="4" t="n">
        <v>0.557047398822641</v>
      </c>
      <c r="S1127" s="4" t="s">
        <v>39</v>
      </c>
      <c r="T1127" s="4" t="str">
        <f aca="false">B1127&amp;C1127&amp;D1127&amp;E1127&amp;S1127</f>
        <v>dwayoubotmap510without</v>
      </c>
      <c r="U1127" s="4" t="n">
        <f aca="false">COUNTIF($T$2:T1127,T1127)</f>
        <v>6</v>
      </c>
      <c r="V1127" s="4" t="s">
        <v>36</v>
      </c>
      <c r="W1127" s="4" t="s">
        <v>32</v>
      </c>
      <c r="X1127" s="4" t="n">
        <v>5</v>
      </c>
      <c r="Y1127" s="4" t="str">
        <f aca="false">V1127&amp;W1127&amp;X1127&amp;S1127</f>
        <v>dy5without</v>
      </c>
      <c r="Z1127" s="4" t="n">
        <f aca="false">G1127&gt;0</f>
        <v>1</v>
      </c>
      <c r="AA1127" s="4" t="n">
        <f aca="false">IF(NOT(Z1127),Y1127,0)</f>
        <v>0</v>
      </c>
    </row>
    <row r="1128" customFormat="false" ht="15.75" hidden="false" customHeight="true" outlineLevel="0" collapsed="false">
      <c r="A1128" s="1" t="n">
        <v>1664</v>
      </c>
      <c r="B1128" s="4" t="s">
        <v>35</v>
      </c>
      <c r="C1128" s="4" t="s">
        <v>30</v>
      </c>
      <c r="D1128" s="4" t="s">
        <v>31</v>
      </c>
      <c r="E1128" s="4" t="n">
        <v>10</v>
      </c>
      <c r="F1128" s="4" t="n">
        <v>179.938</v>
      </c>
      <c r="G1128" s="4" t="n">
        <v>8</v>
      </c>
      <c r="H1128" s="4" t="n">
        <v>156.35897456925</v>
      </c>
      <c r="I1128" s="4" t="n">
        <v>0.844904035293433</v>
      </c>
      <c r="J1128" s="4" t="n">
        <v>0.168945017065347</v>
      </c>
      <c r="K1128" s="4" t="n">
        <v>0.0304509030876042</v>
      </c>
      <c r="L1128" s="4" t="n">
        <v>-0.00106982817462818</v>
      </c>
      <c r="M1128" s="4" t="n">
        <v>0.059001747743096</v>
      </c>
      <c r="N1128" s="4" t="n">
        <v>9.98333749738836</v>
      </c>
      <c r="O1128" s="4" t="n">
        <f aca="false">FALSE()</f>
        <v>0</v>
      </c>
      <c r="P1128" s="4" t="s">
        <v>27</v>
      </c>
      <c r="Q1128" s="4" t="n">
        <v>1414.21356237347</v>
      </c>
      <c r="R1128" s="4" t="n">
        <v>2.26817935444171</v>
      </c>
      <c r="S1128" s="4" t="s">
        <v>39</v>
      </c>
      <c r="T1128" s="4" t="str">
        <f aca="false">B1128&amp;C1128&amp;D1128&amp;E1128&amp;S1128</f>
        <v>dwayoubotmap510without</v>
      </c>
      <c r="U1128" s="4" t="n">
        <f aca="false">COUNTIF($T$2:T1128,T1128)</f>
        <v>7</v>
      </c>
      <c r="V1128" s="4" t="s">
        <v>36</v>
      </c>
      <c r="W1128" s="4" t="s">
        <v>32</v>
      </c>
      <c r="X1128" s="4" t="n">
        <v>5</v>
      </c>
      <c r="Y1128" s="4" t="str">
        <f aca="false">V1128&amp;W1128&amp;X1128&amp;S1128</f>
        <v>dy5without</v>
      </c>
      <c r="Z1128" s="4" t="n">
        <f aca="false">G1128&gt;0</f>
        <v>1</v>
      </c>
      <c r="AA1128" s="4" t="n">
        <f aca="false">IF(NOT(Z1128),Y1128,0)</f>
        <v>0</v>
      </c>
    </row>
    <row r="1129" customFormat="false" ht="15.75" hidden="false" customHeight="true" outlineLevel="0" collapsed="false">
      <c r="A1129" s="1" t="n">
        <v>1665</v>
      </c>
      <c r="B1129" s="4" t="s">
        <v>35</v>
      </c>
      <c r="C1129" s="4" t="s">
        <v>30</v>
      </c>
      <c r="D1129" s="4" t="s">
        <v>31</v>
      </c>
      <c r="E1129" s="4" t="n">
        <v>10</v>
      </c>
      <c r="F1129" s="4" t="n">
        <v>179.917</v>
      </c>
      <c r="G1129" s="4" t="n">
        <v>5</v>
      </c>
      <c r="H1129" s="4" t="n">
        <v>127.55586905717</v>
      </c>
      <c r="I1129" s="4" t="n">
        <v>0.825402735549516</v>
      </c>
      <c r="J1129" s="4" t="n">
        <v>0.18359710842265</v>
      </c>
      <c r="K1129" s="4" t="n">
        <v>0.0365891863862924</v>
      </c>
      <c r="L1129" s="4" t="n">
        <v>-0.000497668738717027</v>
      </c>
      <c r="M1129" s="4" t="n">
        <v>0.132214949813942</v>
      </c>
      <c r="N1129" s="4" t="n">
        <v>23.7523540306025</v>
      </c>
      <c r="O1129" s="4" t="n">
        <f aca="false">FALSE()</f>
        <v>0</v>
      </c>
      <c r="P1129" s="4" t="s">
        <v>27</v>
      </c>
      <c r="Q1129" s="4" t="n">
        <v>1414.2135623733</v>
      </c>
      <c r="R1129" s="4" t="n">
        <v>0.787416690400582</v>
      </c>
      <c r="S1129" s="4" t="s">
        <v>39</v>
      </c>
      <c r="T1129" s="4" t="str">
        <f aca="false">B1129&amp;C1129&amp;D1129&amp;E1129&amp;S1129</f>
        <v>dwayoubotmap510without</v>
      </c>
      <c r="U1129" s="4" t="n">
        <f aca="false">COUNTIF($T$2:T1129,T1129)</f>
        <v>8</v>
      </c>
      <c r="V1129" s="4" t="s">
        <v>36</v>
      </c>
      <c r="W1129" s="4" t="s">
        <v>32</v>
      </c>
      <c r="X1129" s="4" t="n">
        <v>5</v>
      </c>
      <c r="Y1129" s="4" t="str">
        <f aca="false">V1129&amp;W1129&amp;X1129&amp;S1129</f>
        <v>dy5without</v>
      </c>
      <c r="Z1129" s="4" t="n">
        <f aca="false">G1129&gt;0</f>
        <v>1</v>
      </c>
      <c r="AA1129" s="4" t="n">
        <f aca="false">IF(NOT(Z1129),Y1129,0)</f>
        <v>0</v>
      </c>
    </row>
    <row r="1130" customFormat="false" ht="15.75" hidden="false" customHeight="true" outlineLevel="0" collapsed="false">
      <c r="A1130" s="1" t="n">
        <v>1666</v>
      </c>
      <c r="B1130" s="4" t="s">
        <v>35</v>
      </c>
      <c r="C1130" s="4" t="s">
        <v>30</v>
      </c>
      <c r="D1130" s="4" t="s">
        <v>31</v>
      </c>
      <c r="E1130" s="4" t="n">
        <v>10</v>
      </c>
      <c r="F1130" s="4" t="n">
        <v>120.11</v>
      </c>
      <c r="G1130" s="4" t="n">
        <v>4</v>
      </c>
      <c r="H1130" s="4" t="n">
        <v>53.7267592998026</v>
      </c>
      <c r="I1130" s="4" t="n">
        <v>0.5668571846688</v>
      </c>
      <c r="J1130" s="4" t="n">
        <v>0.119177410135015</v>
      </c>
      <c r="K1130" s="4" t="n">
        <v>0.0573844489834435</v>
      </c>
      <c r="L1130" s="4" t="n">
        <v>0.00170743969865197</v>
      </c>
      <c r="M1130" s="4" t="n">
        <v>0.199391018538556</v>
      </c>
      <c r="N1130" s="4" t="n">
        <v>23.8403521686881</v>
      </c>
      <c r="O1130" s="4" t="n">
        <f aca="false">FALSE()</f>
        <v>0</v>
      </c>
      <c r="P1130" s="4" t="s">
        <v>5</v>
      </c>
      <c r="Q1130" s="4" t="n">
        <v>1414.21356237312</v>
      </c>
      <c r="R1130" s="4" t="n">
        <v>0.582415893093916</v>
      </c>
      <c r="S1130" s="4" t="s">
        <v>39</v>
      </c>
      <c r="T1130" s="4" t="str">
        <f aca="false">B1130&amp;C1130&amp;D1130&amp;E1130&amp;S1130</f>
        <v>dwayoubotmap510without</v>
      </c>
      <c r="U1130" s="4" t="n">
        <f aca="false">COUNTIF($T$2:T1130,T1130)</f>
        <v>9</v>
      </c>
      <c r="V1130" s="4" t="s">
        <v>36</v>
      </c>
      <c r="W1130" s="4" t="s">
        <v>32</v>
      </c>
      <c r="X1130" s="4" t="n">
        <v>5</v>
      </c>
      <c r="Y1130" s="4" t="str">
        <f aca="false">V1130&amp;W1130&amp;X1130&amp;S1130</f>
        <v>dy5without</v>
      </c>
      <c r="Z1130" s="4" t="n">
        <f aca="false">G1130&gt;0</f>
        <v>1</v>
      </c>
      <c r="AA1130" s="4" t="n">
        <f aca="false">IF(NOT(Z1130),Y1130,0)</f>
        <v>0</v>
      </c>
    </row>
    <row r="1131" customFormat="false" ht="15.75" hidden="false" customHeight="true" outlineLevel="0" collapsed="false">
      <c r="A1131" s="1" t="n">
        <v>1667</v>
      </c>
      <c r="B1131" s="4" t="s">
        <v>35</v>
      </c>
      <c r="C1131" s="4" t="s">
        <v>30</v>
      </c>
      <c r="D1131" s="4" t="s">
        <v>31</v>
      </c>
      <c r="E1131" s="4" t="n">
        <v>10</v>
      </c>
      <c r="F1131" s="4" t="n">
        <v>141.345</v>
      </c>
      <c r="G1131" s="4" t="n">
        <v>7</v>
      </c>
      <c r="H1131" s="4" t="n">
        <v>140.435010387825</v>
      </c>
      <c r="I1131" s="4" t="n">
        <v>0.667083031915154</v>
      </c>
      <c r="J1131" s="4" t="n">
        <v>0.127951187169022</v>
      </c>
      <c r="K1131" s="4" t="n">
        <v>0.0325032601328631</v>
      </c>
      <c r="L1131" s="4" t="n">
        <v>0.000726750743354408</v>
      </c>
      <c r="M1131" s="4" t="n">
        <v>0.169653255092273</v>
      </c>
      <c r="N1131" s="4" t="n">
        <v>23.9832212147738</v>
      </c>
      <c r="O1131" s="4" t="n">
        <f aca="false">FALSE()</f>
        <v>0</v>
      </c>
      <c r="P1131" s="4" t="s">
        <v>5</v>
      </c>
      <c r="Q1131" s="4" t="n">
        <v>1414.21356237347</v>
      </c>
      <c r="R1131" s="4" t="n">
        <v>0.597751230813353</v>
      </c>
      <c r="S1131" s="4" t="s">
        <v>39</v>
      </c>
      <c r="T1131" s="4" t="str">
        <f aca="false">B1131&amp;C1131&amp;D1131&amp;E1131&amp;S1131</f>
        <v>dwayoubotmap510without</v>
      </c>
      <c r="U1131" s="4" t="n">
        <f aca="false">COUNTIF($T$2:T1131,T1131)</f>
        <v>10</v>
      </c>
      <c r="V1131" s="4" t="s">
        <v>36</v>
      </c>
      <c r="W1131" s="4" t="s">
        <v>32</v>
      </c>
      <c r="X1131" s="4" t="n">
        <v>5</v>
      </c>
      <c r="Y1131" s="4" t="str">
        <f aca="false">V1131&amp;W1131&amp;X1131&amp;S1131</f>
        <v>dy5without</v>
      </c>
      <c r="Z1131" s="4" t="n">
        <f aca="false">G1131&gt;0</f>
        <v>1</v>
      </c>
      <c r="AA1131" s="4" t="n">
        <f aca="false">IF(NOT(Z1131),Y1131,0)</f>
        <v>0</v>
      </c>
    </row>
    <row r="1132" customFormat="false" ht="15.75" hidden="false" customHeight="true" outlineLevel="0" collapsed="false">
      <c r="A1132" s="1" t="n">
        <v>1668</v>
      </c>
      <c r="B1132" s="4" t="s">
        <v>35</v>
      </c>
      <c r="C1132" s="4" t="s">
        <v>30</v>
      </c>
      <c r="D1132" s="4" t="s">
        <v>31</v>
      </c>
      <c r="E1132" s="4" t="n">
        <v>10</v>
      </c>
      <c r="F1132" s="4" t="n">
        <v>82.492</v>
      </c>
      <c r="G1132" s="4" t="n">
        <v>1</v>
      </c>
      <c r="H1132" s="4" t="n">
        <v>73.8399481017577</v>
      </c>
      <c r="I1132" s="4" t="n">
        <v>0.448896388194586</v>
      </c>
      <c r="J1132" s="4" t="n">
        <v>0.0938471348613862</v>
      </c>
      <c r="K1132" s="4" t="n">
        <v>0.050539994920889</v>
      </c>
      <c r="L1132" s="4" t="n">
        <v>-1.09154310422744E-005</v>
      </c>
      <c r="M1132" s="4" t="n">
        <v>0.292498774389791</v>
      </c>
      <c r="N1132" s="4" t="n">
        <v>23.8133572009038</v>
      </c>
      <c r="O1132" s="4" t="n">
        <f aca="false">TRUE()</f>
        <v>1</v>
      </c>
      <c r="P1132" s="4" t="s">
        <v>24</v>
      </c>
      <c r="Q1132" s="4" t="n">
        <v>1414.21356237347</v>
      </c>
      <c r="R1132" s="4" t="n">
        <v>0.432110429167436</v>
      </c>
      <c r="S1132" s="4" t="s">
        <v>39</v>
      </c>
      <c r="T1132" s="4" t="str">
        <f aca="false">B1132&amp;C1132&amp;D1132&amp;E1132&amp;S1132</f>
        <v>dwayoubotmap510without</v>
      </c>
      <c r="U1132" s="4" t="n">
        <f aca="false">COUNTIF($T$2:T1132,T1132)</f>
        <v>11</v>
      </c>
      <c r="V1132" s="4" t="s">
        <v>36</v>
      </c>
      <c r="W1132" s="4" t="s">
        <v>32</v>
      </c>
      <c r="X1132" s="4" t="n">
        <v>5</v>
      </c>
      <c r="Y1132" s="4" t="str">
        <f aca="false">V1132&amp;W1132&amp;X1132&amp;S1132</f>
        <v>dy5without</v>
      </c>
      <c r="Z1132" s="4" t="n">
        <f aca="false">G1132&gt;0</f>
        <v>1</v>
      </c>
      <c r="AA1132" s="4" t="n">
        <f aca="false">IF(NOT(Z1132),Y1132,0)</f>
        <v>0</v>
      </c>
    </row>
    <row r="1133" customFormat="false" ht="15.75" hidden="false" customHeight="true" outlineLevel="0" collapsed="false">
      <c r="A1133" s="1" t="n">
        <v>1669</v>
      </c>
      <c r="B1133" s="4" t="s">
        <v>35</v>
      </c>
      <c r="C1133" s="4" t="s">
        <v>30</v>
      </c>
      <c r="D1133" s="4" t="s">
        <v>31</v>
      </c>
      <c r="E1133" s="4" t="n">
        <v>10</v>
      </c>
      <c r="F1133" s="4" t="n">
        <v>179.764</v>
      </c>
      <c r="G1133" s="4" t="n">
        <v>8</v>
      </c>
      <c r="H1133" s="4" t="n">
        <v>81.5832495864825</v>
      </c>
      <c r="I1133" s="4" t="n">
        <v>0.642956995927153</v>
      </c>
      <c r="J1133" s="4" t="n">
        <v>0.117084931181568</v>
      </c>
      <c r="K1133" s="4" t="n">
        <v>0.0647350743664445</v>
      </c>
      <c r="L1133" s="4" t="n">
        <v>-0.000275317138200813</v>
      </c>
      <c r="M1133" s="4" t="n">
        <v>0.121441505743569</v>
      </c>
      <c r="N1133" s="4" t="n">
        <v>21.7126980101478</v>
      </c>
      <c r="O1133" s="4" t="n">
        <f aca="false">FALSE()</f>
        <v>0</v>
      </c>
      <c r="P1133" s="4" t="s">
        <v>27</v>
      </c>
      <c r="Q1133" s="4" t="n">
        <v>1414.21356237361</v>
      </c>
      <c r="R1133" s="4" t="n">
        <v>1.11478545819996</v>
      </c>
      <c r="S1133" s="4" t="s">
        <v>39</v>
      </c>
      <c r="T1133" s="4" t="str">
        <f aca="false">B1133&amp;C1133&amp;D1133&amp;E1133&amp;S1133</f>
        <v>dwayoubotmap510without</v>
      </c>
      <c r="U1133" s="4" t="n">
        <f aca="false">COUNTIF($T$2:T1133,T1133)</f>
        <v>12</v>
      </c>
      <c r="V1133" s="4" t="s">
        <v>36</v>
      </c>
      <c r="W1133" s="4" t="s">
        <v>32</v>
      </c>
      <c r="X1133" s="4" t="n">
        <v>5</v>
      </c>
      <c r="Y1133" s="4" t="str">
        <f aca="false">V1133&amp;W1133&amp;X1133&amp;S1133</f>
        <v>dy5without</v>
      </c>
      <c r="Z1133" s="4" t="n">
        <f aca="false">G1133&gt;0</f>
        <v>1</v>
      </c>
      <c r="AA1133" s="4" t="n">
        <f aca="false">IF(NOT(Z1133),Y1133,0)</f>
        <v>0</v>
      </c>
    </row>
    <row r="1134" customFormat="false" ht="15.75" hidden="false" customHeight="true" outlineLevel="0" collapsed="false">
      <c r="A1134" s="1" t="n">
        <v>1670</v>
      </c>
      <c r="B1134" s="4" t="s">
        <v>35</v>
      </c>
      <c r="C1134" s="4" t="s">
        <v>30</v>
      </c>
      <c r="D1134" s="4" t="s">
        <v>31</v>
      </c>
      <c r="E1134" s="4" t="n">
        <v>10</v>
      </c>
      <c r="F1134" s="4" t="n">
        <v>180.055</v>
      </c>
      <c r="G1134" s="4" t="n">
        <v>7</v>
      </c>
      <c r="H1134" s="4" t="n">
        <v>138.738767174398</v>
      </c>
      <c r="I1134" s="4" t="n">
        <v>0.748781144878692</v>
      </c>
      <c r="J1134" s="4" t="n">
        <v>0.117413963003795</v>
      </c>
      <c r="K1134" s="4" t="n">
        <v>0.0428319668891804</v>
      </c>
      <c r="L1134" s="4" t="n">
        <v>-0.000229559402979653</v>
      </c>
      <c r="M1134" s="4" t="n">
        <v>0.121188142342632</v>
      </c>
      <c r="N1134" s="4" t="n">
        <v>21.3482484677143</v>
      </c>
      <c r="O1134" s="4" t="n">
        <f aca="false">FALSE()</f>
        <v>0</v>
      </c>
      <c r="P1134" s="4" t="s">
        <v>27</v>
      </c>
      <c r="Q1134" s="4" t="n">
        <v>1414.21356237361</v>
      </c>
      <c r="R1134" s="4" t="n">
        <v>0.991556756143862</v>
      </c>
      <c r="S1134" s="4" t="s">
        <v>39</v>
      </c>
      <c r="T1134" s="4" t="str">
        <f aca="false">B1134&amp;C1134&amp;D1134&amp;E1134&amp;S1134</f>
        <v>dwayoubotmap510without</v>
      </c>
      <c r="U1134" s="4" t="n">
        <f aca="false">COUNTIF($T$2:T1134,T1134)</f>
        <v>13</v>
      </c>
      <c r="V1134" s="4" t="s">
        <v>36</v>
      </c>
      <c r="W1134" s="4" t="s">
        <v>32</v>
      </c>
      <c r="X1134" s="4" t="n">
        <v>5</v>
      </c>
      <c r="Y1134" s="4" t="str">
        <f aca="false">V1134&amp;W1134&amp;X1134&amp;S1134</f>
        <v>dy5without</v>
      </c>
      <c r="Z1134" s="4" t="n">
        <f aca="false">G1134&gt;0</f>
        <v>1</v>
      </c>
      <c r="AA1134" s="4" t="n">
        <f aca="false">IF(NOT(Z1134),Y1134,0)</f>
        <v>0</v>
      </c>
    </row>
    <row r="1135" customFormat="false" ht="15.75" hidden="false" customHeight="true" outlineLevel="0" collapsed="false">
      <c r="A1135" s="1" t="n">
        <v>1671</v>
      </c>
      <c r="B1135" s="4" t="s">
        <v>35</v>
      </c>
      <c r="C1135" s="4" t="s">
        <v>30</v>
      </c>
      <c r="D1135" s="4" t="s">
        <v>31</v>
      </c>
      <c r="E1135" s="4" t="n">
        <v>10</v>
      </c>
      <c r="F1135" s="4" t="n">
        <v>132.872</v>
      </c>
      <c r="G1135" s="4" t="n">
        <v>7</v>
      </c>
      <c r="H1135" s="4" t="n">
        <v>26.0093425689776</v>
      </c>
      <c r="I1135" s="4" t="n">
        <v>0.499655338950216</v>
      </c>
      <c r="J1135" s="4" t="n">
        <v>0.0783961149776799</v>
      </c>
      <c r="K1135" s="4" t="n">
        <v>0.0595125700955291</v>
      </c>
      <c r="L1135" s="4" t="n">
        <v>0.00151486779182067</v>
      </c>
      <c r="M1135" s="4" t="n">
        <v>0.178754442872874</v>
      </c>
      <c r="N1135" s="4" t="n">
        <v>23.5811870089815</v>
      </c>
      <c r="O1135" s="4" t="n">
        <f aca="false">FALSE()</f>
        <v>0</v>
      </c>
      <c r="P1135" s="4" t="s">
        <v>5</v>
      </c>
      <c r="Q1135" s="4" t="n">
        <v>632.455532033887</v>
      </c>
      <c r="R1135" s="4" t="n">
        <v>0.478686674920168</v>
      </c>
      <c r="S1135" s="4" t="s">
        <v>39</v>
      </c>
      <c r="T1135" s="4" t="str">
        <f aca="false">B1135&amp;C1135&amp;D1135&amp;E1135&amp;S1135</f>
        <v>dwayoubotmap510without</v>
      </c>
      <c r="U1135" s="4" t="n">
        <f aca="false">COUNTIF($T$2:T1135,T1135)</f>
        <v>14</v>
      </c>
      <c r="V1135" s="4" t="s">
        <v>36</v>
      </c>
      <c r="W1135" s="4" t="s">
        <v>32</v>
      </c>
      <c r="X1135" s="4" t="n">
        <v>5</v>
      </c>
      <c r="Y1135" s="4" t="str">
        <f aca="false">V1135&amp;W1135&amp;X1135&amp;S1135</f>
        <v>dy5without</v>
      </c>
      <c r="Z1135" s="4" t="n">
        <f aca="false">G1135&gt;0</f>
        <v>1</v>
      </c>
      <c r="AA1135" s="4" t="n">
        <f aca="false">IF(NOT(Z1135),Y1135,0)</f>
        <v>0</v>
      </c>
    </row>
    <row r="1136" customFormat="false" ht="15.75" hidden="false" customHeight="true" outlineLevel="0" collapsed="false">
      <c r="A1136" s="1" t="n">
        <v>1672</v>
      </c>
      <c r="B1136" s="4" t="s">
        <v>35</v>
      </c>
      <c r="C1136" s="4" t="s">
        <v>30</v>
      </c>
      <c r="D1136" s="4" t="s">
        <v>31</v>
      </c>
      <c r="E1136" s="4" t="n">
        <v>10</v>
      </c>
      <c r="F1136" s="4" t="n">
        <v>122.017</v>
      </c>
      <c r="G1136" s="4" t="n">
        <v>6</v>
      </c>
      <c r="H1136" s="4" t="n">
        <v>67.765060391776</v>
      </c>
      <c r="I1136" s="4" t="n">
        <v>0.595656001765895</v>
      </c>
      <c r="J1136" s="4" t="n">
        <v>0.101060482012141</v>
      </c>
      <c r="K1136" s="4" t="n">
        <v>0.0705432498632836</v>
      </c>
      <c r="L1136" s="4" t="n">
        <v>-4.66334885960183E-006</v>
      </c>
      <c r="M1136" s="4" t="n">
        <v>0.204578562626389</v>
      </c>
      <c r="N1136" s="4" t="n">
        <v>24.2402427344386</v>
      </c>
      <c r="O1136" s="4" t="n">
        <f aca="false">FALSE()</f>
        <v>0</v>
      </c>
      <c r="P1136" s="4" t="s">
        <v>5</v>
      </c>
      <c r="Q1136" s="4" t="n">
        <v>1414.21356237318</v>
      </c>
      <c r="R1136" s="4" t="n">
        <v>0.741040434157024</v>
      </c>
      <c r="S1136" s="4" t="s">
        <v>39</v>
      </c>
      <c r="T1136" s="4" t="str">
        <f aca="false">B1136&amp;C1136&amp;D1136&amp;E1136&amp;S1136</f>
        <v>dwayoubotmap510without</v>
      </c>
      <c r="U1136" s="4" t="n">
        <f aca="false">COUNTIF($T$2:T1136,T1136)</f>
        <v>15</v>
      </c>
      <c r="V1136" s="4" t="s">
        <v>36</v>
      </c>
      <c r="W1136" s="4" t="s">
        <v>32</v>
      </c>
      <c r="X1136" s="4" t="n">
        <v>5</v>
      </c>
      <c r="Y1136" s="4" t="str">
        <f aca="false">V1136&amp;W1136&amp;X1136&amp;S1136</f>
        <v>dy5without</v>
      </c>
      <c r="Z1136" s="4" t="n">
        <f aca="false">G1136&gt;0</f>
        <v>1</v>
      </c>
      <c r="AA1136" s="4" t="n">
        <f aca="false">IF(NOT(Z1136),Y1136,0)</f>
        <v>0</v>
      </c>
    </row>
    <row r="1137" customFormat="false" ht="15.75" hidden="false" customHeight="true" outlineLevel="0" collapsed="false">
      <c r="A1137" s="1" t="n">
        <v>1673</v>
      </c>
      <c r="B1137" s="4" t="s">
        <v>35</v>
      </c>
      <c r="C1137" s="4" t="s">
        <v>30</v>
      </c>
      <c r="D1137" s="4" t="s">
        <v>31</v>
      </c>
      <c r="E1137" s="4" t="n">
        <v>10</v>
      </c>
      <c r="F1137" s="4" t="n">
        <v>180.108</v>
      </c>
      <c r="G1137" s="4" t="n">
        <v>6</v>
      </c>
      <c r="H1137" s="4" t="n">
        <v>244.935472084829</v>
      </c>
      <c r="I1137" s="4" t="n">
        <v>1.16514705802654</v>
      </c>
      <c r="J1137" s="4" t="n">
        <v>0.215232356852722</v>
      </c>
      <c r="K1137" s="4" t="n">
        <v>0.0426695007560388</v>
      </c>
      <c r="L1137" s="4" t="n">
        <v>-0.00069966992576587</v>
      </c>
      <c r="M1137" s="4" t="n">
        <v>0.0580807823636376</v>
      </c>
      <c r="N1137" s="4" t="n">
        <v>9.85590208098571</v>
      </c>
      <c r="O1137" s="4" t="n">
        <f aca="false">FALSE()</f>
        <v>0</v>
      </c>
      <c r="P1137" s="4" t="s">
        <v>27</v>
      </c>
      <c r="Q1137" s="4" t="n">
        <v>1414.21356237361</v>
      </c>
      <c r="R1137" s="4" t="n">
        <v>1.65007727008318</v>
      </c>
      <c r="S1137" s="4" t="s">
        <v>39</v>
      </c>
      <c r="T1137" s="4" t="str">
        <f aca="false">B1137&amp;C1137&amp;D1137&amp;E1137&amp;S1137</f>
        <v>dwayoubotmap510without</v>
      </c>
      <c r="U1137" s="4" t="n">
        <f aca="false">COUNTIF($T$2:T1137,T1137)</f>
        <v>16</v>
      </c>
      <c r="V1137" s="4" t="s">
        <v>36</v>
      </c>
      <c r="W1137" s="4" t="s">
        <v>32</v>
      </c>
      <c r="X1137" s="4" t="n">
        <v>5</v>
      </c>
      <c r="Y1137" s="4" t="str">
        <f aca="false">V1137&amp;W1137&amp;X1137&amp;S1137</f>
        <v>dy5without</v>
      </c>
      <c r="Z1137" s="4" t="n">
        <f aca="false">G1137&gt;0</f>
        <v>1</v>
      </c>
      <c r="AA1137" s="4" t="n">
        <f aca="false">IF(NOT(Z1137),Y1137,0)</f>
        <v>0</v>
      </c>
    </row>
    <row r="1138" customFormat="false" ht="15.75" hidden="false" customHeight="true" outlineLevel="0" collapsed="false">
      <c r="A1138" s="1" t="n">
        <v>1674</v>
      </c>
      <c r="B1138" s="4" t="s">
        <v>35</v>
      </c>
      <c r="C1138" s="4" t="s">
        <v>30</v>
      </c>
      <c r="D1138" s="4" t="s">
        <v>31</v>
      </c>
      <c r="E1138" s="4" t="n">
        <v>10</v>
      </c>
      <c r="F1138" s="4" t="n">
        <v>117.361</v>
      </c>
      <c r="G1138" s="4" t="n">
        <v>8</v>
      </c>
      <c r="H1138" s="4" t="n">
        <v>67.8717627774324</v>
      </c>
      <c r="I1138" s="4" t="n">
        <v>0.684152785642037</v>
      </c>
      <c r="J1138" s="4" t="n">
        <v>0.112948540354877</v>
      </c>
      <c r="K1138" s="4" t="n">
        <v>0.0563634035542281</v>
      </c>
      <c r="L1138" s="4" t="n">
        <v>0.000703596220967969</v>
      </c>
      <c r="M1138" s="4" t="n">
        <v>0.209864526574344</v>
      </c>
      <c r="N1138" s="4" t="n">
        <v>23.8933843774238</v>
      </c>
      <c r="O1138" s="4" t="n">
        <f aca="false">FALSE()</f>
        <v>0</v>
      </c>
      <c r="P1138" s="4" t="s">
        <v>5</v>
      </c>
      <c r="Q1138" s="4" t="n">
        <v>1414.21356237354</v>
      </c>
      <c r="R1138" s="4" t="n">
        <v>0.900960686856077</v>
      </c>
      <c r="S1138" s="4" t="s">
        <v>39</v>
      </c>
      <c r="T1138" s="4" t="str">
        <f aca="false">B1138&amp;C1138&amp;D1138&amp;E1138&amp;S1138</f>
        <v>dwayoubotmap510without</v>
      </c>
      <c r="U1138" s="4" t="n">
        <f aca="false">COUNTIF($T$2:T1138,T1138)</f>
        <v>17</v>
      </c>
      <c r="V1138" s="4" t="s">
        <v>36</v>
      </c>
      <c r="W1138" s="4" t="s">
        <v>32</v>
      </c>
      <c r="X1138" s="4" t="n">
        <v>5</v>
      </c>
      <c r="Y1138" s="4" t="str">
        <f aca="false">V1138&amp;W1138&amp;X1138&amp;S1138</f>
        <v>dy5without</v>
      </c>
      <c r="Z1138" s="4" t="n">
        <f aca="false">G1138&gt;0</f>
        <v>1</v>
      </c>
      <c r="AA1138" s="4" t="n">
        <f aca="false">IF(NOT(Z1138),Y1138,0)</f>
        <v>0</v>
      </c>
    </row>
    <row r="1139" customFormat="false" ht="15.75" hidden="false" customHeight="true" outlineLevel="0" collapsed="false">
      <c r="A1139" s="1" t="n">
        <v>1675</v>
      </c>
      <c r="B1139" s="4" t="s">
        <v>35</v>
      </c>
      <c r="C1139" s="4" t="s">
        <v>30</v>
      </c>
      <c r="D1139" s="4" t="s">
        <v>31</v>
      </c>
      <c r="E1139" s="4" t="n">
        <v>10</v>
      </c>
      <c r="F1139" s="4" t="n">
        <v>180.081</v>
      </c>
      <c r="G1139" s="4" t="n">
        <v>4</v>
      </c>
      <c r="H1139" s="4" t="n">
        <v>249.042285164908</v>
      </c>
      <c r="I1139" s="4" t="n">
        <v>0.994336553433349</v>
      </c>
      <c r="J1139" s="4" t="n">
        <v>0.251191471529982</v>
      </c>
      <c r="K1139" s="4" t="n">
        <v>0.0277238760007523</v>
      </c>
      <c r="L1139" s="4" t="n">
        <v>-0.00100694649647068</v>
      </c>
      <c r="M1139" s="4" t="n">
        <v>0.0594935246086231</v>
      </c>
      <c r="N1139" s="4" t="n">
        <v>10.3183707666394</v>
      </c>
      <c r="O1139" s="4" t="n">
        <f aca="false">FALSE()</f>
        <v>0</v>
      </c>
      <c r="P1139" s="4" t="s">
        <v>27</v>
      </c>
      <c r="Q1139" s="4" t="n">
        <v>1414.21356237361</v>
      </c>
      <c r="R1139" s="4" t="n">
        <v>1.34129702382342</v>
      </c>
      <c r="S1139" s="4" t="s">
        <v>39</v>
      </c>
      <c r="T1139" s="4" t="str">
        <f aca="false">B1139&amp;C1139&amp;D1139&amp;E1139&amp;S1139</f>
        <v>dwayoubotmap510without</v>
      </c>
      <c r="U1139" s="4" t="n">
        <f aca="false">COUNTIF($T$2:T1139,T1139)</f>
        <v>18</v>
      </c>
      <c r="V1139" s="4" t="s">
        <v>36</v>
      </c>
      <c r="W1139" s="4" t="s">
        <v>32</v>
      </c>
      <c r="X1139" s="4" t="n">
        <v>5</v>
      </c>
      <c r="Y1139" s="4" t="str">
        <f aca="false">V1139&amp;W1139&amp;X1139&amp;S1139</f>
        <v>dy5without</v>
      </c>
      <c r="Z1139" s="4" t="n">
        <f aca="false">G1139&gt;0</f>
        <v>1</v>
      </c>
      <c r="AA1139" s="4" t="n">
        <f aca="false">IF(NOT(Z1139),Y1139,0)</f>
        <v>0</v>
      </c>
    </row>
    <row r="1140" customFormat="false" ht="15.75" hidden="false" customHeight="true" outlineLevel="0" collapsed="false">
      <c r="A1140" s="1" t="n">
        <v>1676</v>
      </c>
      <c r="B1140" s="4" t="s">
        <v>35</v>
      </c>
      <c r="C1140" s="4" t="s">
        <v>30</v>
      </c>
      <c r="D1140" s="4" t="s">
        <v>31</v>
      </c>
      <c r="E1140" s="4" t="n">
        <v>10</v>
      </c>
      <c r="F1140" s="4" t="n">
        <v>179.991</v>
      </c>
      <c r="G1140" s="4" t="n">
        <v>3</v>
      </c>
      <c r="H1140" s="4" t="n">
        <v>231.700477235702</v>
      </c>
      <c r="I1140" s="4" t="n">
        <v>0.967356039963875</v>
      </c>
      <c r="J1140" s="4" t="n">
        <v>0.164121964978332</v>
      </c>
      <c r="K1140" s="4" t="n">
        <v>0.0356697810741502</v>
      </c>
      <c r="L1140" s="4" t="n">
        <v>-5.31132536223233E-006</v>
      </c>
      <c r="M1140" s="4" t="n">
        <v>0.0585885990107485</v>
      </c>
      <c r="N1140" s="4" t="n">
        <v>10.5362637268227</v>
      </c>
      <c r="O1140" s="4" t="n">
        <f aca="false">FALSE()</f>
        <v>0</v>
      </c>
      <c r="P1140" s="4" t="s">
        <v>27</v>
      </c>
      <c r="Q1140" s="4" t="n">
        <v>1414.21356237361</v>
      </c>
      <c r="R1140" s="4" t="n">
        <v>1.45839174098138</v>
      </c>
      <c r="S1140" s="4" t="s">
        <v>39</v>
      </c>
      <c r="T1140" s="4" t="str">
        <f aca="false">B1140&amp;C1140&amp;D1140&amp;E1140&amp;S1140</f>
        <v>dwayoubotmap510without</v>
      </c>
      <c r="U1140" s="4" t="n">
        <f aca="false">COUNTIF($T$2:T1140,T1140)</f>
        <v>19</v>
      </c>
      <c r="V1140" s="4" t="s">
        <v>36</v>
      </c>
      <c r="W1140" s="4" t="s">
        <v>32</v>
      </c>
      <c r="X1140" s="4" t="n">
        <v>5</v>
      </c>
      <c r="Y1140" s="4" t="str">
        <f aca="false">V1140&amp;W1140&amp;X1140&amp;S1140</f>
        <v>dy5without</v>
      </c>
      <c r="Z1140" s="4" t="n">
        <f aca="false">G1140&gt;0</f>
        <v>1</v>
      </c>
      <c r="AA1140" s="4" t="n">
        <f aca="false">IF(NOT(Z1140),Y1140,0)</f>
        <v>0</v>
      </c>
    </row>
    <row r="1141" customFormat="false" ht="15.75" hidden="false" customHeight="true" outlineLevel="0" collapsed="false">
      <c r="A1141" s="1" t="n">
        <v>1677</v>
      </c>
      <c r="B1141" s="4" t="s">
        <v>35</v>
      </c>
      <c r="C1141" s="4" t="s">
        <v>30</v>
      </c>
      <c r="D1141" s="4" t="s">
        <v>31</v>
      </c>
      <c r="E1141" s="4" t="n">
        <v>10</v>
      </c>
      <c r="F1141" s="4" t="n">
        <v>180.253</v>
      </c>
      <c r="G1141" s="4" t="n">
        <v>5</v>
      </c>
      <c r="H1141" s="4" t="n">
        <v>194.985217912129</v>
      </c>
      <c r="I1141" s="4" t="n">
        <v>0.876273168467108</v>
      </c>
      <c r="J1141" s="4" t="n">
        <v>0.184052936409145</v>
      </c>
      <c r="K1141" s="4" t="n">
        <v>0.0334847975422308</v>
      </c>
      <c r="L1141" s="4" t="n">
        <v>6.39398847903246E-005</v>
      </c>
      <c r="M1141" s="4" t="n">
        <v>0.0592856101897447</v>
      </c>
      <c r="N1141" s="4" t="n">
        <v>10.2640615487345</v>
      </c>
      <c r="O1141" s="4" t="n">
        <f aca="false">FALSE()</f>
        <v>0</v>
      </c>
      <c r="P1141" s="4" t="s">
        <v>27</v>
      </c>
      <c r="Q1141" s="4" t="n">
        <v>1414.21356237375</v>
      </c>
      <c r="R1141" s="4" t="n">
        <v>1.21657493388078</v>
      </c>
      <c r="S1141" s="4" t="s">
        <v>39</v>
      </c>
      <c r="T1141" s="4" t="str">
        <f aca="false">B1141&amp;C1141&amp;D1141&amp;E1141&amp;S1141</f>
        <v>dwayoubotmap510without</v>
      </c>
      <c r="U1141" s="4" t="n">
        <f aca="false">COUNTIF($T$2:T1141,T1141)</f>
        <v>20</v>
      </c>
      <c r="V1141" s="4" t="s">
        <v>36</v>
      </c>
      <c r="W1141" s="4" t="s">
        <v>32</v>
      </c>
      <c r="X1141" s="4" t="n">
        <v>5</v>
      </c>
      <c r="Y1141" s="4" t="str">
        <f aca="false">V1141&amp;W1141&amp;X1141&amp;S1141</f>
        <v>dy5without</v>
      </c>
      <c r="Z1141" s="4" t="n">
        <f aca="false">G1141&gt;0</f>
        <v>1</v>
      </c>
      <c r="AA1141" s="4" t="n">
        <f aca="false">IF(NOT(Z1141),Y1141,0)</f>
        <v>0</v>
      </c>
    </row>
    <row r="1142" customFormat="false" ht="15.75" hidden="false" customHeight="true" outlineLevel="0" collapsed="false">
      <c r="A1142" s="1" t="n">
        <v>1688</v>
      </c>
      <c r="B1142" s="4" t="s">
        <v>21</v>
      </c>
      <c r="C1142" s="4" t="s">
        <v>22</v>
      </c>
      <c r="D1142" s="4" t="s">
        <v>31</v>
      </c>
      <c r="E1142" s="4" t="n">
        <v>10</v>
      </c>
      <c r="F1142" s="4" t="n">
        <v>26.484</v>
      </c>
      <c r="G1142" s="4" t="n">
        <v>0</v>
      </c>
      <c r="H1142" s="4" t="n">
        <v>4.83899142506986</v>
      </c>
      <c r="I1142" s="4" t="n">
        <v>0.222033146964615</v>
      </c>
      <c r="J1142" s="4" t="n">
        <v>0.00649587439287216</v>
      </c>
      <c r="K1142" s="4" t="n">
        <v>0.187847901314112</v>
      </c>
      <c r="L1142" s="4" t="n">
        <v>0</v>
      </c>
      <c r="M1142" s="4" t="n">
        <v>0.101960500743687</v>
      </c>
      <c r="N1142" s="4" t="n">
        <v>2.89075905000071</v>
      </c>
      <c r="O1142" s="4" t="n">
        <f aca="false">TRUE()</f>
        <v>1</v>
      </c>
      <c r="P1142" s="4" t="s">
        <v>24</v>
      </c>
      <c r="Q1142" s="4" t="n">
        <v>39.4289552428125</v>
      </c>
      <c r="R1142" s="4" t="n">
        <v>0.360804889636078</v>
      </c>
      <c r="S1142" s="4" t="s">
        <v>39</v>
      </c>
      <c r="T1142" s="4" t="str">
        <f aca="false">B1142&amp;C1142&amp;D1142&amp;E1142&amp;S1142</f>
        <v>tebjackalmap510without</v>
      </c>
      <c r="U1142" s="4" t="n">
        <f aca="false">COUNTIF($T$2:T1142,T1142)</f>
        <v>1</v>
      </c>
      <c r="V1142" s="4" t="s">
        <v>18</v>
      </c>
      <c r="W1142" s="4" t="s">
        <v>26</v>
      </c>
      <c r="X1142" s="4" t="n">
        <v>5</v>
      </c>
      <c r="Y1142" s="4" t="str">
        <f aca="false">V1142&amp;W1142&amp;X1142&amp;S1142</f>
        <v>tj5without</v>
      </c>
      <c r="Z1142" s="4" t="n">
        <f aca="false">G1142&gt;0</f>
        <v>0</v>
      </c>
      <c r="AA1142" s="4" t="str">
        <f aca="false">IF(NOT(Z1142),Y1142,0)</f>
        <v>tj5without</v>
      </c>
    </row>
    <row r="1143" customFormat="false" ht="15.75" hidden="false" customHeight="true" outlineLevel="0" collapsed="false">
      <c r="A1143" s="1" t="n">
        <v>1689</v>
      </c>
      <c r="B1143" s="4" t="s">
        <v>21</v>
      </c>
      <c r="C1143" s="4" t="s">
        <v>22</v>
      </c>
      <c r="D1143" s="4" t="s">
        <v>31</v>
      </c>
      <c r="E1143" s="4" t="n">
        <v>10</v>
      </c>
      <c r="F1143" s="4" t="n">
        <v>57.741</v>
      </c>
      <c r="G1143" s="4" t="n">
        <v>2</v>
      </c>
      <c r="H1143" s="4" t="n">
        <v>11.3537413752959</v>
      </c>
      <c r="I1143" s="4" t="n">
        <v>0.870126200915925</v>
      </c>
      <c r="J1143" s="4" t="n">
        <v>0.164380851387162</v>
      </c>
      <c r="K1143" s="4" t="n">
        <v>0.390227821412713</v>
      </c>
      <c r="L1143" s="4" t="n">
        <v>-0.00130963125722349</v>
      </c>
      <c r="M1143" s="4" t="n">
        <v>0.554109725110961</v>
      </c>
      <c r="N1143" s="4" t="n">
        <v>29.1432093387984</v>
      </c>
      <c r="O1143" s="4" t="n">
        <f aca="false">TRUE()</f>
        <v>1</v>
      </c>
      <c r="P1143" s="4" t="s">
        <v>24</v>
      </c>
      <c r="Q1143" s="4" t="n">
        <v>133.25932093055</v>
      </c>
      <c r="R1143" s="4" t="n">
        <v>1.03825215844425</v>
      </c>
      <c r="S1143" s="4" t="s">
        <v>39</v>
      </c>
      <c r="T1143" s="4" t="str">
        <f aca="false">B1143&amp;C1143&amp;D1143&amp;E1143&amp;S1143</f>
        <v>tebjackalmap510without</v>
      </c>
      <c r="U1143" s="4" t="n">
        <f aca="false">COUNTIF($T$2:T1143,T1143)</f>
        <v>2</v>
      </c>
      <c r="V1143" s="4" t="s">
        <v>18</v>
      </c>
      <c r="W1143" s="4" t="s">
        <v>26</v>
      </c>
      <c r="X1143" s="4" t="n">
        <v>5</v>
      </c>
      <c r="Y1143" s="4" t="str">
        <f aca="false">V1143&amp;W1143&amp;X1143&amp;S1143</f>
        <v>tj5without</v>
      </c>
      <c r="Z1143" s="4" t="n">
        <f aca="false">G1143&gt;0</f>
        <v>1</v>
      </c>
      <c r="AA1143" s="4" t="n">
        <f aca="false">IF(NOT(Z1143),Y1143,0)</f>
        <v>0</v>
      </c>
    </row>
    <row r="1144" customFormat="false" ht="15.75" hidden="false" customHeight="true" outlineLevel="0" collapsed="false">
      <c r="A1144" s="1" t="n">
        <v>1690</v>
      </c>
      <c r="B1144" s="4" t="s">
        <v>21</v>
      </c>
      <c r="C1144" s="4" t="s">
        <v>22</v>
      </c>
      <c r="D1144" s="4" t="s">
        <v>31</v>
      </c>
      <c r="E1144" s="4" t="n">
        <v>10</v>
      </c>
      <c r="F1144" s="4" t="n">
        <v>13.032</v>
      </c>
      <c r="G1144" s="4" t="n">
        <v>0</v>
      </c>
      <c r="H1144" s="4" t="n">
        <v>0.248168120996332</v>
      </c>
      <c r="I1144" s="4" t="n">
        <v>0.330885202849726</v>
      </c>
      <c r="J1144" s="4" t="n">
        <v>0.0404764414950882</v>
      </c>
      <c r="K1144" s="4" t="n">
        <v>0.559852757522591</v>
      </c>
      <c r="L1144" s="4" t="n">
        <v>-8.61103220442924E-007</v>
      </c>
      <c r="M1144" s="4" t="n">
        <v>1.5694642327291</v>
      </c>
      <c r="N1144" s="4" t="n">
        <v>20.3046235096756</v>
      </c>
      <c r="O1144" s="4" t="n">
        <f aca="false">TRUE()</f>
        <v>1</v>
      </c>
      <c r="P1144" s="4" t="s">
        <v>24</v>
      </c>
      <c r="Q1144" s="4" t="n">
        <v>1.08029055410969</v>
      </c>
      <c r="R1144" s="4" t="n">
        <v>0.269495270246822</v>
      </c>
      <c r="S1144" s="4" t="s">
        <v>39</v>
      </c>
      <c r="T1144" s="4" t="str">
        <f aca="false">B1144&amp;C1144&amp;D1144&amp;E1144&amp;S1144</f>
        <v>tebjackalmap510without</v>
      </c>
      <c r="U1144" s="4" t="n">
        <f aca="false">COUNTIF($T$2:T1144,T1144)</f>
        <v>3</v>
      </c>
      <c r="V1144" s="4" t="s">
        <v>18</v>
      </c>
      <c r="W1144" s="4" t="s">
        <v>26</v>
      </c>
      <c r="X1144" s="4" t="n">
        <v>5</v>
      </c>
      <c r="Y1144" s="4" t="str">
        <f aca="false">V1144&amp;W1144&amp;X1144&amp;S1144</f>
        <v>tj5without</v>
      </c>
      <c r="Z1144" s="4" t="n">
        <f aca="false">G1144&gt;0</f>
        <v>0</v>
      </c>
      <c r="AA1144" s="4" t="str">
        <f aca="false">IF(NOT(Z1144),Y1144,0)</f>
        <v>tj5without</v>
      </c>
    </row>
    <row r="1145" customFormat="false" ht="15.75" hidden="false" customHeight="true" outlineLevel="0" collapsed="false">
      <c r="A1145" s="1" t="n">
        <v>1691</v>
      </c>
      <c r="B1145" s="4" t="s">
        <v>21</v>
      </c>
      <c r="C1145" s="4" t="s">
        <v>22</v>
      </c>
      <c r="D1145" s="4" t="s">
        <v>31</v>
      </c>
      <c r="E1145" s="4" t="n">
        <v>10</v>
      </c>
      <c r="F1145" s="4" t="n">
        <v>51.602</v>
      </c>
      <c r="G1145" s="4" t="n">
        <v>0</v>
      </c>
      <c r="H1145" s="4" t="n">
        <v>16.006250274715</v>
      </c>
      <c r="I1145" s="4" t="n">
        <v>0.910062012990057</v>
      </c>
      <c r="J1145" s="4" t="n">
        <v>0.107353346242128</v>
      </c>
      <c r="K1145" s="4" t="n">
        <v>0.470685082452546</v>
      </c>
      <c r="L1145" s="4" t="n">
        <v>0.00582973164241956</v>
      </c>
      <c r="M1145" s="4" t="n">
        <v>0.661305325745055</v>
      </c>
      <c r="N1145" s="4" t="n">
        <v>30.4963305911846</v>
      </c>
      <c r="O1145" s="4" t="n">
        <f aca="false">TRUE()</f>
        <v>1</v>
      </c>
      <c r="P1145" s="4" t="s">
        <v>24</v>
      </c>
      <c r="Q1145" s="4" t="n">
        <v>632.455532033805</v>
      </c>
      <c r="R1145" s="4" t="n">
        <v>1.18397850823526</v>
      </c>
      <c r="S1145" s="4" t="s">
        <v>39</v>
      </c>
      <c r="T1145" s="4" t="str">
        <f aca="false">B1145&amp;C1145&amp;D1145&amp;E1145&amp;S1145</f>
        <v>tebjackalmap510without</v>
      </c>
      <c r="U1145" s="4" t="n">
        <f aca="false">COUNTIF($T$2:T1145,T1145)</f>
        <v>4</v>
      </c>
      <c r="V1145" s="4" t="s">
        <v>18</v>
      </c>
      <c r="W1145" s="4" t="s">
        <v>26</v>
      </c>
      <c r="X1145" s="4" t="n">
        <v>5</v>
      </c>
      <c r="Y1145" s="4" t="str">
        <f aca="false">V1145&amp;W1145&amp;X1145&amp;S1145</f>
        <v>tj5without</v>
      </c>
      <c r="Z1145" s="4" t="n">
        <f aca="false">G1145&gt;0</f>
        <v>0</v>
      </c>
      <c r="AA1145" s="4" t="str">
        <f aca="false">IF(NOT(Z1145),Y1145,0)</f>
        <v>tj5without</v>
      </c>
    </row>
    <row r="1146" customFormat="false" ht="15.75" hidden="false" customHeight="true" outlineLevel="0" collapsed="false">
      <c r="A1146" s="1" t="n">
        <v>1692</v>
      </c>
      <c r="B1146" s="4" t="s">
        <v>21</v>
      </c>
      <c r="C1146" s="4" t="s">
        <v>22</v>
      </c>
      <c r="D1146" s="4" t="s">
        <v>31</v>
      </c>
      <c r="E1146" s="4" t="n">
        <v>10</v>
      </c>
      <c r="F1146" s="4" t="n">
        <v>21.814</v>
      </c>
      <c r="G1146" s="4" t="n">
        <v>2</v>
      </c>
      <c r="H1146" s="4" t="n">
        <v>2.58032525537761</v>
      </c>
      <c r="I1146" s="4" t="n">
        <v>0.60949079746105</v>
      </c>
      <c r="J1146" s="4" t="n">
        <v>0.100592153835982</v>
      </c>
      <c r="K1146" s="4" t="n">
        <v>0.741529274263038</v>
      </c>
      <c r="L1146" s="4" t="n">
        <v>0.0108415224591226</v>
      </c>
      <c r="M1146" s="4" t="n">
        <v>1.22446392302038</v>
      </c>
      <c r="N1146" s="4" t="n">
        <v>26.2756712522287</v>
      </c>
      <c r="O1146" s="4" t="n">
        <f aca="false">TRUE()</f>
        <v>1</v>
      </c>
      <c r="P1146" s="4" t="s">
        <v>24</v>
      </c>
      <c r="Q1146" s="4" t="n">
        <v>58.6145504919925</v>
      </c>
      <c r="R1146" s="4" t="n">
        <v>0.453994110578172</v>
      </c>
      <c r="S1146" s="4" t="s">
        <v>39</v>
      </c>
      <c r="T1146" s="4" t="str">
        <f aca="false">B1146&amp;C1146&amp;D1146&amp;E1146&amp;S1146</f>
        <v>tebjackalmap510without</v>
      </c>
      <c r="U1146" s="4" t="n">
        <f aca="false">COUNTIF($T$2:T1146,T1146)</f>
        <v>5</v>
      </c>
      <c r="V1146" s="4" t="s">
        <v>18</v>
      </c>
      <c r="W1146" s="4" t="s">
        <v>26</v>
      </c>
      <c r="X1146" s="4" t="n">
        <v>5</v>
      </c>
      <c r="Y1146" s="4" t="str">
        <f aca="false">V1146&amp;W1146&amp;X1146&amp;S1146</f>
        <v>tj5without</v>
      </c>
      <c r="Z1146" s="4" t="n">
        <f aca="false">G1146&gt;0</f>
        <v>1</v>
      </c>
      <c r="AA1146" s="4" t="n">
        <f aca="false">IF(NOT(Z1146),Y1146,0)</f>
        <v>0</v>
      </c>
    </row>
    <row r="1147" customFormat="false" ht="15.75" hidden="false" customHeight="true" outlineLevel="0" collapsed="false">
      <c r="A1147" s="1" t="n">
        <v>1693</v>
      </c>
      <c r="B1147" s="4" t="s">
        <v>21</v>
      </c>
      <c r="C1147" s="4" t="s">
        <v>22</v>
      </c>
      <c r="D1147" s="4" t="s">
        <v>31</v>
      </c>
      <c r="E1147" s="4" t="n">
        <v>10</v>
      </c>
      <c r="F1147" s="4" t="n">
        <v>43.323</v>
      </c>
      <c r="G1147" s="4" t="n">
        <v>2</v>
      </c>
      <c r="H1147" s="4" t="n">
        <v>7.94692507808096</v>
      </c>
      <c r="I1147" s="4" t="n">
        <v>0.660140034960971</v>
      </c>
      <c r="J1147" s="4" t="n">
        <v>0.126558615516532</v>
      </c>
      <c r="K1147" s="4" t="n">
        <v>0.607290137254319</v>
      </c>
      <c r="L1147" s="4" t="n">
        <v>-0.00191364831186293</v>
      </c>
      <c r="M1147" s="4" t="n">
        <v>0.559511380120239</v>
      </c>
      <c r="N1147" s="4" t="n">
        <v>10.4083361288543</v>
      </c>
      <c r="O1147" s="4" t="n">
        <f aca="false">TRUE()</f>
        <v>1</v>
      </c>
      <c r="P1147" s="4" t="s">
        <v>24</v>
      </c>
      <c r="Q1147" s="4" t="n">
        <v>85.7903373087813</v>
      </c>
      <c r="R1147" s="4" t="n">
        <v>0.468182420290111</v>
      </c>
      <c r="S1147" s="4" t="s">
        <v>39</v>
      </c>
      <c r="T1147" s="4" t="str">
        <f aca="false">B1147&amp;C1147&amp;D1147&amp;E1147&amp;S1147</f>
        <v>tebjackalmap510without</v>
      </c>
      <c r="U1147" s="4" t="n">
        <f aca="false">COUNTIF($T$2:T1147,T1147)</f>
        <v>6</v>
      </c>
      <c r="V1147" s="4" t="s">
        <v>18</v>
      </c>
      <c r="W1147" s="4" t="s">
        <v>26</v>
      </c>
      <c r="X1147" s="4" t="n">
        <v>5</v>
      </c>
      <c r="Y1147" s="4" t="str">
        <f aca="false">V1147&amp;W1147&amp;X1147&amp;S1147</f>
        <v>tj5without</v>
      </c>
      <c r="Z1147" s="4" t="n">
        <f aca="false">G1147&gt;0</f>
        <v>1</v>
      </c>
      <c r="AA1147" s="4" t="n">
        <f aca="false">IF(NOT(Z1147),Y1147,0)</f>
        <v>0</v>
      </c>
    </row>
    <row r="1148" customFormat="false" ht="15.75" hidden="false" customHeight="true" outlineLevel="0" collapsed="false">
      <c r="A1148" s="1" t="n">
        <v>1694</v>
      </c>
      <c r="B1148" s="4" t="s">
        <v>21</v>
      </c>
      <c r="C1148" s="4" t="s">
        <v>22</v>
      </c>
      <c r="D1148" s="4" t="s">
        <v>31</v>
      </c>
      <c r="E1148" s="4" t="n">
        <v>10</v>
      </c>
      <c r="F1148" s="4" t="n">
        <v>24.9520000000001</v>
      </c>
      <c r="G1148" s="4" t="n">
        <v>3</v>
      </c>
      <c r="H1148" s="4" t="n">
        <v>4.40195453015002</v>
      </c>
      <c r="I1148" s="4" t="n">
        <v>0.723901549003194</v>
      </c>
      <c r="J1148" s="4" t="n">
        <v>0.100926025182723</v>
      </c>
      <c r="K1148" s="4" t="n">
        <v>0.424014378326163</v>
      </c>
      <c r="L1148" s="4" t="n">
        <v>-0.00365633005484413</v>
      </c>
      <c r="M1148" s="4" t="n">
        <v>1.14187947387875</v>
      </c>
      <c r="N1148" s="4" t="n">
        <v>23.4536657330883</v>
      </c>
      <c r="O1148" s="4" t="n">
        <f aca="false">FALSE()</f>
        <v>0</v>
      </c>
      <c r="P1148" s="4" t="s">
        <v>5</v>
      </c>
      <c r="Q1148" s="4" t="n">
        <v>71.1795765751813</v>
      </c>
      <c r="R1148" s="4" t="n">
        <v>0.373417106718813</v>
      </c>
      <c r="S1148" s="4" t="s">
        <v>39</v>
      </c>
      <c r="T1148" s="4" t="str">
        <f aca="false">B1148&amp;C1148&amp;D1148&amp;E1148&amp;S1148</f>
        <v>tebjackalmap510without</v>
      </c>
      <c r="U1148" s="4" t="n">
        <f aca="false">COUNTIF($T$2:T1148,T1148)</f>
        <v>7</v>
      </c>
      <c r="V1148" s="4" t="s">
        <v>18</v>
      </c>
      <c r="W1148" s="4" t="s">
        <v>26</v>
      </c>
      <c r="X1148" s="4" t="n">
        <v>5</v>
      </c>
      <c r="Y1148" s="4" t="str">
        <f aca="false">V1148&amp;W1148&amp;X1148&amp;S1148</f>
        <v>tj5without</v>
      </c>
      <c r="Z1148" s="4" t="n">
        <f aca="false">G1148&gt;0</f>
        <v>1</v>
      </c>
      <c r="AA1148" s="4" t="n">
        <f aca="false">IF(NOT(Z1148),Y1148,0)</f>
        <v>0</v>
      </c>
    </row>
    <row r="1149" customFormat="false" ht="15.75" hidden="false" customHeight="true" outlineLevel="0" collapsed="false">
      <c r="A1149" s="1" t="n">
        <v>1695</v>
      </c>
      <c r="B1149" s="4" t="s">
        <v>21</v>
      </c>
      <c r="C1149" s="4" t="s">
        <v>22</v>
      </c>
      <c r="D1149" s="4" t="s">
        <v>31</v>
      </c>
      <c r="E1149" s="4" t="n">
        <v>10</v>
      </c>
      <c r="F1149" s="4" t="n">
        <v>42.8</v>
      </c>
      <c r="G1149" s="4" t="n">
        <v>2</v>
      </c>
      <c r="H1149" s="4" t="n">
        <v>30.2034959786499</v>
      </c>
      <c r="I1149" s="4" t="n">
        <v>0.671465204294274</v>
      </c>
      <c r="J1149" s="4" t="n">
        <v>0.0396773502496385</v>
      </c>
      <c r="K1149" s="4" t="n">
        <v>0.704462472099385</v>
      </c>
      <c r="L1149" s="4" t="n">
        <v>-0.018969696969697</v>
      </c>
      <c r="M1149" s="4" t="n">
        <v>0.620332110844273</v>
      </c>
      <c r="N1149" s="4" t="n">
        <v>10.6344593822839</v>
      </c>
      <c r="O1149" s="4" t="n">
        <f aca="false">TRUE()</f>
        <v>1</v>
      </c>
      <c r="P1149" s="4" t="s">
        <v>24</v>
      </c>
      <c r="Q1149" s="4" t="n">
        <v>282.8427124747</v>
      </c>
      <c r="R1149" s="4" t="n">
        <v>0.408859523902399</v>
      </c>
      <c r="S1149" s="4" t="s">
        <v>39</v>
      </c>
      <c r="T1149" s="4" t="str">
        <f aca="false">B1149&amp;C1149&amp;D1149&amp;E1149&amp;S1149</f>
        <v>tebjackalmap510without</v>
      </c>
      <c r="U1149" s="4" t="n">
        <f aca="false">COUNTIF($T$2:T1149,T1149)</f>
        <v>8</v>
      </c>
      <c r="V1149" s="4" t="s">
        <v>18</v>
      </c>
      <c r="W1149" s="4" t="s">
        <v>26</v>
      </c>
      <c r="X1149" s="4" t="n">
        <v>5</v>
      </c>
      <c r="Y1149" s="4" t="str">
        <f aca="false">V1149&amp;W1149&amp;X1149&amp;S1149</f>
        <v>tj5without</v>
      </c>
      <c r="Z1149" s="4" t="n">
        <f aca="false">G1149&gt;0</f>
        <v>1</v>
      </c>
      <c r="AA1149" s="4" t="n">
        <f aca="false">IF(NOT(Z1149),Y1149,0)</f>
        <v>0</v>
      </c>
    </row>
    <row r="1150" customFormat="false" ht="15.75" hidden="false" customHeight="true" outlineLevel="0" collapsed="false">
      <c r="A1150" s="1" t="n">
        <v>1696</v>
      </c>
      <c r="B1150" s="4" t="s">
        <v>21</v>
      </c>
      <c r="C1150" s="4" t="s">
        <v>22</v>
      </c>
      <c r="D1150" s="4" t="s">
        <v>31</v>
      </c>
      <c r="E1150" s="4" t="n">
        <v>10</v>
      </c>
      <c r="F1150" s="4" t="n">
        <v>20.5069999999999</v>
      </c>
      <c r="G1150" s="4" t="n">
        <v>1</v>
      </c>
      <c r="H1150" s="4" t="n">
        <v>5.50463326032094</v>
      </c>
      <c r="I1150" s="4" t="n">
        <v>0.698605436067151</v>
      </c>
      <c r="J1150" s="4" t="n">
        <v>0.0847511686887648</v>
      </c>
      <c r="K1150" s="4" t="n">
        <v>0.488451035024393</v>
      </c>
      <c r="L1150" s="4" t="n">
        <v>-0.0119340048789365</v>
      </c>
      <c r="M1150" s="4" t="n">
        <v>1.2176425528853</v>
      </c>
      <c r="N1150" s="4" t="n">
        <v>23.9713098199619</v>
      </c>
      <c r="O1150" s="4" t="n">
        <f aca="false">TRUE()</f>
        <v>1</v>
      </c>
      <c r="P1150" s="4" t="s">
        <v>24</v>
      </c>
      <c r="Q1150" s="4" t="n">
        <v>64.3468636280733</v>
      </c>
      <c r="R1150" s="4" t="n">
        <v>0.775510397204883</v>
      </c>
      <c r="S1150" s="4" t="s">
        <v>39</v>
      </c>
      <c r="T1150" s="4" t="str">
        <f aca="false">B1150&amp;C1150&amp;D1150&amp;E1150&amp;S1150</f>
        <v>tebjackalmap510without</v>
      </c>
      <c r="U1150" s="4" t="n">
        <f aca="false">COUNTIF($T$2:T1150,T1150)</f>
        <v>9</v>
      </c>
      <c r="V1150" s="4" t="s">
        <v>18</v>
      </c>
      <c r="W1150" s="4" t="s">
        <v>26</v>
      </c>
      <c r="X1150" s="4" t="n">
        <v>5</v>
      </c>
      <c r="Y1150" s="4" t="str">
        <f aca="false">V1150&amp;W1150&amp;X1150&amp;S1150</f>
        <v>tj5without</v>
      </c>
      <c r="Z1150" s="4" t="n">
        <f aca="false">G1150&gt;0</f>
        <v>1</v>
      </c>
      <c r="AA1150" s="4" t="n">
        <f aca="false">IF(NOT(Z1150),Y1150,0)</f>
        <v>0</v>
      </c>
    </row>
    <row r="1151" customFormat="false" ht="15.75" hidden="false" customHeight="true" outlineLevel="0" collapsed="false">
      <c r="A1151" s="1" t="n">
        <v>1697</v>
      </c>
      <c r="B1151" s="4" t="s">
        <v>21</v>
      </c>
      <c r="C1151" s="4" t="s">
        <v>22</v>
      </c>
      <c r="D1151" s="4" t="s">
        <v>31</v>
      </c>
      <c r="E1151" s="4" t="n">
        <v>10</v>
      </c>
      <c r="F1151" s="4" t="n">
        <v>22.302</v>
      </c>
      <c r="G1151" s="4" t="n">
        <v>0</v>
      </c>
      <c r="H1151" s="4" t="n">
        <v>4.0456214294249</v>
      </c>
      <c r="I1151" s="4" t="n">
        <v>0.743908509871663</v>
      </c>
      <c r="J1151" s="4" t="n">
        <v>0.121809429437541</v>
      </c>
      <c r="K1151" s="4" t="n">
        <v>0.487730308039164</v>
      </c>
      <c r="L1151" s="4" t="n">
        <v>0.0229626670751922</v>
      </c>
      <c r="M1151" s="4" t="n">
        <v>1.21400344331918</v>
      </c>
      <c r="N1151" s="4" t="n">
        <v>26.4299842916979</v>
      </c>
      <c r="O1151" s="4" t="n">
        <f aca="false">TRUE()</f>
        <v>1</v>
      </c>
      <c r="P1151" s="4" t="s">
        <v>24</v>
      </c>
      <c r="Q1151" s="4" t="n">
        <v>55.0168386738989</v>
      </c>
      <c r="R1151" s="4" t="n">
        <v>0.418804637862647</v>
      </c>
      <c r="S1151" s="4" t="s">
        <v>39</v>
      </c>
      <c r="T1151" s="4" t="str">
        <f aca="false">B1151&amp;C1151&amp;D1151&amp;E1151&amp;S1151</f>
        <v>tebjackalmap510without</v>
      </c>
      <c r="U1151" s="4" t="n">
        <f aca="false">COUNTIF($T$2:T1151,T1151)</f>
        <v>10</v>
      </c>
      <c r="V1151" s="4" t="s">
        <v>18</v>
      </c>
      <c r="W1151" s="4" t="s">
        <v>26</v>
      </c>
      <c r="X1151" s="4" t="n">
        <v>5</v>
      </c>
      <c r="Y1151" s="4" t="str">
        <f aca="false">V1151&amp;W1151&amp;X1151&amp;S1151</f>
        <v>tj5without</v>
      </c>
      <c r="Z1151" s="4" t="n">
        <f aca="false">G1151&gt;0</f>
        <v>0</v>
      </c>
      <c r="AA1151" s="4" t="str">
        <f aca="false">IF(NOT(Z1151),Y1151,0)</f>
        <v>tj5without</v>
      </c>
    </row>
    <row r="1152" customFormat="false" ht="15.75" hidden="false" customHeight="true" outlineLevel="0" collapsed="false">
      <c r="A1152" s="1" t="n">
        <v>1698</v>
      </c>
      <c r="B1152" s="4" t="s">
        <v>21</v>
      </c>
      <c r="C1152" s="4" t="s">
        <v>22</v>
      </c>
      <c r="D1152" s="4" t="s">
        <v>31</v>
      </c>
      <c r="E1152" s="4" t="n">
        <v>10</v>
      </c>
      <c r="F1152" s="4" t="n">
        <v>14.468</v>
      </c>
      <c r="G1152" s="4" t="n">
        <v>0</v>
      </c>
      <c r="H1152" s="4" t="n">
        <v>0.845194115635919</v>
      </c>
      <c r="I1152" s="4" t="n">
        <v>0.57214508066586</v>
      </c>
      <c r="J1152" s="4" t="n">
        <v>0.0660725429431312</v>
      </c>
      <c r="K1152" s="4" t="n">
        <v>0.485516574250731</v>
      </c>
      <c r="L1152" s="4" t="n">
        <v>0.00884261927501455</v>
      </c>
      <c r="M1152" s="4" t="n">
        <v>1.70772536963682</v>
      </c>
      <c r="N1152" s="4" t="n">
        <v>24.4282558989991</v>
      </c>
      <c r="O1152" s="4" t="n">
        <f aca="false">TRUE()</f>
        <v>1</v>
      </c>
      <c r="P1152" s="4" t="s">
        <v>24</v>
      </c>
      <c r="Q1152" s="4" t="n">
        <v>12.1910173706185</v>
      </c>
      <c r="R1152" s="4" t="n">
        <v>0.694646399241922</v>
      </c>
      <c r="S1152" s="4" t="s">
        <v>39</v>
      </c>
      <c r="T1152" s="4" t="str">
        <f aca="false">B1152&amp;C1152&amp;D1152&amp;E1152&amp;S1152</f>
        <v>tebjackalmap510without</v>
      </c>
      <c r="U1152" s="4" t="n">
        <f aca="false">COUNTIF($T$2:T1152,T1152)</f>
        <v>11</v>
      </c>
      <c r="V1152" s="4" t="s">
        <v>18</v>
      </c>
      <c r="W1152" s="4" t="s">
        <v>26</v>
      </c>
      <c r="X1152" s="4" t="n">
        <v>5</v>
      </c>
      <c r="Y1152" s="4" t="str">
        <f aca="false">V1152&amp;W1152&amp;X1152&amp;S1152</f>
        <v>tj5without</v>
      </c>
      <c r="Z1152" s="4" t="n">
        <f aca="false">G1152&gt;0</f>
        <v>0</v>
      </c>
      <c r="AA1152" s="4" t="str">
        <f aca="false">IF(NOT(Z1152),Y1152,0)</f>
        <v>tj5without</v>
      </c>
    </row>
    <row r="1153" customFormat="false" ht="15.75" hidden="false" customHeight="true" outlineLevel="0" collapsed="false">
      <c r="A1153" s="1" t="n">
        <v>1699</v>
      </c>
      <c r="B1153" s="4" t="s">
        <v>21</v>
      </c>
      <c r="C1153" s="4" t="s">
        <v>22</v>
      </c>
      <c r="D1153" s="4" t="s">
        <v>31</v>
      </c>
      <c r="E1153" s="4" t="n">
        <v>10</v>
      </c>
      <c r="F1153" s="4" t="n">
        <v>27.7330000000001</v>
      </c>
      <c r="G1153" s="4" t="n">
        <v>1</v>
      </c>
      <c r="H1153" s="4" t="n">
        <v>11.0954008028531</v>
      </c>
      <c r="I1153" s="4" t="n">
        <v>1.15824188886033</v>
      </c>
      <c r="J1153" s="4" t="n">
        <v>0.168777587829155</v>
      </c>
      <c r="K1153" s="4" t="n">
        <v>0.646565188723702</v>
      </c>
      <c r="L1153" s="4" t="n">
        <v>0.0179734538660914</v>
      </c>
      <c r="M1153" s="4" t="n">
        <v>0.916623699050824</v>
      </c>
      <c r="N1153" s="4" t="n">
        <v>25.1706689198772</v>
      </c>
      <c r="O1153" s="4" t="n">
        <f aca="false">TRUE()</f>
        <v>1</v>
      </c>
      <c r="P1153" s="4" t="s">
        <v>24</v>
      </c>
      <c r="Q1153" s="4" t="n">
        <v>206.506407414968</v>
      </c>
      <c r="R1153" s="4" t="n">
        <v>1.18657951026539</v>
      </c>
      <c r="S1153" s="4" t="s">
        <v>39</v>
      </c>
      <c r="T1153" s="4" t="str">
        <f aca="false">B1153&amp;C1153&amp;D1153&amp;E1153&amp;S1153</f>
        <v>tebjackalmap510without</v>
      </c>
      <c r="U1153" s="4" t="n">
        <f aca="false">COUNTIF($T$2:T1153,T1153)</f>
        <v>12</v>
      </c>
      <c r="V1153" s="4" t="s">
        <v>18</v>
      </c>
      <c r="W1153" s="4" t="s">
        <v>26</v>
      </c>
      <c r="X1153" s="4" t="n">
        <v>5</v>
      </c>
      <c r="Y1153" s="4" t="str">
        <f aca="false">V1153&amp;W1153&amp;X1153&amp;S1153</f>
        <v>tj5without</v>
      </c>
      <c r="Z1153" s="4" t="n">
        <f aca="false">G1153&gt;0</f>
        <v>1</v>
      </c>
      <c r="AA1153" s="4" t="n">
        <f aca="false">IF(NOT(Z1153),Y1153,0)</f>
        <v>0</v>
      </c>
    </row>
    <row r="1154" customFormat="false" ht="15.75" hidden="false" customHeight="true" outlineLevel="0" collapsed="false">
      <c r="A1154" s="1" t="n">
        <v>1700</v>
      </c>
      <c r="B1154" s="4" t="s">
        <v>21</v>
      </c>
      <c r="C1154" s="4" t="s">
        <v>22</v>
      </c>
      <c r="D1154" s="4" t="s">
        <v>31</v>
      </c>
      <c r="E1154" s="4" t="n">
        <v>10</v>
      </c>
      <c r="F1154" s="4" t="n">
        <v>29.2480000000001</v>
      </c>
      <c r="G1154" s="4" t="n">
        <v>0</v>
      </c>
      <c r="H1154" s="4" t="n">
        <v>2.96340475146527</v>
      </c>
      <c r="I1154" s="4" t="n">
        <v>0.710553866197141</v>
      </c>
      <c r="J1154" s="4" t="n">
        <v>0.0695495452949752</v>
      </c>
      <c r="K1154" s="4" t="n">
        <v>0.383874627791867</v>
      </c>
      <c r="L1154" s="4" t="n">
        <v>0.0175728349145787</v>
      </c>
      <c r="M1154" s="4" t="n">
        <v>0.98285414501471</v>
      </c>
      <c r="N1154" s="4" t="n">
        <v>24.8059198898086</v>
      </c>
      <c r="O1154" s="4" t="n">
        <f aca="false">TRUE()</f>
        <v>1</v>
      </c>
      <c r="P1154" s="4" t="s">
        <v>24</v>
      </c>
      <c r="Q1154" s="4" t="n">
        <v>63.7117668902072</v>
      </c>
      <c r="R1154" s="4" t="n">
        <v>0.351730556204233</v>
      </c>
      <c r="S1154" s="4" t="s">
        <v>39</v>
      </c>
      <c r="T1154" s="4" t="str">
        <f aca="false">B1154&amp;C1154&amp;D1154&amp;E1154&amp;S1154</f>
        <v>tebjackalmap510without</v>
      </c>
      <c r="U1154" s="4" t="n">
        <f aca="false">COUNTIF($T$2:T1154,T1154)</f>
        <v>13</v>
      </c>
      <c r="V1154" s="4" t="s">
        <v>18</v>
      </c>
      <c r="W1154" s="4" t="s">
        <v>26</v>
      </c>
      <c r="X1154" s="4" t="n">
        <v>5</v>
      </c>
      <c r="Y1154" s="4" t="str">
        <f aca="false">V1154&amp;W1154&amp;X1154&amp;S1154</f>
        <v>tj5without</v>
      </c>
      <c r="Z1154" s="4" t="n">
        <f aca="false">G1154&gt;0</f>
        <v>0</v>
      </c>
      <c r="AA1154" s="4" t="str">
        <f aca="false">IF(NOT(Z1154),Y1154,0)</f>
        <v>tj5without</v>
      </c>
    </row>
    <row r="1155" customFormat="false" ht="15.75" hidden="false" customHeight="true" outlineLevel="0" collapsed="false">
      <c r="A1155" s="1" t="n">
        <v>1701</v>
      </c>
      <c r="B1155" s="4" t="s">
        <v>21</v>
      </c>
      <c r="C1155" s="4" t="s">
        <v>22</v>
      </c>
      <c r="D1155" s="4" t="s">
        <v>31</v>
      </c>
      <c r="E1155" s="4" t="n">
        <v>10</v>
      </c>
      <c r="F1155" s="4" t="n">
        <v>51.812</v>
      </c>
      <c r="G1155" s="4" t="n">
        <v>1</v>
      </c>
      <c r="H1155" s="4" t="n">
        <v>4.4237142218867</v>
      </c>
      <c r="I1155" s="4" t="n">
        <v>0.907581370956198</v>
      </c>
      <c r="J1155" s="4" t="n">
        <v>0.115124327474223</v>
      </c>
      <c r="K1155" s="4" t="n">
        <v>0.598397169773735</v>
      </c>
      <c r="L1155" s="4" t="n">
        <v>0.0148605074694131</v>
      </c>
      <c r="M1155" s="4" t="n">
        <v>0.832602999122213</v>
      </c>
      <c r="N1155" s="4" t="n">
        <v>42.8896925242979</v>
      </c>
      <c r="O1155" s="4" t="n">
        <f aca="false">TRUE()</f>
        <v>1</v>
      </c>
      <c r="P1155" s="4" t="s">
        <v>24</v>
      </c>
      <c r="Q1155" s="4" t="n">
        <v>56.0030666610198</v>
      </c>
      <c r="R1155" s="4" t="n">
        <v>1.00641896594493</v>
      </c>
      <c r="S1155" s="4" t="s">
        <v>39</v>
      </c>
      <c r="T1155" s="4" t="str">
        <f aca="false">B1155&amp;C1155&amp;D1155&amp;E1155&amp;S1155</f>
        <v>tebjackalmap510without</v>
      </c>
      <c r="U1155" s="4" t="n">
        <f aca="false">COUNTIF($T$2:T1155,T1155)</f>
        <v>14</v>
      </c>
      <c r="V1155" s="4" t="s">
        <v>18</v>
      </c>
      <c r="W1155" s="4" t="s">
        <v>26</v>
      </c>
      <c r="X1155" s="4" t="n">
        <v>5</v>
      </c>
      <c r="Y1155" s="4" t="str">
        <f aca="false">V1155&amp;W1155&amp;X1155&amp;S1155</f>
        <v>tj5without</v>
      </c>
      <c r="Z1155" s="4" t="n">
        <f aca="false">G1155&gt;0</f>
        <v>1</v>
      </c>
      <c r="AA1155" s="4" t="n">
        <f aca="false">IF(NOT(Z1155),Y1155,0)</f>
        <v>0</v>
      </c>
    </row>
    <row r="1156" customFormat="false" ht="15.75" hidden="false" customHeight="true" outlineLevel="0" collapsed="false">
      <c r="A1156" s="1" t="n">
        <v>1702</v>
      </c>
      <c r="B1156" s="4" t="s">
        <v>21</v>
      </c>
      <c r="C1156" s="4" t="s">
        <v>22</v>
      </c>
      <c r="D1156" s="4" t="s">
        <v>31</v>
      </c>
      <c r="E1156" s="4" t="n">
        <v>10</v>
      </c>
      <c r="F1156" s="4" t="n">
        <v>17.213</v>
      </c>
      <c r="G1156" s="4" t="n">
        <v>1</v>
      </c>
      <c r="H1156" s="4" t="n">
        <v>5.66752697924827</v>
      </c>
      <c r="I1156" s="4" t="n">
        <v>0.4714703405552</v>
      </c>
      <c r="J1156" s="4" t="n">
        <v>0.0708625016366065</v>
      </c>
      <c r="K1156" s="4" t="n">
        <v>0.469110672304071</v>
      </c>
      <c r="L1156" s="4" t="n">
        <v>0.00554452063876323</v>
      </c>
      <c r="M1156" s="4" t="n">
        <v>1.48571825067328</v>
      </c>
      <c r="N1156" s="4" t="n">
        <v>21.3857427851624</v>
      </c>
      <c r="O1156" s="4" t="n">
        <f aca="false">TRUE()</f>
        <v>1</v>
      </c>
      <c r="P1156" s="4" t="s">
        <v>24</v>
      </c>
      <c r="Q1156" s="4" t="n">
        <v>88.5734018846173</v>
      </c>
      <c r="R1156" s="4" t="n">
        <v>0.272424486655761</v>
      </c>
      <c r="S1156" s="4" t="s">
        <v>39</v>
      </c>
      <c r="T1156" s="4" t="str">
        <f aca="false">B1156&amp;C1156&amp;D1156&amp;E1156&amp;S1156</f>
        <v>tebjackalmap510without</v>
      </c>
      <c r="U1156" s="4" t="n">
        <f aca="false">COUNTIF($T$2:T1156,T1156)</f>
        <v>15</v>
      </c>
      <c r="V1156" s="4" t="s">
        <v>18</v>
      </c>
      <c r="W1156" s="4" t="s">
        <v>26</v>
      </c>
      <c r="X1156" s="4" t="n">
        <v>5</v>
      </c>
      <c r="Y1156" s="4" t="str">
        <f aca="false">V1156&amp;W1156&amp;X1156&amp;S1156</f>
        <v>tj5without</v>
      </c>
      <c r="Z1156" s="4" t="n">
        <f aca="false">G1156&gt;0</f>
        <v>1</v>
      </c>
      <c r="AA1156" s="4" t="n">
        <f aca="false">IF(NOT(Z1156),Y1156,0)</f>
        <v>0</v>
      </c>
    </row>
    <row r="1157" customFormat="false" ht="15.75" hidden="false" customHeight="true" outlineLevel="0" collapsed="false">
      <c r="A1157" s="1" t="n">
        <v>1703</v>
      </c>
      <c r="B1157" s="4" t="s">
        <v>21</v>
      </c>
      <c r="C1157" s="4" t="s">
        <v>22</v>
      </c>
      <c r="D1157" s="4" t="s">
        <v>31</v>
      </c>
      <c r="E1157" s="4" t="n">
        <v>10</v>
      </c>
      <c r="F1157" s="4" t="n">
        <v>27.2570000000001</v>
      </c>
      <c r="G1157" s="4" t="n">
        <v>0</v>
      </c>
      <c r="H1157" s="4" t="n">
        <v>6.81045415917333</v>
      </c>
      <c r="I1157" s="4" t="n">
        <v>0.792096727300742</v>
      </c>
      <c r="J1157" s="4" t="n">
        <v>0.10786341985749</v>
      </c>
      <c r="K1157" s="4" t="n">
        <v>0.468539512204916</v>
      </c>
      <c r="L1157" s="4" t="n">
        <v>0.0290484263344402</v>
      </c>
      <c r="M1157" s="4" t="n">
        <v>1.03197541119809</v>
      </c>
      <c r="N1157" s="4" t="n">
        <v>27.5544570808218</v>
      </c>
      <c r="O1157" s="4" t="n">
        <f aca="false">TRUE()</f>
        <v>1</v>
      </c>
      <c r="P1157" s="4" t="s">
        <v>24</v>
      </c>
      <c r="Q1157" s="4" t="n">
        <v>164.340537735211</v>
      </c>
      <c r="R1157" s="4" t="n">
        <v>0.796930962406213</v>
      </c>
      <c r="S1157" s="4" t="s">
        <v>39</v>
      </c>
      <c r="T1157" s="4" t="str">
        <f aca="false">B1157&amp;C1157&amp;D1157&amp;E1157&amp;S1157</f>
        <v>tebjackalmap510without</v>
      </c>
      <c r="U1157" s="4" t="n">
        <f aca="false">COUNTIF($T$2:T1157,T1157)</f>
        <v>16</v>
      </c>
      <c r="V1157" s="4" t="s">
        <v>18</v>
      </c>
      <c r="W1157" s="4" t="s">
        <v>26</v>
      </c>
      <c r="X1157" s="4" t="n">
        <v>5</v>
      </c>
      <c r="Y1157" s="4" t="str">
        <f aca="false">V1157&amp;W1157&amp;X1157&amp;S1157</f>
        <v>tj5without</v>
      </c>
      <c r="Z1157" s="4" t="n">
        <f aca="false">G1157&gt;0</f>
        <v>0</v>
      </c>
      <c r="AA1157" s="4" t="str">
        <f aca="false">IF(NOT(Z1157),Y1157,0)</f>
        <v>tj5without</v>
      </c>
    </row>
    <row r="1158" customFormat="false" ht="15.75" hidden="false" customHeight="true" outlineLevel="0" collapsed="false">
      <c r="A1158" s="1" t="n">
        <v>1704</v>
      </c>
      <c r="B1158" s="4" t="s">
        <v>21</v>
      </c>
      <c r="C1158" s="4" t="s">
        <v>22</v>
      </c>
      <c r="D1158" s="4" t="s">
        <v>31</v>
      </c>
      <c r="E1158" s="4" t="n">
        <v>10</v>
      </c>
      <c r="F1158" s="4" t="n">
        <v>46.847</v>
      </c>
      <c r="G1158" s="4" t="n">
        <v>3</v>
      </c>
      <c r="H1158" s="4" t="n">
        <v>8.63946392564724</v>
      </c>
      <c r="I1158" s="4" t="n">
        <v>0.960348008361767</v>
      </c>
      <c r="J1158" s="4" t="n">
        <v>0.118952767594845</v>
      </c>
      <c r="K1158" s="4" t="n">
        <v>0.44183042226131</v>
      </c>
      <c r="L1158" s="4" t="n">
        <v>0.0232197361585254</v>
      </c>
      <c r="M1158" s="4" t="n">
        <v>0.868650188575749</v>
      </c>
      <c r="N1158" s="4" t="n">
        <v>31.4305981356295</v>
      </c>
      <c r="O1158" s="4" t="n">
        <f aca="false">FALSE()</f>
        <v>0</v>
      </c>
      <c r="P1158" s="4" t="s">
        <v>5</v>
      </c>
      <c r="Q1158" s="4" t="n">
        <v>181.548310532901</v>
      </c>
      <c r="R1158" s="4" t="n">
        <v>1.3043658864871</v>
      </c>
      <c r="S1158" s="4" t="s">
        <v>39</v>
      </c>
      <c r="T1158" s="4" t="str">
        <f aca="false">B1158&amp;C1158&amp;D1158&amp;E1158&amp;S1158</f>
        <v>tebjackalmap510without</v>
      </c>
      <c r="U1158" s="4" t="n">
        <f aca="false">COUNTIF($T$2:T1158,T1158)</f>
        <v>17</v>
      </c>
      <c r="V1158" s="4" t="s">
        <v>18</v>
      </c>
      <c r="W1158" s="4" t="s">
        <v>26</v>
      </c>
      <c r="X1158" s="4" t="n">
        <v>5</v>
      </c>
      <c r="Y1158" s="4" t="str">
        <f aca="false">V1158&amp;W1158&amp;X1158&amp;S1158</f>
        <v>tj5without</v>
      </c>
      <c r="Z1158" s="4" t="n">
        <f aca="false">G1158&gt;0</f>
        <v>1</v>
      </c>
      <c r="AA1158" s="4" t="n">
        <f aca="false">IF(NOT(Z1158),Y1158,0)</f>
        <v>0</v>
      </c>
    </row>
    <row r="1159" customFormat="false" ht="15.75" hidden="false" customHeight="true" outlineLevel="0" collapsed="false">
      <c r="A1159" s="1" t="n">
        <v>1705</v>
      </c>
      <c r="B1159" s="4" t="s">
        <v>21</v>
      </c>
      <c r="C1159" s="4" t="s">
        <v>22</v>
      </c>
      <c r="D1159" s="4" t="s">
        <v>31</v>
      </c>
      <c r="E1159" s="4" t="n">
        <v>10</v>
      </c>
      <c r="F1159" s="4" t="n">
        <v>21.204</v>
      </c>
      <c r="G1159" s="4" t="n">
        <v>2</v>
      </c>
      <c r="H1159" s="4" t="n">
        <v>1.30559535974046</v>
      </c>
      <c r="I1159" s="4" t="n">
        <v>0.453321865203493</v>
      </c>
      <c r="J1159" s="4" t="n">
        <v>0.0413684167892442</v>
      </c>
      <c r="K1159" s="4" t="n">
        <v>0.666171154391971</v>
      </c>
      <c r="L1159" s="4" t="n">
        <v>0.0229135509100969</v>
      </c>
      <c r="M1159" s="4" t="n">
        <v>1.31473265724229</v>
      </c>
      <c r="N1159" s="4" t="n">
        <v>25.6753684953972</v>
      </c>
      <c r="O1159" s="4" t="n">
        <f aca="false">TRUE()</f>
        <v>1</v>
      </c>
      <c r="P1159" s="4" t="s">
        <v>24</v>
      </c>
      <c r="Q1159" s="4" t="n">
        <v>16.3982130029878</v>
      </c>
      <c r="R1159" s="4" t="n">
        <v>0.360851685601355</v>
      </c>
      <c r="S1159" s="4" t="s">
        <v>39</v>
      </c>
      <c r="T1159" s="4" t="str">
        <f aca="false">B1159&amp;C1159&amp;D1159&amp;E1159&amp;S1159</f>
        <v>tebjackalmap510without</v>
      </c>
      <c r="U1159" s="4" t="n">
        <f aca="false">COUNTIF($T$2:T1159,T1159)</f>
        <v>18</v>
      </c>
      <c r="V1159" s="4" t="s">
        <v>18</v>
      </c>
      <c r="W1159" s="4" t="s">
        <v>26</v>
      </c>
      <c r="X1159" s="4" t="n">
        <v>5</v>
      </c>
      <c r="Y1159" s="4" t="str">
        <f aca="false">V1159&amp;W1159&amp;X1159&amp;S1159</f>
        <v>tj5without</v>
      </c>
      <c r="Z1159" s="4" t="n">
        <f aca="false">G1159&gt;0</f>
        <v>1</v>
      </c>
      <c r="AA1159" s="4" t="n">
        <f aca="false">IF(NOT(Z1159),Y1159,0)</f>
        <v>0</v>
      </c>
    </row>
    <row r="1160" customFormat="false" ht="15.75" hidden="false" customHeight="true" outlineLevel="0" collapsed="false">
      <c r="A1160" s="1" t="n">
        <v>1706</v>
      </c>
      <c r="B1160" s="4" t="s">
        <v>21</v>
      </c>
      <c r="C1160" s="4" t="s">
        <v>22</v>
      </c>
      <c r="D1160" s="4" t="s">
        <v>31</v>
      </c>
      <c r="E1160" s="4" t="n">
        <v>10</v>
      </c>
      <c r="F1160" s="4" t="n">
        <v>37.093</v>
      </c>
      <c r="G1160" s="4" t="n">
        <v>1</v>
      </c>
      <c r="H1160" s="4" t="n">
        <v>2.61473621998663</v>
      </c>
      <c r="I1160" s="4" t="n">
        <v>0.692450195062562</v>
      </c>
      <c r="J1160" s="4" t="n">
        <v>0.109551095977173</v>
      </c>
      <c r="K1160" s="4" t="n">
        <v>0.633210356356957</v>
      </c>
      <c r="L1160" s="4" t="n">
        <v>-0.070450017743078</v>
      </c>
      <c r="M1160" s="4" t="n">
        <v>0.811153913933131</v>
      </c>
      <c r="N1160" s="4" t="n">
        <v>7.24322605849649</v>
      </c>
      <c r="O1160" s="4" t="n">
        <f aca="false">TRUE()</f>
        <v>1</v>
      </c>
      <c r="P1160" s="4" t="s">
        <v>24</v>
      </c>
      <c r="Q1160" s="4" t="n">
        <v>21.2998509033516</v>
      </c>
      <c r="R1160" s="4" t="n">
        <v>0.682154603500754</v>
      </c>
      <c r="S1160" s="4" t="s">
        <v>39</v>
      </c>
      <c r="T1160" s="4" t="str">
        <f aca="false">B1160&amp;C1160&amp;D1160&amp;E1160&amp;S1160</f>
        <v>tebjackalmap510without</v>
      </c>
      <c r="U1160" s="4" t="n">
        <f aca="false">COUNTIF($T$2:T1160,T1160)</f>
        <v>19</v>
      </c>
      <c r="V1160" s="4" t="s">
        <v>18</v>
      </c>
      <c r="W1160" s="4" t="s">
        <v>26</v>
      </c>
      <c r="X1160" s="4" t="n">
        <v>5</v>
      </c>
      <c r="Y1160" s="4" t="str">
        <f aca="false">V1160&amp;W1160&amp;X1160&amp;S1160</f>
        <v>tj5without</v>
      </c>
      <c r="Z1160" s="4" t="n">
        <f aca="false">G1160&gt;0</f>
        <v>1</v>
      </c>
      <c r="AA1160" s="4" t="n">
        <f aca="false">IF(NOT(Z1160),Y1160,0)</f>
        <v>0</v>
      </c>
    </row>
    <row r="1161" customFormat="false" ht="15.75" hidden="false" customHeight="true" outlineLevel="0" collapsed="false">
      <c r="A1161" s="1" t="n">
        <v>1707</v>
      </c>
      <c r="B1161" s="4" t="s">
        <v>21</v>
      </c>
      <c r="C1161" s="4" t="s">
        <v>22</v>
      </c>
      <c r="D1161" s="4" t="s">
        <v>31</v>
      </c>
      <c r="E1161" s="4" t="n">
        <v>10</v>
      </c>
      <c r="F1161" s="4" t="n">
        <v>20.617</v>
      </c>
      <c r="G1161" s="4" t="n">
        <v>1</v>
      </c>
      <c r="H1161" s="4" t="n">
        <v>6.18554246146346</v>
      </c>
      <c r="I1161" s="4" t="n">
        <v>0.630592755115804</v>
      </c>
      <c r="J1161" s="4" t="n">
        <v>0.0927712431626008</v>
      </c>
      <c r="K1161" s="4" t="n">
        <v>0.419788963815617</v>
      </c>
      <c r="L1161" s="4" t="n">
        <v>0.0287041373504251</v>
      </c>
      <c r="M1161" s="4" t="n">
        <v>1.23797545032258</v>
      </c>
      <c r="N1161" s="4" t="n">
        <v>25.5300076884909</v>
      </c>
      <c r="O1161" s="4" t="n">
        <f aca="false">TRUE()</f>
        <v>1</v>
      </c>
      <c r="P1161" s="4" t="s">
        <v>24</v>
      </c>
      <c r="Q1161" s="4" t="n">
        <v>65.4458246668508</v>
      </c>
      <c r="R1161" s="4" t="n">
        <v>0.315354389949104</v>
      </c>
      <c r="S1161" s="4" t="s">
        <v>39</v>
      </c>
      <c r="T1161" s="4" t="str">
        <f aca="false">B1161&amp;C1161&amp;D1161&amp;E1161&amp;S1161</f>
        <v>tebjackalmap510without</v>
      </c>
      <c r="U1161" s="4" t="n">
        <f aca="false">COUNTIF($T$2:T1161,T1161)</f>
        <v>20</v>
      </c>
      <c r="V1161" s="4" t="s">
        <v>18</v>
      </c>
      <c r="W1161" s="4" t="s">
        <v>26</v>
      </c>
      <c r="X1161" s="4" t="n">
        <v>5</v>
      </c>
      <c r="Y1161" s="4" t="str">
        <f aca="false">V1161&amp;W1161&amp;X1161&amp;S1161</f>
        <v>tj5without</v>
      </c>
      <c r="Z1161" s="4" t="n">
        <f aca="false">G1161&gt;0</f>
        <v>1</v>
      </c>
      <c r="AA1161" s="4" t="n">
        <f aca="false">IF(NOT(Z1161),Y1161,0)</f>
        <v>0</v>
      </c>
    </row>
    <row r="1162" customFormat="false" ht="15.75" hidden="false" customHeight="true" outlineLevel="0" collapsed="false">
      <c r="A1162" s="1" t="n">
        <v>1718</v>
      </c>
      <c r="B1162" s="4" t="s">
        <v>21</v>
      </c>
      <c r="C1162" s="4" t="s">
        <v>30</v>
      </c>
      <c r="D1162" s="4" t="s">
        <v>23</v>
      </c>
      <c r="E1162" s="4" t="n">
        <v>10</v>
      </c>
      <c r="F1162" s="4" t="n">
        <v>68.205</v>
      </c>
      <c r="G1162" s="4" t="n">
        <v>0</v>
      </c>
      <c r="H1162" s="4" t="n">
        <v>0.373247738200877</v>
      </c>
      <c r="I1162" s="4" t="n">
        <v>0.123228007321772</v>
      </c>
      <c r="J1162" s="4" t="n">
        <v>0.0290954586316839</v>
      </c>
      <c r="K1162" s="4" t="n">
        <v>0.029691295115118</v>
      </c>
      <c r="L1162" s="4" t="n">
        <v>0.00321106412464692</v>
      </c>
      <c r="M1162" s="4" t="n">
        <v>0.457229494307728</v>
      </c>
      <c r="N1162" s="4" t="n">
        <v>31.2589895561032</v>
      </c>
      <c r="O1162" s="4" t="n">
        <f aca="false">TRUE()</f>
        <v>1</v>
      </c>
      <c r="P1162" s="4" t="s">
        <v>24</v>
      </c>
      <c r="Q1162" s="4" t="n">
        <v>15.9726627811845</v>
      </c>
      <c r="R1162" s="4" t="n">
        <v>0.22441544335301</v>
      </c>
      <c r="S1162" s="4" t="s">
        <v>39</v>
      </c>
      <c r="T1162" s="4" t="str">
        <f aca="false">B1162&amp;C1162&amp;D1162&amp;E1162&amp;S1162</f>
        <v>tebyoubotmap210without</v>
      </c>
      <c r="U1162" s="4" t="n">
        <f aca="false">COUNTIF($T$2:T1162,T1162)</f>
        <v>1</v>
      </c>
      <c r="V1162" s="4" t="s">
        <v>18</v>
      </c>
      <c r="W1162" s="4" t="s">
        <v>32</v>
      </c>
      <c r="X1162" s="4" t="n">
        <v>2</v>
      </c>
      <c r="Y1162" s="4" t="str">
        <f aca="false">V1162&amp;W1162&amp;X1162&amp;S1162</f>
        <v>ty2without</v>
      </c>
      <c r="Z1162" s="4" t="n">
        <f aca="false">G1162&gt;0</f>
        <v>0</v>
      </c>
      <c r="AA1162" s="4" t="str">
        <f aca="false">IF(NOT(Z1162),Y1162,0)</f>
        <v>ty2without</v>
      </c>
    </row>
    <row r="1163" customFormat="false" ht="15.75" hidden="false" customHeight="true" outlineLevel="0" collapsed="false">
      <c r="A1163" s="1" t="n">
        <v>1719</v>
      </c>
      <c r="B1163" s="4" t="s">
        <v>21</v>
      </c>
      <c r="C1163" s="4" t="s">
        <v>30</v>
      </c>
      <c r="D1163" s="4" t="s">
        <v>23</v>
      </c>
      <c r="E1163" s="4" t="n">
        <v>10</v>
      </c>
      <c r="F1163" s="4" t="n">
        <v>69.094</v>
      </c>
      <c r="G1163" s="4" t="n">
        <v>0</v>
      </c>
      <c r="H1163" s="4" t="n">
        <v>0.285774305392711</v>
      </c>
      <c r="I1163" s="4" t="n">
        <v>0.114200925692223</v>
      </c>
      <c r="J1163" s="4" t="n">
        <v>0.014176742589961</v>
      </c>
      <c r="K1163" s="4" t="n">
        <v>0.0180875479076205</v>
      </c>
      <c r="L1163" s="4" t="n">
        <v>1.34693543537878E-005</v>
      </c>
      <c r="M1163" s="4" t="n">
        <v>0.463432735580703</v>
      </c>
      <c r="N1163" s="4" t="n">
        <v>32.0772576837891</v>
      </c>
      <c r="O1163" s="4" t="n">
        <f aca="false">TRUE()</f>
        <v>1</v>
      </c>
      <c r="P1163" s="4" t="s">
        <v>24</v>
      </c>
      <c r="Q1163" s="4" t="n">
        <v>2.10713142956348</v>
      </c>
      <c r="R1163" s="4" t="n">
        <v>0.264392925467754</v>
      </c>
      <c r="S1163" s="4" t="s">
        <v>39</v>
      </c>
      <c r="T1163" s="4" t="str">
        <f aca="false">B1163&amp;C1163&amp;D1163&amp;E1163&amp;S1163</f>
        <v>tebyoubotmap210without</v>
      </c>
      <c r="U1163" s="4" t="n">
        <f aca="false">COUNTIF($T$2:T1163,T1163)</f>
        <v>2</v>
      </c>
      <c r="V1163" s="4" t="s">
        <v>18</v>
      </c>
      <c r="W1163" s="4" t="s">
        <v>32</v>
      </c>
      <c r="X1163" s="4" t="n">
        <v>2</v>
      </c>
      <c r="Y1163" s="4" t="str">
        <f aca="false">V1163&amp;W1163&amp;X1163&amp;S1163</f>
        <v>ty2without</v>
      </c>
      <c r="Z1163" s="4" t="n">
        <f aca="false">G1163&gt;0</f>
        <v>0</v>
      </c>
      <c r="AA1163" s="4" t="str">
        <f aca="false">IF(NOT(Z1163),Y1163,0)</f>
        <v>ty2without</v>
      </c>
    </row>
    <row r="1164" customFormat="false" ht="15.75" hidden="false" customHeight="true" outlineLevel="0" collapsed="false">
      <c r="A1164" s="1" t="n">
        <v>1720</v>
      </c>
      <c r="B1164" s="4" t="s">
        <v>21</v>
      </c>
      <c r="C1164" s="4" t="s">
        <v>30</v>
      </c>
      <c r="D1164" s="4" t="s">
        <v>23</v>
      </c>
      <c r="E1164" s="4" t="n">
        <v>10</v>
      </c>
      <c r="F1164" s="4" t="n">
        <v>73.165</v>
      </c>
      <c r="G1164" s="4" t="n">
        <v>0</v>
      </c>
      <c r="H1164" s="4" t="n">
        <v>0.835460821033288</v>
      </c>
      <c r="I1164" s="4" t="n">
        <v>0.176344421705344</v>
      </c>
      <c r="J1164" s="4" t="n">
        <v>0.0239061101859906</v>
      </c>
      <c r="K1164" s="4" t="n">
        <v>0.0316756408294329</v>
      </c>
      <c r="L1164" s="4" t="n">
        <v>-5.20725288131778E-005</v>
      </c>
      <c r="M1164" s="4" t="n">
        <v>0.44925247782699</v>
      </c>
      <c r="N1164" s="4" t="n">
        <v>32.8908928402301</v>
      </c>
      <c r="O1164" s="4" t="n">
        <f aca="false">TRUE()</f>
        <v>1</v>
      </c>
      <c r="P1164" s="4" t="s">
        <v>24</v>
      </c>
      <c r="Q1164" s="4" t="n">
        <v>56.2275386593739</v>
      </c>
      <c r="R1164" s="4" t="n">
        <v>0.963579801677963</v>
      </c>
      <c r="S1164" s="4" t="s">
        <v>39</v>
      </c>
      <c r="T1164" s="4" t="str">
        <f aca="false">B1164&amp;C1164&amp;D1164&amp;E1164&amp;S1164</f>
        <v>tebyoubotmap210without</v>
      </c>
      <c r="U1164" s="4" t="n">
        <f aca="false">COUNTIF($T$2:T1164,T1164)</f>
        <v>3</v>
      </c>
      <c r="V1164" s="4" t="s">
        <v>18</v>
      </c>
      <c r="W1164" s="4" t="s">
        <v>32</v>
      </c>
      <c r="X1164" s="4" t="n">
        <v>2</v>
      </c>
      <c r="Y1164" s="4" t="str">
        <f aca="false">V1164&amp;W1164&amp;X1164&amp;S1164</f>
        <v>ty2without</v>
      </c>
      <c r="Z1164" s="4" t="n">
        <f aca="false">G1164&gt;0</f>
        <v>0</v>
      </c>
      <c r="AA1164" s="4" t="str">
        <f aca="false">IF(NOT(Z1164),Y1164,0)</f>
        <v>ty2without</v>
      </c>
    </row>
    <row r="1165" customFormat="false" ht="15.75" hidden="false" customHeight="true" outlineLevel="0" collapsed="false">
      <c r="A1165" s="1" t="n">
        <v>1721</v>
      </c>
      <c r="B1165" s="4" t="s">
        <v>21</v>
      </c>
      <c r="C1165" s="4" t="s">
        <v>30</v>
      </c>
      <c r="D1165" s="4" t="s">
        <v>23</v>
      </c>
      <c r="E1165" s="4" t="n">
        <v>10</v>
      </c>
      <c r="F1165" s="4" t="n">
        <v>81.196</v>
      </c>
      <c r="G1165" s="4" t="n">
        <v>0</v>
      </c>
      <c r="H1165" s="4" t="n">
        <v>0.703600712083959</v>
      </c>
      <c r="I1165" s="4" t="n">
        <v>0.215596963113024</v>
      </c>
      <c r="J1165" s="4" t="n">
        <v>0.0454314697318725</v>
      </c>
      <c r="K1165" s="4" t="n">
        <v>0.0501828276320146</v>
      </c>
      <c r="L1165" s="4" t="n">
        <v>0.000907320593585092</v>
      </c>
      <c r="M1165" s="4" t="n">
        <v>0.452362745848595</v>
      </c>
      <c r="N1165" s="4" t="n">
        <v>36.4226784712511</v>
      </c>
      <c r="O1165" s="4" t="n">
        <f aca="false">TRUE()</f>
        <v>1</v>
      </c>
      <c r="P1165" s="4" t="s">
        <v>24</v>
      </c>
      <c r="Q1165" s="4" t="n">
        <v>18.5768913322604</v>
      </c>
      <c r="R1165" s="4" t="n">
        <v>0.328366844559227</v>
      </c>
      <c r="S1165" s="4" t="s">
        <v>39</v>
      </c>
      <c r="T1165" s="4" t="str">
        <f aca="false">B1165&amp;C1165&amp;D1165&amp;E1165&amp;S1165</f>
        <v>tebyoubotmap210without</v>
      </c>
      <c r="U1165" s="4" t="n">
        <f aca="false">COUNTIF($T$2:T1165,T1165)</f>
        <v>4</v>
      </c>
      <c r="V1165" s="4" t="s">
        <v>18</v>
      </c>
      <c r="W1165" s="4" t="s">
        <v>32</v>
      </c>
      <c r="X1165" s="4" t="n">
        <v>2</v>
      </c>
      <c r="Y1165" s="4" t="str">
        <f aca="false">V1165&amp;W1165&amp;X1165&amp;S1165</f>
        <v>ty2without</v>
      </c>
      <c r="Z1165" s="4" t="n">
        <f aca="false">G1165&gt;0</f>
        <v>0</v>
      </c>
      <c r="AA1165" s="4" t="str">
        <f aca="false">IF(NOT(Z1165),Y1165,0)</f>
        <v>ty2without</v>
      </c>
    </row>
    <row r="1166" customFormat="false" ht="15.75" hidden="false" customHeight="true" outlineLevel="0" collapsed="false">
      <c r="A1166" s="1" t="n">
        <v>1722</v>
      </c>
      <c r="B1166" s="4" t="s">
        <v>21</v>
      </c>
      <c r="C1166" s="4" t="s">
        <v>30</v>
      </c>
      <c r="D1166" s="4" t="s">
        <v>23</v>
      </c>
      <c r="E1166" s="4" t="n">
        <v>10</v>
      </c>
      <c r="F1166" s="4" t="n">
        <v>80.401</v>
      </c>
      <c r="G1166" s="4" t="n">
        <v>0</v>
      </c>
      <c r="H1166" s="4" t="n">
        <v>0.938578456571555</v>
      </c>
      <c r="I1166" s="4" t="n">
        <v>0.229836890773612</v>
      </c>
      <c r="J1166" s="4" t="n">
        <v>0.0523059065060349</v>
      </c>
      <c r="K1166" s="4" t="n">
        <v>0.0533345313147709</v>
      </c>
      <c r="L1166" s="4" t="n">
        <v>0.000505651499804001</v>
      </c>
      <c r="M1166" s="4" t="n">
        <v>0.444107678689875</v>
      </c>
      <c r="N1166" s="4" t="n">
        <v>35.8836325110288</v>
      </c>
      <c r="O1166" s="4" t="n">
        <f aca="false">TRUE()</f>
        <v>1</v>
      </c>
      <c r="P1166" s="4" t="s">
        <v>24</v>
      </c>
      <c r="Q1166" s="4" t="n">
        <v>24.1188008940751</v>
      </c>
      <c r="R1166" s="4" t="n">
        <v>0.391348339544049</v>
      </c>
      <c r="S1166" s="4" t="s">
        <v>39</v>
      </c>
      <c r="T1166" s="4" t="str">
        <f aca="false">B1166&amp;C1166&amp;D1166&amp;E1166&amp;S1166</f>
        <v>tebyoubotmap210without</v>
      </c>
      <c r="U1166" s="4" t="n">
        <f aca="false">COUNTIF($T$2:T1166,T1166)</f>
        <v>5</v>
      </c>
      <c r="V1166" s="4" t="s">
        <v>18</v>
      </c>
      <c r="W1166" s="4" t="s">
        <v>32</v>
      </c>
      <c r="X1166" s="4" t="n">
        <v>2</v>
      </c>
      <c r="Y1166" s="4" t="str">
        <f aca="false">V1166&amp;W1166&amp;X1166&amp;S1166</f>
        <v>ty2without</v>
      </c>
      <c r="Z1166" s="4" t="n">
        <f aca="false">G1166&gt;0</f>
        <v>0</v>
      </c>
      <c r="AA1166" s="4" t="str">
        <f aca="false">IF(NOT(Z1166),Y1166,0)</f>
        <v>ty2without</v>
      </c>
    </row>
    <row r="1167" customFormat="false" ht="15.75" hidden="false" customHeight="true" outlineLevel="0" collapsed="false">
      <c r="A1167" s="1" t="n">
        <v>1723</v>
      </c>
      <c r="B1167" s="4" t="s">
        <v>21</v>
      </c>
      <c r="C1167" s="4" t="s">
        <v>30</v>
      </c>
      <c r="D1167" s="4" t="s">
        <v>23</v>
      </c>
      <c r="E1167" s="4" t="n">
        <v>10</v>
      </c>
      <c r="F1167" s="4" t="n">
        <v>110.955</v>
      </c>
      <c r="G1167" s="4" t="n">
        <v>0</v>
      </c>
      <c r="H1167" s="4" t="n">
        <v>2.53502094600887</v>
      </c>
      <c r="I1167" s="4" t="n">
        <v>0.307581082220301</v>
      </c>
      <c r="J1167" s="4" t="n">
        <v>0.159245807250257</v>
      </c>
      <c r="K1167" s="4" t="n">
        <v>0.0967255721645359</v>
      </c>
      <c r="L1167" s="4" t="n">
        <v>6.12358230374247E-005</v>
      </c>
      <c r="M1167" s="4" t="n">
        <v>0.412267382290931</v>
      </c>
      <c r="N1167" s="4" t="n">
        <v>45.2645275382028</v>
      </c>
      <c r="O1167" s="4" t="n">
        <f aca="false">TRUE()</f>
        <v>1</v>
      </c>
      <c r="P1167" s="4" t="s">
        <v>24</v>
      </c>
      <c r="Q1167" s="4" t="n">
        <v>165.630388248765</v>
      </c>
      <c r="R1167" s="4" t="n">
        <v>0.427111494396647</v>
      </c>
      <c r="S1167" s="4" t="s">
        <v>39</v>
      </c>
      <c r="T1167" s="4" t="str">
        <f aca="false">B1167&amp;C1167&amp;D1167&amp;E1167&amp;S1167</f>
        <v>tebyoubotmap210without</v>
      </c>
      <c r="U1167" s="4" t="n">
        <f aca="false">COUNTIF($T$2:T1167,T1167)</f>
        <v>6</v>
      </c>
      <c r="V1167" s="4" t="s">
        <v>18</v>
      </c>
      <c r="W1167" s="4" t="s">
        <v>32</v>
      </c>
      <c r="X1167" s="4" t="n">
        <v>2</v>
      </c>
      <c r="Y1167" s="4" t="str">
        <f aca="false">V1167&amp;W1167&amp;X1167&amp;S1167</f>
        <v>ty2without</v>
      </c>
      <c r="Z1167" s="4" t="n">
        <f aca="false">G1167&gt;0</f>
        <v>0</v>
      </c>
      <c r="AA1167" s="4" t="str">
        <f aca="false">IF(NOT(Z1167),Y1167,0)</f>
        <v>ty2without</v>
      </c>
    </row>
    <row r="1168" customFormat="false" ht="15.75" hidden="false" customHeight="true" outlineLevel="0" collapsed="false">
      <c r="A1168" s="1" t="n">
        <v>1724</v>
      </c>
      <c r="B1168" s="4" t="s">
        <v>21</v>
      </c>
      <c r="C1168" s="4" t="s">
        <v>30</v>
      </c>
      <c r="D1168" s="4" t="s">
        <v>23</v>
      </c>
      <c r="E1168" s="4" t="n">
        <v>10</v>
      </c>
      <c r="F1168" s="4" t="n">
        <v>69.806</v>
      </c>
      <c r="G1168" s="4" t="n">
        <v>0</v>
      </c>
      <c r="H1168" s="4" t="n">
        <v>0.319243158889329</v>
      </c>
      <c r="I1168" s="4" t="n">
        <v>0.110200818992998</v>
      </c>
      <c r="J1168" s="4" t="n">
        <v>0.0133454746114644</v>
      </c>
      <c r="K1168" s="4" t="n">
        <v>0.028052381775674</v>
      </c>
      <c r="L1168" s="4" t="n">
        <v>0.000144448188237478</v>
      </c>
      <c r="M1168" s="4" t="n">
        <v>0.459510296827821</v>
      </c>
      <c r="N1168" s="4" t="n">
        <v>31.98917751146</v>
      </c>
      <c r="O1168" s="4" t="n">
        <f aca="false">TRUE()</f>
        <v>1</v>
      </c>
      <c r="P1168" s="4" t="s">
        <v>24</v>
      </c>
      <c r="Q1168" s="4" t="n">
        <v>6.85620460064731</v>
      </c>
      <c r="R1168" s="4" t="n">
        <v>0.23926842124209</v>
      </c>
      <c r="S1168" s="4" t="s">
        <v>39</v>
      </c>
      <c r="T1168" s="4" t="str">
        <f aca="false">B1168&amp;C1168&amp;D1168&amp;E1168&amp;S1168</f>
        <v>tebyoubotmap210without</v>
      </c>
      <c r="U1168" s="4" t="n">
        <f aca="false">COUNTIF($T$2:T1168,T1168)</f>
        <v>7</v>
      </c>
      <c r="V1168" s="4" t="s">
        <v>18</v>
      </c>
      <c r="W1168" s="4" t="s">
        <v>32</v>
      </c>
      <c r="X1168" s="4" t="n">
        <v>2</v>
      </c>
      <c r="Y1168" s="4" t="str">
        <f aca="false">V1168&amp;W1168&amp;X1168&amp;S1168</f>
        <v>ty2without</v>
      </c>
      <c r="Z1168" s="4" t="n">
        <f aca="false">G1168&gt;0</f>
        <v>0</v>
      </c>
      <c r="AA1168" s="4" t="str">
        <f aca="false">IF(NOT(Z1168),Y1168,0)</f>
        <v>ty2without</v>
      </c>
    </row>
    <row r="1169" customFormat="false" ht="15.75" hidden="false" customHeight="true" outlineLevel="0" collapsed="false">
      <c r="A1169" s="1" t="n">
        <v>1725</v>
      </c>
      <c r="B1169" s="4" t="s">
        <v>21</v>
      </c>
      <c r="C1169" s="4" t="s">
        <v>30</v>
      </c>
      <c r="D1169" s="4" t="s">
        <v>23</v>
      </c>
      <c r="E1169" s="4" t="n">
        <v>10</v>
      </c>
      <c r="F1169" s="4" t="n">
        <v>84.514</v>
      </c>
      <c r="G1169" s="4" t="n">
        <v>0</v>
      </c>
      <c r="H1169" s="4" t="n">
        <v>0.95625660609653</v>
      </c>
      <c r="I1169" s="4" t="n">
        <v>0.197044515146025</v>
      </c>
      <c r="J1169" s="4" t="n">
        <v>0.037936357004968</v>
      </c>
      <c r="K1169" s="4" t="n">
        <v>0.0407902662764026</v>
      </c>
      <c r="L1169" s="4" t="n">
        <v>-1.07092615101107E-005</v>
      </c>
      <c r="M1169" s="4" t="n">
        <v>0.44344574429604</v>
      </c>
      <c r="N1169" s="4" t="n">
        <v>37.4517956541608</v>
      </c>
      <c r="O1169" s="4" t="n">
        <f aca="false">TRUE()</f>
        <v>1</v>
      </c>
      <c r="P1169" s="4" t="s">
        <v>24</v>
      </c>
      <c r="Q1169" s="4" t="n">
        <v>44.8347275208121</v>
      </c>
      <c r="R1169" s="4" t="n">
        <v>0.337340300493613</v>
      </c>
      <c r="S1169" s="4" t="s">
        <v>39</v>
      </c>
      <c r="T1169" s="4" t="str">
        <f aca="false">B1169&amp;C1169&amp;D1169&amp;E1169&amp;S1169</f>
        <v>tebyoubotmap210without</v>
      </c>
      <c r="U1169" s="4" t="n">
        <f aca="false">COUNTIF($T$2:T1169,T1169)</f>
        <v>8</v>
      </c>
      <c r="V1169" s="4" t="s">
        <v>18</v>
      </c>
      <c r="W1169" s="4" t="s">
        <v>32</v>
      </c>
      <c r="X1169" s="4" t="n">
        <v>2</v>
      </c>
      <c r="Y1169" s="4" t="str">
        <f aca="false">V1169&amp;W1169&amp;X1169&amp;S1169</f>
        <v>ty2without</v>
      </c>
      <c r="Z1169" s="4" t="n">
        <f aca="false">G1169&gt;0</f>
        <v>0</v>
      </c>
      <c r="AA1169" s="4" t="str">
        <f aca="false">IF(NOT(Z1169),Y1169,0)</f>
        <v>ty2without</v>
      </c>
    </row>
    <row r="1170" customFormat="false" ht="15.75" hidden="false" customHeight="true" outlineLevel="0" collapsed="false">
      <c r="A1170" s="1" t="n">
        <v>1726</v>
      </c>
      <c r="B1170" s="4" t="s">
        <v>21</v>
      </c>
      <c r="C1170" s="4" t="s">
        <v>30</v>
      </c>
      <c r="D1170" s="4" t="s">
        <v>23</v>
      </c>
      <c r="E1170" s="4" t="n">
        <v>10</v>
      </c>
      <c r="F1170" s="4" t="n">
        <v>65.162</v>
      </c>
      <c r="G1170" s="4" t="n">
        <v>0</v>
      </c>
      <c r="H1170" s="4" t="n">
        <v>0.167983243111881</v>
      </c>
      <c r="I1170" s="4" t="n">
        <v>0.0680954235727574</v>
      </c>
      <c r="J1170" s="4" t="n">
        <v>0.00846926813415147</v>
      </c>
      <c r="K1170" s="4" t="n">
        <v>0.0120668965277169</v>
      </c>
      <c r="L1170" s="4" t="n">
        <v>3.62539069156839E-005</v>
      </c>
      <c r="M1170" s="4" t="n">
        <v>0.468463944086249</v>
      </c>
      <c r="N1170" s="4" t="n">
        <v>30.5583734920519</v>
      </c>
      <c r="O1170" s="4" t="n">
        <f aca="false">TRUE()</f>
        <v>1</v>
      </c>
      <c r="P1170" s="4" t="s">
        <v>24</v>
      </c>
      <c r="Q1170" s="4" t="n">
        <v>3.77825490508747</v>
      </c>
      <c r="R1170" s="4" t="n">
        <v>0.149844362665146</v>
      </c>
      <c r="S1170" s="4" t="s">
        <v>39</v>
      </c>
      <c r="T1170" s="4" t="str">
        <f aca="false">B1170&amp;C1170&amp;D1170&amp;E1170&amp;S1170</f>
        <v>tebyoubotmap210without</v>
      </c>
      <c r="U1170" s="4" t="n">
        <f aca="false">COUNTIF($T$2:T1170,T1170)</f>
        <v>9</v>
      </c>
      <c r="V1170" s="4" t="s">
        <v>18</v>
      </c>
      <c r="W1170" s="4" t="s">
        <v>32</v>
      </c>
      <c r="X1170" s="4" t="n">
        <v>2</v>
      </c>
      <c r="Y1170" s="4" t="str">
        <f aca="false">V1170&amp;W1170&amp;X1170&amp;S1170</f>
        <v>ty2without</v>
      </c>
      <c r="Z1170" s="4" t="n">
        <f aca="false">G1170&gt;0</f>
        <v>0</v>
      </c>
      <c r="AA1170" s="4" t="str">
        <f aca="false">IF(NOT(Z1170),Y1170,0)</f>
        <v>ty2without</v>
      </c>
    </row>
    <row r="1171" customFormat="false" ht="15.75" hidden="false" customHeight="true" outlineLevel="0" collapsed="false">
      <c r="A1171" s="1" t="n">
        <v>1727</v>
      </c>
      <c r="B1171" s="4" t="s">
        <v>21</v>
      </c>
      <c r="C1171" s="4" t="s">
        <v>30</v>
      </c>
      <c r="D1171" s="4" t="s">
        <v>23</v>
      </c>
      <c r="E1171" s="4" t="n">
        <v>10</v>
      </c>
      <c r="F1171" s="4" t="n">
        <v>84.951</v>
      </c>
      <c r="G1171" s="4" t="n">
        <v>0</v>
      </c>
      <c r="H1171" s="4" t="n">
        <v>0.768095942543547</v>
      </c>
      <c r="I1171" s="4" t="n">
        <v>0.19911638604467</v>
      </c>
      <c r="J1171" s="4" t="n">
        <v>0.0273557593752963</v>
      </c>
      <c r="K1171" s="4" t="n">
        <v>0.0485542588576129</v>
      </c>
      <c r="L1171" s="4" t="n">
        <v>1.25888818633191E-006</v>
      </c>
      <c r="M1171" s="4" t="n">
        <v>0.441370270045277</v>
      </c>
      <c r="N1171" s="4" t="n">
        <v>37.3357485443448</v>
      </c>
      <c r="O1171" s="4" t="n">
        <f aca="false">TRUE()</f>
        <v>1</v>
      </c>
      <c r="P1171" s="4" t="s">
        <v>24</v>
      </c>
      <c r="Q1171" s="4" t="n">
        <v>16.5024813201087</v>
      </c>
      <c r="R1171" s="4" t="n">
        <v>0.412339395893318</v>
      </c>
      <c r="S1171" s="4" t="s">
        <v>39</v>
      </c>
      <c r="T1171" s="4" t="str">
        <f aca="false">B1171&amp;C1171&amp;D1171&amp;E1171&amp;S1171</f>
        <v>tebyoubotmap210without</v>
      </c>
      <c r="U1171" s="4" t="n">
        <f aca="false">COUNTIF($T$2:T1171,T1171)</f>
        <v>10</v>
      </c>
      <c r="V1171" s="4" t="s">
        <v>18</v>
      </c>
      <c r="W1171" s="4" t="s">
        <v>32</v>
      </c>
      <c r="X1171" s="4" t="n">
        <v>2</v>
      </c>
      <c r="Y1171" s="4" t="str">
        <f aca="false">V1171&amp;W1171&amp;X1171&amp;S1171</f>
        <v>ty2without</v>
      </c>
      <c r="Z1171" s="4" t="n">
        <f aca="false">G1171&gt;0</f>
        <v>0</v>
      </c>
      <c r="AA1171" s="4" t="str">
        <f aca="false">IF(NOT(Z1171),Y1171,0)</f>
        <v>ty2without</v>
      </c>
    </row>
    <row r="1172" customFormat="false" ht="15.75" hidden="false" customHeight="true" outlineLevel="0" collapsed="false">
      <c r="A1172" s="1" t="n">
        <v>1728</v>
      </c>
      <c r="B1172" s="4" t="s">
        <v>21</v>
      </c>
      <c r="C1172" s="4" t="s">
        <v>30</v>
      </c>
      <c r="D1172" s="4" t="s">
        <v>23</v>
      </c>
      <c r="E1172" s="4" t="n">
        <v>10</v>
      </c>
      <c r="F1172" s="4" t="n">
        <v>65.703</v>
      </c>
      <c r="G1172" s="4" t="n">
        <v>0</v>
      </c>
      <c r="H1172" s="4" t="n">
        <v>0.19147380000778</v>
      </c>
      <c r="I1172" s="4" t="n">
        <v>0.0793998438835722</v>
      </c>
      <c r="J1172" s="4" t="n">
        <v>0.00987348024960542</v>
      </c>
      <c r="K1172" s="4" t="n">
        <v>0.0132145189380374</v>
      </c>
      <c r="L1172" s="4" t="n">
        <v>3.76727522245173E-008</v>
      </c>
      <c r="M1172" s="4" t="n">
        <v>0.467969985451739</v>
      </c>
      <c r="N1172" s="4" t="n">
        <v>30.7557189757813</v>
      </c>
      <c r="O1172" s="4" t="n">
        <f aca="false">TRUE()</f>
        <v>1</v>
      </c>
      <c r="P1172" s="4" t="s">
        <v>24</v>
      </c>
      <c r="Q1172" s="4" t="n">
        <v>1.55304618213527</v>
      </c>
      <c r="R1172" s="4" t="n">
        <v>0.176227387311869</v>
      </c>
      <c r="S1172" s="4" t="s">
        <v>39</v>
      </c>
      <c r="T1172" s="4" t="str">
        <f aca="false">B1172&amp;C1172&amp;D1172&amp;E1172&amp;S1172</f>
        <v>tebyoubotmap210without</v>
      </c>
      <c r="U1172" s="4" t="n">
        <f aca="false">COUNTIF($T$2:T1172,T1172)</f>
        <v>11</v>
      </c>
      <c r="V1172" s="4" t="s">
        <v>18</v>
      </c>
      <c r="W1172" s="4" t="s">
        <v>32</v>
      </c>
      <c r="X1172" s="4" t="n">
        <v>2</v>
      </c>
      <c r="Y1172" s="4" t="str">
        <f aca="false">V1172&amp;W1172&amp;X1172&amp;S1172</f>
        <v>ty2without</v>
      </c>
      <c r="Z1172" s="4" t="n">
        <f aca="false">G1172&gt;0</f>
        <v>0</v>
      </c>
      <c r="AA1172" s="4" t="str">
        <f aca="false">IF(NOT(Z1172),Y1172,0)</f>
        <v>ty2without</v>
      </c>
    </row>
    <row r="1173" customFormat="false" ht="15.75" hidden="false" customHeight="true" outlineLevel="0" collapsed="false">
      <c r="A1173" s="1" t="n">
        <v>1729</v>
      </c>
      <c r="B1173" s="4" t="s">
        <v>21</v>
      </c>
      <c r="C1173" s="4" t="s">
        <v>30</v>
      </c>
      <c r="D1173" s="4" t="s">
        <v>23</v>
      </c>
      <c r="E1173" s="4" t="n">
        <v>10</v>
      </c>
      <c r="F1173" s="4" t="n">
        <v>85.281</v>
      </c>
      <c r="G1173" s="4" t="n">
        <v>0</v>
      </c>
      <c r="H1173" s="4" t="n">
        <v>1.16472420059223</v>
      </c>
      <c r="I1173" s="4" t="n">
        <v>0.221115353572775</v>
      </c>
      <c r="J1173" s="4" t="n">
        <v>0.0435900289830315</v>
      </c>
      <c r="K1173" s="4" t="n">
        <v>0.0567791981613315</v>
      </c>
      <c r="L1173" s="4" t="n">
        <v>0.000337754510928906</v>
      </c>
      <c r="M1173" s="4" t="n">
        <v>0.441044197624861</v>
      </c>
      <c r="N1173" s="4" t="n">
        <v>37.6852104675781</v>
      </c>
      <c r="O1173" s="4" t="n">
        <f aca="false">TRUE()</f>
        <v>1</v>
      </c>
      <c r="P1173" s="4" t="s">
        <v>24</v>
      </c>
      <c r="Q1173" s="4" t="n">
        <v>79.2224239697804</v>
      </c>
      <c r="R1173" s="4" t="n">
        <v>0.377999746405967</v>
      </c>
      <c r="S1173" s="4" t="s">
        <v>39</v>
      </c>
      <c r="T1173" s="4" t="str">
        <f aca="false">B1173&amp;C1173&amp;D1173&amp;E1173&amp;S1173</f>
        <v>tebyoubotmap210without</v>
      </c>
      <c r="U1173" s="4" t="n">
        <f aca="false">COUNTIF($T$2:T1173,T1173)</f>
        <v>12</v>
      </c>
      <c r="V1173" s="4" t="s">
        <v>18</v>
      </c>
      <c r="W1173" s="4" t="s">
        <v>32</v>
      </c>
      <c r="X1173" s="4" t="n">
        <v>2</v>
      </c>
      <c r="Y1173" s="4" t="str">
        <f aca="false">V1173&amp;W1173&amp;X1173&amp;S1173</f>
        <v>ty2without</v>
      </c>
      <c r="Z1173" s="4" t="n">
        <f aca="false">G1173&gt;0</f>
        <v>0</v>
      </c>
      <c r="AA1173" s="4" t="str">
        <f aca="false">IF(NOT(Z1173),Y1173,0)</f>
        <v>ty2without</v>
      </c>
    </row>
    <row r="1174" customFormat="false" ht="15.75" hidden="false" customHeight="true" outlineLevel="0" collapsed="false">
      <c r="A1174" s="1" t="n">
        <v>1730</v>
      </c>
      <c r="B1174" s="4" t="s">
        <v>21</v>
      </c>
      <c r="C1174" s="4" t="s">
        <v>30</v>
      </c>
      <c r="D1174" s="4" t="s">
        <v>23</v>
      </c>
      <c r="E1174" s="4" t="n">
        <v>10</v>
      </c>
      <c r="F1174" s="4" t="n">
        <v>64.9989999999999</v>
      </c>
      <c r="G1174" s="4" t="n">
        <v>0</v>
      </c>
      <c r="H1174" s="4" t="n">
        <v>0.151995254064651</v>
      </c>
      <c r="I1174" s="4" t="n">
        <v>0.065577902138156</v>
      </c>
      <c r="J1174" s="4" t="n">
        <v>0.00816771409586332</v>
      </c>
      <c r="K1174" s="4" t="n">
        <v>0.00603985591803151</v>
      </c>
      <c r="L1174" s="4" t="n">
        <v>-7.29901073011666E-006</v>
      </c>
      <c r="M1174" s="4" t="n">
        <v>0.47031086625396</v>
      </c>
      <c r="N1174" s="4" t="n">
        <v>30.5894929495891</v>
      </c>
      <c r="O1174" s="4" t="n">
        <f aca="false">TRUE()</f>
        <v>1</v>
      </c>
      <c r="P1174" s="4" t="s">
        <v>24</v>
      </c>
      <c r="Q1174" s="4" t="n">
        <v>0.939255499093266</v>
      </c>
      <c r="R1174" s="4" t="n">
        <v>0.147697773462462</v>
      </c>
      <c r="S1174" s="4" t="s">
        <v>39</v>
      </c>
      <c r="T1174" s="4" t="str">
        <f aca="false">B1174&amp;C1174&amp;D1174&amp;E1174&amp;S1174</f>
        <v>tebyoubotmap210without</v>
      </c>
      <c r="U1174" s="4" t="n">
        <f aca="false">COUNTIF($T$2:T1174,T1174)</f>
        <v>13</v>
      </c>
      <c r="V1174" s="4" t="s">
        <v>18</v>
      </c>
      <c r="W1174" s="4" t="s">
        <v>32</v>
      </c>
      <c r="X1174" s="4" t="n">
        <v>2</v>
      </c>
      <c r="Y1174" s="4" t="str">
        <f aca="false">V1174&amp;W1174&amp;X1174&amp;S1174</f>
        <v>ty2without</v>
      </c>
      <c r="Z1174" s="4" t="n">
        <f aca="false">G1174&gt;0</f>
        <v>0</v>
      </c>
      <c r="AA1174" s="4" t="str">
        <f aca="false">IF(NOT(Z1174),Y1174,0)</f>
        <v>ty2without</v>
      </c>
    </row>
    <row r="1175" customFormat="false" ht="15.75" hidden="false" customHeight="true" outlineLevel="0" collapsed="false">
      <c r="A1175" s="1" t="n">
        <v>1731</v>
      </c>
      <c r="B1175" s="4" t="s">
        <v>21</v>
      </c>
      <c r="C1175" s="4" t="s">
        <v>30</v>
      </c>
      <c r="D1175" s="4" t="s">
        <v>23</v>
      </c>
      <c r="E1175" s="4" t="n">
        <v>10</v>
      </c>
      <c r="F1175" s="4" t="n">
        <v>108.796</v>
      </c>
      <c r="G1175" s="4" t="n">
        <v>0</v>
      </c>
      <c r="H1175" s="4" t="n">
        <v>1.82591764446844</v>
      </c>
      <c r="I1175" s="4" t="n">
        <v>0.260473386254493</v>
      </c>
      <c r="J1175" s="4" t="n">
        <v>0.05537873385523</v>
      </c>
      <c r="K1175" s="4" t="n">
        <v>0.0688908500718373</v>
      </c>
      <c r="L1175" s="4" t="n">
        <v>0.000106584441201243</v>
      </c>
      <c r="M1175" s="4" t="n">
        <v>0.431973572411585</v>
      </c>
      <c r="N1175" s="4" t="n">
        <v>46.4587997857592</v>
      </c>
      <c r="O1175" s="4" t="n">
        <f aca="false">TRUE()</f>
        <v>1</v>
      </c>
      <c r="P1175" s="4" t="s">
        <v>24</v>
      </c>
      <c r="Q1175" s="4" t="n">
        <v>129.845494632239</v>
      </c>
      <c r="R1175" s="4" t="n">
        <v>0.558408743222682</v>
      </c>
      <c r="S1175" s="4" t="s">
        <v>39</v>
      </c>
      <c r="T1175" s="4" t="str">
        <f aca="false">B1175&amp;C1175&amp;D1175&amp;E1175&amp;S1175</f>
        <v>tebyoubotmap210without</v>
      </c>
      <c r="U1175" s="4" t="n">
        <f aca="false">COUNTIF($T$2:T1175,T1175)</f>
        <v>14</v>
      </c>
      <c r="V1175" s="4" t="s">
        <v>18</v>
      </c>
      <c r="W1175" s="4" t="s">
        <v>32</v>
      </c>
      <c r="X1175" s="4" t="n">
        <v>2</v>
      </c>
      <c r="Y1175" s="4" t="str">
        <f aca="false">V1175&amp;W1175&amp;X1175&amp;S1175</f>
        <v>ty2without</v>
      </c>
      <c r="Z1175" s="4" t="n">
        <f aca="false">G1175&gt;0</f>
        <v>0</v>
      </c>
      <c r="AA1175" s="4" t="str">
        <f aca="false">IF(NOT(Z1175),Y1175,0)</f>
        <v>ty2without</v>
      </c>
    </row>
    <row r="1176" customFormat="false" ht="15.75" hidden="false" customHeight="true" outlineLevel="0" collapsed="false">
      <c r="A1176" s="1" t="n">
        <v>1732</v>
      </c>
      <c r="B1176" s="4" t="s">
        <v>21</v>
      </c>
      <c r="C1176" s="4" t="s">
        <v>30</v>
      </c>
      <c r="D1176" s="4" t="s">
        <v>23</v>
      </c>
      <c r="E1176" s="4" t="n">
        <v>10</v>
      </c>
      <c r="F1176" s="4" t="n">
        <v>87.902</v>
      </c>
      <c r="G1176" s="4" t="n">
        <v>0</v>
      </c>
      <c r="H1176" s="4" t="n">
        <v>2.23477486691691</v>
      </c>
      <c r="I1176" s="4" t="n">
        <v>0.209930145820916</v>
      </c>
      <c r="J1176" s="4" t="n">
        <v>0.0265751147990832</v>
      </c>
      <c r="K1176" s="4" t="n">
        <v>0.0386864749205294</v>
      </c>
      <c r="L1176" s="4" t="n">
        <v>0.00032260007684116</v>
      </c>
      <c r="M1176" s="4" t="n">
        <v>0.446109028313142</v>
      </c>
      <c r="N1176" s="4" t="n">
        <v>39.1385071246667</v>
      </c>
      <c r="O1176" s="4" t="n">
        <f aca="false">TRUE()</f>
        <v>1</v>
      </c>
      <c r="P1176" s="4" t="s">
        <v>24</v>
      </c>
      <c r="Q1176" s="4" t="n">
        <v>282.842712474782</v>
      </c>
      <c r="R1176" s="4" t="n">
        <v>0.42318936558419</v>
      </c>
      <c r="S1176" s="4" t="s">
        <v>39</v>
      </c>
      <c r="T1176" s="4" t="str">
        <f aca="false">B1176&amp;C1176&amp;D1176&amp;E1176&amp;S1176</f>
        <v>tebyoubotmap210without</v>
      </c>
      <c r="U1176" s="4" t="n">
        <f aca="false">COUNTIF($T$2:T1176,T1176)</f>
        <v>15</v>
      </c>
      <c r="V1176" s="4" t="s">
        <v>18</v>
      </c>
      <c r="W1176" s="4" t="s">
        <v>32</v>
      </c>
      <c r="X1176" s="4" t="n">
        <v>2</v>
      </c>
      <c r="Y1176" s="4" t="str">
        <f aca="false">V1176&amp;W1176&amp;X1176&amp;S1176</f>
        <v>ty2without</v>
      </c>
      <c r="Z1176" s="4" t="n">
        <f aca="false">G1176&gt;0</f>
        <v>0</v>
      </c>
      <c r="AA1176" s="4" t="str">
        <f aca="false">IF(NOT(Z1176),Y1176,0)</f>
        <v>ty2without</v>
      </c>
    </row>
    <row r="1177" customFormat="false" ht="15.75" hidden="false" customHeight="true" outlineLevel="0" collapsed="false">
      <c r="A1177" s="1" t="n">
        <v>1733</v>
      </c>
      <c r="B1177" s="4" t="s">
        <v>21</v>
      </c>
      <c r="C1177" s="4" t="s">
        <v>30</v>
      </c>
      <c r="D1177" s="4" t="s">
        <v>23</v>
      </c>
      <c r="E1177" s="4" t="n">
        <v>10</v>
      </c>
      <c r="F1177" s="4" t="n">
        <v>179.982</v>
      </c>
      <c r="G1177" s="4" t="n">
        <v>0</v>
      </c>
      <c r="H1177" s="4" t="n">
        <v>13.90886852305</v>
      </c>
      <c r="I1177" s="4" t="n">
        <v>0.644101680081514</v>
      </c>
      <c r="J1177" s="4" t="n">
        <v>0.377978509872378</v>
      </c>
      <c r="K1177" s="4" t="n">
        <v>0.152984549510516</v>
      </c>
      <c r="L1177" s="4" t="n">
        <v>-0.00070909024100313</v>
      </c>
      <c r="M1177" s="4" t="n">
        <v>0.208706643989196</v>
      </c>
      <c r="N1177" s="4" t="n">
        <v>33.4039385602717</v>
      </c>
      <c r="O1177" s="4" t="n">
        <f aca="false">FALSE()</f>
        <v>0</v>
      </c>
      <c r="P1177" s="4" t="s">
        <v>27</v>
      </c>
      <c r="Q1177" s="4" t="n">
        <v>316.227766016837</v>
      </c>
      <c r="R1177" s="4" t="n">
        <v>0.62259125409644</v>
      </c>
      <c r="S1177" s="4" t="s">
        <v>39</v>
      </c>
      <c r="T1177" s="4" t="str">
        <f aca="false">B1177&amp;C1177&amp;D1177&amp;E1177&amp;S1177</f>
        <v>tebyoubotmap210without</v>
      </c>
      <c r="U1177" s="4" t="n">
        <f aca="false">COUNTIF($T$2:T1177,T1177)</f>
        <v>16</v>
      </c>
      <c r="V1177" s="4" t="s">
        <v>18</v>
      </c>
      <c r="W1177" s="4" t="s">
        <v>32</v>
      </c>
      <c r="X1177" s="4" t="n">
        <v>2</v>
      </c>
      <c r="Y1177" s="4" t="str">
        <f aca="false">V1177&amp;W1177&amp;X1177&amp;S1177</f>
        <v>ty2without</v>
      </c>
      <c r="Z1177" s="4" t="n">
        <f aca="false">G1177&gt;0</f>
        <v>0</v>
      </c>
      <c r="AA1177" s="4" t="str">
        <f aca="false">IF(NOT(Z1177),Y1177,0)</f>
        <v>ty2without</v>
      </c>
    </row>
    <row r="1178" customFormat="false" ht="15.75" hidden="false" customHeight="true" outlineLevel="0" collapsed="false">
      <c r="A1178" s="1" t="n">
        <v>1734</v>
      </c>
      <c r="B1178" s="4" t="s">
        <v>21</v>
      </c>
      <c r="C1178" s="4" t="s">
        <v>30</v>
      </c>
      <c r="D1178" s="4" t="s">
        <v>23</v>
      </c>
      <c r="E1178" s="4" t="n">
        <v>10</v>
      </c>
      <c r="F1178" s="4" t="n">
        <v>85.451</v>
      </c>
      <c r="G1178" s="4" t="n">
        <v>0</v>
      </c>
      <c r="H1178" s="4" t="n">
        <v>2.12692898201243</v>
      </c>
      <c r="I1178" s="4" t="n">
        <v>0.237986726342195</v>
      </c>
      <c r="J1178" s="4" t="n">
        <v>0.0497584433000255</v>
      </c>
      <c r="K1178" s="4" t="n">
        <v>0.107671138860874</v>
      </c>
      <c r="L1178" s="4" t="n">
        <v>-7.87093480955284E-005</v>
      </c>
      <c r="M1178" s="4" t="n">
        <v>0.402246708503005</v>
      </c>
      <c r="N1178" s="4" t="n">
        <v>33.9507535295562</v>
      </c>
      <c r="O1178" s="4" t="n">
        <f aca="false">TRUE()</f>
        <v>1</v>
      </c>
      <c r="P1178" s="4" t="s">
        <v>24</v>
      </c>
      <c r="Q1178" s="4" t="n">
        <v>98.7469651771116</v>
      </c>
      <c r="R1178" s="4" t="n">
        <v>0.355868390063327</v>
      </c>
      <c r="S1178" s="4" t="s">
        <v>39</v>
      </c>
      <c r="T1178" s="4" t="str">
        <f aca="false">B1178&amp;C1178&amp;D1178&amp;E1178&amp;S1178</f>
        <v>tebyoubotmap210without</v>
      </c>
      <c r="U1178" s="4" t="n">
        <f aca="false">COUNTIF($T$2:T1178,T1178)</f>
        <v>17</v>
      </c>
      <c r="V1178" s="4" t="s">
        <v>18</v>
      </c>
      <c r="W1178" s="4" t="s">
        <v>32</v>
      </c>
      <c r="X1178" s="4" t="n">
        <v>2</v>
      </c>
      <c r="Y1178" s="4" t="str">
        <f aca="false">V1178&amp;W1178&amp;X1178&amp;S1178</f>
        <v>ty2without</v>
      </c>
      <c r="Z1178" s="4" t="n">
        <f aca="false">G1178&gt;0</f>
        <v>0</v>
      </c>
      <c r="AA1178" s="4" t="str">
        <f aca="false">IF(NOT(Z1178),Y1178,0)</f>
        <v>ty2without</v>
      </c>
    </row>
    <row r="1179" customFormat="false" ht="15.75" hidden="false" customHeight="true" outlineLevel="0" collapsed="false">
      <c r="A1179" s="1" t="n">
        <v>1735</v>
      </c>
      <c r="B1179" s="4" t="s">
        <v>21</v>
      </c>
      <c r="C1179" s="4" t="s">
        <v>30</v>
      </c>
      <c r="D1179" s="4" t="s">
        <v>23</v>
      </c>
      <c r="E1179" s="4" t="n">
        <v>10</v>
      </c>
      <c r="F1179" s="4" t="n">
        <v>78.2260000000001</v>
      </c>
      <c r="G1179" s="4" t="n">
        <v>0</v>
      </c>
      <c r="H1179" s="4" t="n">
        <v>0.564588966284593</v>
      </c>
      <c r="I1179" s="4" t="n">
        <v>0.160105166238384</v>
      </c>
      <c r="J1179" s="4" t="n">
        <v>0.0219733944507149</v>
      </c>
      <c r="K1179" s="4" t="n">
        <v>0.0390232056770353</v>
      </c>
      <c r="L1179" s="4" t="n">
        <v>4.99501157688664E-005</v>
      </c>
      <c r="M1179" s="4" t="n">
        <v>0.454386862024635</v>
      </c>
      <c r="N1179" s="4" t="n">
        <v>35.3418864065739</v>
      </c>
      <c r="O1179" s="4" t="n">
        <f aca="false">TRUE()</f>
        <v>1</v>
      </c>
      <c r="P1179" s="4" t="s">
        <v>24</v>
      </c>
      <c r="Q1179" s="4" t="n">
        <v>23.4476025349369</v>
      </c>
      <c r="R1179" s="4" t="n">
        <v>0.33139147880407</v>
      </c>
      <c r="S1179" s="4" t="s">
        <v>39</v>
      </c>
      <c r="T1179" s="4" t="str">
        <f aca="false">B1179&amp;C1179&amp;D1179&amp;E1179&amp;S1179</f>
        <v>tebyoubotmap210without</v>
      </c>
      <c r="U1179" s="4" t="n">
        <f aca="false">COUNTIF($T$2:T1179,T1179)</f>
        <v>18</v>
      </c>
      <c r="V1179" s="4" t="s">
        <v>18</v>
      </c>
      <c r="W1179" s="4" t="s">
        <v>32</v>
      </c>
      <c r="X1179" s="4" t="n">
        <v>2</v>
      </c>
      <c r="Y1179" s="4" t="str">
        <f aca="false">V1179&amp;W1179&amp;X1179&amp;S1179</f>
        <v>ty2without</v>
      </c>
      <c r="Z1179" s="4" t="n">
        <f aca="false">G1179&gt;0</f>
        <v>0</v>
      </c>
      <c r="AA1179" s="4" t="str">
        <f aca="false">IF(NOT(Z1179),Y1179,0)</f>
        <v>ty2without</v>
      </c>
    </row>
    <row r="1180" customFormat="false" ht="15.75" hidden="false" customHeight="true" outlineLevel="0" collapsed="false">
      <c r="A1180" s="1" t="n">
        <v>1736</v>
      </c>
      <c r="B1180" s="4" t="s">
        <v>21</v>
      </c>
      <c r="C1180" s="4" t="s">
        <v>30</v>
      </c>
      <c r="D1180" s="4" t="s">
        <v>23</v>
      </c>
      <c r="E1180" s="4" t="n">
        <v>10</v>
      </c>
      <c r="F1180" s="4" t="n">
        <v>180.036</v>
      </c>
      <c r="G1180" s="4" t="n">
        <v>0</v>
      </c>
      <c r="H1180" s="4" t="n">
        <v>7.3725742170135</v>
      </c>
      <c r="I1180" s="4" t="n">
        <v>0.54332085547122</v>
      </c>
      <c r="J1180" s="4" t="n">
        <v>0.201392352891502</v>
      </c>
      <c r="K1180" s="4" t="n">
        <v>0.192422731343</v>
      </c>
      <c r="L1180" s="4" t="n">
        <v>-2.96693317762134E-006</v>
      </c>
      <c r="M1180" s="4" t="n">
        <v>0.309242807530687</v>
      </c>
      <c r="N1180" s="4" t="n">
        <v>53.8041703290968</v>
      </c>
      <c r="O1180" s="4" t="n">
        <f aca="false">FALSE()</f>
        <v>0</v>
      </c>
      <c r="P1180" s="4" t="s">
        <v>27</v>
      </c>
      <c r="Q1180" s="4" t="n">
        <v>392.232270276391</v>
      </c>
      <c r="R1180" s="4" t="n">
        <v>1.39098883120453</v>
      </c>
      <c r="S1180" s="4" t="s">
        <v>39</v>
      </c>
      <c r="T1180" s="4" t="str">
        <f aca="false">B1180&amp;C1180&amp;D1180&amp;E1180&amp;S1180</f>
        <v>tebyoubotmap210without</v>
      </c>
      <c r="U1180" s="4" t="n">
        <f aca="false">COUNTIF($T$2:T1180,T1180)</f>
        <v>19</v>
      </c>
      <c r="V1180" s="4" t="s">
        <v>18</v>
      </c>
      <c r="W1180" s="4" t="s">
        <v>32</v>
      </c>
      <c r="X1180" s="4" t="n">
        <v>2</v>
      </c>
      <c r="Y1180" s="4" t="str">
        <f aca="false">V1180&amp;W1180&amp;X1180&amp;S1180</f>
        <v>ty2without</v>
      </c>
      <c r="Z1180" s="4" t="n">
        <f aca="false">G1180&gt;0</f>
        <v>0</v>
      </c>
      <c r="AA1180" s="4" t="str">
        <f aca="false">IF(NOT(Z1180),Y1180,0)</f>
        <v>ty2without</v>
      </c>
    </row>
    <row r="1181" customFormat="false" ht="15.75" hidden="false" customHeight="true" outlineLevel="0" collapsed="false">
      <c r="A1181" s="1" t="n">
        <v>1737</v>
      </c>
      <c r="B1181" s="4" t="s">
        <v>21</v>
      </c>
      <c r="C1181" s="4" t="s">
        <v>30</v>
      </c>
      <c r="D1181" s="4" t="s">
        <v>23</v>
      </c>
      <c r="E1181" s="4" t="n">
        <v>10</v>
      </c>
      <c r="F1181" s="4" t="n">
        <v>68.299</v>
      </c>
      <c r="G1181" s="4" t="n">
        <v>0</v>
      </c>
      <c r="H1181" s="4" t="n">
        <v>0.308173367061577</v>
      </c>
      <c r="I1181" s="4" t="n">
        <v>0.116864698826631</v>
      </c>
      <c r="J1181" s="4" t="n">
        <v>0.01493136835181</v>
      </c>
      <c r="K1181" s="4" t="n">
        <v>0.0207155851448203</v>
      </c>
      <c r="L1181" s="4" t="n">
        <v>0.001328442157876</v>
      </c>
      <c r="M1181" s="4" t="n">
        <v>0.462722327690254</v>
      </c>
      <c r="N1181" s="4" t="n">
        <v>31.6285923406312</v>
      </c>
      <c r="O1181" s="4" t="n">
        <f aca="false">TRUE()</f>
        <v>1</v>
      </c>
      <c r="P1181" s="4" t="s">
        <v>24</v>
      </c>
      <c r="Q1181" s="4" t="n">
        <v>7.52858474685625</v>
      </c>
      <c r="R1181" s="4" t="n">
        <v>0.256034157726237</v>
      </c>
      <c r="S1181" s="4" t="s">
        <v>39</v>
      </c>
      <c r="T1181" s="4" t="str">
        <f aca="false">B1181&amp;C1181&amp;D1181&amp;E1181&amp;S1181</f>
        <v>tebyoubotmap210without</v>
      </c>
      <c r="U1181" s="4" t="n">
        <f aca="false">COUNTIF($T$2:T1181,T1181)</f>
        <v>20</v>
      </c>
      <c r="V1181" s="4" t="s">
        <v>18</v>
      </c>
      <c r="W1181" s="4" t="s">
        <v>32</v>
      </c>
      <c r="X1181" s="4" t="n">
        <v>2</v>
      </c>
      <c r="Y1181" s="4" t="str">
        <f aca="false">V1181&amp;W1181&amp;X1181&amp;S1181</f>
        <v>ty2without</v>
      </c>
      <c r="Z1181" s="4" t="n">
        <f aca="false">G1181&gt;0</f>
        <v>0</v>
      </c>
      <c r="AA1181" s="4" t="str">
        <f aca="false">IF(NOT(Z1181),Y1181,0)</f>
        <v>ty2without</v>
      </c>
    </row>
    <row r="1182" customFormat="false" ht="15.75" hidden="false" customHeight="true" outlineLevel="0" collapsed="false">
      <c r="A1182" s="1" t="n">
        <v>1748</v>
      </c>
      <c r="B1182" s="4" t="s">
        <v>37</v>
      </c>
      <c r="C1182" s="4" t="s">
        <v>22</v>
      </c>
      <c r="D1182" s="4" t="s">
        <v>31</v>
      </c>
      <c r="E1182" s="4" t="n">
        <v>5</v>
      </c>
      <c r="F1182" s="4" t="n">
        <v>29.699</v>
      </c>
      <c r="G1182" s="4" t="n">
        <v>0</v>
      </c>
      <c r="H1182" s="4" t="n">
        <v>2.48918274613255</v>
      </c>
      <c r="I1182" s="4" t="n">
        <v>0.518371104071852</v>
      </c>
      <c r="J1182" s="4" t="n">
        <v>0.147652260933861</v>
      </c>
      <c r="K1182" s="4" t="n">
        <v>0.390391982641143</v>
      </c>
      <c r="L1182" s="4" t="n">
        <v>0.0312385832004733</v>
      </c>
      <c r="M1182" s="4" t="n">
        <v>0.889756389407872</v>
      </c>
      <c r="N1182" s="4" t="n">
        <v>25.7819328223155</v>
      </c>
      <c r="O1182" s="4" t="n">
        <f aca="false">TRUE()</f>
        <v>1</v>
      </c>
      <c r="P1182" s="4" t="s">
        <v>24</v>
      </c>
      <c r="Q1182" s="4" t="n">
        <v>41.2812549692267</v>
      </c>
      <c r="R1182" s="4" t="n">
        <v>0.280467723263215</v>
      </c>
      <c r="S1182" s="4" t="s">
        <v>39</v>
      </c>
      <c r="T1182" s="4" t="str">
        <f aca="false">B1182&amp;C1182&amp;D1182&amp;E1182&amp;S1182</f>
        <v>rosnavjackalmap55without</v>
      </c>
      <c r="U1182" s="4" t="n">
        <f aca="false">COUNTIF($T$2:T1182,T1182)</f>
        <v>1</v>
      </c>
      <c r="V1182" s="4" t="s">
        <v>38</v>
      </c>
      <c r="W1182" s="4" t="s">
        <v>26</v>
      </c>
      <c r="X1182" s="4" t="n">
        <v>5</v>
      </c>
      <c r="Y1182" s="4" t="str">
        <f aca="false">V1182&amp;W1182&amp;X1182&amp;S1182</f>
        <v>rj5without</v>
      </c>
      <c r="Z1182" s="4" t="n">
        <f aca="false">G1182&gt;0</f>
        <v>0</v>
      </c>
      <c r="AA1182" s="4" t="str">
        <f aca="false">IF(NOT(Z1182),Y1182,0)</f>
        <v>rj5without</v>
      </c>
    </row>
    <row r="1183" customFormat="false" ht="15.75" hidden="false" customHeight="true" outlineLevel="0" collapsed="false">
      <c r="A1183" s="1" t="n">
        <v>1749</v>
      </c>
      <c r="B1183" s="4" t="s">
        <v>37</v>
      </c>
      <c r="C1183" s="4" t="s">
        <v>22</v>
      </c>
      <c r="D1183" s="4" t="s">
        <v>31</v>
      </c>
      <c r="E1183" s="4" t="n">
        <v>5</v>
      </c>
      <c r="F1183" s="4" t="n">
        <v>14.203</v>
      </c>
      <c r="G1183" s="4" t="n">
        <v>0</v>
      </c>
      <c r="H1183" s="4" t="n">
        <v>0.381650318289169</v>
      </c>
      <c r="I1183" s="4" t="n">
        <v>0.404646441582286</v>
      </c>
      <c r="J1183" s="4" t="n">
        <v>0.0661639756285663</v>
      </c>
      <c r="K1183" s="4" t="n">
        <v>0.206025943773372</v>
      </c>
      <c r="L1183" s="4" t="n">
        <v>0.0627678476954715</v>
      </c>
      <c r="M1183" s="4" t="n">
        <v>1.72151411679845</v>
      </c>
      <c r="N1183" s="4" t="n">
        <v>24.8375263764845</v>
      </c>
      <c r="O1183" s="4" t="n">
        <f aca="false">TRUE()</f>
        <v>1</v>
      </c>
      <c r="P1183" s="4" t="s">
        <v>24</v>
      </c>
      <c r="Q1183" s="4" t="n">
        <v>4.59441462444088</v>
      </c>
      <c r="R1183" s="4" t="n">
        <v>0.26443857171777</v>
      </c>
      <c r="S1183" s="4" t="s">
        <v>39</v>
      </c>
      <c r="T1183" s="4" t="str">
        <f aca="false">B1183&amp;C1183&amp;D1183&amp;E1183&amp;S1183</f>
        <v>rosnavjackalmap55without</v>
      </c>
      <c r="U1183" s="4" t="n">
        <f aca="false">COUNTIF($T$2:T1183,T1183)</f>
        <v>2</v>
      </c>
      <c r="V1183" s="4" t="s">
        <v>38</v>
      </c>
      <c r="W1183" s="4" t="s">
        <v>26</v>
      </c>
      <c r="X1183" s="4" t="n">
        <v>5</v>
      </c>
      <c r="Y1183" s="4" t="str">
        <f aca="false">V1183&amp;W1183&amp;X1183&amp;S1183</f>
        <v>rj5without</v>
      </c>
      <c r="Z1183" s="4" t="n">
        <f aca="false">G1183&gt;0</f>
        <v>0</v>
      </c>
      <c r="AA1183" s="4" t="str">
        <f aca="false">IF(NOT(Z1183),Y1183,0)</f>
        <v>rj5without</v>
      </c>
    </row>
    <row r="1184" customFormat="false" ht="15.75" hidden="false" customHeight="true" outlineLevel="0" collapsed="false">
      <c r="A1184" s="1" t="n">
        <v>1750</v>
      </c>
      <c r="B1184" s="4" t="s">
        <v>37</v>
      </c>
      <c r="C1184" s="4" t="s">
        <v>22</v>
      </c>
      <c r="D1184" s="4" t="s">
        <v>31</v>
      </c>
      <c r="E1184" s="4" t="n">
        <v>5</v>
      </c>
      <c r="F1184" s="4" t="n">
        <v>12.489</v>
      </c>
      <c r="G1184" s="4" t="n">
        <v>0</v>
      </c>
      <c r="H1184" s="4" t="n">
        <v>0.197013418111364</v>
      </c>
      <c r="I1184" s="4" t="n">
        <v>0.335817752391041</v>
      </c>
      <c r="J1184" s="4" t="n">
        <v>0.0422868657761605</v>
      </c>
      <c r="K1184" s="4" t="n">
        <v>0.101399173318988</v>
      </c>
      <c r="L1184" s="4" t="n">
        <v>0.0672861796032124</v>
      </c>
      <c r="M1184" s="4" t="n">
        <v>1.91450232738701</v>
      </c>
      <c r="N1184" s="4" t="n">
        <v>24.1980944317263</v>
      </c>
      <c r="O1184" s="4" t="n">
        <f aca="false">TRUE()</f>
        <v>1</v>
      </c>
      <c r="P1184" s="4" t="s">
        <v>24</v>
      </c>
      <c r="Q1184" s="4" t="n">
        <v>0.800951380966188</v>
      </c>
      <c r="R1184" s="4" t="n">
        <v>0.215843442331231</v>
      </c>
      <c r="S1184" s="4" t="s">
        <v>39</v>
      </c>
      <c r="T1184" s="4" t="str">
        <f aca="false">B1184&amp;C1184&amp;D1184&amp;E1184&amp;S1184</f>
        <v>rosnavjackalmap55without</v>
      </c>
      <c r="U1184" s="4" t="n">
        <f aca="false">COUNTIF($T$2:T1184,T1184)</f>
        <v>3</v>
      </c>
      <c r="V1184" s="4" t="s">
        <v>38</v>
      </c>
      <c r="W1184" s="4" t="s">
        <v>26</v>
      </c>
      <c r="X1184" s="4" t="n">
        <v>5</v>
      </c>
      <c r="Y1184" s="4" t="str">
        <f aca="false">V1184&amp;W1184&amp;X1184&amp;S1184</f>
        <v>rj5without</v>
      </c>
      <c r="Z1184" s="4" t="n">
        <f aca="false">G1184&gt;0</f>
        <v>0</v>
      </c>
      <c r="AA1184" s="4" t="str">
        <f aca="false">IF(NOT(Z1184),Y1184,0)</f>
        <v>rj5without</v>
      </c>
    </row>
    <row r="1185" customFormat="false" ht="15.75" hidden="false" customHeight="true" outlineLevel="0" collapsed="false">
      <c r="A1185" s="1" t="n">
        <v>1751</v>
      </c>
      <c r="B1185" s="4" t="s">
        <v>37</v>
      </c>
      <c r="C1185" s="4" t="s">
        <v>22</v>
      </c>
      <c r="D1185" s="4" t="s">
        <v>31</v>
      </c>
      <c r="E1185" s="4" t="n">
        <v>5</v>
      </c>
      <c r="F1185" s="4" t="n">
        <v>12.386</v>
      </c>
      <c r="G1185" s="4" t="n">
        <v>0</v>
      </c>
      <c r="H1185" s="4" t="n">
        <v>0.172423604354939</v>
      </c>
      <c r="I1185" s="4" t="n">
        <v>0.297413441473911</v>
      </c>
      <c r="J1185" s="4" t="n">
        <v>0.0372695352693111</v>
      </c>
      <c r="K1185" s="4" t="n">
        <v>0.120495018339966</v>
      </c>
      <c r="L1185" s="4" t="n">
        <v>0.0671079894016292</v>
      </c>
      <c r="M1185" s="4" t="n">
        <v>1.90264563995808</v>
      </c>
      <c r="N1185" s="4" t="n">
        <v>23.8509907354116</v>
      </c>
      <c r="O1185" s="4" t="n">
        <f aca="false">TRUE()</f>
        <v>1</v>
      </c>
      <c r="P1185" s="4" t="s">
        <v>24</v>
      </c>
      <c r="Q1185" s="4" t="n">
        <v>0.593974371414316</v>
      </c>
      <c r="R1185" s="4" t="n">
        <v>0.201501063553914</v>
      </c>
      <c r="S1185" s="4" t="s">
        <v>39</v>
      </c>
      <c r="T1185" s="4" t="str">
        <f aca="false">B1185&amp;C1185&amp;D1185&amp;E1185&amp;S1185</f>
        <v>rosnavjackalmap55without</v>
      </c>
      <c r="U1185" s="4" t="n">
        <f aca="false">COUNTIF($T$2:T1185,T1185)</f>
        <v>4</v>
      </c>
      <c r="V1185" s="4" t="s">
        <v>38</v>
      </c>
      <c r="W1185" s="4" t="s">
        <v>26</v>
      </c>
      <c r="X1185" s="4" t="n">
        <v>5</v>
      </c>
      <c r="Y1185" s="4" t="str">
        <f aca="false">V1185&amp;W1185&amp;X1185&amp;S1185</f>
        <v>rj5without</v>
      </c>
      <c r="Z1185" s="4" t="n">
        <f aca="false">G1185&gt;0</f>
        <v>0</v>
      </c>
      <c r="AA1185" s="4" t="str">
        <f aca="false">IF(NOT(Z1185),Y1185,0)</f>
        <v>rj5without</v>
      </c>
    </row>
    <row r="1186" customFormat="false" ht="15.75" hidden="false" customHeight="true" outlineLevel="0" collapsed="false">
      <c r="A1186" s="1" t="n">
        <v>1752</v>
      </c>
      <c r="B1186" s="4" t="s">
        <v>37</v>
      </c>
      <c r="C1186" s="4" t="s">
        <v>22</v>
      </c>
      <c r="D1186" s="4" t="s">
        <v>31</v>
      </c>
      <c r="E1186" s="4" t="n">
        <v>5</v>
      </c>
      <c r="F1186" s="4" t="n">
        <v>16.797</v>
      </c>
      <c r="G1186" s="4" t="n">
        <v>1</v>
      </c>
      <c r="H1186" s="4" t="n">
        <v>5.5154681779524</v>
      </c>
      <c r="I1186" s="4" t="n">
        <v>0.616221147744119</v>
      </c>
      <c r="J1186" s="4" t="n">
        <v>0.0867255522215805</v>
      </c>
      <c r="K1186" s="4" t="n">
        <v>0.320552207561728</v>
      </c>
      <c r="L1186" s="4" t="n">
        <v>0.0328559025336143</v>
      </c>
      <c r="M1186" s="4" t="n">
        <v>1.4602449903427</v>
      </c>
      <c r="N1186" s="4" t="n">
        <v>25.1879606140791</v>
      </c>
      <c r="O1186" s="4" t="n">
        <f aca="false">TRUE()</f>
        <v>1</v>
      </c>
      <c r="P1186" s="4" t="s">
        <v>24</v>
      </c>
      <c r="Q1186" s="4" t="n">
        <v>89.4427190999924</v>
      </c>
      <c r="R1186" s="4" t="n">
        <v>0.287835927294071</v>
      </c>
      <c r="S1186" s="4" t="s">
        <v>39</v>
      </c>
      <c r="T1186" s="4" t="str">
        <f aca="false">B1186&amp;C1186&amp;D1186&amp;E1186&amp;S1186</f>
        <v>rosnavjackalmap55without</v>
      </c>
      <c r="U1186" s="4" t="n">
        <f aca="false">COUNTIF($T$2:T1186,T1186)</f>
        <v>5</v>
      </c>
      <c r="V1186" s="4" t="s">
        <v>38</v>
      </c>
      <c r="W1186" s="4" t="s">
        <v>26</v>
      </c>
      <c r="X1186" s="4" t="n">
        <v>5</v>
      </c>
      <c r="Y1186" s="4" t="str">
        <f aca="false">V1186&amp;W1186&amp;X1186&amp;S1186</f>
        <v>rj5without</v>
      </c>
      <c r="Z1186" s="4" t="n">
        <f aca="false">G1186&gt;0</f>
        <v>1</v>
      </c>
      <c r="AA1186" s="4" t="n">
        <f aca="false">IF(NOT(Z1186),Y1186,0)</f>
        <v>0</v>
      </c>
    </row>
    <row r="1187" customFormat="false" ht="15.75" hidden="false" customHeight="true" outlineLevel="0" collapsed="false">
      <c r="A1187" s="1" t="n">
        <v>1753</v>
      </c>
      <c r="B1187" s="4" t="s">
        <v>37</v>
      </c>
      <c r="C1187" s="4" t="s">
        <v>22</v>
      </c>
      <c r="D1187" s="4" t="s">
        <v>31</v>
      </c>
      <c r="E1187" s="4" t="n">
        <v>5</v>
      </c>
      <c r="F1187" s="4" t="n">
        <v>12.089</v>
      </c>
      <c r="G1187" s="4" t="n">
        <v>0</v>
      </c>
      <c r="H1187" s="4" t="n">
        <v>0.200254827598804</v>
      </c>
      <c r="I1187" s="4" t="n">
        <v>0.35511630290406</v>
      </c>
      <c r="J1187" s="4" t="n">
        <v>0.0447924837599987</v>
      </c>
      <c r="K1187" s="4" t="n">
        <v>0.138075223291363</v>
      </c>
      <c r="L1187" s="4" t="n">
        <v>0.080043548147243</v>
      </c>
      <c r="M1187" s="4" t="n">
        <v>1.88930107109796</v>
      </c>
      <c r="N1187" s="4" t="n">
        <v>23.2521744592274</v>
      </c>
      <c r="O1187" s="4" t="n">
        <f aca="false">TRUE()</f>
        <v>1</v>
      </c>
      <c r="P1187" s="4" t="s">
        <v>24</v>
      </c>
      <c r="Q1187" s="4" t="n">
        <v>0.702125073168067</v>
      </c>
      <c r="R1187" s="4" t="n">
        <v>0.219936419665498</v>
      </c>
      <c r="S1187" s="4" t="s">
        <v>39</v>
      </c>
      <c r="T1187" s="4" t="str">
        <f aca="false">B1187&amp;C1187&amp;D1187&amp;E1187&amp;S1187</f>
        <v>rosnavjackalmap55without</v>
      </c>
      <c r="U1187" s="4" t="n">
        <f aca="false">COUNTIF($T$2:T1187,T1187)</f>
        <v>6</v>
      </c>
      <c r="V1187" s="4" t="s">
        <v>38</v>
      </c>
      <c r="W1187" s="4" t="s">
        <v>26</v>
      </c>
      <c r="X1187" s="4" t="n">
        <v>5</v>
      </c>
      <c r="Y1187" s="4" t="str">
        <f aca="false">V1187&amp;W1187&amp;X1187&amp;S1187</f>
        <v>rj5without</v>
      </c>
      <c r="Z1187" s="4" t="n">
        <f aca="false">G1187&gt;0</f>
        <v>0</v>
      </c>
      <c r="AA1187" s="4" t="str">
        <f aca="false">IF(NOT(Z1187),Y1187,0)</f>
        <v>rj5without</v>
      </c>
    </row>
    <row r="1188" customFormat="false" ht="15.75" hidden="false" customHeight="true" outlineLevel="0" collapsed="false">
      <c r="A1188" s="1" t="n">
        <v>1754</v>
      </c>
      <c r="B1188" s="4" t="s">
        <v>37</v>
      </c>
      <c r="C1188" s="4" t="s">
        <v>22</v>
      </c>
      <c r="D1188" s="4" t="s">
        <v>31</v>
      </c>
      <c r="E1188" s="4" t="n">
        <v>5</v>
      </c>
      <c r="F1188" s="4" t="n">
        <v>12.213</v>
      </c>
      <c r="G1188" s="4" t="n">
        <v>0</v>
      </c>
      <c r="H1188" s="4" t="n">
        <v>0.198398951380019</v>
      </c>
      <c r="I1188" s="4" t="n">
        <v>0.349920124609973</v>
      </c>
      <c r="J1188" s="4" t="n">
        <v>0.0443804298594313</v>
      </c>
      <c r="K1188" s="4" t="n">
        <v>0.141386810093178</v>
      </c>
      <c r="L1188" s="4" t="n">
        <v>0.0692568299680593</v>
      </c>
      <c r="M1188" s="4" t="n">
        <v>1.90567149783038</v>
      </c>
      <c r="N1188" s="4" t="n">
        <v>23.6194576892542</v>
      </c>
      <c r="O1188" s="4" t="n">
        <f aca="false">TRUE()</f>
        <v>1</v>
      </c>
      <c r="P1188" s="4" t="s">
        <v>24</v>
      </c>
      <c r="Q1188" s="4" t="n">
        <v>0.771462017366552</v>
      </c>
      <c r="R1188" s="4" t="n">
        <v>0.229090780626253</v>
      </c>
      <c r="S1188" s="4" t="s">
        <v>39</v>
      </c>
      <c r="T1188" s="4" t="str">
        <f aca="false">B1188&amp;C1188&amp;D1188&amp;E1188&amp;S1188</f>
        <v>rosnavjackalmap55without</v>
      </c>
      <c r="U1188" s="4" t="n">
        <f aca="false">COUNTIF($T$2:T1188,T1188)</f>
        <v>7</v>
      </c>
      <c r="V1188" s="4" t="s">
        <v>38</v>
      </c>
      <c r="W1188" s="4" t="s">
        <v>26</v>
      </c>
      <c r="X1188" s="4" t="n">
        <v>5</v>
      </c>
      <c r="Y1188" s="4" t="str">
        <f aca="false">V1188&amp;W1188&amp;X1188&amp;S1188</f>
        <v>rj5without</v>
      </c>
      <c r="Z1188" s="4" t="n">
        <f aca="false">G1188&gt;0</f>
        <v>0</v>
      </c>
      <c r="AA1188" s="4" t="str">
        <f aca="false">IF(NOT(Z1188),Y1188,0)</f>
        <v>rj5without</v>
      </c>
    </row>
    <row r="1189" customFormat="false" ht="15.75" hidden="false" customHeight="true" outlineLevel="0" collapsed="false">
      <c r="A1189" s="1" t="n">
        <v>1755</v>
      </c>
      <c r="B1189" s="4" t="s">
        <v>37</v>
      </c>
      <c r="C1189" s="4" t="s">
        <v>22</v>
      </c>
      <c r="D1189" s="4" t="s">
        <v>31</v>
      </c>
      <c r="E1189" s="4" t="n">
        <v>5</v>
      </c>
      <c r="F1189" s="4" t="n">
        <v>12.801</v>
      </c>
      <c r="G1189" s="4" t="n">
        <v>1</v>
      </c>
      <c r="H1189" s="4" t="n">
        <v>0.207935512857207</v>
      </c>
      <c r="I1189" s="4" t="n">
        <v>0.37079855480642</v>
      </c>
      <c r="J1189" s="4" t="n">
        <v>0.0472534132034673</v>
      </c>
      <c r="K1189" s="4" t="n">
        <v>0.329649507100031</v>
      </c>
      <c r="L1189" s="4" t="n">
        <v>0.0398967072975504</v>
      </c>
      <c r="M1189" s="4" t="n">
        <v>1.89040925766328</v>
      </c>
      <c r="N1189" s="4" t="n">
        <v>24.3410702787823</v>
      </c>
      <c r="O1189" s="4" t="n">
        <f aca="false">TRUE()</f>
        <v>1</v>
      </c>
      <c r="P1189" s="4" t="s">
        <v>24</v>
      </c>
      <c r="Q1189" s="4" t="n">
        <v>0.965085101246732</v>
      </c>
      <c r="R1189" s="4" t="n">
        <v>0.223654914827038</v>
      </c>
      <c r="S1189" s="4" t="s">
        <v>39</v>
      </c>
      <c r="T1189" s="4" t="str">
        <f aca="false">B1189&amp;C1189&amp;D1189&amp;E1189&amp;S1189</f>
        <v>rosnavjackalmap55without</v>
      </c>
      <c r="U1189" s="4" t="n">
        <f aca="false">COUNTIF($T$2:T1189,T1189)</f>
        <v>8</v>
      </c>
      <c r="V1189" s="4" t="s">
        <v>38</v>
      </c>
      <c r="W1189" s="4" t="s">
        <v>26</v>
      </c>
      <c r="X1189" s="4" t="n">
        <v>5</v>
      </c>
      <c r="Y1189" s="4" t="str">
        <f aca="false">V1189&amp;W1189&amp;X1189&amp;S1189</f>
        <v>rj5without</v>
      </c>
      <c r="Z1189" s="4" t="n">
        <f aca="false">G1189&gt;0</f>
        <v>1</v>
      </c>
      <c r="AA1189" s="4" t="n">
        <f aca="false">IF(NOT(Z1189),Y1189,0)</f>
        <v>0</v>
      </c>
    </row>
    <row r="1190" customFormat="false" ht="15.75" hidden="false" customHeight="true" outlineLevel="0" collapsed="false">
      <c r="A1190" s="1" t="n">
        <v>1756</v>
      </c>
      <c r="B1190" s="4" t="s">
        <v>37</v>
      </c>
      <c r="C1190" s="4" t="s">
        <v>22</v>
      </c>
      <c r="D1190" s="4" t="s">
        <v>31</v>
      </c>
      <c r="E1190" s="4" t="n">
        <v>5</v>
      </c>
      <c r="F1190" s="4" t="n">
        <v>33.585</v>
      </c>
      <c r="G1190" s="4" t="n">
        <v>0</v>
      </c>
      <c r="H1190" s="4" t="n">
        <v>7.00294104227961</v>
      </c>
      <c r="I1190" s="4" t="n">
        <v>0.822867278765624</v>
      </c>
      <c r="J1190" s="4" t="n">
        <v>0.638635897608722</v>
      </c>
      <c r="K1190" s="4" t="n">
        <v>0.335239207880994</v>
      </c>
      <c r="L1190" s="4" t="n">
        <v>0.0250552312040486</v>
      </c>
      <c r="M1190" s="4" t="n">
        <v>0.804727194309281</v>
      </c>
      <c r="N1190" s="4" t="n">
        <v>26.3605533981369</v>
      </c>
      <c r="O1190" s="4" t="n">
        <f aca="false">TRUE()</f>
        <v>1</v>
      </c>
      <c r="P1190" s="4" t="s">
        <v>24</v>
      </c>
      <c r="Q1190" s="4" t="n">
        <v>48.9588306932407</v>
      </c>
      <c r="R1190" s="4" t="n">
        <v>0.297641702793483</v>
      </c>
      <c r="S1190" s="4" t="s">
        <v>39</v>
      </c>
      <c r="T1190" s="4" t="str">
        <f aca="false">B1190&amp;C1190&amp;D1190&amp;E1190&amp;S1190</f>
        <v>rosnavjackalmap55without</v>
      </c>
      <c r="U1190" s="4" t="n">
        <f aca="false">COUNTIF($T$2:T1190,T1190)</f>
        <v>9</v>
      </c>
      <c r="V1190" s="4" t="s">
        <v>38</v>
      </c>
      <c r="W1190" s="4" t="s">
        <v>26</v>
      </c>
      <c r="X1190" s="4" t="n">
        <v>5</v>
      </c>
      <c r="Y1190" s="4" t="str">
        <f aca="false">V1190&amp;W1190&amp;X1190&amp;S1190</f>
        <v>rj5without</v>
      </c>
      <c r="Z1190" s="4" t="n">
        <f aca="false">G1190&gt;0</f>
        <v>0</v>
      </c>
      <c r="AA1190" s="4" t="str">
        <f aca="false">IF(NOT(Z1190),Y1190,0)</f>
        <v>rj5without</v>
      </c>
    </row>
    <row r="1191" customFormat="false" ht="15.75" hidden="false" customHeight="true" outlineLevel="0" collapsed="false">
      <c r="A1191" s="1" t="n">
        <v>1757</v>
      </c>
      <c r="B1191" s="4" t="s">
        <v>37</v>
      </c>
      <c r="C1191" s="4" t="s">
        <v>22</v>
      </c>
      <c r="D1191" s="4" t="s">
        <v>31</v>
      </c>
      <c r="E1191" s="4" t="n">
        <v>5</v>
      </c>
      <c r="F1191" s="4" t="n">
        <v>11.897</v>
      </c>
      <c r="G1191" s="4" t="n">
        <v>0</v>
      </c>
      <c r="H1191" s="4" t="n">
        <v>0.207407273787337</v>
      </c>
      <c r="I1191" s="4" t="n">
        <v>0.364033793678035</v>
      </c>
      <c r="J1191" s="4" t="n">
        <v>0.0456668410847031</v>
      </c>
      <c r="K1191" s="4" t="n">
        <v>0.105778491440959</v>
      </c>
      <c r="L1191" s="4" t="n">
        <v>0.0585720016787412</v>
      </c>
      <c r="M1191" s="4" t="n">
        <v>1.92756294059329</v>
      </c>
      <c r="N1191" s="4" t="n">
        <v>23.2083104973881</v>
      </c>
      <c r="O1191" s="4" t="n">
        <f aca="false">TRUE()</f>
        <v>1</v>
      </c>
      <c r="P1191" s="4" t="s">
        <v>24</v>
      </c>
      <c r="Q1191" s="4" t="n">
        <v>0.581103894563132</v>
      </c>
      <c r="R1191" s="4" t="n">
        <v>0.266499364557194</v>
      </c>
      <c r="S1191" s="4" t="s">
        <v>39</v>
      </c>
      <c r="T1191" s="4" t="str">
        <f aca="false">B1191&amp;C1191&amp;D1191&amp;E1191&amp;S1191</f>
        <v>rosnavjackalmap55without</v>
      </c>
      <c r="U1191" s="4" t="n">
        <f aca="false">COUNTIF($T$2:T1191,T1191)</f>
        <v>10</v>
      </c>
      <c r="V1191" s="4" t="s">
        <v>38</v>
      </c>
      <c r="W1191" s="4" t="s">
        <v>26</v>
      </c>
      <c r="X1191" s="4" t="n">
        <v>5</v>
      </c>
      <c r="Y1191" s="4" t="str">
        <f aca="false">V1191&amp;W1191&amp;X1191&amp;S1191</f>
        <v>rj5without</v>
      </c>
      <c r="Z1191" s="4" t="n">
        <f aca="false">G1191&gt;0</f>
        <v>0</v>
      </c>
      <c r="AA1191" s="4" t="str">
        <f aca="false">IF(NOT(Z1191),Y1191,0)</f>
        <v>rj5without</v>
      </c>
    </row>
    <row r="1192" customFormat="false" ht="15.75" hidden="false" customHeight="true" outlineLevel="0" collapsed="false">
      <c r="A1192" s="1" t="n">
        <v>1758</v>
      </c>
      <c r="B1192" s="4" t="s">
        <v>37</v>
      </c>
      <c r="C1192" s="4" t="s">
        <v>22</v>
      </c>
      <c r="D1192" s="4" t="s">
        <v>31</v>
      </c>
      <c r="E1192" s="4" t="n">
        <v>5</v>
      </c>
      <c r="F1192" s="4" t="n">
        <v>12.899</v>
      </c>
      <c r="G1192" s="4" t="n">
        <v>0</v>
      </c>
      <c r="H1192" s="4" t="n">
        <v>0.185533607263601</v>
      </c>
      <c r="I1192" s="4" t="n">
        <v>0.305369102449857</v>
      </c>
      <c r="J1192" s="4" t="n">
        <v>0.0389392899489049</v>
      </c>
      <c r="K1192" s="4" t="n">
        <v>0.132780049134652</v>
      </c>
      <c r="L1192" s="4" t="n">
        <v>0.0611088234037835</v>
      </c>
      <c r="M1192" s="4" t="n">
        <v>1.9084136963183</v>
      </c>
      <c r="N1192" s="4" t="n">
        <v>24.8185995969121</v>
      </c>
      <c r="O1192" s="4" t="n">
        <f aca="false">TRUE()</f>
        <v>1</v>
      </c>
      <c r="P1192" s="4" t="s">
        <v>24</v>
      </c>
      <c r="Q1192" s="4" t="n">
        <v>1.08754265975187</v>
      </c>
      <c r="R1192" s="4" t="n">
        <v>0.191308134911478</v>
      </c>
      <c r="S1192" s="4" t="s">
        <v>39</v>
      </c>
      <c r="T1192" s="4" t="str">
        <f aca="false">B1192&amp;C1192&amp;D1192&amp;E1192&amp;S1192</f>
        <v>rosnavjackalmap55without</v>
      </c>
      <c r="U1192" s="4" t="n">
        <f aca="false">COUNTIF($T$2:T1192,T1192)</f>
        <v>11</v>
      </c>
      <c r="V1192" s="4" t="s">
        <v>38</v>
      </c>
      <c r="W1192" s="4" t="s">
        <v>26</v>
      </c>
      <c r="X1192" s="4" t="n">
        <v>5</v>
      </c>
      <c r="Y1192" s="4" t="str">
        <f aca="false">V1192&amp;W1192&amp;X1192&amp;S1192</f>
        <v>rj5without</v>
      </c>
      <c r="Z1192" s="4" t="n">
        <f aca="false">G1192&gt;0</f>
        <v>0</v>
      </c>
      <c r="AA1192" s="4" t="str">
        <f aca="false">IF(NOT(Z1192),Y1192,0)</f>
        <v>rj5without</v>
      </c>
    </row>
    <row r="1193" customFormat="false" ht="15.75" hidden="false" customHeight="true" outlineLevel="0" collapsed="false">
      <c r="A1193" s="1" t="n">
        <v>1759</v>
      </c>
      <c r="B1193" s="4" t="s">
        <v>37</v>
      </c>
      <c r="C1193" s="4" t="s">
        <v>22</v>
      </c>
      <c r="D1193" s="4" t="s">
        <v>31</v>
      </c>
      <c r="E1193" s="4" t="n">
        <v>5</v>
      </c>
      <c r="F1193" s="4" t="n">
        <v>179.5</v>
      </c>
      <c r="G1193" s="4" t="n">
        <v>0</v>
      </c>
      <c r="H1193" s="4" t="n">
        <v>0</v>
      </c>
      <c r="I1193" s="4" t="n">
        <v>0</v>
      </c>
      <c r="J1193" s="4" t="n">
        <v>0</v>
      </c>
      <c r="K1193" s="4" t="n">
        <v>0</v>
      </c>
      <c r="L1193" s="4" t="n">
        <v>0</v>
      </c>
      <c r="M1193" s="4" t="n">
        <v>0</v>
      </c>
      <c r="N1193" s="4" t="n">
        <v>0.00199999999999889</v>
      </c>
      <c r="O1193" s="4" t="n">
        <f aca="false">FALSE()</f>
        <v>0</v>
      </c>
      <c r="P1193" s="4" t="s">
        <v>27</v>
      </c>
      <c r="Q1193" s="4" t="n">
        <v>0</v>
      </c>
      <c r="R1193" s="4" t="n">
        <v>0</v>
      </c>
      <c r="S1193" s="4" t="s">
        <v>39</v>
      </c>
      <c r="T1193" s="4" t="str">
        <f aca="false">B1193&amp;C1193&amp;D1193&amp;E1193&amp;S1193</f>
        <v>rosnavjackalmap55without</v>
      </c>
      <c r="U1193" s="4" t="n">
        <f aca="false">COUNTIF($T$2:T1193,T1193)</f>
        <v>12</v>
      </c>
      <c r="V1193" s="4" t="s">
        <v>38</v>
      </c>
      <c r="W1193" s="4" t="s">
        <v>26</v>
      </c>
      <c r="X1193" s="4" t="n">
        <v>5</v>
      </c>
      <c r="Y1193" s="4" t="str">
        <f aca="false">V1193&amp;W1193&amp;X1193&amp;S1193</f>
        <v>rj5without</v>
      </c>
      <c r="Z1193" s="4" t="n">
        <f aca="false">G1193&gt;0</f>
        <v>0</v>
      </c>
      <c r="AA1193" s="4" t="str">
        <f aca="false">IF(NOT(Z1193),Y1193,0)</f>
        <v>rj5without</v>
      </c>
    </row>
    <row r="1194" customFormat="false" ht="15.75" hidden="false" customHeight="true" outlineLevel="0" collapsed="false">
      <c r="A1194" s="1" t="n">
        <v>1760</v>
      </c>
      <c r="B1194" s="4" t="s">
        <v>37</v>
      </c>
      <c r="C1194" s="4" t="s">
        <v>22</v>
      </c>
      <c r="D1194" s="4" t="s">
        <v>31</v>
      </c>
      <c r="E1194" s="4" t="n">
        <v>5</v>
      </c>
      <c r="F1194" s="4" t="n">
        <v>11.899</v>
      </c>
      <c r="G1194" s="4" t="n">
        <v>0</v>
      </c>
      <c r="H1194" s="4" t="n">
        <v>0.188069827897819</v>
      </c>
      <c r="I1194" s="4" t="n">
        <v>0.334132094207772</v>
      </c>
      <c r="J1194" s="4" t="n">
        <v>0.0423457810006432</v>
      </c>
      <c r="K1194" s="4" t="n">
        <v>0.0866354062661359</v>
      </c>
      <c r="L1194" s="4" t="n">
        <v>0.0466800653257465</v>
      </c>
      <c r="M1194" s="4" t="n">
        <v>1.95326307650043</v>
      </c>
      <c r="N1194" s="4" t="n">
        <v>23.3665200341386</v>
      </c>
      <c r="O1194" s="4" t="n">
        <f aca="false">TRUE()</f>
        <v>1</v>
      </c>
      <c r="P1194" s="4" t="s">
        <v>24</v>
      </c>
      <c r="Q1194" s="4" t="n">
        <v>0.807903656662412</v>
      </c>
      <c r="R1194" s="4" t="n">
        <v>0.185778626584437</v>
      </c>
      <c r="S1194" s="4" t="s">
        <v>39</v>
      </c>
      <c r="T1194" s="4" t="str">
        <f aca="false">B1194&amp;C1194&amp;D1194&amp;E1194&amp;S1194</f>
        <v>rosnavjackalmap55without</v>
      </c>
      <c r="U1194" s="4" t="n">
        <f aca="false">COUNTIF($T$2:T1194,T1194)</f>
        <v>13</v>
      </c>
      <c r="V1194" s="4" t="s">
        <v>38</v>
      </c>
      <c r="W1194" s="4" t="s">
        <v>26</v>
      </c>
      <c r="X1194" s="4" t="n">
        <v>5</v>
      </c>
      <c r="Y1194" s="4" t="str">
        <f aca="false">V1194&amp;W1194&amp;X1194&amp;S1194</f>
        <v>rj5without</v>
      </c>
      <c r="Z1194" s="4" t="n">
        <f aca="false">G1194&gt;0</f>
        <v>0</v>
      </c>
      <c r="AA1194" s="4" t="str">
        <f aca="false">IF(NOT(Z1194),Y1194,0)</f>
        <v>rj5without</v>
      </c>
    </row>
    <row r="1195" customFormat="false" ht="15.75" hidden="false" customHeight="true" outlineLevel="0" collapsed="false">
      <c r="A1195" s="1" t="n">
        <v>1761</v>
      </c>
      <c r="B1195" s="4" t="s">
        <v>37</v>
      </c>
      <c r="C1195" s="4" t="s">
        <v>22</v>
      </c>
      <c r="D1195" s="4" t="s">
        <v>31</v>
      </c>
      <c r="E1195" s="4" t="n">
        <v>5</v>
      </c>
      <c r="F1195" s="4" t="n">
        <v>42.796</v>
      </c>
      <c r="G1195" s="4" t="n">
        <v>0</v>
      </c>
      <c r="H1195" s="4" t="n">
        <v>8.04981668389874</v>
      </c>
      <c r="I1195" s="4" t="n">
        <v>1.02971854307633</v>
      </c>
      <c r="J1195" s="4" t="n">
        <v>0.427352100408027</v>
      </c>
      <c r="K1195" s="4" t="n">
        <v>0.38085810671622</v>
      </c>
      <c r="L1195" s="4" t="n">
        <v>0.0182530916085256</v>
      </c>
      <c r="M1195" s="4" t="n">
        <v>0.79024094394155</v>
      </c>
      <c r="N1195" s="4" t="n">
        <v>31.6189530405175</v>
      </c>
      <c r="O1195" s="4" t="n">
        <f aca="false">TRUE()</f>
        <v>1</v>
      </c>
      <c r="P1195" s="4" t="s">
        <v>24</v>
      </c>
      <c r="Q1195" s="4" t="n">
        <v>84.6222334276314</v>
      </c>
      <c r="R1195" s="4" t="n">
        <v>0.414751240599121</v>
      </c>
      <c r="S1195" s="4" t="s">
        <v>39</v>
      </c>
      <c r="T1195" s="4" t="str">
        <f aca="false">B1195&amp;C1195&amp;D1195&amp;E1195&amp;S1195</f>
        <v>rosnavjackalmap55without</v>
      </c>
      <c r="U1195" s="4" t="n">
        <f aca="false">COUNTIF($T$2:T1195,T1195)</f>
        <v>14</v>
      </c>
      <c r="V1195" s="4" t="s">
        <v>38</v>
      </c>
      <c r="W1195" s="4" t="s">
        <v>26</v>
      </c>
      <c r="X1195" s="4" t="n">
        <v>5</v>
      </c>
      <c r="Y1195" s="4" t="str">
        <f aca="false">V1195&amp;W1195&amp;X1195&amp;S1195</f>
        <v>rj5without</v>
      </c>
      <c r="Z1195" s="4" t="n">
        <f aca="false">G1195&gt;0</f>
        <v>0</v>
      </c>
      <c r="AA1195" s="4" t="str">
        <f aca="false">IF(NOT(Z1195),Y1195,0)</f>
        <v>rj5without</v>
      </c>
    </row>
    <row r="1196" customFormat="false" ht="15.75" hidden="false" customHeight="true" outlineLevel="0" collapsed="false">
      <c r="A1196" s="1" t="n">
        <v>1762</v>
      </c>
      <c r="B1196" s="4" t="s">
        <v>37</v>
      </c>
      <c r="C1196" s="4" t="s">
        <v>22</v>
      </c>
      <c r="D1196" s="4" t="s">
        <v>31</v>
      </c>
      <c r="E1196" s="4" t="n">
        <v>5</v>
      </c>
      <c r="F1196" s="4" t="n">
        <v>13.099</v>
      </c>
      <c r="G1196" s="4" t="n">
        <v>0</v>
      </c>
      <c r="H1196" s="4" t="n">
        <v>0.747325922333166</v>
      </c>
      <c r="I1196" s="4" t="n">
        <v>0.419615348565081</v>
      </c>
      <c r="J1196" s="4" t="n">
        <v>0.0476649686673663</v>
      </c>
      <c r="K1196" s="4" t="n">
        <v>0.151471945166084</v>
      </c>
      <c r="L1196" s="4" t="n">
        <v>0.0292735852194898</v>
      </c>
      <c r="M1196" s="4" t="n">
        <v>1.70769545308337</v>
      </c>
      <c r="N1196" s="4" t="n">
        <v>22.4994646656775</v>
      </c>
      <c r="O1196" s="4" t="n">
        <f aca="false">TRUE()</f>
        <v>1</v>
      </c>
      <c r="P1196" s="4" t="s">
        <v>24</v>
      </c>
      <c r="Q1196" s="4" t="n">
        <v>6.6843396136107</v>
      </c>
      <c r="R1196" s="4" t="n">
        <v>0.273517618816407</v>
      </c>
      <c r="S1196" s="4" t="s">
        <v>39</v>
      </c>
      <c r="T1196" s="4" t="str">
        <f aca="false">B1196&amp;C1196&amp;D1196&amp;E1196&amp;S1196</f>
        <v>rosnavjackalmap55without</v>
      </c>
      <c r="U1196" s="4" t="n">
        <f aca="false">COUNTIF($T$2:T1196,T1196)</f>
        <v>15</v>
      </c>
      <c r="V1196" s="4" t="s">
        <v>38</v>
      </c>
      <c r="W1196" s="4" t="s">
        <v>26</v>
      </c>
      <c r="X1196" s="4" t="n">
        <v>5</v>
      </c>
      <c r="Y1196" s="4" t="str">
        <f aca="false">V1196&amp;W1196&amp;X1196&amp;S1196</f>
        <v>rj5without</v>
      </c>
      <c r="Z1196" s="4" t="n">
        <f aca="false">G1196&gt;0</f>
        <v>0</v>
      </c>
      <c r="AA1196" s="4" t="str">
        <f aca="false">IF(NOT(Z1196),Y1196,0)</f>
        <v>rj5without</v>
      </c>
    </row>
    <row r="1197" customFormat="false" ht="15.75" hidden="false" customHeight="true" outlineLevel="0" collapsed="false">
      <c r="A1197" s="1" t="n">
        <v>1763</v>
      </c>
      <c r="B1197" s="4" t="s">
        <v>37</v>
      </c>
      <c r="C1197" s="4" t="s">
        <v>22</v>
      </c>
      <c r="D1197" s="4" t="s">
        <v>31</v>
      </c>
      <c r="E1197" s="4" t="n">
        <v>5</v>
      </c>
      <c r="F1197" s="4" t="n">
        <v>12.379</v>
      </c>
      <c r="G1197" s="4" t="n">
        <v>0</v>
      </c>
      <c r="H1197" s="4" t="n">
        <v>0.215927825079945</v>
      </c>
      <c r="I1197" s="4" t="n">
        <v>0.383169071064884</v>
      </c>
      <c r="J1197" s="4" t="n">
        <v>0.0482321751369831</v>
      </c>
      <c r="K1197" s="4" t="n">
        <v>0.112393384866304</v>
      </c>
      <c r="L1197" s="4" t="n">
        <v>0.0687158367594634</v>
      </c>
      <c r="M1197" s="4" t="n">
        <v>1.90395469812532</v>
      </c>
      <c r="N1197" s="4" t="n">
        <v>23.8541698806713</v>
      </c>
      <c r="O1197" s="4" t="n">
        <f aca="false">TRUE()</f>
        <v>1</v>
      </c>
      <c r="P1197" s="4" t="s">
        <v>24</v>
      </c>
      <c r="Q1197" s="4" t="n">
        <v>0.608613971320399</v>
      </c>
      <c r="R1197" s="4" t="n">
        <v>0.233963287254117</v>
      </c>
      <c r="S1197" s="4" t="s">
        <v>39</v>
      </c>
      <c r="T1197" s="4" t="str">
        <f aca="false">B1197&amp;C1197&amp;D1197&amp;E1197&amp;S1197</f>
        <v>rosnavjackalmap55without</v>
      </c>
      <c r="U1197" s="4" t="n">
        <f aca="false">COUNTIF($T$2:T1197,T1197)</f>
        <v>16</v>
      </c>
      <c r="V1197" s="4" t="s">
        <v>38</v>
      </c>
      <c r="W1197" s="4" t="s">
        <v>26</v>
      </c>
      <c r="X1197" s="4" t="n">
        <v>5</v>
      </c>
      <c r="Y1197" s="4" t="str">
        <f aca="false">V1197&amp;W1197&amp;X1197&amp;S1197</f>
        <v>rj5without</v>
      </c>
      <c r="Z1197" s="4" t="n">
        <f aca="false">G1197&gt;0</f>
        <v>0</v>
      </c>
      <c r="AA1197" s="4" t="str">
        <f aca="false">IF(NOT(Z1197),Y1197,0)</f>
        <v>rj5without</v>
      </c>
    </row>
    <row r="1198" customFormat="false" ht="15.75" hidden="false" customHeight="true" outlineLevel="0" collapsed="false">
      <c r="A1198" s="1" t="n">
        <v>1764</v>
      </c>
      <c r="B1198" s="4" t="s">
        <v>37</v>
      </c>
      <c r="C1198" s="4" t="s">
        <v>22</v>
      </c>
      <c r="D1198" s="4" t="s">
        <v>31</v>
      </c>
      <c r="E1198" s="4" t="n">
        <v>5</v>
      </c>
      <c r="F1198" s="4" t="n">
        <v>11.798</v>
      </c>
      <c r="G1198" s="4" t="n">
        <v>0</v>
      </c>
      <c r="H1198" s="4" t="n">
        <v>0.158806634340105</v>
      </c>
      <c r="I1198" s="4" t="n">
        <v>0.293646677862573</v>
      </c>
      <c r="J1198" s="4" t="n">
        <v>0.0374447623670424</v>
      </c>
      <c r="K1198" s="4" t="n">
        <v>0.12476768824784</v>
      </c>
      <c r="L1198" s="4" t="n">
        <v>0.0525830001659177</v>
      </c>
      <c r="M1198" s="4" t="n">
        <v>1.94773182769867</v>
      </c>
      <c r="N1198" s="4" t="n">
        <v>23.0668474147377</v>
      </c>
      <c r="O1198" s="4" t="n">
        <f aca="false">TRUE()</f>
        <v>1</v>
      </c>
      <c r="P1198" s="4" t="s">
        <v>24</v>
      </c>
      <c r="Q1198" s="4" t="n">
        <v>0.777362139314171</v>
      </c>
      <c r="R1198" s="4" t="n">
        <v>0.238177324417979</v>
      </c>
      <c r="S1198" s="4" t="s">
        <v>39</v>
      </c>
      <c r="T1198" s="4" t="str">
        <f aca="false">B1198&amp;C1198&amp;D1198&amp;E1198&amp;S1198</f>
        <v>rosnavjackalmap55without</v>
      </c>
      <c r="U1198" s="4" t="n">
        <f aca="false">COUNTIF($T$2:T1198,T1198)</f>
        <v>17</v>
      </c>
      <c r="V1198" s="4" t="s">
        <v>38</v>
      </c>
      <c r="W1198" s="4" t="s">
        <v>26</v>
      </c>
      <c r="X1198" s="4" t="n">
        <v>5</v>
      </c>
      <c r="Y1198" s="4" t="str">
        <f aca="false">V1198&amp;W1198&amp;X1198&amp;S1198</f>
        <v>rj5without</v>
      </c>
      <c r="Z1198" s="4" t="n">
        <f aca="false">G1198&gt;0</f>
        <v>0</v>
      </c>
      <c r="AA1198" s="4" t="str">
        <f aca="false">IF(NOT(Z1198),Y1198,0)</f>
        <v>rj5without</v>
      </c>
    </row>
    <row r="1199" customFormat="false" ht="15.75" hidden="false" customHeight="true" outlineLevel="0" collapsed="false">
      <c r="A1199" s="1" t="n">
        <v>1765</v>
      </c>
      <c r="B1199" s="4" t="s">
        <v>37</v>
      </c>
      <c r="C1199" s="4" t="s">
        <v>22</v>
      </c>
      <c r="D1199" s="4" t="s">
        <v>31</v>
      </c>
      <c r="E1199" s="4" t="n">
        <v>5</v>
      </c>
      <c r="F1199" s="4" t="n">
        <v>12.396</v>
      </c>
      <c r="G1199" s="4" t="n">
        <v>0</v>
      </c>
      <c r="H1199" s="4" t="n">
        <v>0.174479532717642</v>
      </c>
      <c r="I1199" s="4" t="n">
        <v>0.321116195469067</v>
      </c>
      <c r="J1199" s="4" t="n">
        <v>0.0404639691219513</v>
      </c>
      <c r="K1199" s="4" t="n">
        <v>0.100114959341262</v>
      </c>
      <c r="L1199" s="4" t="n">
        <v>0.0685097509177947</v>
      </c>
      <c r="M1199" s="4" t="n">
        <v>1.91362413361931</v>
      </c>
      <c r="N1199" s="4" t="n">
        <v>23.9444093888389</v>
      </c>
      <c r="O1199" s="4" t="n">
        <f aca="false">TRUE()</f>
        <v>1</v>
      </c>
      <c r="P1199" s="4" t="s">
        <v>24</v>
      </c>
      <c r="Q1199" s="4" t="n">
        <v>0.796567008336796</v>
      </c>
      <c r="R1199" s="4" t="n">
        <v>0.239471348275258</v>
      </c>
      <c r="S1199" s="4" t="s">
        <v>39</v>
      </c>
      <c r="T1199" s="4" t="str">
        <f aca="false">B1199&amp;C1199&amp;D1199&amp;E1199&amp;S1199</f>
        <v>rosnavjackalmap55without</v>
      </c>
      <c r="U1199" s="4" t="n">
        <f aca="false">COUNTIF($T$2:T1199,T1199)</f>
        <v>18</v>
      </c>
      <c r="V1199" s="4" t="s">
        <v>38</v>
      </c>
      <c r="W1199" s="4" t="s">
        <v>26</v>
      </c>
      <c r="X1199" s="4" t="n">
        <v>5</v>
      </c>
      <c r="Y1199" s="4" t="str">
        <f aca="false">V1199&amp;W1199&amp;X1199&amp;S1199</f>
        <v>rj5without</v>
      </c>
      <c r="Z1199" s="4" t="n">
        <f aca="false">G1199&gt;0</f>
        <v>0</v>
      </c>
      <c r="AA1199" s="4" t="str">
        <f aca="false">IF(NOT(Z1199),Y1199,0)</f>
        <v>rj5without</v>
      </c>
    </row>
    <row r="1200" customFormat="false" ht="15.75" hidden="false" customHeight="true" outlineLevel="0" collapsed="false">
      <c r="A1200" s="1" t="n">
        <v>1766</v>
      </c>
      <c r="B1200" s="4" t="s">
        <v>37</v>
      </c>
      <c r="C1200" s="4" t="s">
        <v>22</v>
      </c>
      <c r="D1200" s="4" t="s">
        <v>31</v>
      </c>
      <c r="E1200" s="4" t="n">
        <v>5</v>
      </c>
      <c r="F1200" s="4" t="n">
        <v>11.999</v>
      </c>
      <c r="G1200" s="4" t="n">
        <v>0</v>
      </c>
      <c r="H1200" s="4" t="n">
        <v>0.220625339011585</v>
      </c>
      <c r="I1200" s="4" t="n">
        <v>0.395180285997445</v>
      </c>
      <c r="J1200" s="4" t="n">
        <v>0.0498634931661821</v>
      </c>
      <c r="K1200" s="4" t="n">
        <v>0.0751322626840733</v>
      </c>
      <c r="L1200" s="4" t="n">
        <v>0.0182642331057144</v>
      </c>
      <c r="M1200" s="4" t="n">
        <v>1.96423738760137</v>
      </c>
      <c r="N1200" s="4" t="n">
        <v>23.6469522778741</v>
      </c>
      <c r="O1200" s="4" t="n">
        <f aca="false">TRUE()</f>
        <v>1</v>
      </c>
      <c r="P1200" s="4" t="s">
        <v>24</v>
      </c>
      <c r="Q1200" s="4" t="n">
        <v>0.664629863861175</v>
      </c>
      <c r="R1200" s="4" t="n">
        <v>0.235886634964761</v>
      </c>
      <c r="S1200" s="4" t="s">
        <v>39</v>
      </c>
      <c r="T1200" s="4" t="str">
        <f aca="false">B1200&amp;C1200&amp;D1200&amp;E1200&amp;S1200</f>
        <v>rosnavjackalmap55without</v>
      </c>
      <c r="U1200" s="4" t="n">
        <f aca="false">COUNTIF($T$2:T1200,T1200)</f>
        <v>19</v>
      </c>
      <c r="V1200" s="4" t="s">
        <v>38</v>
      </c>
      <c r="W1200" s="4" t="s">
        <v>26</v>
      </c>
      <c r="X1200" s="4" t="n">
        <v>5</v>
      </c>
      <c r="Y1200" s="4" t="str">
        <f aca="false">V1200&amp;W1200&amp;X1200&amp;S1200</f>
        <v>rj5without</v>
      </c>
      <c r="Z1200" s="4" t="n">
        <f aca="false">G1200&gt;0</f>
        <v>0</v>
      </c>
      <c r="AA1200" s="4" t="str">
        <f aca="false">IF(NOT(Z1200),Y1200,0)</f>
        <v>rj5without</v>
      </c>
    </row>
    <row r="1201" customFormat="false" ht="15.75" hidden="false" customHeight="true" outlineLevel="0" collapsed="false">
      <c r="A1201" s="1" t="n">
        <v>1767</v>
      </c>
      <c r="B1201" s="4" t="s">
        <v>37</v>
      </c>
      <c r="C1201" s="4" t="s">
        <v>22</v>
      </c>
      <c r="D1201" s="4" t="s">
        <v>31</v>
      </c>
      <c r="E1201" s="4" t="n">
        <v>5</v>
      </c>
      <c r="F1201" s="4" t="n">
        <v>11.696</v>
      </c>
      <c r="G1201" s="4" t="n">
        <v>0</v>
      </c>
      <c r="H1201" s="4" t="n">
        <v>0.196376011373521</v>
      </c>
      <c r="I1201" s="4" t="n">
        <v>0.352543941509758</v>
      </c>
      <c r="J1201" s="4" t="n">
        <v>0.0445994585152967</v>
      </c>
      <c r="K1201" s="4" t="n">
        <v>0.0739317295078485</v>
      </c>
      <c r="L1201" s="4" t="n">
        <v>0.0319299744420854</v>
      </c>
      <c r="M1201" s="4" t="n">
        <v>1.96296161596273</v>
      </c>
      <c r="N1201" s="4" t="n">
        <v>23.1159013887801</v>
      </c>
      <c r="O1201" s="4" t="n">
        <f aca="false">TRUE()</f>
        <v>1</v>
      </c>
      <c r="P1201" s="4" t="s">
        <v>24</v>
      </c>
      <c r="Q1201" s="4" t="n">
        <v>0.630997252968717</v>
      </c>
      <c r="R1201" s="4" t="n">
        <v>0.237758411734168</v>
      </c>
      <c r="S1201" s="4" t="s">
        <v>39</v>
      </c>
      <c r="T1201" s="4" t="str">
        <f aca="false">B1201&amp;C1201&amp;D1201&amp;E1201&amp;S1201</f>
        <v>rosnavjackalmap55without</v>
      </c>
      <c r="U1201" s="4" t="n">
        <f aca="false">COUNTIF($T$2:T1201,T1201)</f>
        <v>20</v>
      </c>
      <c r="V1201" s="4" t="s">
        <v>38</v>
      </c>
      <c r="W1201" s="4" t="s">
        <v>26</v>
      </c>
      <c r="X1201" s="4" t="n">
        <v>5</v>
      </c>
      <c r="Y1201" s="4" t="str">
        <f aca="false">V1201&amp;W1201&amp;X1201&amp;S1201</f>
        <v>rj5without</v>
      </c>
      <c r="Z1201" s="4" t="n">
        <f aca="false">G1201&gt;0</f>
        <v>0</v>
      </c>
      <c r="AA1201" s="4" t="str">
        <f aca="false">IF(NOT(Z1201),Y1201,0)</f>
        <v>rj5without</v>
      </c>
    </row>
    <row r="1202" customFormat="false" ht="15.75" hidden="false" customHeight="true" outlineLevel="0" collapsed="false">
      <c r="A1202" s="1" t="n">
        <v>1778</v>
      </c>
      <c r="B1202" s="4" t="s">
        <v>35</v>
      </c>
      <c r="C1202" s="4" t="s">
        <v>28</v>
      </c>
      <c r="D1202" s="4" t="s">
        <v>31</v>
      </c>
      <c r="E1202" s="4" t="n">
        <v>5</v>
      </c>
      <c r="F1202" s="4" t="n">
        <v>149.575</v>
      </c>
      <c r="G1202" s="4" t="n">
        <v>1</v>
      </c>
      <c r="H1202" s="4" t="n">
        <v>1.74167692184261</v>
      </c>
      <c r="I1202" s="4" t="n">
        <v>0.144425443888516</v>
      </c>
      <c r="J1202" s="4" t="n">
        <v>0.0191117699347881</v>
      </c>
      <c r="K1202" s="4" t="n">
        <v>0.0207492352736602</v>
      </c>
      <c r="L1202" s="4" t="n">
        <v>0.000634005763688761</v>
      </c>
      <c r="M1202" s="4" t="n">
        <v>0.206495778122384</v>
      </c>
      <c r="N1202" s="4" t="n">
        <v>30.8288253218142</v>
      </c>
      <c r="O1202" s="4" t="n">
        <f aca="false">TRUE()</f>
        <v>1</v>
      </c>
      <c r="P1202" s="4" t="s">
        <v>24</v>
      </c>
      <c r="Q1202" s="4" t="n">
        <v>126.491106406723</v>
      </c>
      <c r="R1202" s="4" t="n">
        <v>1.10085284293936</v>
      </c>
      <c r="S1202" s="4" t="s">
        <v>39</v>
      </c>
      <c r="T1202" s="4" t="str">
        <f aca="false">B1202&amp;C1202&amp;D1202&amp;E1202&amp;S1202</f>
        <v>dwaturtlebot3_burgermap55without</v>
      </c>
      <c r="U1202" s="4" t="n">
        <f aca="false">COUNTIF($T$2:T1202,T1202)</f>
        <v>1</v>
      </c>
      <c r="V1202" s="4" t="s">
        <v>36</v>
      </c>
      <c r="W1202" s="4" t="s">
        <v>29</v>
      </c>
      <c r="X1202" s="4" t="n">
        <v>5</v>
      </c>
      <c r="Y1202" s="4" t="str">
        <f aca="false">V1202&amp;W1202&amp;X1202&amp;S1202</f>
        <v>db5without</v>
      </c>
      <c r="Z1202" s="4" t="n">
        <f aca="false">G1202&gt;0</f>
        <v>1</v>
      </c>
      <c r="AA1202" s="4" t="n">
        <f aca="false">IF(NOT(Z1202),Y1202,0)</f>
        <v>0</v>
      </c>
    </row>
    <row r="1203" customFormat="false" ht="15.75" hidden="false" customHeight="true" outlineLevel="0" collapsed="false">
      <c r="A1203" s="1" t="n">
        <v>1779</v>
      </c>
      <c r="B1203" s="4" t="s">
        <v>35</v>
      </c>
      <c r="C1203" s="4" t="s">
        <v>28</v>
      </c>
      <c r="D1203" s="4" t="s">
        <v>31</v>
      </c>
      <c r="E1203" s="4" t="n">
        <v>5</v>
      </c>
      <c r="F1203" s="4" t="n">
        <v>58.982</v>
      </c>
      <c r="G1203" s="4" t="n">
        <v>0</v>
      </c>
      <c r="H1203" s="4" t="n">
        <v>1.07698743898263</v>
      </c>
      <c r="I1203" s="4" t="n">
        <v>0.138169752757352</v>
      </c>
      <c r="J1203" s="4" t="n">
        <v>0.0151328552503376</v>
      </c>
      <c r="K1203" s="4" t="n">
        <v>0.0240732282555475</v>
      </c>
      <c r="L1203" s="4" t="n">
        <v>0</v>
      </c>
      <c r="M1203" s="4" t="n">
        <v>0.193238123315208</v>
      </c>
      <c r="N1203" s="4" t="n">
        <v>7.2041279160704</v>
      </c>
      <c r="O1203" s="4" t="n">
        <f aca="false">TRUE()</f>
        <v>1</v>
      </c>
      <c r="P1203" s="4" t="s">
        <v>24</v>
      </c>
      <c r="Q1203" s="4" t="n">
        <v>37.5054171757753</v>
      </c>
      <c r="R1203" s="4" t="n">
        <v>0.882827189369113</v>
      </c>
      <c r="S1203" s="4" t="s">
        <v>39</v>
      </c>
      <c r="T1203" s="4" t="str">
        <f aca="false">B1203&amp;C1203&amp;D1203&amp;E1203&amp;S1203</f>
        <v>dwaturtlebot3_burgermap55without</v>
      </c>
      <c r="U1203" s="4" t="n">
        <f aca="false">COUNTIF($T$2:T1203,T1203)</f>
        <v>2</v>
      </c>
      <c r="V1203" s="4" t="s">
        <v>36</v>
      </c>
      <c r="W1203" s="4" t="s">
        <v>29</v>
      </c>
      <c r="X1203" s="4" t="n">
        <v>5</v>
      </c>
      <c r="Y1203" s="4" t="str">
        <f aca="false">V1203&amp;W1203&amp;X1203&amp;S1203</f>
        <v>db5without</v>
      </c>
      <c r="Z1203" s="4" t="n">
        <f aca="false">G1203&gt;0</f>
        <v>0</v>
      </c>
      <c r="AA1203" s="4" t="str">
        <f aca="false">IF(NOT(Z1203),Y1203,0)</f>
        <v>db5without</v>
      </c>
    </row>
    <row r="1204" customFormat="false" ht="15.75" hidden="false" customHeight="true" outlineLevel="0" collapsed="false">
      <c r="A1204" s="1" t="n">
        <v>1780</v>
      </c>
      <c r="B1204" s="4" t="s">
        <v>35</v>
      </c>
      <c r="C1204" s="4" t="s">
        <v>28</v>
      </c>
      <c r="D1204" s="4" t="s">
        <v>31</v>
      </c>
      <c r="E1204" s="4" t="n">
        <v>5</v>
      </c>
      <c r="F1204" s="4" t="n">
        <v>72.297</v>
      </c>
      <c r="G1204" s="4" t="n">
        <v>2</v>
      </c>
      <c r="H1204" s="4" t="n">
        <v>22.2481712044019</v>
      </c>
      <c r="I1204" s="4" t="n">
        <v>0.302174586651631</v>
      </c>
      <c r="J1204" s="4" t="n">
        <v>0.0382524697305234</v>
      </c>
      <c r="K1204" s="4" t="n">
        <v>0.0221433705922756</v>
      </c>
      <c r="L1204" s="4" t="n">
        <v>-0.00133928571428571</v>
      </c>
      <c r="M1204" s="4" t="n">
        <v>0.170725176154625</v>
      </c>
      <c r="N1204" s="4" t="n">
        <v>8.47866118324374</v>
      </c>
      <c r="O1204" s="4" t="n">
        <f aca="false">TRUE()</f>
        <v>1</v>
      </c>
      <c r="P1204" s="4" t="s">
        <v>24</v>
      </c>
      <c r="Q1204" s="4" t="n">
        <v>800.000000000205</v>
      </c>
      <c r="R1204" s="4" t="n">
        <v>2.81471325297962</v>
      </c>
      <c r="S1204" s="4" t="s">
        <v>39</v>
      </c>
      <c r="T1204" s="4" t="str">
        <f aca="false">B1204&amp;C1204&amp;D1204&amp;E1204&amp;S1204</f>
        <v>dwaturtlebot3_burgermap55without</v>
      </c>
      <c r="U1204" s="4" t="n">
        <f aca="false">COUNTIF($T$2:T1204,T1204)</f>
        <v>3</v>
      </c>
      <c r="V1204" s="4" t="s">
        <v>36</v>
      </c>
      <c r="W1204" s="4" t="s">
        <v>29</v>
      </c>
      <c r="X1204" s="4" t="n">
        <v>5</v>
      </c>
      <c r="Y1204" s="4" t="str">
        <f aca="false">V1204&amp;W1204&amp;X1204&amp;S1204</f>
        <v>db5without</v>
      </c>
      <c r="Z1204" s="4" t="n">
        <f aca="false">G1204&gt;0</f>
        <v>1</v>
      </c>
      <c r="AA1204" s="4" t="n">
        <f aca="false">IF(NOT(Z1204),Y1204,0)</f>
        <v>0</v>
      </c>
    </row>
    <row r="1205" customFormat="false" ht="15.75" hidden="false" customHeight="true" outlineLevel="0" collapsed="false">
      <c r="A1205" s="1" t="n">
        <v>1781</v>
      </c>
      <c r="B1205" s="4" t="s">
        <v>35</v>
      </c>
      <c r="C1205" s="4" t="s">
        <v>28</v>
      </c>
      <c r="D1205" s="4" t="s">
        <v>31</v>
      </c>
      <c r="E1205" s="4" t="n">
        <v>5</v>
      </c>
      <c r="F1205" s="4" t="n">
        <v>114.717</v>
      </c>
      <c r="G1205" s="4" t="n">
        <v>0</v>
      </c>
      <c r="H1205" s="4" t="n">
        <v>0.360538733506805</v>
      </c>
      <c r="I1205" s="4" t="n">
        <v>0.0661854982383231</v>
      </c>
      <c r="J1205" s="4" t="n">
        <v>0.00826517956508905</v>
      </c>
      <c r="K1205" s="4" t="n">
        <v>0.0152406015037594</v>
      </c>
      <c r="L1205" s="4" t="n">
        <v>9.77443609022556E-005</v>
      </c>
      <c r="M1205" s="4" t="n">
        <v>0.214283582089552</v>
      </c>
      <c r="N1205" s="4" t="n">
        <v>24.6000305941338</v>
      </c>
      <c r="O1205" s="4" t="n">
        <f aca="false">TRUE()</f>
        <v>1</v>
      </c>
      <c r="P1205" s="4" t="s">
        <v>24</v>
      </c>
      <c r="Q1205" s="4" t="n">
        <v>2.50176069197148</v>
      </c>
      <c r="R1205" s="4" t="n">
        <v>0.35890199267091</v>
      </c>
      <c r="S1205" s="4" t="s">
        <v>39</v>
      </c>
      <c r="T1205" s="4" t="str">
        <f aca="false">B1205&amp;C1205&amp;D1205&amp;E1205&amp;S1205</f>
        <v>dwaturtlebot3_burgermap55without</v>
      </c>
      <c r="U1205" s="4" t="n">
        <f aca="false">COUNTIF($T$2:T1205,T1205)</f>
        <v>4</v>
      </c>
      <c r="V1205" s="4" t="s">
        <v>36</v>
      </c>
      <c r="W1205" s="4" t="s">
        <v>29</v>
      </c>
      <c r="X1205" s="4" t="n">
        <v>5</v>
      </c>
      <c r="Y1205" s="4" t="str">
        <f aca="false">V1205&amp;W1205&amp;X1205&amp;S1205</f>
        <v>db5without</v>
      </c>
      <c r="Z1205" s="4" t="n">
        <f aca="false">G1205&gt;0</f>
        <v>0</v>
      </c>
      <c r="AA1205" s="4" t="str">
        <f aca="false">IF(NOT(Z1205),Y1205,0)</f>
        <v>db5without</v>
      </c>
    </row>
    <row r="1206" customFormat="false" ht="15.75" hidden="false" customHeight="true" outlineLevel="0" collapsed="false">
      <c r="A1206" s="1" t="n">
        <v>1782</v>
      </c>
      <c r="B1206" s="4" t="s">
        <v>35</v>
      </c>
      <c r="C1206" s="4" t="s">
        <v>28</v>
      </c>
      <c r="D1206" s="4" t="s">
        <v>31</v>
      </c>
      <c r="E1206" s="4" t="n">
        <v>5</v>
      </c>
      <c r="F1206" s="4" t="n">
        <v>72.2249999999999</v>
      </c>
      <c r="G1206" s="4" t="n">
        <v>0</v>
      </c>
      <c r="H1206" s="4" t="n">
        <v>33.4320039018229</v>
      </c>
      <c r="I1206" s="4" t="n">
        <v>0.359798123509675</v>
      </c>
      <c r="J1206" s="4" t="n">
        <v>0.0403728872831532</v>
      </c>
      <c r="K1206" s="4" t="n">
        <v>0.01875</v>
      </c>
      <c r="L1206" s="4" t="n">
        <v>7.14285714285714E-005</v>
      </c>
      <c r="M1206" s="4" t="n">
        <v>0.14690350877193</v>
      </c>
      <c r="N1206" s="4" t="n">
        <v>7.38317094793449</v>
      </c>
      <c r="O1206" s="4" t="n">
        <f aca="false">TRUE()</f>
        <v>1</v>
      </c>
      <c r="P1206" s="4" t="s">
        <v>24</v>
      </c>
      <c r="Q1206" s="4" t="n">
        <v>199.999999999838</v>
      </c>
      <c r="R1206" s="4" t="n">
        <v>4.47043692104051</v>
      </c>
      <c r="S1206" s="4" t="s">
        <v>39</v>
      </c>
      <c r="T1206" s="4" t="str">
        <f aca="false">B1206&amp;C1206&amp;D1206&amp;E1206&amp;S1206</f>
        <v>dwaturtlebot3_burgermap55without</v>
      </c>
      <c r="U1206" s="4" t="n">
        <f aca="false">COUNTIF($T$2:T1206,T1206)</f>
        <v>5</v>
      </c>
      <c r="V1206" s="4" t="s">
        <v>36</v>
      </c>
      <c r="W1206" s="4" t="s">
        <v>29</v>
      </c>
      <c r="X1206" s="4" t="n">
        <v>5</v>
      </c>
      <c r="Y1206" s="4" t="str">
        <f aca="false">V1206&amp;W1206&amp;X1206&amp;S1206</f>
        <v>db5without</v>
      </c>
      <c r="Z1206" s="4" t="n">
        <f aca="false">G1206&gt;0</f>
        <v>0</v>
      </c>
      <c r="AA1206" s="4" t="str">
        <f aca="false">IF(NOT(Z1206),Y1206,0)</f>
        <v>db5without</v>
      </c>
    </row>
    <row r="1207" customFormat="false" ht="15.75" hidden="false" customHeight="true" outlineLevel="0" collapsed="false">
      <c r="A1207" s="1" t="n">
        <v>1783</v>
      </c>
      <c r="B1207" s="4" t="s">
        <v>35</v>
      </c>
      <c r="C1207" s="4" t="s">
        <v>28</v>
      </c>
      <c r="D1207" s="4" t="s">
        <v>31</v>
      </c>
      <c r="E1207" s="4" t="n">
        <v>5</v>
      </c>
      <c r="F1207" s="4" t="n">
        <v>62.7820000000002</v>
      </c>
      <c r="G1207" s="4" t="n">
        <v>0</v>
      </c>
      <c r="H1207" s="4" t="n">
        <v>33.6997438504901</v>
      </c>
      <c r="I1207" s="4" t="n">
        <v>0.505137831725623</v>
      </c>
      <c r="J1207" s="4" t="n">
        <v>0.0816694609832186</v>
      </c>
      <c r="K1207" s="4" t="n">
        <v>0.0230732636686976</v>
      </c>
      <c r="L1207" s="4" t="n">
        <v>-0.00096551724137931</v>
      </c>
      <c r="M1207" s="4" t="n">
        <v>0.100766454755855</v>
      </c>
      <c r="N1207" s="4" t="n">
        <v>6.25137307453011</v>
      </c>
      <c r="O1207" s="4" t="n">
        <f aca="false">TRUE()</f>
        <v>1</v>
      </c>
      <c r="P1207" s="4" t="s">
        <v>24</v>
      </c>
      <c r="Q1207" s="4" t="n">
        <v>200.000000000102</v>
      </c>
      <c r="R1207" s="4" t="n">
        <v>6.38275775966213</v>
      </c>
      <c r="S1207" s="4" t="s">
        <v>39</v>
      </c>
      <c r="T1207" s="4" t="str">
        <f aca="false">B1207&amp;C1207&amp;D1207&amp;E1207&amp;S1207</f>
        <v>dwaturtlebot3_burgermap55without</v>
      </c>
      <c r="U1207" s="4" t="n">
        <f aca="false">COUNTIF($T$2:T1207,T1207)</f>
        <v>6</v>
      </c>
      <c r="V1207" s="4" t="s">
        <v>36</v>
      </c>
      <c r="W1207" s="4" t="s">
        <v>29</v>
      </c>
      <c r="X1207" s="4" t="n">
        <v>5</v>
      </c>
      <c r="Y1207" s="4" t="str">
        <f aca="false">V1207&amp;W1207&amp;X1207&amp;S1207</f>
        <v>db5without</v>
      </c>
      <c r="Z1207" s="4" t="n">
        <f aca="false">G1207&gt;0</f>
        <v>0</v>
      </c>
      <c r="AA1207" s="4" t="str">
        <f aca="false">IF(NOT(Z1207),Y1207,0)</f>
        <v>db5without</v>
      </c>
    </row>
    <row r="1208" customFormat="false" ht="15.75" hidden="false" customHeight="true" outlineLevel="0" collapsed="false">
      <c r="A1208" s="1" t="n">
        <v>1784</v>
      </c>
      <c r="B1208" s="4" t="s">
        <v>35</v>
      </c>
      <c r="C1208" s="4" t="s">
        <v>28</v>
      </c>
      <c r="D1208" s="4" t="s">
        <v>31</v>
      </c>
      <c r="E1208" s="4" t="n">
        <v>5</v>
      </c>
      <c r="F1208" s="4" t="n">
        <v>112.683</v>
      </c>
      <c r="G1208" s="4" t="n">
        <v>0</v>
      </c>
      <c r="H1208" s="4" t="n">
        <v>1.09267605735179</v>
      </c>
      <c r="I1208" s="4" t="n">
        <v>0.110146622559844</v>
      </c>
      <c r="J1208" s="4" t="n">
        <v>0.01553397207446</v>
      </c>
      <c r="K1208" s="4" t="n">
        <v>0.0166293401107846</v>
      </c>
      <c r="L1208" s="4" t="n">
        <v>0.000239543726235742</v>
      </c>
      <c r="M1208" s="4" t="n">
        <v>0.210046257451201</v>
      </c>
      <c r="N1208" s="4" t="n">
        <v>23.6529793940917</v>
      </c>
      <c r="O1208" s="4" t="n">
        <f aca="false">TRUE()</f>
        <v>1</v>
      </c>
      <c r="P1208" s="4" t="s">
        <v>24</v>
      </c>
      <c r="Q1208" s="4" t="n">
        <v>65.5848788038116</v>
      </c>
      <c r="R1208" s="4" t="n">
        <v>0.725785944932087</v>
      </c>
      <c r="S1208" s="4" t="s">
        <v>39</v>
      </c>
      <c r="T1208" s="4" t="str">
        <f aca="false">B1208&amp;C1208&amp;D1208&amp;E1208&amp;S1208</f>
        <v>dwaturtlebot3_burgermap55without</v>
      </c>
      <c r="U1208" s="4" t="n">
        <f aca="false">COUNTIF($T$2:T1208,T1208)</f>
        <v>7</v>
      </c>
      <c r="V1208" s="4" t="s">
        <v>36</v>
      </c>
      <c r="W1208" s="4" t="s">
        <v>29</v>
      </c>
      <c r="X1208" s="4" t="n">
        <v>5</v>
      </c>
      <c r="Y1208" s="4" t="str">
        <f aca="false">V1208&amp;W1208&amp;X1208&amp;S1208</f>
        <v>db5without</v>
      </c>
      <c r="Z1208" s="4" t="n">
        <f aca="false">G1208&gt;0</f>
        <v>0</v>
      </c>
      <c r="AA1208" s="4" t="str">
        <f aca="false">IF(NOT(Z1208),Y1208,0)</f>
        <v>db5without</v>
      </c>
    </row>
    <row r="1209" customFormat="false" ht="15.75" hidden="false" customHeight="true" outlineLevel="0" collapsed="false">
      <c r="A1209" s="1" t="n">
        <v>1785</v>
      </c>
      <c r="B1209" s="4" t="s">
        <v>35</v>
      </c>
      <c r="C1209" s="4" t="s">
        <v>28</v>
      </c>
      <c r="D1209" s="4" t="s">
        <v>31</v>
      </c>
      <c r="E1209" s="4" t="n">
        <v>5</v>
      </c>
      <c r="F1209" s="4" t="n">
        <v>51.1970000000001</v>
      </c>
      <c r="G1209" s="4" t="n">
        <v>0</v>
      </c>
      <c r="H1209" s="4" t="n">
        <v>0.546075306791312</v>
      </c>
      <c r="I1209" s="4" t="n">
        <v>0.0809898032139657</v>
      </c>
      <c r="J1209" s="4" t="n">
        <v>0.00752025559542496</v>
      </c>
      <c r="K1209" s="4" t="n">
        <v>0.0140754716981132</v>
      </c>
      <c r="L1209" s="4" t="n">
        <v>8.18265790555098E-021</v>
      </c>
      <c r="M1209" s="4" t="n">
        <v>0.155898148148148</v>
      </c>
      <c r="N1209" s="4" t="n">
        <v>7.37098521161982</v>
      </c>
      <c r="O1209" s="4" t="n">
        <f aca="false">TRUE()</f>
        <v>1</v>
      </c>
      <c r="P1209" s="4" t="s">
        <v>24</v>
      </c>
      <c r="Q1209" s="4" t="n">
        <v>8.84012980058745</v>
      </c>
      <c r="R1209" s="4" t="n">
        <v>0.642383597858211</v>
      </c>
      <c r="S1209" s="4" t="s">
        <v>39</v>
      </c>
      <c r="T1209" s="4" t="str">
        <f aca="false">B1209&amp;C1209&amp;D1209&amp;E1209&amp;S1209</f>
        <v>dwaturtlebot3_burgermap55without</v>
      </c>
      <c r="U1209" s="4" t="n">
        <f aca="false">COUNTIF($T$2:T1209,T1209)</f>
        <v>8</v>
      </c>
      <c r="V1209" s="4" t="s">
        <v>36</v>
      </c>
      <c r="W1209" s="4" t="s">
        <v>29</v>
      </c>
      <c r="X1209" s="4" t="n">
        <v>5</v>
      </c>
      <c r="Y1209" s="4" t="str">
        <f aca="false">V1209&amp;W1209&amp;X1209&amp;S1209</f>
        <v>db5without</v>
      </c>
      <c r="Z1209" s="4" t="n">
        <f aca="false">G1209&gt;0</f>
        <v>0</v>
      </c>
      <c r="AA1209" s="4" t="str">
        <f aca="false">IF(NOT(Z1209),Y1209,0)</f>
        <v>db5without</v>
      </c>
    </row>
    <row r="1210" customFormat="false" ht="15.75" hidden="false" customHeight="true" outlineLevel="0" collapsed="false">
      <c r="A1210" s="1" t="n">
        <v>1786</v>
      </c>
      <c r="B1210" s="4" t="s">
        <v>35</v>
      </c>
      <c r="C1210" s="4" t="s">
        <v>28</v>
      </c>
      <c r="D1210" s="4" t="s">
        <v>31</v>
      </c>
      <c r="E1210" s="4" t="n">
        <v>5</v>
      </c>
      <c r="F1210" s="4" t="n">
        <v>154.771</v>
      </c>
      <c r="G1210" s="4" t="n">
        <v>0</v>
      </c>
      <c r="H1210" s="4" t="n">
        <v>0.968802780816935</v>
      </c>
      <c r="I1210" s="4" t="n">
        <v>0.118744295136789</v>
      </c>
      <c r="J1210" s="4" t="n">
        <v>0.0181819209696226</v>
      </c>
      <c r="K1210" s="4" t="n">
        <v>0.0204845801909776</v>
      </c>
      <c r="L1210" s="4" t="n">
        <v>-1.67130919220056E-005</v>
      </c>
      <c r="M1210" s="4" t="n">
        <v>0.207678695091024</v>
      </c>
      <c r="N1210" s="4" t="n">
        <v>32.0569074078504</v>
      </c>
      <c r="O1210" s="4" t="n">
        <f aca="false">TRUE()</f>
        <v>1</v>
      </c>
      <c r="P1210" s="4" t="s">
        <v>24</v>
      </c>
      <c r="Q1210" s="4" t="n">
        <v>52.6318467067071</v>
      </c>
      <c r="R1210" s="4" t="n">
        <v>0.954365298272904</v>
      </c>
      <c r="S1210" s="4" t="s">
        <v>39</v>
      </c>
      <c r="T1210" s="4" t="str">
        <f aca="false">B1210&amp;C1210&amp;D1210&amp;E1210&amp;S1210</f>
        <v>dwaturtlebot3_burgermap55without</v>
      </c>
      <c r="U1210" s="4" t="n">
        <f aca="false">COUNTIF($T$2:T1210,T1210)</f>
        <v>9</v>
      </c>
      <c r="V1210" s="4" t="s">
        <v>36</v>
      </c>
      <c r="W1210" s="4" t="s">
        <v>29</v>
      </c>
      <c r="X1210" s="4" t="n">
        <v>5</v>
      </c>
      <c r="Y1210" s="4" t="str">
        <f aca="false">V1210&amp;W1210&amp;X1210&amp;S1210</f>
        <v>db5without</v>
      </c>
      <c r="Z1210" s="4" t="n">
        <f aca="false">G1210&gt;0</f>
        <v>0</v>
      </c>
      <c r="AA1210" s="4" t="str">
        <f aca="false">IF(NOT(Z1210),Y1210,0)</f>
        <v>db5without</v>
      </c>
    </row>
    <row r="1211" customFormat="false" ht="15.75" hidden="false" customHeight="true" outlineLevel="0" collapsed="false">
      <c r="A1211" s="1" t="n">
        <v>1787</v>
      </c>
      <c r="B1211" s="4" t="s">
        <v>35</v>
      </c>
      <c r="C1211" s="4" t="s">
        <v>28</v>
      </c>
      <c r="D1211" s="4" t="s">
        <v>31</v>
      </c>
      <c r="E1211" s="4" t="n">
        <v>5</v>
      </c>
      <c r="F1211" s="4" t="n">
        <v>111.19</v>
      </c>
      <c r="G1211" s="4" t="n">
        <v>0</v>
      </c>
      <c r="H1211" s="4" t="n">
        <v>0.483262759394721</v>
      </c>
      <c r="I1211" s="4" t="n">
        <v>0.0685112617680186</v>
      </c>
      <c r="J1211" s="4" t="n">
        <v>0.00976616538355512</v>
      </c>
      <c r="K1211" s="4" t="n">
        <v>0.0158287937743191</v>
      </c>
      <c r="L1211" s="4" t="n">
        <v>0.000836575875486381</v>
      </c>
      <c r="M1211" s="4" t="n">
        <v>0.211513513513513</v>
      </c>
      <c r="N1211" s="4" t="n">
        <v>23.6163589969014</v>
      </c>
      <c r="O1211" s="4" t="n">
        <f aca="false">TRUE()</f>
        <v>1</v>
      </c>
      <c r="P1211" s="4" t="s">
        <v>24</v>
      </c>
      <c r="Q1211" s="4" t="n">
        <v>34.9702076220678</v>
      </c>
      <c r="R1211" s="4" t="n">
        <v>0.343406026350805</v>
      </c>
      <c r="S1211" s="4" t="s">
        <v>39</v>
      </c>
      <c r="T1211" s="4" t="str">
        <f aca="false">B1211&amp;C1211&amp;D1211&amp;E1211&amp;S1211</f>
        <v>dwaturtlebot3_burgermap55without</v>
      </c>
      <c r="U1211" s="4" t="n">
        <f aca="false">COUNTIF($T$2:T1211,T1211)</f>
        <v>10</v>
      </c>
      <c r="V1211" s="4" t="s">
        <v>36</v>
      </c>
      <c r="W1211" s="4" t="s">
        <v>29</v>
      </c>
      <c r="X1211" s="4" t="n">
        <v>5</v>
      </c>
      <c r="Y1211" s="4" t="str">
        <f aca="false">V1211&amp;W1211&amp;X1211&amp;S1211</f>
        <v>db5without</v>
      </c>
      <c r="Z1211" s="4" t="n">
        <f aca="false">G1211&gt;0</f>
        <v>0</v>
      </c>
      <c r="AA1211" s="4" t="str">
        <f aca="false">IF(NOT(Z1211),Y1211,0)</f>
        <v>db5without</v>
      </c>
    </row>
    <row r="1212" customFormat="false" ht="15.75" hidden="false" customHeight="true" outlineLevel="0" collapsed="false">
      <c r="A1212" s="1" t="n">
        <v>1788</v>
      </c>
      <c r="B1212" s="4" t="s">
        <v>35</v>
      </c>
      <c r="C1212" s="4" t="s">
        <v>28</v>
      </c>
      <c r="D1212" s="4" t="s">
        <v>31</v>
      </c>
      <c r="E1212" s="4" t="n">
        <v>5</v>
      </c>
      <c r="F1212" s="4" t="n">
        <v>119.88</v>
      </c>
      <c r="G1212" s="4" t="n">
        <v>0</v>
      </c>
      <c r="H1212" s="4" t="n">
        <v>0.717760746549591</v>
      </c>
      <c r="I1212" s="4" t="n">
        <v>0.104273019004292</v>
      </c>
      <c r="J1212" s="4" t="n">
        <v>0.0154468405966704</v>
      </c>
      <c r="K1212" s="4" t="n">
        <v>0.0176330747981308</v>
      </c>
      <c r="L1212" s="4" t="n">
        <v>0.00079136690647482</v>
      </c>
      <c r="M1212" s="4" t="n">
        <v>0.211103588652276</v>
      </c>
      <c r="N1212" s="4" t="n">
        <v>25.5060968198379</v>
      </c>
      <c r="O1212" s="4" t="n">
        <f aca="false">TRUE()</f>
        <v>1</v>
      </c>
      <c r="P1212" s="4" t="s">
        <v>24</v>
      </c>
      <c r="Q1212" s="4" t="n">
        <v>43.6959361921899</v>
      </c>
      <c r="R1212" s="4" t="n">
        <v>0.529912518386099</v>
      </c>
      <c r="S1212" s="4" t="s">
        <v>39</v>
      </c>
      <c r="T1212" s="4" t="str">
        <f aca="false">B1212&amp;C1212&amp;D1212&amp;E1212&amp;S1212</f>
        <v>dwaturtlebot3_burgermap55without</v>
      </c>
      <c r="U1212" s="4" t="n">
        <f aca="false">COUNTIF($T$2:T1212,T1212)</f>
        <v>11</v>
      </c>
      <c r="V1212" s="4" t="s">
        <v>36</v>
      </c>
      <c r="W1212" s="4" t="s">
        <v>29</v>
      </c>
      <c r="X1212" s="4" t="n">
        <v>5</v>
      </c>
      <c r="Y1212" s="4" t="str">
        <f aca="false">V1212&amp;W1212&amp;X1212&amp;S1212</f>
        <v>db5without</v>
      </c>
      <c r="Z1212" s="4" t="n">
        <f aca="false">G1212&gt;0</f>
        <v>0</v>
      </c>
      <c r="AA1212" s="4" t="str">
        <f aca="false">IF(NOT(Z1212),Y1212,0)</f>
        <v>db5without</v>
      </c>
    </row>
    <row r="1213" customFormat="false" ht="15.75" hidden="false" customHeight="true" outlineLevel="0" collapsed="false">
      <c r="A1213" s="1" t="n">
        <v>1789</v>
      </c>
      <c r="B1213" s="4" t="s">
        <v>35</v>
      </c>
      <c r="C1213" s="4" t="s">
        <v>28</v>
      </c>
      <c r="D1213" s="4" t="s">
        <v>31</v>
      </c>
      <c r="E1213" s="4" t="n">
        <v>5</v>
      </c>
      <c r="F1213" s="4" t="n">
        <v>180.265</v>
      </c>
      <c r="G1213" s="4" t="n">
        <v>0</v>
      </c>
      <c r="H1213" s="4" t="n">
        <v>7.00544967990534</v>
      </c>
      <c r="I1213" s="4" t="n">
        <v>0.230839715279411</v>
      </c>
      <c r="J1213" s="4" t="n">
        <v>0.0286361197744324</v>
      </c>
      <c r="K1213" s="4" t="n">
        <v>0.0249650205932443</v>
      </c>
      <c r="L1213" s="4" t="n">
        <v>0.00052744630071599</v>
      </c>
      <c r="M1213" s="4" t="n">
        <v>0.17330342500914</v>
      </c>
      <c r="N1213" s="4" t="n">
        <v>31.0077310350365</v>
      </c>
      <c r="O1213" s="4" t="n">
        <f aca="false">FALSE()</f>
        <v>0</v>
      </c>
      <c r="P1213" s="4" t="s">
        <v>27</v>
      </c>
      <c r="Q1213" s="4" t="n">
        <v>209.286657428002</v>
      </c>
      <c r="R1213" s="4" t="n">
        <v>2.9836107613119</v>
      </c>
      <c r="S1213" s="4" t="s">
        <v>39</v>
      </c>
      <c r="T1213" s="4" t="str">
        <f aca="false">B1213&amp;C1213&amp;D1213&amp;E1213&amp;S1213</f>
        <v>dwaturtlebot3_burgermap55without</v>
      </c>
      <c r="U1213" s="4" t="n">
        <f aca="false">COUNTIF($T$2:T1213,T1213)</f>
        <v>12</v>
      </c>
      <c r="V1213" s="4" t="s">
        <v>36</v>
      </c>
      <c r="W1213" s="4" t="s">
        <v>29</v>
      </c>
      <c r="X1213" s="4" t="n">
        <v>5</v>
      </c>
      <c r="Y1213" s="4" t="str">
        <f aca="false">V1213&amp;W1213&amp;X1213&amp;S1213</f>
        <v>db5without</v>
      </c>
      <c r="Z1213" s="4" t="n">
        <f aca="false">G1213&gt;0</f>
        <v>0</v>
      </c>
      <c r="AA1213" s="4" t="str">
        <f aca="false">IF(NOT(Z1213),Y1213,0)</f>
        <v>db5without</v>
      </c>
    </row>
    <row r="1214" customFormat="false" ht="15.75" hidden="false" customHeight="true" outlineLevel="0" collapsed="false">
      <c r="A1214" s="1" t="n">
        <v>1790</v>
      </c>
      <c r="B1214" s="4" t="s">
        <v>35</v>
      </c>
      <c r="C1214" s="4" t="s">
        <v>28</v>
      </c>
      <c r="D1214" s="4" t="s">
        <v>31</v>
      </c>
      <c r="E1214" s="4" t="n">
        <v>5</v>
      </c>
      <c r="F1214" s="4" t="n">
        <v>99.6259999999998</v>
      </c>
      <c r="G1214" s="4" t="n">
        <v>0</v>
      </c>
      <c r="H1214" s="4" t="n">
        <v>33.66112172247</v>
      </c>
      <c r="I1214" s="4" t="n">
        <v>0.427429807547232</v>
      </c>
      <c r="J1214" s="4" t="n">
        <v>0.0640152434128217</v>
      </c>
      <c r="K1214" s="4" t="n">
        <v>0.0255372088347527</v>
      </c>
      <c r="L1214" s="4" t="n">
        <v>6.12244897959184E-005</v>
      </c>
      <c r="M1214" s="4" t="n">
        <v>0.139953070975321</v>
      </c>
      <c r="N1214" s="4" t="n">
        <v>10.111798107014</v>
      </c>
      <c r="O1214" s="4" t="n">
        <f aca="false">TRUE()</f>
        <v>1</v>
      </c>
      <c r="P1214" s="4" t="s">
        <v>24</v>
      </c>
      <c r="Q1214" s="4" t="n">
        <v>199.999999999701</v>
      </c>
      <c r="R1214" s="4" t="n">
        <v>7.14323992979026</v>
      </c>
      <c r="S1214" s="4" t="s">
        <v>39</v>
      </c>
      <c r="T1214" s="4" t="str">
        <f aca="false">B1214&amp;C1214&amp;D1214&amp;E1214&amp;S1214</f>
        <v>dwaturtlebot3_burgermap55without</v>
      </c>
      <c r="U1214" s="4" t="n">
        <f aca="false">COUNTIF($T$2:T1214,T1214)</f>
        <v>13</v>
      </c>
      <c r="V1214" s="4" t="s">
        <v>36</v>
      </c>
      <c r="W1214" s="4" t="s">
        <v>29</v>
      </c>
      <c r="X1214" s="4" t="n">
        <v>5</v>
      </c>
      <c r="Y1214" s="4" t="str">
        <f aca="false">V1214&amp;W1214&amp;X1214&amp;S1214</f>
        <v>db5without</v>
      </c>
      <c r="Z1214" s="4" t="n">
        <f aca="false">G1214&gt;0</f>
        <v>0</v>
      </c>
      <c r="AA1214" s="4" t="str">
        <f aca="false">IF(NOT(Z1214),Y1214,0)</f>
        <v>db5without</v>
      </c>
    </row>
    <row r="1215" customFormat="false" ht="15.75" hidden="false" customHeight="true" outlineLevel="0" collapsed="false">
      <c r="A1215" s="1" t="n">
        <v>1791</v>
      </c>
      <c r="B1215" s="4" t="s">
        <v>35</v>
      </c>
      <c r="C1215" s="4" t="s">
        <v>28</v>
      </c>
      <c r="D1215" s="4" t="s">
        <v>31</v>
      </c>
      <c r="E1215" s="4" t="n">
        <v>5</v>
      </c>
      <c r="F1215" s="4" t="n">
        <v>110.661</v>
      </c>
      <c r="G1215" s="4" t="n">
        <v>0</v>
      </c>
      <c r="H1215" s="4" t="n">
        <v>0.376527818094384</v>
      </c>
      <c r="I1215" s="4" t="n">
        <v>0.0567911682514156</v>
      </c>
      <c r="J1215" s="4" t="n">
        <v>0.00705048787736204</v>
      </c>
      <c r="K1215" s="4" t="n">
        <v>0.0131279069767442</v>
      </c>
      <c r="L1215" s="4" t="n">
        <v>0.000166666666666667</v>
      </c>
      <c r="M1215" s="4" t="n">
        <v>0.2135</v>
      </c>
      <c r="N1215" s="4" t="n">
        <v>23.6497805707232</v>
      </c>
      <c r="O1215" s="4" t="n">
        <f aca="false">TRUE()</f>
        <v>1</v>
      </c>
      <c r="P1215" s="4" t="s">
        <v>24</v>
      </c>
      <c r="Q1215" s="4" t="n">
        <v>23.4717187396156</v>
      </c>
      <c r="R1215" s="4" t="n">
        <v>0.309389762755682</v>
      </c>
      <c r="S1215" s="4" t="s">
        <v>39</v>
      </c>
      <c r="T1215" s="4" t="str">
        <f aca="false">B1215&amp;C1215&amp;D1215&amp;E1215&amp;S1215</f>
        <v>dwaturtlebot3_burgermap55without</v>
      </c>
      <c r="U1215" s="4" t="n">
        <f aca="false">COUNTIF($T$2:T1215,T1215)</f>
        <v>14</v>
      </c>
      <c r="V1215" s="4" t="s">
        <v>36</v>
      </c>
      <c r="W1215" s="4" t="s">
        <v>29</v>
      </c>
      <c r="X1215" s="4" t="n">
        <v>5</v>
      </c>
      <c r="Y1215" s="4" t="str">
        <f aca="false">V1215&amp;W1215&amp;X1215&amp;S1215</f>
        <v>db5without</v>
      </c>
      <c r="Z1215" s="4" t="n">
        <f aca="false">G1215&gt;0</f>
        <v>0</v>
      </c>
      <c r="AA1215" s="4" t="str">
        <f aca="false">IF(NOT(Z1215),Y1215,0)</f>
        <v>db5without</v>
      </c>
    </row>
    <row r="1216" customFormat="false" ht="15.75" hidden="false" customHeight="true" outlineLevel="0" collapsed="false">
      <c r="A1216" s="1" t="n">
        <v>1792</v>
      </c>
      <c r="B1216" s="4" t="s">
        <v>35</v>
      </c>
      <c r="C1216" s="4" t="s">
        <v>28</v>
      </c>
      <c r="D1216" s="4" t="s">
        <v>31</v>
      </c>
      <c r="E1216" s="4" t="n">
        <v>5</v>
      </c>
      <c r="F1216" s="4" t="n">
        <v>60.8340000000003</v>
      </c>
      <c r="G1216" s="4" t="n">
        <v>1</v>
      </c>
      <c r="H1216" s="4" t="n">
        <v>31.8933386087734</v>
      </c>
      <c r="I1216" s="4" t="n">
        <v>0.352194591874475</v>
      </c>
      <c r="J1216" s="4" t="n">
        <v>0.113626924494628</v>
      </c>
      <c r="K1216" s="4" t="n">
        <v>0.0235493676200447</v>
      </c>
      <c r="L1216" s="4" t="n">
        <v>7.56302521008403E-005</v>
      </c>
      <c r="M1216" s="4" t="n">
        <v>0.160160382754576</v>
      </c>
      <c r="N1216" s="4" t="n">
        <v>8.19838538654398</v>
      </c>
      <c r="O1216" s="4" t="n">
        <f aca="false">TRUE()</f>
        <v>1</v>
      </c>
      <c r="P1216" s="4" t="s">
        <v>24</v>
      </c>
      <c r="Q1216" s="4" t="n">
        <v>447.21359550001</v>
      </c>
      <c r="R1216" s="4" t="n">
        <v>2.50671309423077</v>
      </c>
      <c r="S1216" s="4" t="s">
        <v>39</v>
      </c>
      <c r="T1216" s="4" t="str">
        <f aca="false">B1216&amp;C1216&amp;D1216&amp;E1216&amp;S1216</f>
        <v>dwaturtlebot3_burgermap55without</v>
      </c>
      <c r="U1216" s="4" t="n">
        <f aca="false">COUNTIF($T$2:T1216,T1216)</f>
        <v>15</v>
      </c>
      <c r="V1216" s="4" t="s">
        <v>36</v>
      </c>
      <c r="W1216" s="4" t="s">
        <v>29</v>
      </c>
      <c r="X1216" s="4" t="n">
        <v>5</v>
      </c>
      <c r="Y1216" s="4" t="str">
        <f aca="false">V1216&amp;W1216&amp;X1216&amp;S1216</f>
        <v>db5without</v>
      </c>
      <c r="Z1216" s="4" t="n">
        <f aca="false">G1216&gt;0</f>
        <v>1</v>
      </c>
      <c r="AA1216" s="4" t="n">
        <f aca="false">IF(NOT(Z1216),Y1216,0)</f>
        <v>0</v>
      </c>
    </row>
    <row r="1217" customFormat="false" ht="15.75" hidden="false" customHeight="true" outlineLevel="0" collapsed="false">
      <c r="A1217" s="1" t="n">
        <v>1793</v>
      </c>
      <c r="B1217" s="4" t="s">
        <v>35</v>
      </c>
      <c r="C1217" s="4" t="s">
        <v>28</v>
      </c>
      <c r="D1217" s="4" t="s">
        <v>31</v>
      </c>
      <c r="E1217" s="4" t="n">
        <v>5</v>
      </c>
      <c r="F1217" s="4" t="n">
        <v>172</v>
      </c>
      <c r="G1217" s="4" t="n">
        <v>0</v>
      </c>
      <c r="H1217" s="4" t="n">
        <v>2.95389427024973</v>
      </c>
      <c r="I1217" s="4" t="n">
        <v>0.229739841959826</v>
      </c>
      <c r="J1217" s="4" t="n">
        <v>0.0309110949439226</v>
      </c>
      <c r="K1217" s="4" t="n">
        <v>0.0280649479073805</v>
      </c>
      <c r="L1217" s="4" t="n">
        <v>0.0001575</v>
      </c>
      <c r="M1217" s="4" t="n">
        <v>0.200944359606794</v>
      </c>
      <c r="N1217" s="4" t="n">
        <v>34.4117623480901</v>
      </c>
      <c r="O1217" s="4" t="n">
        <f aca="false">TRUE()</f>
        <v>1</v>
      </c>
      <c r="P1217" s="4" t="s">
        <v>24</v>
      </c>
      <c r="Q1217" s="4" t="n">
        <v>120.953068523405</v>
      </c>
      <c r="R1217" s="4" t="n">
        <v>1.99821210272355</v>
      </c>
      <c r="S1217" s="4" t="s">
        <v>39</v>
      </c>
      <c r="T1217" s="4" t="str">
        <f aca="false">B1217&amp;C1217&amp;D1217&amp;E1217&amp;S1217</f>
        <v>dwaturtlebot3_burgermap55without</v>
      </c>
      <c r="U1217" s="4" t="n">
        <f aca="false">COUNTIF($T$2:T1217,T1217)</f>
        <v>16</v>
      </c>
      <c r="V1217" s="4" t="s">
        <v>36</v>
      </c>
      <c r="W1217" s="4" t="s">
        <v>29</v>
      </c>
      <c r="X1217" s="4" t="n">
        <v>5</v>
      </c>
      <c r="Y1217" s="4" t="str">
        <f aca="false">V1217&amp;W1217&amp;X1217&amp;S1217</f>
        <v>db5without</v>
      </c>
      <c r="Z1217" s="4" t="n">
        <f aca="false">G1217&gt;0</f>
        <v>0</v>
      </c>
      <c r="AA1217" s="4" t="str">
        <f aca="false">IF(NOT(Z1217),Y1217,0)</f>
        <v>db5without</v>
      </c>
    </row>
    <row r="1218" customFormat="false" ht="15.75" hidden="false" customHeight="true" outlineLevel="0" collapsed="false">
      <c r="A1218" s="1" t="n">
        <v>1794</v>
      </c>
      <c r="B1218" s="4" t="s">
        <v>35</v>
      </c>
      <c r="C1218" s="4" t="s">
        <v>28</v>
      </c>
      <c r="D1218" s="4" t="s">
        <v>31</v>
      </c>
      <c r="E1218" s="4" t="n">
        <v>5</v>
      </c>
      <c r="F1218" s="4" t="n">
        <v>73.6769999999997</v>
      </c>
      <c r="G1218" s="4" t="n">
        <v>0</v>
      </c>
      <c r="H1218" s="4" t="n">
        <v>19.348429637291</v>
      </c>
      <c r="I1218" s="4" t="n">
        <v>0.403755409135521</v>
      </c>
      <c r="J1218" s="4" t="n">
        <v>0.0524045946004493</v>
      </c>
      <c r="K1218" s="4" t="n">
        <v>0.0226753811936366</v>
      </c>
      <c r="L1218" s="4" t="n">
        <v>9.64912280701752E-005</v>
      </c>
      <c r="M1218" s="4" t="n">
        <v>0.159379577910951</v>
      </c>
      <c r="N1218" s="4" t="n">
        <v>7.99617962707265</v>
      </c>
      <c r="O1218" s="4" t="n">
        <f aca="false">TRUE()</f>
        <v>1</v>
      </c>
      <c r="P1218" s="4" t="s">
        <v>24</v>
      </c>
      <c r="Q1218" s="4" t="n">
        <v>186.565865412574</v>
      </c>
      <c r="R1218" s="4" t="n">
        <v>5.05341324039179</v>
      </c>
      <c r="S1218" s="4" t="s">
        <v>39</v>
      </c>
      <c r="T1218" s="4" t="str">
        <f aca="false">B1218&amp;C1218&amp;D1218&amp;E1218&amp;S1218</f>
        <v>dwaturtlebot3_burgermap55without</v>
      </c>
      <c r="U1218" s="4" t="n">
        <f aca="false">COUNTIF($T$2:T1218,T1218)</f>
        <v>17</v>
      </c>
      <c r="V1218" s="4" t="s">
        <v>36</v>
      </c>
      <c r="W1218" s="4" t="s">
        <v>29</v>
      </c>
      <c r="X1218" s="4" t="n">
        <v>5</v>
      </c>
      <c r="Y1218" s="4" t="str">
        <f aca="false">V1218&amp;W1218&amp;X1218&amp;S1218</f>
        <v>db5without</v>
      </c>
      <c r="Z1218" s="4" t="n">
        <f aca="false">G1218&gt;0</f>
        <v>0</v>
      </c>
      <c r="AA1218" s="4" t="str">
        <f aca="false">IF(NOT(Z1218),Y1218,0)</f>
        <v>db5without</v>
      </c>
    </row>
    <row r="1219" customFormat="false" ht="15.75" hidden="false" customHeight="true" outlineLevel="0" collapsed="false">
      <c r="A1219" s="1" t="n">
        <v>1795</v>
      </c>
      <c r="B1219" s="4" t="s">
        <v>35</v>
      </c>
      <c r="C1219" s="4" t="s">
        <v>28</v>
      </c>
      <c r="D1219" s="4" t="s">
        <v>31</v>
      </c>
      <c r="E1219" s="4" t="n">
        <v>5</v>
      </c>
      <c r="F1219" s="4" t="n">
        <v>86.9710000000005</v>
      </c>
      <c r="G1219" s="4" t="n">
        <v>0</v>
      </c>
      <c r="H1219" s="4" t="n">
        <v>4.01729874121866</v>
      </c>
      <c r="I1219" s="4" t="n">
        <v>0.130802997583569</v>
      </c>
      <c r="J1219" s="4" t="n">
        <v>0.0141865465943936</v>
      </c>
      <c r="K1219" s="4" t="n">
        <v>0.0238851662720978</v>
      </c>
      <c r="L1219" s="4" t="n">
        <v>-0.00114864864864865</v>
      </c>
      <c r="M1219" s="4" t="n">
        <v>0.197413348694235</v>
      </c>
      <c r="N1219" s="4" t="n">
        <v>12.6038880977657</v>
      </c>
      <c r="O1219" s="4" t="n">
        <f aca="false">TRUE()</f>
        <v>1</v>
      </c>
      <c r="P1219" s="4" t="s">
        <v>24</v>
      </c>
      <c r="Q1219" s="4" t="n">
        <v>216.930457818697</v>
      </c>
      <c r="R1219" s="4" t="n">
        <v>0.650275528981642</v>
      </c>
      <c r="S1219" s="4" t="s">
        <v>39</v>
      </c>
      <c r="T1219" s="4" t="str">
        <f aca="false">B1219&amp;C1219&amp;D1219&amp;E1219&amp;S1219</f>
        <v>dwaturtlebot3_burgermap55without</v>
      </c>
      <c r="U1219" s="4" t="n">
        <f aca="false">COUNTIF($T$2:T1219,T1219)</f>
        <v>18</v>
      </c>
      <c r="V1219" s="4" t="s">
        <v>36</v>
      </c>
      <c r="W1219" s="4" t="s">
        <v>29</v>
      </c>
      <c r="X1219" s="4" t="n">
        <v>5</v>
      </c>
      <c r="Y1219" s="4" t="str">
        <f aca="false">V1219&amp;W1219&amp;X1219&amp;S1219</f>
        <v>db5without</v>
      </c>
      <c r="Z1219" s="4" t="n">
        <f aca="false">G1219&gt;0</f>
        <v>0</v>
      </c>
      <c r="AA1219" s="4" t="str">
        <f aca="false">IF(NOT(Z1219),Y1219,0)</f>
        <v>db5without</v>
      </c>
    </row>
    <row r="1220" customFormat="false" ht="15.75" hidden="false" customHeight="true" outlineLevel="0" collapsed="false">
      <c r="A1220" s="1" t="n">
        <v>1796</v>
      </c>
      <c r="B1220" s="4" t="s">
        <v>35</v>
      </c>
      <c r="C1220" s="4" t="s">
        <v>28</v>
      </c>
      <c r="D1220" s="4" t="s">
        <v>31</v>
      </c>
      <c r="E1220" s="4" t="n">
        <v>5</v>
      </c>
      <c r="F1220" s="4" t="n">
        <v>126.241</v>
      </c>
      <c r="G1220" s="4" t="n">
        <v>0</v>
      </c>
      <c r="H1220" s="4" t="n">
        <v>0.969933435405843</v>
      </c>
      <c r="I1220" s="4" t="n">
        <v>0.0967954270550889</v>
      </c>
      <c r="J1220" s="4" t="n">
        <v>0.0149349835498528</v>
      </c>
      <c r="K1220" s="4" t="n">
        <v>0.0170986394557823</v>
      </c>
      <c r="L1220" s="4" t="n">
        <v>0.000272108843537415</v>
      </c>
      <c r="M1220" s="4" t="n">
        <v>0.208773648648649</v>
      </c>
      <c r="N1220" s="4" t="n">
        <v>26.267032352774</v>
      </c>
      <c r="O1220" s="4" t="n">
        <f aca="false">TRUE()</f>
        <v>1</v>
      </c>
      <c r="P1220" s="4" t="s">
        <v>24</v>
      </c>
      <c r="Q1220" s="4" t="n">
        <v>54.4542231065841</v>
      </c>
      <c r="R1220" s="4" t="n">
        <v>0.447062303890597</v>
      </c>
      <c r="S1220" s="4" t="s">
        <v>39</v>
      </c>
      <c r="T1220" s="4" t="str">
        <f aca="false">B1220&amp;C1220&amp;D1220&amp;E1220&amp;S1220</f>
        <v>dwaturtlebot3_burgermap55without</v>
      </c>
      <c r="U1220" s="4" t="n">
        <f aca="false">COUNTIF($T$2:T1220,T1220)</f>
        <v>19</v>
      </c>
      <c r="V1220" s="4" t="s">
        <v>36</v>
      </c>
      <c r="W1220" s="4" t="s">
        <v>29</v>
      </c>
      <c r="X1220" s="4" t="n">
        <v>5</v>
      </c>
      <c r="Y1220" s="4" t="str">
        <f aca="false">V1220&amp;W1220&amp;X1220&amp;S1220</f>
        <v>db5without</v>
      </c>
      <c r="Z1220" s="4" t="n">
        <f aca="false">G1220&gt;0</f>
        <v>0</v>
      </c>
      <c r="AA1220" s="4" t="str">
        <f aca="false">IF(NOT(Z1220),Y1220,0)</f>
        <v>db5without</v>
      </c>
    </row>
    <row r="1221" customFormat="false" ht="15.75" hidden="false" customHeight="true" outlineLevel="0" collapsed="false">
      <c r="A1221" s="1" t="n">
        <v>1797</v>
      </c>
      <c r="B1221" s="4" t="s">
        <v>35</v>
      </c>
      <c r="C1221" s="4" t="s">
        <v>28</v>
      </c>
      <c r="D1221" s="4" t="s">
        <v>31</v>
      </c>
      <c r="E1221" s="4" t="n">
        <v>5</v>
      </c>
      <c r="F1221" s="4" t="n">
        <v>180.499000000001</v>
      </c>
      <c r="G1221" s="4" t="n">
        <v>0</v>
      </c>
      <c r="H1221" s="4" t="n">
        <v>2.02884931801432</v>
      </c>
      <c r="I1221" s="4" t="n">
        <v>0.193444882435974</v>
      </c>
      <c r="J1221" s="4" t="n">
        <v>0.0352666410568249</v>
      </c>
      <c r="K1221" s="4" t="n">
        <v>0.0234318182180412</v>
      </c>
      <c r="L1221" s="4" t="n">
        <v>0</v>
      </c>
      <c r="M1221" s="4" t="n">
        <v>0.187783269423727</v>
      </c>
      <c r="N1221" s="4" t="n">
        <v>7.11009821944552</v>
      </c>
      <c r="O1221" s="4" t="n">
        <f aca="false">FALSE()</f>
        <v>0</v>
      </c>
      <c r="P1221" s="4" t="s">
        <v>27</v>
      </c>
      <c r="Q1221" s="4" t="n">
        <v>61.6274428444391</v>
      </c>
      <c r="R1221" s="4" t="n">
        <v>0.867076629565995</v>
      </c>
      <c r="S1221" s="4" t="s">
        <v>39</v>
      </c>
      <c r="T1221" s="4" t="str">
        <f aca="false">B1221&amp;C1221&amp;D1221&amp;E1221&amp;S1221</f>
        <v>dwaturtlebot3_burgermap55without</v>
      </c>
      <c r="U1221" s="4" t="n">
        <f aca="false">COUNTIF($T$2:T1221,T1221)</f>
        <v>20</v>
      </c>
      <c r="V1221" s="4" t="s">
        <v>36</v>
      </c>
      <c r="W1221" s="4" t="s">
        <v>29</v>
      </c>
      <c r="X1221" s="4" t="n">
        <v>5</v>
      </c>
      <c r="Y1221" s="4" t="str">
        <f aca="false">V1221&amp;W1221&amp;X1221&amp;S1221</f>
        <v>db5without</v>
      </c>
      <c r="Z1221" s="4" t="n">
        <f aca="false">G1221&gt;0</f>
        <v>0</v>
      </c>
      <c r="AA1221" s="4" t="str">
        <f aca="false">IF(NOT(Z1221),Y1221,0)</f>
        <v>db5without</v>
      </c>
    </row>
    <row r="1222" customFormat="false" ht="15.75" hidden="false" customHeight="true" outlineLevel="0" collapsed="false">
      <c r="A1222" s="1" t="n">
        <v>1798</v>
      </c>
      <c r="B1222" s="4" t="s">
        <v>35</v>
      </c>
      <c r="C1222" s="4" t="s">
        <v>22</v>
      </c>
      <c r="D1222" s="4" t="s">
        <v>23</v>
      </c>
      <c r="E1222" s="4" t="n">
        <v>5</v>
      </c>
      <c r="F1222" s="4" t="n">
        <v>22.798</v>
      </c>
      <c r="G1222" s="4" t="n">
        <v>0</v>
      </c>
      <c r="H1222" s="4" t="n">
        <v>2.31009266320833</v>
      </c>
      <c r="I1222" s="4" t="n">
        <v>0.632518523112841</v>
      </c>
      <c r="J1222" s="4" t="n">
        <v>0.0842669952125269</v>
      </c>
      <c r="K1222" s="4" t="n">
        <v>0.274471311941046</v>
      </c>
      <c r="L1222" s="4" t="n">
        <v>0.0271377082587089</v>
      </c>
      <c r="M1222" s="4" t="n">
        <v>1.38622565047654</v>
      </c>
      <c r="N1222" s="4" t="n">
        <v>32.2653008517927</v>
      </c>
      <c r="O1222" s="4" t="n">
        <f aca="false">TRUE()</f>
        <v>1</v>
      </c>
      <c r="P1222" s="4" t="s">
        <v>24</v>
      </c>
      <c r="Q1222" s="4" t="n">
        <v>28.1644011288834</v>
      </c>
      <c r="R1222" s="4" t="n">
        <v>0.347556034004157</v>
      </c>
      <c r="S1222" s="4" t="s">
        <v>39</v>
      </c>
      <c r="T1222" s="4" t="str">
        <f aca="false">B1222&amp;C1222&amp;D1222&amp;E1222&amp;S1222</f>
        <v>dwajackalmap25without</v>
      </c>
      <c r="U1222" s="4" t="n">
        <f aca="false">COUNTIF($T$2:T1222,T1222)</f>
        <v>1</v>
      </c>
      <c r="V1222" s="4" t="s">
        <v>36</v>
      </c>
      <c r="W1222" s="4" t="s">
        <v>26</v>
      </c>
      <c r="X1222" s="4" t="n">
        <v>2</v>
      </c>
      <c r="Y1222" s="4" t="str">
        <f aca="false">V1222&amp;W1222&amp;X1222&amp;S1222</f>
        <v>dj2without</v>
      </c>
      <c r="Z1222" s="4" t="n">
        <f aca="false">G1222&gt;0</f>
        <v>0</v>
      </c>
      <c r="AA1222" s="4" t="str">
        <f aca="false">IF(NOT(Z1222),Y1222,0)</f>
        <v>dj2without</v>
      </c>
    </row>
    <row r="1223" customFormat="false" ht="15.75" hidden="false" customHeight="true" outlineLevel="0" collapsed="false">
      <c r="A1223" s="1" t="n">
        <v>1799</v>
      </c>
      <c r="B1223" s="4" t="s">
        <v>35</v>
      </c>
      <c r="C1223" s="4" t="s">
        <v>22</v>
      </c>
      <c r="D1223" s="4" t="s">
        <v>23</v>
      </c>
      <c r="E1223" s="4" t="n">
        <v>5</v>
      </c>
      <c r="F1223" s="4" t="n">
        <v>24.569</v>
      </c>
      <c r="G1223" s="4" t="n">
        <v>0</v>
      </c>
      <c r="H1223" s="4" t="n">
        <v>1.46867060650882</v>
      </c>
      <c r="I1223" s="4" t="n">
        <v>0.634595548345237</v>
      </c>
      <c r="J1223" s="4" t="n">
        <v>0.0917716686337231</v>
      </c>
      <c r="K1223" s="4" t="n">
        <v>0.290185872094892</v>
      </c>
      <c r="L1223" s="4" t="n">
        <v>0.0175456254113258</v>
      </c>
      <c r="M1223" s="4" t="n">
        <v>1.43814465149533</v>
      </c>
      <c r="N1223" s="4" t="n">
        <v>35.5675993181538</v>
      </c>
      <c r="O1223" s="4" t="n">
        <f aca="false">TRUE()</f>
        <v>1</v>
      </c>
      <c r="P1223" s="4" t="s">
        <v>24</v>
      </c>
      <c r="Q1223" s="4" t="n">
        <v>17.2508697757299</v>
      </c>
      <c r="R1223" s="4" t="n">
        <v>0.368425203027736</v>
      </c>
      <c r="S1223" s="4" t="s">
        <v>39</v>
      </c>
      <c r="T1223" s="4" t="str">
        <f aca="false">B1223&amp;C1223&amp;D1223&amp;E1223&amp;S1223</f>
        <v>dwajackalmap25without</v>
      </c>
      <c r="U1223" s="4" t="n">
        <f aca="false">COUNTIF($T$2:T1223,T1223)</f>
        <v>2</v>
      </c>
      <c r="V1223" s="4" t="s">
        <v>36</v>
      </c>
      <c r="W1223" s="4" t="s">
        <v>26</v>
      </c>
      <c r="X1223" s="4" t="n">
        <v>2</v>
      </c>
      <c r="Y1223" s="4" t="str">
        <f aca="false">V1223&amp;W1223&amp;X1223&amp;S1223</f>
        <v>dj2without</v>
      </c>
      <c r="Z1223" s="4" t="n">
        <f aca="false">G1223&gt;0</f>
        <v>0</v>
      </c>
      <c r="AA1223" s="4" t="str">
        <f aca="false">IF(NOT(Z1223),Y1223,0)</f>
        <v>dj2without</v>
      </c>
    </row>
    <row r="1224" customFormat="false" ht="15.75" hidden="false" customHeight="true" outlineLevel="0" collapsed="false">
      <c r="A1224" s="1" t="n">
        <v>1800</v>
      </c>
      <c r="B1224" s="4" t="s">
        <v>35</v>
      </c>
      <c r="C1224" s="4" t="s">
        <v>22</v>
      </c>
      <c r="D1224" s="4" t="s">
        <v>23</v>
      </c>
      <c r="E1224" s="4" t="n">
        <v>5</v>
      </c>
      <c r="F1224" s="4" t="n">
        <v>29.87</v>
      </c>
      <c r="G1224" s="4" t="n">
        <v>0</v>
      </c>
      <c r="H1224" s="4" t="n">
        <v>2.20771268136376</v>
      </c>
      <c r="I1224" s="4" t="n">
        <v>0.734113456049819</v>
      </c>
      <c r="J1224" s="4" t="n">
        <v>0.083186407645641</v>
      </c>
      <c r="K1224" s="4" t="n">
        <v>0.492532876921621</v>
      </c>
      <c r="L1224" s="4" t="n">
        <v>-0.00307963524389585</v>
      </c>
      <c r="M1224" s="4" t="n">
        <v>1.2812790712138</v>
      </c>
      <c r="N1224" s="4" t="n">
        <v>33.8852318544545</v>
      </c>
      <c r="O1224" s="4" t="n">
        <f aca="false">TRUE()</f>
        <v>1</v>
      </c>
      <c r="P1224" s="4" t="s">
        <v>24</v>
      </c>
      <c r="Q1224" s="4" t="n">
        <v>25.2280040141629</v>
      </c>
      <c r="R1224" s="4" t="n">
        <v>0.486996815334781</v>
      </c>
      <c r="S1224" s="4" t="s">
        <v>39</v>
      </c>
      <c r="T1224" s="4" t="str">
        <f aca="false">B1224&amp;C1224&amp;D1224&amp;E1224&amp;S1224</f>
        <v>dwajackalmap25without</v>
      </c>
      <c r="U1224" s="4" t="n">
        <f aca="false">COUNTIF($T$2:T1224,T1224)</f>
        <v>3</v>
      </c>
      <c r="V1224" s="4" t="s">
        <v>36</v>
      </c>
      <c r="W1224" s="4" t="s">
        <v>26</v>
      </c>
      <c r="X1224" s="4" t="n">
        <v>2</v>
      </c>
      <c r="Y1224" s="4" t="str">
        <f aca="false">V1224&amp;W1224&amp;X1224&amp;S1224</f>
        <v>dj2without</v>
      </c>
      <c r="Z1224" s="4" t="n">
        <f aca="false">G1224&gt;0</f>
        <v>0</v>
      </c>
      <c r="AA1224" s="4" t="str">
        <f aca="false">IF(NOT(Z1224),Y1224,0)</f>
        <v>dj2without</v>
      </c>
    </row>
    <row r="1225" customFormat="false" ht="15.75" hidden="false" customHeight="true" outlineLevel="0" collapsed="false">
      <c r="A1225" s="1" t="n">
        <v>1801</v>
      </c>
      <c r="B1225" s="4" t="s">
        <v>35</v>
      </c>
      <c r="C1225" s="4" t="s">
        <v>22</v>
      </c>
      <c r="D1225" s="4" t="s">
        <v>23</v>
      </c>
      <c r="E1225" s="4" t="n">
        <v>5</v>
      </c>
      <c r="F1225" s="4" t="n">
        <v>24.086</v>
      </c>
      <c r="G1225" s="4" t="n">
        <v>0</v>
      </c>
      <c r="H1225" s="4" t="n">
        <v>1.83554467130256</v>
      </c>
      <c r="I1225" s="4" t="n">
        <v>0.592892085036584</v>
      </c>
      <c r="J1225" s="4" t="n">
        <v>0.0852455011829942</v>
      </c>
      <c r="K1225" s="4" t="n">
        <v>0.462084599118869</v>
      </c>
      <c r="L1225" s="4" t="n">
        <v>0.0324340500728722</v>
      </c>
      <c r="M1225" s="4" t="n">
        <v>1.33118005286208</v>
      </c>
      <c r="N1225" s="4" t="n">
        <v>32.4691026399991</v>
      </c>
      <c r="O1225" s="4" t="n">
        <f aca="false">TRUE()</f>
        <v>1</v>
      </c>
      <c r="P1225" s="4" t="s">
        <v>24</v>
      </c>
      <c r="Q1225" s="4" t="n">
        <v>48.5125851643114</v>
      </c>
      <c r="R1225" s="4" t="n">
        <v>0.399795465366774</v>
      </c>
      <c r="S1225" s="4" t="s">
        <v>39</v>
      </c>
      <c r="T1225" s="4" t="str">
        <f aca="false">B1225&amp;C1225&amp;D1225&amp;E1225&amp;S1225</f>
        <v>dwajackalmap25without</v>
      </c>
      <c r="U1225" s="4" t="n">
        <f aca="false">COUNTIF($T$2:T1225,T1225)</f>
        <v>4</v>
      </c>
      <c r="V1225" s="4" t="s">
        <v>36</v>
      </c>
      <c r="W1225" s="4" t="s">
        <v>26</v>
      </c>
      <c r="X1225" s="4" t="n">
        <v>2</v>
      </c>
      <c r="Y1225" s="4" t="str">
        <f aca="false">V1225&amp;W1225&amp;X1225&amp;S1225</f>
        <v>dj2without</v>
      </c>
      <c r="Z1225" s="4" t="n">
        <f aca="false">G1225&gt;0</f>
        <v>0</v>
      </c>
      <c r="AA1225" s="4" t="str">
        <f aca="false">IF(NOT(Z1225),Y1225,0)</f>
        <v>dj2without</v>
      </c>
    </row>
    <row r="1226" customFormat="false" ht="15.75" hidden="false" customHeight="true" outlineLevel="0" collapsed="false">
      <c r="A1226" s="1" t="n">
        <v>1802</v>
      </c>
      <c r="B1226" s="4" t="s">
        <v>35</v>
      </c>
      <c r="C1226" s="4" t="s">
        <v>22</v>
      </c>
      <c r="D1226" s="4" t="s">
        <v>23</v>
      </c>
      <c r="E1226" s="4" t="n">
        <v>5</v>
      </c>
      <c r="F1226" s="4" t="n">
        <v>23.017</v>
      </c>
      <c r="G1226" s="4" t="n">
        <v>1</v>
      </c>
      <c r="H1226" s="4" t="n">
        <v>2.8325228100174</v>
      </c>
      <c r="I1226" s="4" t="n">
        <v>0.611164463210518</v>
      </c>
      <c r="J1226" s="4" t="n">
        <v>0.0851533183871124</v>
      </c>
      <c r="K1226" s="4" t="n">
        <v>0.310639463840203</v>
      </c>
      <c r="L1226" s="4" t="n">
        <v>0.000784277912107939</v>
      </c>
      <c r="M1226" s="4" t="n">
        <v>1.37825953285751</v>
      </c>
      <c r="N1226" s="4" t="n">
        <v>31.8372645194576</v>
      </c>
      <c r="O1226" s="4" t="n">
        <f aca="false">TRUE()</f>
        <v>1</v>
      </c>
      <c r="P1226" s="4" t="s">
        <v>24</v>
      </c>
      <c r="Q1226" s="4" t="n">
        <v>32.7963719134838</v>
      </c>
      <c r="R1226" s="4" t="n">
        <v>0.300559741687349</v>
      </c>
      <c r="S1226" s="4" t="s">
        <v>39</v>
      </c>
      <c r="T1226" s="4" t="str">
        <f aca="false">B1226&amp;C1226&amp;D1226&amp;E1226&amp;S1226</f>
        <v>dwajackalmap25without</v>
      </c>
      <c r="U1226" s="4" t="n">
        <f aca="false">COUNTIF($T$2:T1226,T1226)</f>
        <v>5</v>
      </c>
      <c r="V1226" s="4" t="s">
        <v>36</v>
      </c>
      <c r="W1226" s="4" t="s">
        <v>26</v>
      </c>
      <c r="X1226" s="4" t="n">
        <v>2</v>
      </c>
      <c r="Y1226" s="4" t="str">
        <f aca="false">V1226&amp;W1226&amp;X1226&amp;S1226</f>
        <v>dj2without</v>
      </c>
      <c r="Z1226" s="4" t="n">
        <f aca="false">G1226&gt;0</f>
        <v>1</v>
      </c>
      <c r="AA1226" s="4" t="n">
        <f aca="false">IF(NOT(Z1226),Y1226,0)</f>
        <v>0</v>
      </c>
    </row>
    <row r="1227" customFormat="false" ht="15.75" hidden="false" customHeight="true" outlineLevel="0" collapsed="false">
      <c r="A1227" s="1" t="n">
        <v>1803</v>
      </c>
      <c r="B1227" s="4" t="s">
        <v>35</v>
      </c>
      <c r="C1227" s="4" t="s">
        <v>22</v>
      </c>
      <c r="D1227" s="4" t="s">
        <v>23</v>
      </c>
      <c r="E1227" s="4" t="n">
        <v>5</v>
      </c>
      <c r="F1227" s="4" t="n">
        <v>39.187</v>
      </c>
      <c r="G1227" s="4" t="n">
        <v>0</v>
      </c>
      <c r="H1227" s="4" t="n">
        <v>1.2895856204</v>
      </c>
      <c r="I1227" s="4" t="n">
        <v>0.749834743003584</v>
      </c>
      <c r="J1227" s="4" t="n">
        <v>0.0865646342073022</v>
      </c>
      <c r="K1227" s="4" t="n">
        <v>0.629109027278892</v>
      </c>
      <c r="L1227" s="4" t="n">
        <v>-0.00426470588235294</v>
      </c>
      <c r="M1227" s="4" t="n">
        <v>0.95049742331006</v>
      </c>
      <c r="N1227" s="4" t="n">
        <v>14.9475997789091</v>
      </c>
      <c r="O1227" s="4" t="n">
        <f aca="false">TRUE()</f>
        <v>1</v>
      </c>
      <c r="P1227" s="4" t="s">
        <v>24</v>
      </c>
      <c r="Q1227" s="4" t="n">
        <v>8.30714815375772</v>
      </c>
      <c r="R1227" s="4" t="n">
        <v>0.67562686647856</v>
      </c>
      <c r="S1227" s="4" t="s">
        <v>39</v>
      </c>
      <c r="T1227" s="4" t="str">
        <f aca="false">B1227&amp;C1227&amp;D1227&amp;E1227&amp;S1227</f>
        <v>dwajackalmap25without</v>
      </c>
      <c r="U1227" s="4" t="n">
        <f aca="false">COUNTIF($T$2:T1227,T1227)</f>
        <v>6</v>
      </c>
      <c r="V1227" s="4" t="s">
        <v>36</v>
      </c>
      <c r="W1227" s="4" t="s">
        <v>26</v>
      </c>
      <c r="X1227" s="4" t="n">
        <v>2</v>
      </c>
      <c r="Y1227" s="4" t="str">
        <f aca="false">V1227&amp;W1227&amp;X1227&amp;S1227</f>
        <v>dj2without</v>
      </c>
      <c r="Z1227" s="4" t="n">
        <f aca="false">G1227&gt;0</f>
        <v>0</v>
      </c>
      <c r="AA1227" s="4" t="str">
        <f aca="false">IF(NOT(Z1227),Y1227,0)</f>
        <v>dj2without</v>
      </c>
    </row>
    <row r="1228" customFormat="false" ht="15.75" hidden="false" customHeight="true" outlineLevel="0" collapsed="false">
      <c r="A1228" s="1" t="n">
        <v>1804</v>
      </c>
      <c r="B1228" s="4" t="s">
        <v>35</v>
      </c>
      <c r="C1228" s="4" t="s">
        <v>22</v>
      </c>
      <c r="D1228" s="4" t="s">
        <v>23</v>
      </c>
      <c r="E1228" s="4" t="n">
        <v>5</v>
      </c>
      <c r="F1228" s="4" t="n">
        <v>23.899</v>
      </c>
      <c r="G1228" s="4" t="n">
        <v>0</v>
      </c>
      <c r="H1228" s="4" t="n">
        <v>0.897679455854007</v>
      </c>
      <c r="I1228" s="4" t="n">
        <v>0.565731993283009</v>
      </c>
      <c r="J1228" s="4" t="n">
        <v>0.0625532378044967</v>
      </c>
      <c r="K1228" s="4" t="n">
        <v>0.533141790635587</v>
      </c>
      <c r="L1228" s="4" t="n">
        <v>0.00354971546822845</v>
      </c>
      <c r="M1228" s="4" t="n">
        <v>1.38381841781487</v>
      </c>
      <c r="N1228" s="4" t="n">
        <v>33.0419683519059</v>
      </c>
      <c r="O1228" s="4" t="n">
        <f aca="false">TRUE()</f>
        <v>1</v>
      </c>
      <c r="P1228" s="4" t="s">
        <v>24</v>
      </c>
      <c r="Q1228" s="4" t="n">
        <v>11.9434366133974</v>
      </c>
      <c r="R1228" s="4" t="n">
        <v>0.440833301602016</v>
      </c>
      <c r="S1228" s="4" t="s">
        <v>39</v>
      </c>
      <c r="T1228" s="4" t="str">
        <f aca="false">B1228&amp;C1228&amp;D1228&amp;E1228&amp;S1228</f>
        <v>dwajackalmap25without</v>
      </c>
      <c r="U1228" s="4" t="n">
        <f aca="false">COUNTIF($T$2:T1228,T1228)</f>
        <v>7</v>
      </c>
      <c r="V1228" s="4" t="s">
        <v>36</v>
      </c>
      <c r="W1228" s="4" t="s">
        <v>26</v>
      </c>
      <c r="X1228" s="4" t="n">
        <v>2</v>
      </c>
      <c r="Y1228" s="4" t="str">
        <f aca="false">V1228&amp;W1228&amp;X1228&amp;S1228</f>
        <v>dj2without</v>
      </c>
      <c r="Z1228" s="4" t="n">
        <f aca="false">G1228&gt;0</f>
        <v>0</v>
      </c>
      <c r="AA1228" s="4" t="str">
        <f aca="false">IF(NOT(Z1228),Y1228,0)</f>
        <v>dj2without</v>
      </c>
    </row>
    <row r="1229" customFormat="false" ht="15.75" hidden="false" customHeight="true" outlineLevel="0" collapsed="false">
      <c r="A1229" s="1" t="n">
        <v>1805</v>
      </c>
      <c r="B1229" s="4" t="s">
        <v>35</v>
      </c>
      <c r="C1229" s="4" t="s">
        <v>22</v>
      </c>
      <c r="D1229" s="4" t="s">
        <v>23</v>
      </c>
      <c r="E1229" s="4" t="n">
        <v>5</v>
      </c>
      <c r="F1229" s="4" t="n">
        <v>39.506</v>
      </c>
      <c r="G1229" s="4" t="n">
        <v>0</v>
      </c>
      <c r="H1229" s="4" t="n">
        <v>32.267867934013</v>
      </c>
      <c r="I1229" s="4" t="n">
        <v>0.786991730851434</v>
      </c>
      <c r="J1229" s="4" t="n">
        <v>0.0903197664185994</v>
      </c>
      <c r="K1229" s="4" t="n">
        <v>0.542650528000829</v>
      </c>
      <c r="L1229" s="4" t="n">
        <v>-0.000830539534499922</v>
      </c>
      <c r="M1229" s="4" t="n">
        <v>0.937613000594265</v>
      </c>
      <c r="N1229" s="4" t="n">
        <v>15.2394342062805</v>
      </c>
      <c r="O1229" s="4" t="n">
        <f aca="false">TRUE()</f>
        <v>1</v>
      </c>
      <c r="P1229" s="4" t="s">
        <v>24</v>
      </c>
      <c r="Q1229" s="4" t="n">
        <v>632.455532033772</v>
      </c>
      <c r="R1229" s="4" t="n">
        <v>0.689855007587312</v>
      </c>
      <c r="S1229" s="4" t="s">
        <v>39</v>
      </c>
      <c r="T1229" s="4" t="str">
        <f aca="false">B1229&amp;C1229&amp;D1229&amp;E1229&amp;S1229</f>
        <v>dwajackalmap25without</v>
      </c>
      <c r="U1229" s="4" t="n">
        <f aca="false">COUNTIF($T$2:T1229,T1229)</f>
        <v>8</v>
      </c>
      <c r="V1229" s="4" t="s">
        <v>36</v>
      </c>
      <c r="W1229" s="4" t="s">
        <v>26</v>
      </c>
      <c r="X1229" s="4" t="n">
        <v>2</v>
      </c>
      <c r="Y1229" s="4" t="str">
        <f aca="false">V1229&amp;W1229&amp;X1229&amp;S1229</f>
        <v>dj2without</v>
      </c>
      <c r="Z1229" s="4" t="n">
        <f aca="false">G1229&gt;0</f>
        <v>0</v>
      </c>
      <c r="AA1229" s="4" t="str">
        <f aca="false">IF(NOT(Z1229),Y1229,0)</f>
        <v>dj2without</v>
      </c>
    </row>
    <row r="1230" customFormat="false" ht="15.75" hidden="false" customHeight="true" outlineLevel="0" collapsed="false">
      <c r="A1230" s="1" t="n">
        <v>1806</v>
      </c>
      <c r="B1230" s="4" t="s">
        <v>35</v>
      </c>
      <c r="C1230" s="4" t="s">
        <v>22</v>
      </c>
      <c r="D1230" s="4" t="s">
        <v>23</v>
      </c>
      <c r="E1230" s="4" t="n">
        <v>5</v>
      </c>
      <c r="F1230" s="4" t="n">
        <v>26.085</v>
      </c>
      <c r="G1230" s="4" t="n">
        <v>0</v>
      </c>
      <c r="H1230" s="4" t="n">
        <v>6.30094605509234</v>
      </c>
      <c r="I1230" s="4" t="n">
        <v>0.643014176978592</v>
      </c>
      <c r="J1230" s="4" t="n">
        <v>0.0794771632706035</v>
      </c>
      <c r="K1230" s="4" t="n">
        <v>0.327272656229543</v>
      </c>
      <c r="L1230" s="4" t="n">
        <v>-0.00275845955614872</v>
      </c>
      <c r="M1230" s="4" t="n">
        <v>1.2614530659522</v>
      </c>
      <c r="N1230" s="4" t="n">
        <v>33.0700879466199</v>
      </c>
      <c r="O1230" s="4" t="n">
        <f aca="false">TRUE()</f>
        <v>1</v>
      </c>
      <c r="P1230" s="4" t="s">
        <v>24</v>
      </c>
      <c r="Q1230" s="4" t="n">
        <v>169.774937525442</v>
      </c>
      <c r="R1230" s="4" t="n">
        <v>0.379315592394187</v>
      </c>
      <c r="S1230" s="4" t="s">
        <v>39</v>
      </c>
      <c r="T1230" s="4" t="str">
        <f aca="false">B1230&amp;C1230&amp;D1230&amp;E1230&amp;S1230</f>
        <v>dwajackalmap25without</v>
      </c>
      <c r="U1230" s="4" t="n">
        <f aca="false">COUNTIF($T$2:T1230,T1230)</f>
        <v>9</v>
      </c>
      <c r="V1230" s="4" t="s">
        <v>36</v>
      </c>
      <c r="W1230" s="4" t="s">
        <v>26</v>
      </c>
      <c r="X1230" s="4" t="n">
        <v>2</v>
      </c>
      <c r="Y1230" s="4" t="str">
        <f aca="false">V1230&amp;W1230&amp;X1230&amp;S1230</f>
        <v>dj2without</v>
      </c>
      <c r="Z1230" s="4" t="n">
        <f aca="false">G1230&gt;0</f>
        <v>0</v>
      </c>
      <c r="AA1230" s="4" t="str">
        <f aca="false">IF(NOT(Z1230),Y1230,0)</f>
        <v>dj2without</v>
      </c>
    </row>
    <row r="1231" customFormat="false" ht="15.75" hidden="false" customHeight="true" outlineLevel="0" collapsed="false">
      <c r="A1231" s="1" t="n">
        <v>1807</v>
      </c>
      <c r="B1231" s="4" t="s">
        <v>35</v>
      </c>
      <c r="C1231" s="4" t="s">
        <v>22</v>
      </c>
      <c r="D1231" s="4" t="s">
        <v>23</v>
      </c>
      <c r="E1231" s="4" t="n">
        <v>5</v>
      </c>
      <c r="F1231" s="4" t="n">
        <v>28.038</v>
      </c>
      <c r="G1231" s="4" t="n">
        <v>0</v>
      </c>
      <c r="H1231" s="4" t="n">
        <v>31.0400208606944</v>
      </c>
      <c r="I1231" s="4" t="n">
        <v>0.553172812876092</v>
      </c>
      <c r="J1231" s="4" t="n">
        <v>0.0634774812976091</v>
      </c>
      <c r="K1231" s="4" t="n">
        <v>0.354418902137649</v>
      </c>
      <c r="L1231" s="4" t="n">
        <v>0.027114299518477</v>
      </c>
      <c r="M1231" s="4" t="n">
        <v>1.33026373402827</v>
      </c>
      <c r="N1231" s="4" t="n">
        <v>31.8945799064076</v>
      </c>
      <c r="O1231" s="4" t="n">
        <f aca="false">TRUE()</f>
        <v>1</v>
      </c>
      <c r="P1231" s="4" t="s">
        <v>24</v>
      </c>
      <c r="Q1231" s="4" t="n">
        <v>1414.21356237309</v>
      </c>
      <c r="R1231" s="4" t="n">
        <v>0.265280183179343</v>
      </c>
      <c r="S1231" s="4" t="s">
        <v>39</v>
      </c>
      <c r="T1231" s="4" t="str">
        <f aca="false">B1231&amp;C1231&amp;D1231&amp;E1231&amp;S1231</f>
        <v>dwajackalmap25without</v>
      </c>
      <c r="U1231" s="4" t="n">
        <f aca="false">COUNTIF($T$2:T1231,T1231)</f>
        <v>10</v>
      </c>
      <c r="V1231" s="4" t="s">
        <v>36</v>
      </c>
      <c r="W1231" s="4" t="s">
        <v>26</v>
      </c>
      <c r="X1231" s="4" t="n">
        <v>2</v>
      </c>
      <c r="Y1231" s="4" t="str">
        <f aca="false">V1231&amp;W1231&amp;X1231&amp;S1231</f>
        <v>dj2without</v>
      </c>
      <c r="Z1231" s="4" t="n">
        <f aca="false">G1231&gt;0</f>
        <v>0</v>
      </c>
      <c r="AA1231" s="4" t="str">
        <f aca="false">IF(NOT(Z1231),Y1231,0)</f>
        <v>dj2without</v>
      </c>
    </row>
    <row r="1232" customFormat="false" ht="15.75" hidden="false" customHeight="true" outlineLevel="0" collapsed="false">
      <c r="A1232" s="1" t="n">
        <v>1808</v>
      </c>
      <c r="B1232" s="4" t="s">
        <v>35</v>
      </c>
      <c r="C1232" s="4" t="s">
        <v>22</v>
      </c>
      <c r="D1232" s="4" t="s">
        <v>23</v>
      </c>
      <c r="E1232" s="4" t="n">
        <v>5</v>
      </c>
      <c r="F1232" s="4" t="n">
        <v>16.0170000000001</v>
      </c>
      <c r="G1232" s="4" t="n">
        <v>0</v>
      </c>
      <c r="H1232" s="4" t="n">
        <v>0.0732628197027806</v>
      </c>
      <c r="I1232" s="4" t="n">
        <v>0.125448472990806</v>
      </c>
      <c r="J1232" s="4" t="n">
        <v>0.015632566734324</v>
      </c>
      <c r="K1232" s="4" t="n">
        <v>0.133712728768698</v>
      </c>
      <c r="L1232" s="4" t="n">
        <v>0.0335950183968865</v>
      </c>
      <c r="M1232" s="4" t="n">
        <v>1.82191969568709</v>
      </c>
      <c r="N1232" s="4" t="n">
        <v>30.0408259287805</v>
      </c>
      <c r="O1232" s="4" t="n">
        <f aca="false">TRUE()</f>
        <v>1</v>
      </c>
      <c r="P1232" s="4" t="s">
        <v>24</v>
      </c>
      <c r="Q1232" s="4" t="n">
        <v>0.558015382041197</v>
      </c>
      <c r="R1232" s="4" t="n">
        <v>0.0925074432569975</v>
      </c>
      <c r="S1232" s="4" t="s">
        <v>39</v>
      </c>
      <c r="T1232" s="4" t="str">
        <f aca="false">B1232&amp;C1232&amp;D1232&amp;E1232&amp;S1232</f>
        <v>dwajackalmap25without</v>
      </c>
      <c r="U1232" s="4" t="n">
        <f aca="false">COUNTIF($T$2:T1232,T1232)</f>
        <v>11</v>
      </c>
      <c r="V1232" s="4" t="s">
        <v>36</v>
      </c>
      <c r="W1232" s="4" t="s">
        <v>26</v>
      </c>
      <c r="X1232" s="4" t="n">
        <v>2</v>
      </c>
      <c r="Y1232" s="4" t="str">
        <f aca="false">V1232&amp;W1232&amp;X1232&amp;S1232</f>
        <v>dj2without</v>
      </c>
      <c r="Z1232" s="4" t="n">
        <f aca="false">G1232&gt;0</f>
        <v>0</v>
      </c>
      <c r="AA1232" s="4" t="str">
        <f aca="false">IF(NOT(Z1232),Y1232,0)</f>
        <v>dj2without</v>
      </c>
    </row>
    <row r="1233" customFormat="false" ht="15.75" hidden="false" customHeight="true" outlineLevel="0" collapsed="false">
      <c r="A1233" s="1" t="n">
        <v>1809</v>
      </c>
      <c r="B1233" s="4" t="s">
        <v>35</v>
      </c>
      <c r="C1233" s="4" t="s">
        <v>22</v>
      </c>
      <c r="D1233" s="4" t="s">
        <v>23</v>
      </c>
      <c r="E1233" s="4" t="n">
        <v>5</v>
      </c>
      <c r="F1233" s="4" t="n">
        <v>25.505</v>
      </c>
      <c r="G1233" s="4" t="n">
        <v>0</v>
      </c>
      <c r="H1233" s="4" t="n">
        <v>1.9215424043679</v>
      </c>
      <c r="I1233" s="4" t="n">
        <v>0.577027167319138</v>
      </c>
      <c r="J1233" s="4" t="n">
        <v>0.0842020894990358</v>
      </c>
      <c r="K1233" s="4" t="n">
        <v>0.376535010059855</v>
      </c>
      <c r="L1233" s="4" t="n">
        <v>0.0185529240416143</v>
      </c>
      <c r="M1233" s="4" t="n">
        <v>1.29267535547363</v>
      </c>
      <c r="N1233" s="4" t="n">
        <v>32.9763390666546</v>
      </c>
      <c r="O1233" s="4" t="n">
        <f aca="false">TRUE()</f>
        <v>1</v>
      </c>
      <c r="P1233" s="4" t="s">
        <v>24</v>
      </c>
      <c r="Q1233" s="4" t="n">
        <v>36.2034351734317</v>
      </c>
      <c r="R1233" s="4" t="n">
        <v>0.567194556138991</v>
      </c>
      <c r="S1233" s="4" t="s">
        <v>39</v>
      </c>
      <c r="T1233" s="4" t="str">
        <f aca="false">B1233&amp;C1233&amp;D1233&amp;E1233&amp;S1233</f>
        <v>dwajackalmap25without</v>
      </c>
      <c r="U1233" s="4" t="n">
        <f aca="false">COUNTIF($T$2:T1233,T1233)</f>
        <v>12</v>
      </c>
      <c r="V1233" s="4" t="s">
        <v>36</v>
      </c>
      <c r="W1233" s="4" t="s">
        <v>26</v>
      </c>
      <c r="X1233" s="4" t="n">
        <v>2</v>
      </c>
      <c r="Y1233" s="4" t="str">
        <f aca="false">V1233&amp;W1233&amp;X1233&amp;S1233</f>
        <v>dj2without</v>
      </c>
      <c r="Z1233" s="4" t="n">
        <f aca="false">G1233&gt;0</f>
        <v>0</v>
      </c>
      <c r="AA1233" s="4" t="str">
        <f aca="false">IF(NOT(Z1233),Y1233,0)</f>
        <v>dj2without</v>
      </c>
    </row>
    <row r="1234" customFormat="false" ht="15.75" hidden="false" customHeight="true" outlineLevel="0" collapsed="false">
      <c r="A1234" s="1" t="n">
        <v>1810</v>
      </c>
      <c r="B1234" s="4" t="s">
        <v>35</v>
      </c>
      <c r="C1234" s="4" t="s">
        <v>22</v>
      </c>
      <c r="D1234" s="4" t="s">
        <v>23</v>
      </c>
      <c r="E1234" s="4" t="n">
        <v>5</v>
      </c>
      <c r="F1234" s="4" t="n">
        <v>37.001</v>
      </c>
      <c r="G1234" s="4" t="n">
        <v>0</v>
      </c>
      <c r="H1234" s="4" t="n">
        <v>1.10268616673613</v>
      </c>
      <c r="I1234" s="4" t="n">
        <v>0.450904306262993</v>
      </c>
      <c r="J1234" s="4" t="n">
        <v>0.0474758941245958</v>
      </c>
      <c r="K1234" s="4" t="n">
        <v>0.334183060159407</v>
      </c>
      <c r="L1234" s="4" t="n">
        <v>0.0163413903018537</v>
      </c>
      <c r="M1234" s="4" t="n">
        <v>1.17177236974559</v>
      </c>
      <c r="N1234" s="4" t="n">
        <v>32.4671813970623</v>
      </c>
      <c r="O1234" s="4" t="n">
        <f aca="false">TRUE()</f>
        <v>1</v>
      </c>
      <c r="P1234" s="4" t="s">
        <v>24</v>
      </c>
      <c r="Q1234" s="4" t="n">
        <v>13.1429276151333</v>
      </c>
      <c r="R1234" s="4" t="n">
        <v>0.341544893114847</v>
      </c>
      <c r="S1234" s="4" t="s">
        <v>39</v>
      </c>
      <c r="T1234" s="4" t="str">
        <f aca="false">B1234&amp;C1234&amp;D1234&amp;E1234&amp;S1234</f>
        <v>dwajackalmap25without</v>
      </c>
      <c r="U1234" s="4" t="n">
        <f aca="false">COUNTIF($T$2:T1234,T1234)</f>
        <v>13</v>
      </c>
      <c r="V1234" s="4" t="s">
        <v>36</v>
      </c>
      <c r="W1234" s="4" t="s">
        <v>26</v>
      </c>
      <c r="X1234" s="4" t="n">
        <v>2</v>
      </c>
      <c r="Y1234" s="4" t="str">
        <f aca="false">V1234&amp;W1234&amp;X1234&amp;S1234</f>
        <v>dj2without</v>
      </c>
      <c r="Z1234" s="4" t="n">
        <f aca="false">G1234&gt;0</f>
        <v>0</v>
      </c>
      <c r="AA1234" s="4" t="str">
        <f aca="false">IF(NOT(Z1234),Y1234,0)</f>
        <v>dj2without</v>
      </c>
    </row>
    <row r="1235" customFormat="false" ht="15.75" hidden="false" customHeight="true" outlineLevel="0" collapsed="false">
      <c r="A1235" s="1" t="n">
        <v>1811</v>
      </c>
      <c r="B1235" s="4" t="s">
        <v>35</v>
      </c>
      <c r="C1235" s="4" t="s">
        <v>22</v>
      </c>
      <c r="D1235" s="4" t="s">
        <v>23</v>
      </c>
      <c r="E1235" s="4" t="n">
        <v>5</v>
      </c>
      <c r="F1235" s="4" t="n">
        <v>38.174</v>
      </c>
      <c r="G1235" s="4" t="n">
        <v>0</v>
      </c>
      <c r="H1235" s="4" t="n">
        <v>1.81918450112686</v>
      </c>
      <c r="I1235" s="4" t="n">
        <v>0.75180956571828</v>
      </c>
      <c r="J1235" s="4" t="n">
        <v>0.0947598855635892</v>
      </c>
      <c r="K1235" s="4" t="n">
        <v>0.479535950530057</v>
      </c>
      <c r="L1235" s="4" t="n">
        <v>-0.00288110764290403</v>
      </c>
      <c r="M1235" s="4" t="n">
        <v>0.989543783297015</v>
      </c>
      <c r="N1235" s="4" t="n">
        <v>15.3785832757487</v>
      </c>
      <c r="O1235" s="4" t="n">
        <f aca="false">TRUE()</f>
        <v>1</v>
      </c>
      <c r="P1235" s="4" t="s">
        <v>24</v>
      </c>
      <c r="Q1235" s="4" t="n">
        <v>19.2340003951105</v>
      </c>
      <c r="R1235" s="4" t="n">
        <v>0.564161200315614</v>
      </c>
      <c r="S1235" s="4" t="s">
        <v>39</v>
      </c>
      <c r="T1235" s="4" t="str">
        <f aca="false">B1235&amp;C1235&amp;D1235&amp;E1235&amp;S1235</f>
        <v>dwajackalmap25without</v>
      </c>
      <c r="U1235" s="4" t="n">
        <f aca="false">COUNTIF($T$2:T1235,T1235)</f>
        <v>14</v>
      </c>
      <c r="V1235" s="4" t="s">
        <v>36</v>
      </c>
      <c r="W1235" s="4" t="s">
        <v>26</v>
      </c>
      <c r="X1235" s="4" t="n">
        <v>2</v>
      </c>
      <c r="Y1235" s="4" t="str">
        <f aca="false">V1235&amp;W1235&amp;X1235&amp;S1235</f>
        <v>dj2without</v>
      </c>
      <c r="Z1235" s="4" t="n">
        <f aca="false">G1235&gt;0</f>
        <v>0</v>
      </c>
      <c r="AA1235" s="4" t="str">
        <f aca="false">IF(NOT(Z1235),Y1235,0)</f>
        <v>dj2without</v>
      </c>
    </row>
    <row r="1236" customFormat="false" ht="15.75" hidden="false" customHeight="true" outlineLevel="0" collapsed="false">
      <c r="A1236" s="1" t="n">
        <v>1812</v>
      </c>
      <c r="B1236" s="4" t="s">
        <v>35</v>
      </c>
      <c r="C1236" s="4" t="s">
        <v>22</v>
      </c>
      <c r="D1236" s="4" t="s">
        <v>23</v>
      </c>
      <c r="E1236" s="4" t="n">
        <v>5</v>
      </c>
      <c r="F1236" s="4" t="n">
        <v>25.9369999999999</v>
      </c>
      <c r="G1236" s="4" t="n">
        <v>0</v>
      </c>
      <c r="H1236" s="4" t="n">
        <v>1.24457391897302</v>
      </c>
      <c r="I1236" s="4" t="n">
        <v>0.695321176334642</v>
      </c>
      <c r="J1236" s="4" t="n">
        <v>0.087587296742967</v>
      </c>
      <c r="K1236" s="4" t="n">
        <v>0.36144713096477</v>
      </c>
      <c r="L1236" s="4" t="n">
        <v>0.00335092061506534</v>
      </c>
      <c r="M1236" s="4" t="n">
        <v>1.3587762244656</v>
      </c>
      <c r="N1236" s="4" t="n">
        <v>35.0317031553466</v>
      </c>
      <c r="O1236" s="4" t="n">
        <f aca="false">TRUE()</f>
        <v>1</v>
      </c>
      <c r="P1236" s="4" t="s">
        <v>24</v>
      </c>
      <c r="Q1236" s="4" t="n">
        <v>11.9043297818931</v>
      </c>
      <c r="R1236" s="4" t="n">
        <v>0.683009898031412</v>
      </c>
      <c r="S1236" s="4" t="s">
        <v>39</v>
      </c>
      <c r="T1236" s="4" t="str">
        <f aca="false">B1236&amp;C1236&amp;D1236&amp;E1236&amp;S1236</f>
        <v>dwajackalmap25without</v>
      </c>
      <c r="U1236" s="4" t="n">
        <f aca="false">COUNTIF($T$2:T1236,T1236)</f>
        <v>15</v>
      </c>
      <c r="V1236" s="4" t="s">
        <v>36</v>
      </c>
      <c r="W1236" s="4" t="s">
        <v>26</v>
      </c>
      <c r="X1236" s="4" t="n">
        <v>2</v>
      </c>
      <c r="Y1236" s="4" t="str">
        <f aca="false">V1236&amp;W1236&amp;X1236&amp;S1236</f>
        <v>dj2without</v>
      </c>
      <c r="Z1236" s="4" t="n">
        <f aca="false">G1236&gt;0</f>
        <v>0</v>
      </c>
      <c r="AA1236" s="4" t="str">
        <f aca="false">IF(NOT(Z1236),Y1236,0)</f>
        <v>dj2without</v>
      </c>
    </row>
    <row r="1237" customFormat="false" ht="15.75" hidden="false" customHeight="true" outlineLevel="0" collapsed="false">
      <c r="A1237" s="1" t="n">
        <v>1813</v>
      </c>
      <c r="B1237" s="4" t="s">
        <v>35</v>
      </c>
      <c r="C1237" s="4" t="s">
        <v>22</v>
      </c>
      <c r="D1237" s="4" t="s">
        <v>23</v>
      </c>
      <c r="E1237" s="4" t="n">
        <v>5</v>
      </c>
      <c r="F1237" s="4" t="n">
        <v>38.539</v>
      </c>
      <c r="G1237" s="4" t="n">
        <v>2</v>
      </c>
      <c r="H1237" s="4" t="n">
        <v>6.65642305778823</v>
      </c>
      <c r="I1237" s="4" t="n">
        <v>0.944173132746965</v>
      </c>
      <c r="J1237" s="4" t="n">
        <v>0.145339093044872</v>
      </c>
      <c r="K1237" s="4" t="n">
        <v>0.329294542401468</v>
      </c>
      <c r="L1237" s="4" t="n">
        <v>0.0162921463479864</v>
      </c>
      <c r="M1237" s="4" t="n">
        <v>0.896937587924696</v>
      </c>
      <c r="N1237" s="4" t="n">
        <v>33.8976587987035</v>
      </c>
      <c r="O1237" s="4" t="n">
        <f aca="false">TRUE()</f>
        <v>1</v>
      </c>
      <c r="P1237" s="4" t="s">
        <v>24</v>
      </c>
      <c r="Q1237" s="4" t="n">
        <v>85.6946577822874</v>
      </c>
      <c r="R1237" s="4" t="n">
        <v>1.16258766524334</v>
      </c>
      <c r="S1237" s="4" t="s">
        <v>39</v>
      </c>
      <c r="T1237" s="4" t="str">
        <f aca="false">B1237&amp;C1237&amp;D1237&amp;E1237&amp;S1237</f>
        <v>dwajackalmap25without</v>
      </c>
      <c r="U1237" s="4" t="n">
        <f aca="false">COUNTIF($T$2:T1237,T1237)</f>
        <v>16</v>
      </c>
      <c r="V1237" s="4" t="s">
        <v>36</v>
      </c>
      <c r="W1237" s="4" t="s">
        <v>26</v>
      </c>
      <c r="X1237" s="4" t="n">
        <v>2</v>
      </c>
      <c r="Y1237" s="4" t="str">
        <f aca="false">V1237&amp;W1237&amp;X1237&amp;S1237</f>
        <v>dj2without</v>
      </c>
      <c r="Z1237" s="4" t="n">
        <f aca="false">G1237&gt;0</f>
        <v>1</v>
      </c>
      <c r="AA1237" s="4" t="n">
        <f aca="false">IF(NOT(Z1237),Y1237,0)</f>
        <v>0</v>
      </c>
    </row>
    <row r="1238" customFormat="false" ht="15.75" hidden="false" customHeight="true" outlineLevel="0" collapsed="false">
      <c r="A1238" s="1" t="n">
        <v>1814</v>
      </c>
      <c r="B1238" s="4" t="s">
        <v>35</v>
      </c>
      <c r="C1238" s="4" t="s">
        <v>22</v>
      </c>
      <c r="D1238" s="4" t="s">
        <v>23</v>
      </c>
      <c r="E1238" s="4" t="n">
        <v>5</v>
      </c>
      <c r="F1238" s="4" t="n">
        <v>16.625</v>
      </c>
      <c r="G1238" s="4" t="n">
        <v>0</v>
      </c>
      <c r="H1238" s="4" t="n">
        <v>0.142498709207015</v>
      </c>
      <c r="I1238" s="4" t="n">
        <v>0.197124810207265</v>
      </c>
      <c r="J1238" s="4" t="n">
        <v>0.0238300670539149</v>
      </c>
      <c r="K1238" s="4" t="n">
        <v>0.143783868894535</v>
      </c>
      <c r="L1238" s="4" t="n">
        <v>0.0227179316881174</v>
      </c>
      <c r="M1238" s="4" t="n">
        <v>1.79309988176278</v>
      </c>
      <c r="N1238" s="4" t="n">
        <v>30.3531234916001</v>
      </c>
      <c r="O1238" s="4" t="n">
        <f aca="false">TRUE()</f>
        <v>1</v>
      </c>
      <c r="P1238" s="4" t="s">
        <v>24</v>
      </c>
      <c r="Q1238" s="4" t="n">
        <v>1.46932292507743</v>
      </c>
      <c r="R1238" s="4" t="n">
        <v>0.120119433540637</v>
      </c>
      <c r="S1238" s="4" t="s">
        <v>39</v>
      </c>
      <c r="T1238" s="4" t="str">
        <f aca="false">B1238&amp;C1238&amp;D1238&amp;E1238&amp;S1238</f>
        <v>dwajackalmap25without</v>
      </c>
      <c r="U1238" s="4" t="n">
        <f aca="false">COUNTIF($T$2:T1238,T1238)</f>
        <v>17</v>
      </c>
      <c r="V1238" s="4" t="s">
        <v>36</v>
      </c>
      <c r="W1238" s="4" t="s">
        <v>26</v>
      </c>
      <c r="X1238" s="4" t="n">
        <v>2</v>
      </c>
      <c r="Y1238" s="4" t="str">
        <f aca="false">V1238&amp;W1238&amp;X1238&amp;S1238</f>
        <v>dj2without</v>
      </c>
      <c r="Z1238" s="4" t="n">
        <f aca="false">G1238&gt;0</f>
        <v>0</v>
      </c>
      <c r="AA1238" s="4" t="str">
        <f aca="false">IF(NOT(Z1238),Y1238,0)</f>
        <v>dj2without</v>
      </c>
    </row>
    <row r="1239" customFormat="false" ht="15.75" hidden="false" customHeight="true" outlineLevel="0" collapsed="false">
      <c r="A1239" s="1" t="n">
        <v>1815</v>
      </c>
      <c r="B1239" s="4" t="s">
        <v>35</v>
      </c>
      <c r="C1239" s="4" t="s">
        <v>22</v>
      </c>
      <c r="D1239" s="4" t="s">
        <v>23</v>
      </c>
      <c r="E1239" s="4" t="n">
        <v>5</v>
      </c>
      <c r="F1239" s="4" t="n">
        <v>51.1099999999999</v>
      </c>
      <c r="G1239" s="4" t="n">
        <v>1</v>
      </c>
      <c r="H1239" s="4" t="n">
        <v>7.04659301072121</v>
      </c>
      <c r="I1239" s="4" t="n">
        <v>0.983151550689753</v>
      </c>
      <c r="J1239" s="4" t="n">
        <v>0.138348095615267</v>
      </c>
      <c r="K1239" s="4" t="n">
        <v>0.35658415669948</v>
      </c>
      <c r="L1239" s="4" t="n">
        <v>-0.000274156620848518</v>
      </c>
      <c r="M1239" s="4" t="n">
        <v>0.878809716007626</v>
      </c>
      <c r="N1239" s="4" t="n">
        <v>34.7296441992608</v>
      </c>
      <c r="O1239" s="4" t="n">
        <f aca="false">TRUE()</f>
        <v>1</v>
      </c>
      <c r="P1239" s="4" t="s">
        <v>24</v>
      </c>
      <c r="Q1239" s="4" t="n">
        <v>103.262882730975</v>
      </c>
      <c r="R1239" s="4" t="n">
        <v>1.42270389286198</v>
      </c>
      <c r="S1239" s="4" t="s">
        <v>39</v>
      </c>
      <c r="T1239" s="4" t="str">
        <f aca="false">B1239&amp;C1239&amp;D1239&amp;E1239&amp;S1239</f>
        <v>dwajackalmap25without</v>
      </c>
      <c r="U1239" s="4" t="n">
        <f aca="false">COUNTIF($T$2:T1239,T1239)</f>
        <v>18</v>
      </c>
      <c r="V1239" s="4" t="s">
        <v>36</v>
      </c>
      <c r="W1239" s="4" t="s">
        <v>26</v>
      </c>
      <c r="X1239" s="4" t="n">
        <v>2</v>
      </c>
      <c r="Y1239" s="4" t="str">
        <f aca="false">V1239&amp;W1239&amp;X1239&amp;S1239</f>
        <v>dj2without</v>
      </c>
      <c r="Z1239" s="4" t="n">
        <f aca="false">G1239&gt;0</f>
        <v>1</v>
      </c>
      <c r="AA1239" s="4" t="n">
        <f aca="false">IF(NOT(Z1239),Y1239,0)</f>
        <v>0</v>
      </c>
    </row>
    <row r="1240" customFormat="false" ht="15.75" hidden="false" customHeight="true" outlineLevel="0" collapsed="false">
      <c r="A1240" s="1" t="n">
        <v>1816</v>
      </c>
      <c r="B1240" s="4" t="s">
        <v>35</v>
      </c>
      <c r="C1240" s="4" t="s">
        <v>22</v>
      </c>
      <c r="D1240" s="4" t="s">
        <v>23</v>
      </c>
      <c r="E1240" s="4" t="n">
        <v>5</v>
      </c>
      <c r="F1240" s="4" t="n">
        <v>37.8770000000001</v>
      </c>
      <c r="G1240" s="4" t="n">
        <v>0</v>
      </c>
      <c r="H1240" s="4" t="n">
        <v>1.2478782992171</v>
      </c>
      <c r="I1240" s="4" t="n">
        <v>0.643641387543524</v>
      </c>
      <c r="J1240" s="4" t="n">
        <v>0.0580807562654494</v>
      </c>
      <c r="K1240" s="4" t="n">
        <v>0.498989696707196</v>
      </c>
      <c r="L1240" s="4" t="n">
        <v>-0.00630485113559843</v>
      </c>
      <c r="M1240" s="4" t="n">
        <v>0.94277248795469</v>
      </c>
      <c r="N1240" s="4" t="n">
        <v>14.2074150919451</v>
      </c>
      <c r="O1240" s="4" t="n">
        <f aca="false">TRUE()</f>
        <v>1</v>
      </c>
      <c r="P1240" s="4" t="s">
        <v>24</v>
      </c>
      <c r="Q1240" s="4" t="n">
        <v>7.29699965945132</v>
      </c>
      <c r="R1240" s="4" t="n">
        <v>0.566675918729545</v>
      </c>
      <c r="S1240" s="4" t="s">
        <v>39</v>
      </c>
      <c r="T1240" s="4" t="str">
        <f aca="false">B1240&amp;C1240&amp;D1240&amp;E1240&amp;S1240</f>
        <v>dwajackalmap25without</v>
      </c>
      <c r="U1240" s="4" t="n">
        <f aca="false">COUNTIF($T$2:T1240,T1240)</f>
        <v>19</v>
      </c>
      <c r="V1240" s="4" t="s">
        <v>36</v>
      </c>
      <c r="W1240" s="4" t="s">
        <v>26</v>
      </c>
      <c r="X1240" s="4" t="n">
        <v>2</v>
      </c>
      <c r="Y1240" s="4" t="str">
        <f aca="false">V1240&amp;W1240&amp;X1240&amp;S1240</f>
        <v>dj2without</v>
      </c>
      <c r="Z1240" s="4" t="n">
        <f aca="false">G1240&gt;0</f>
        <v>0</v>
      </c>
      <c r="AA1240" s="4" t="str">
        <f aca="false">IF(NOT(Z1240),Y1240,0)</f>
        <v>dj2without</v>
      </c>
    </row>
    <row r="1241" customFormat="false" ht="15.75" hidden="false" customHeight="true" outlineLevel="0" collapsed="false">
      <c r="A1241" s="1" t="n">
        <v>1817</v>
      </c>
      <c r="B1241" s="4" t="s">
        <v>35</v>
      </c>
      <c r="C1241" s="4" t="s">
        <v>22</v>
      </c>
      <c r="D1241" s="4" t="s">
        <v>23</v>
      </c>
      <c r="E1241" s="4" t="n">
        <v>5</v>
      </c>
      <c r="F1241" s="4" t="n">
        <v>17.5039999999999</v>
      </c>
      <c r="G1241" s="4" t="n">
        <v>0</v>
      </c>
      <c r="H1241" s="4" t="n">
        <v>0.177163171541415</v>
      </c>
      <c r="I1241" s="4" t="n">
        <v>0.274789497842263</v>
      </c>
      <c r="J1241" s="4" t="n">
        <v>0.0343649004896377</v>
      </c>
      <c r="K1241" s="4" t="n">
        <v>0.305626160315555</v>
      </c>
      <c r="L1241" s="4" t="n">
        <v>0.00492344122436475</v>
      </c>
      <c r="M1241" s="4" t="n">
        <v>1.77309780628324</v>
      </c>
      <c r="N1241" s="4" t="n">
        <v>31.3529125064008</v>
      </c>
      <c r="O1241" s="4" t="n">
        <f aca="false">TRUE()</f>
        <v>1</v>
      </c>
      <c r="P1241" s="4" t="s">
        <v>24</v>
      </c>
      <c r="Q1241" s="4" t="n">
        <v>1.09005654556114</v>
      </c>
      <c r="R1241" s="4" t="n">
        <v>0.186489851582571</v>
      </c>
      <c r="S1241" s="4" t="s">
        <v>39</v>
      </c>
      <c r="T1241" s="4" t="str">
        <f aca="false">B1241&amp;C1241&amp;D1241&amp;E1241&amp;S1241</f>
        <v>dwajackalmap25without</v>
      </c>
      <c r="U1241" s="4" t="n">
        <f aca="false">COUNTIF($T$2:T1241,T1241)</f>
        <v>20</v>
      </c>
      <c r="V1241" s="4" t="s">
        <v>36</v>
      </c>
      <c r="W1241" s="4" t="s">
        <v>26</v>
      </c>
      <c r="X1241" s="4" t="n">
        <v>2</v>
      </c>
      <c r="Y1241" s="4" t="str">
        <f aca="false">V1241&amp;W1241&amp;X1241&amp;S1241</f>
        <v>dj2without</v>
      </c>
      <c r="Z1241" s="4" t="n">
        <f aca="false">G1241&gt;0</f>
        <v>0</v>
      </c>
      <c r="AA1241" s="4" t="str">
        <f aca="false">IF(NOT(Z1241),Y1241,0)</f>
        <v>dj2without</v>
      </c>
    </row>
    <row r="1242" customFormat="false" ht="15.75" hidden="false" customHeight="true" outlineLevel="0" collapsed="false">
      <c r="A1242" s="1" t="n">
        <v>1828</v>
      </c>
      <c r="B1242" s="4" t="s">
        <v>21</v>
      </c>
      <c r="C1242" s="4" t="s">
        <v>28</v>
      </c>
      <c r="D1242" s="4" t="s">
        <v>31</v>
      </c>
      <c r="E1242" s="4" t="n">
        <v>10</v>
      </c>
      <c r="F1242" s="4" t="n">
        <v>72.897</v>
      </c>
      <c r="G1242" s="4" t="n">
        <v>2</v>
      </c>
      <c r="H1242" s="4" t="n">
        <v>27.4400461617284</v>
      </c>
      <c r="I1242" s="4" t="n">
        <v>0.324315732395311</v>
      </c>
      <c r="J1242" s="4" t="n">
        <v>0.039366450088112</v>
      </c>
      <c r="K1242" s="4" t="n">
        <v>0.0159637603594682</v>
      </c>
      <c r="L1242" s="4" t="n">
        <v>-0.00103669724770642</v>
      </c>
      <c r="M1242" s="4" t="n">
        <v>0.162887672613529</v>
      </c>
      <c r="N1242" s="4" t="n">
        <v>8.41716261653325</v>
      </c>
      <c r="O1242" s="4" t="n">
        <f aca="false">TRUE()</f>
        <v>1</v>
      </c>
      <c r="P1242" s="4" t="s">
        <v>24</v>
      </c>
      <c r="Q1242" s="4" t="n">
        <v>526.234811584179</v>
      </c>
      <c r="R1242" s="4" t="n">
        <v>2.71599837635259</v>
      </c>
      <c r="S1242" s="4" t="s">
        <v>39</v>
      </c>
      <c r="T1242" s="4" t="str">
        <f aca="false">B1242&amp;C1242&amp;D1242&amp;E1242&amp;S1242</f>
        <v>tebturtlebot3_burgermap510without</v>
      </c>
      <c r="U1242" s="4" t="n">
        <f aca="false">COUNTIF($T$2:T1242,T1242)</f>
        <v>1</v>
      </c>
      <c r="V1242" s="4" t="s">
        <v>18</v>
      </c>
      <c r="W1242" s="4" t="s">
        <v>29</v>
      </c>
      <c r="X1242" s="4" t="n">
        <v>5</v>
      </c>
      <c r="Y1242" s="4" t="str">
        <f aca="false">V1242&amp;W1242&amp;X1242&amp;S1242</f>
        <v>tb5without</v>
      </c>
      <c r="Z1242" s="4" t="n">
        <f aca="false">G1242&gt;0</f>
        <v>1</v>
      </c>
      <c r="AA1242" s="4" t="n">
        <f aca="false">IF(NOT(Z1242),Y1242,0)</f>
        <v>0</v>
      </c>
    </row>
    <row r="1243" customFormat="false" ht="15.75" hidden="false" customHeight="true" outlineLevel="0" collapsed="false">
      <c r="A1243" s="1" t="n">
        <v>1829</v>
      </c>
      <c r="B1243" s="4" t="s">
        <v>21</v>
      </c>
      <c r="C1243" s="4" t="s">
        <v>28</v>
      </c>
      <c r="D1243" s="4" t="s">
        <v>31</v>
      </c>
      <c r="E1243" s="4" t="n">
        <v>10</v>
      </c>
      <c r="F1243" s="4" t="n">
        <v>90.14</v>
      </c>
      <c r="G1243" s="4" t="n">
        <v>0</v>
      </c>
      <c r="H1243" s="4" t="n">
        <v>15.1166774916547</v>
      </c>
      <c r="I1243" s="4" t="n">
        <v>0.299048326007787</v>
      </c>
      <c r="J1243" s="4" t="n">
        <v>0.0313483359360875</v>
      </c>
      <c r="K1243" s="4" t="n">
        <v>0.0303776223776224</v>
      </c>
      <c r="L1243" s="4" t="n">
        <v>-0.00116083916083916</v>
      </c>
      <c r="M1243" s="4" t="n">
        <v>0.147427586206897</v>
      </c>
      <c r="N1243" s="4" t="n">
        <v>9.76562409395883</v>
      </c>
      <c r="O1243" s="4" t="n">
        <f aca="false">TRUE()</f>
        <v>1</v>
      </c>
      <c r="P1243" s="4" t="s">
        <v>24</v>
      </c>
      <c r="Q1243" s="4" t="n">
        <v>199.999999999952</v>
      </c>
      <c r="R1243" s="4" t="n">
        <v>3.14439709173281</v>
      </c>
      <c r="S1243" s="4" t="s">
        <v>39</v>
      </c>
      <c r="T1243" s="4" t="str">
        <f aca="false">B1243&amp;C1243&amp;D1243&amp;E1243&amp;S1243</f>
        <v>tebturtlebot3_burgermap510without</v>
      </c>
      <c r="U1243" s="4" t="n">
        <f aca="false">COUNTIF($T$2:T1243,T1243)</f>
        <v>2</v>
      </c>
      <c r="V1243" s="4" t="s">
        <v>18</v>
      </c>
      <c r="W1243" s="4" t="s">
        <v>29</v>
      </c>
      <c r="X1243" s="4" t="n">
        <v>5</v>
      </c>
      <c r="Y1243" s="4" t="str">
        <f aca="false">V1243&amp;W1243&amp;X1243&amp;S1243</f>
        <v>tb5without</v>
      </c>
      <c r="Z1243" s="4" t="n">
        <f aca="false">G1243&gt;0</f>
        <v>0</v>
      </c>
      <c r="AA1243" s="4" t="str">
        <f aca="false">IF(NOT(Z1243),Y1243,0)</f>
        <v>tb5without</v>
      </c>
    </row>
    <row r="1244" customFormat="false" ht="15.75" hidden="false" customHeight="true" outlineLevel="0" collapsed="false">
      <c r="A1244" s="1" t="n">
        <v>1830</v>
      </c>
      <c r="B1244" s="4" t="s">
        <v>21</v>
      </c>
      <c r="C1244" s="4" t="s">
        <v>28</v>
      </c>
      <c r="D1244" s="4" t="s">
        <v>31</v>
      </c>
      <c r="E1244" s="4" t="n">
        <v>10</v>
      </c>
      <c r="F1244" s="4" t="n">
        <v>179.578</v>
      </c>
      <c r="G1244" s="4" t="n">
        <v>0</v>
      </c>
      <c r="H1244" s="4" t="n">
        <v>24.3365823002113</v>
      </c>
      <c r="I1244" s="4" t="n">
        <v>0.31765786083038</v>
      </c>
      <c r="J1244" s="4" t="n">
        <v>0.0543931294485137</v>
      </c>
      <c r="K1244" s="4" t="n">
        <v>0.0174022988505747</v>
      </c>
      <c r="L1244" s="4" t="n">
        <v>-0.00245977011494253</v>
      </c>
      <c r="M1244" s="4" t="n">
        <v>0.161168539325843</v>
      </c>
      <c r="N1244" s="4" t="n">
        <v>6.67257477612631</v>
      </c>
      <c r="O1244" s="4" t="n">
        <f aca="false">FALSE()</f>
        <v>0</v>
      </c>
      <c r="P1244" s="4" t="s">
        <v>27</v>
      </c>
      <c r="Q1244" s="4" t="n">
        <v>447.21359549992</v>
      </c>
      <c r="R1244" s="4" t="n">
        <v>2.76250182552485</v>
      </c>
      <c r="S1244" s="4" t="s">
        <v>39</v>
      </c>
      <c r="T1244" s="4" t="str">
        <f aca="false">B1244&amp;C1244&amp;D1244&amp;E1244&amp;S1244</f>
        <v>tebturtlebot3_burgermap510without</v>
      </c>
      <c r="U1244" s="4" t="n">
        <f aca="false">COUNTIF($T$2:T1244,T1244)</f>
        <v>3</v>
      </c>
      <c r="V1244" s="4" t="s">
        <v>18</v>
      </c>
      <c r="W1244" s="4" t="s">
        <v>29</v>
      </c>
      <c r="X1244" s="4" t="n">
        <v>5</v>
      </c>
      <c r="Y1244" s="4" t="str">
        <f aca="false">V1244&amp;W1244&amp;X1244&amp;S1244</f>
        <v>tb5without</v>
      </c>
      <c r="Z1244" s="4" t="n">
        <f aca="false">G1244&gt;0</f>
        <v>0</v>
      </c>
      <c r="AA1244" s="4" t="str">
        <f aca="false">IF(NOT(Z1244),Y1244,0)</f>
        <v>tb5without</v>
      </c>
    </row>
    <row r="1245" customFormat="false" ht="15.75" hidden="false" customHeight="true" outlineLevel="0" collapsed="false">
      <c r="A1245" s="1" t="n">
        <v>1831</v>
      </c>
      <c r="B1245" s="4" t="s">
        <v>21</v>
      </c>
      <c r="C1245" s="4" t="s">
        <v>28</v>
      </c>
      <c r="D1245" s="4" t="s">
        <v>31</v>
      </c>
      <c r="E1245" s="4" t="n">
        <v>10</v>
      </c>
      <c r="F1245" s="4" t="n">
        <v>96.79</v>
      </c>
      <c r="G1245" s="4" t="n">
        <v>0</v>
      </c>
      <c r="H1245" s="4" t="n">
        <v>27.1779279564833</v>
      </c>
      <c r="I1245" s="4" t="n">
        <v>0.369193726801416</v>
      </c>
      <c r="J1245" s="4" t="n">
        <v>0.0536064069938652</v>
      </c>
      <c r="K1245" s="4" t="n">
        <v>0.0218260869565217</v>
      </c>
      <c r="L1245" s="4" t="n">
        <v>4.96894409937889E-005</v>
      </c>
      <c r="M1245" s="4" t="n">
        <v>0.133282208588957</v>
      </c>
      <c r="N1245" s="4" t="n">
        <v>9.84092282338218</v>
      </c>
      <c r="O1245" s="4" t="n">
        <f aca="false">TRUE()</f>
        <v>1</v>
      </c>
      <c r="P1245" s="4" t="s">
        <v>24</v>
      </c>
      <c r="Q1245" s="4" t="n">
        <v>200.000000000235</v>
      </c>
      <c r="R1245" s="4" t="n">
        <v>3.79446121773024</v>
      </c>
      <c r="S1245" s="4" t="s">
        <v>39</v>
      </c>
      <c r="T1245" s="4" t="str">
        <f aca="false">B1245&amp;C1245&amp;D1245&amp;E1245&amp;S1245</f>
        <v>tebturtlebot3_burgermap510without</v>
      </c>
      <c r="U1245" s="4" t="n">
        <f aca="false">COUNTIF($T$2:T1245,T1245)</f>
        <v>4</v>
      </c>
      <c r="V1245" s="4" t="s">
        <v>18</v>
      </c>
      <c r="W1245" s="4" t="s">
        <v>29</v>
      </c>
      <c r="X1245" s="4" t="n">
        <v>5</v>
      </c>
      <c r="Y1245" s="4" t="str">
        <f aca="false">V1245&amp;W1245&amp;X1245&amp;S1245</f>
        <v>tb5without</v>
      </c>
      <c r="Z1245" s="4" t="n">
        <f aca="false">G1245&gt;0</f>
        <v>0</v>
      </c>
      <c r="AA1245" s="4" t="str">
        <f aca="false">IF(NOT(Z1245),Y1245,0)</f>
        <v>tb5without</v>
      </c>
    </row>
    <row r="1246" customFormat="false" ht="15.75" hidden="false" customHeight="true" outlineLevel="0" collapsed="false">
      <c r="A1246" s="1" t="n">
        <v>1832</v>
      </c>
      <c r="B1246" s="4" t="s">
        <v>21</v>
      </c>
      <c r="C1246" s="4" t="s">
        <v>28</v>
      </c>
      <c r="D1246" s="4" t="s">
        <v>31</v>
      </c>
      <c r="E1246" s="4" t="n">
        <v>10</v>
      </c>
      <c r="F1246" s="4" t="n">
        <v>69.7960000000001</v>
      </c>
      <c r="G1246" s="4" t="n">
        <v>0</v>
      </c>
      <c r="H1246" s="4" t="n">
        <v>18.500452463686</v>
      </c>
      <c r="I1246" s="4" t="n">
        <v>0.183745377488223</v>
      </c>
      <c r="J1246" s="4" t="n">
        <v>0.0245260348970505</v>
      </c>
      <c r="K1246" s="4" t="n">
        <v>0.01327</v>
      </c>
      <c r="L1246" s="4" t="n">
        <v>-0.00207</v>
      </c>
      <c r="M1246" s="4" t="n">
        <v>0.172333333333333</v>
      </c>
      <c r="N1246" s="4" t="n">
        <v>8.06658379008187</v>
      </c>
      <c r="O1246" s="4" t="n">
        <f aca="false">TRUE()</f>
        <v>1</v>
      </c>
      <c r="P1246" s="4" t="s">
        <v>24</v>
      </c>
      <c r="Q1246" s="4" t="n">
        <v>1414.21356237295</v>
      </c>
      <c r="R1246" s="4" t="n">
        <v>0.75992516281019</v>
      </c>
      <c r="S1246" s="4" t="s">
        <v>39</v>
      </c>
      <c r="T1246" s="4" t="str">
        <f aca="false">B1246&amp;C1246&amp;D1246&amp;E1246&amp;S1246</f>
        <v>tebturtlebot3_burgermap510without</v>
      </c>
      <c r="U1246" s="4" t="n">
        <f aca="false">COUNTIF($T$2:T1246,T1246)</f>
        <v>5</v>
      </c>
      <c r="V1246" s="4" t="s">
        <v>18</v>
      </c>
      <c r="W1246" s="4" t="s">
        <v>29</v>
      </c>
      <c r="X1246" s="4" t="n">
        <v>5</v>
      </c>
      <c r="Y1246" s="4" t="str">
        <f aca="false">V1246&amp;W1246&amp;X1246&amp;S1246</f>
        <v>tb5without</v>
      </c>
      <c r="Z1246" s="4" t="n">
        <f aca="false">G1246&gt;0</f>
        <v>0</v>
      </c>
      <c r="AA1246" s="4" t="str">
        <f aca="false">IF(NOT(Z1246),Y1246,0)</f>
        <v>tb5without</v>
      </c>
    </row>
    <row r="1247" customFormat="false" ht="15.75" hidden="false" customHeight="true" outlineLevel="0" collapsed="false">
      <c r="A1247" s="1" t="n">
        <v>1833</v>
      </c>
      <c r="B1247" s="4" t="s">
        <v>21</v>
      </c>
      <c r="C1247" s="4" t="s">
        <v>28</v>
      </c>
      <c r="D1247" s="4" t="s">
        <v>31</v>
      </c>
      <c r="E1247" s="4" t="n">
        <v>10</v>
      </c>
      <c r="F1247" s="4" t="n">
        <v>179.594</v>
      </c>
      <c r="G1247" s="4" t="n">
        <v>0</v>
      </c>
      <c r="H1247" s="4" t="n">
        <v>32.407775237311</v>
      </c>
      <c r="I1247" s="4" t="n">
        <v>0.394596460648211</v>
      </c>
      <c r="J1247" s="4" t="n">
        <v>0.103630649745697</v>
      </c>
      <c r="K1247" s="4" t="n">
        <v>0.0151681415929204</v>
      </c>
      <c r="L1247" s="4" t="n">
        <v>-0.00174336283185841</v>
      </c>
      <c r="M1247" s="4" t="n">
        <v>0.155886956521739</v>
      </c>
      <c r="N1247" s="4" t="n">
        <v>8.27602769580008</v>
      </c>
      <c r="O1247" s="4" t="n">
        <f aca="false">FALSE()</f>
        <v>0</v>
      </c>
      <c r="P1247" s="4" t="s">
        <v>27</v>
      </c>
      <c r="Q1247" s="4" t="n">
        <v>632.455532033595</v>
      </c>
      <c r="R1247" s="4" t="n">
        <v>3.75457902536611</v>
      </c>
      <c r="S1247" s="4" t="s">
        <v>39</v>
      </c>
      <c r="T1247" s="4" t="str">
        <f aca="false">B1247&amp;C1247&amp;D1247&amp;E1247&amp;S1247</f>
        <v>tebturtlebot3_burgermap510without</v>
      </c>
      <c r="U1247" s="4" t="n">
        <f aca="false">COUNTIF($T$2:T1247,T1247)</f>
        <v>6</v>
      </c>
      <c r="V1247" s="4" t="s">
        <v>18</v>
      </c>
      <c r="W1247" s="4" t="s">
        <v>29</v>
      </c>
      <c r="X1247" s="4" t="n">
        <v>5</v>
      </c>
      <c r="Y1247" s="4" t="str">
        <f aca="false">V1247&amp;W1247&amp;X1247&amp;S1247</f>
        <v>tb5without</v>
      </c>
      <c r="Z1247" s="4" t="n">
        <f aca="false">G1247&gt;0</f>
        <v>0</v>
      </c>
      <c r="AA1247" s="4" t="str">
        <f aca="false">IF(NOT(Z1247),Y1247,0)</f>
        <v>tb5without</v>
      </c>
    </row>
    <row r="1248" customFormat="false" ht="15.75" hidden="false" customHeight="true" outlineLevel="0" collapsed="false">
      <c r="A1248" s="1" t="n">
        <v>1834</v>
      </c>
      <c r="B1248" s="4" t="s">
        <v>21</v>
      </c>
      <c r="C1248" s="4" t="s">
        <v>28</v>
      </c>
      <c r="D1248" s="4" t="s">
        <v>31</v>
      </c>
      <c r="E1248" s="4" t="n">
        <v>10</v>
      </c>
      <c r="F1248" s="4" t="n">
        <v>75.8630000000001</v>
      </c>
      <c r="G1248" s="4" t="n">
        <v>0</v>
      </c>
      <c r="H1248" s="4" t="n">
        <v>8.60302164285363</v>
      </c>
      <c r="I1248" s="4" t="n">
        <v>0.244518808942776</v>
      </c>
      <c r="J1248" s="4" t="n">
        <v>0.0468766638208783</v>
      </c>
      <c r="K1248" s="4" t="n">
        <v>0.0371500920347009</v>
      </c>
      <c r="L1248" s="4" t="n">
        <v>2.45624562970167E-019</v>
      </c>
      <c r="M1248" s="4" t="n">
        <v>0.16232191130469</v>
      </c>
      <c r="N1248" s="4" t="n">
        <v>8.30666583743264</v>
      </c>
      <c r="O1248" s="4" t="n">
        <f aca="false">TRUE()</f>
        <v>1</v>
      </c>
      <c r="P1248" s="4" t="s">
        <v>24</v>
      </c>
      <c r="Q1248" s="4" t="n">
        <v>175.411603861395</v>
      </c>
      <c r="R1248" s="4" t="n">
        <v>1.29763255329547</v>
      </c>
      <c r="S1248" s="4" t="s">
        <v>39</v>
      </c>
      <c r="T1248" s="4" t="str">
        <f aca="false">B1248&amp;C1248&amp;D1248&amp;E1248&amp;S1248</f>
        <v>tebturtlebot3_burgermap510without</v>
      </c>
      <c r="U1248" s="4" t="n">
        <f aca="false">COUNTIF($T$2:T1248,T1248)</f>
        <v>7</v>
      </c>
      <c r="V1248" s="4" t="s">
        <v>18</v>
      </c>
      <c r="W1248" s="4" t="s">
        <v>29</v>
      </c>
      <c r="X1248" s="4" t="n">
        <v>5</v>
      </c>
      <c r="Y1248" s="4" t="str">
        <f aca="false">V1248&amp;W1248&amp;X1248&amp;S1248</f>
        <v>tb5without</v>
      </c>
      <c r="Z1248" s="4" t="n">
        <f aca="false">G1248&gt;0</f>
        <v>0</v>
      </c>
      <c r="AA1248" s="4" t="str">
        <f aca="false">IF(NOT(Z1248),Y1248,0)</f>
        <v>tb5without</v>
      </c>
    </row>
    <row r="1249" customFormat="false" ht="15.75" hidden="false" customHeight="true" outlineLevel="0" collapsed="false">
      <c r="A1249" s="1" t="n">
        <v>1835</v>
      </c>
      <c r="B1249" s="4" t="s">
        <v>21</v>
      </c>
      <c r="C1249" s="4" t="s">
        <v>28</v>
      </c>
      <c r="D1249" s="4" t="s">
        <v>31</v>
      </c>
      <c r="E1249" s="4" t="n">
        <v>10</v>
      </c>
      <c r="F1249" s="4" t="n">
        <v>74.3400000000001</v>
      </c>
      <c r="G1249" s="4" t="n">
        <v>0</v>
      </c>
      <c r="H1249" s="4" t="n">
        <v>28.375857576251</v>
      </c>
      <c r="I1249" s="4" t="n">
        <v>0.347128834578477</v>
      </c>
      <c r="J1249" s="4" t="n">
        <v>0.0708953187537167</v>
      </c>
      <c r="K1249" s="4" t="n">
        <v>0.0136396396396396</v>
      </c>
      <c r="L1249" s="4" t="n">
        <v>-0.00182882882882883</v>
      </c>
      <c r="M1249" s="4" t="n">
        <v>0.153061946902655</v>
      </c>
      <c r="N1249" s="4" t="n">
        <v>8.19134518351578</v>
      </c>
      <c r="O1249" s="4" t="n">
        <f aca="false">TRUE()</f>
        <v>1</v>
      </c>
      <c r="P1249" s="4" t="s">
        <v>24</v>
      </c>
      <c r="Q1249" s="4" t="n">
        <v>209.286657427966</v>
      </c>
      <c r="R1249" s="4" t="n">
        <v>2.87840390946389</v>
      </c>
      <c r="S1249" s="4" t="s">
        <v>39</v>
      </c>
      <c r="T1249" s="4" t="str">
        <f aca="false">B1249&amp;C1249&amp;D1249&amp;E1249&amp;S1249</f>
        <v>tebturtlebot3_burgermap510without</v>
      </c>
      <c r="U1249" s="4" t="n">
        <f aca="false">COUNTIF($T$2:T1249,T1249)</f>
        <v>8</v>
      </c>
      <c r="V1249" s="4" t="s">
        <v>18</v>
      </c>
      <c r="W1249" s="4" t="s">
        <v>29</v>
      </c>
      <c r="X1249" s="4" t="n">
        <v>5</v>
      </c>
      <c r="Y1249" s="4" t="str">
        <f aca="false">V1249&amp;W1249&amp;X1249&amp;S1249</f>
        <v>tb5without</v>
      </c>
      <c r="Z1249" s="4" t="n">
        <f aca="false">G1249&gt;0</f>
        <v>0</v>
      </c>
      <c r="AA1249" s="4" t="str">
        <f aca="false">IF(NOT(Z1249),Y1249,0)</f>
        <v>tb5without</v>
      </c>
    </row>
    <row r="1250" customFormat="false" ht="15.75" hidden="false" customHeight="true" outlineLevel="0" collapsed="false">
      <c r="A1250" s="1" t="n">
        <v>1836</v>
      </c>
      <c r="B1250" s="4" t="s">
        <v>21</v>
      </c>
      <c r="C1250" s="4" t="s">
        <v>28</v>
      </c>
      <c r="D1250" s="4" t="s">
        <v>31</v>
      </c>
      <c r="E1250" s="4" t="n">
        <v>10</v>
      </c>
      <c r="F1250" s="4" t="n">
        <v>64.5469999999998</v>
      </c>
      <c r="G1250" s="4" t="n">
        <v>1</v>
      </c>
      <c r="H1250" s="4" t="n">
        <v>20.14956225247</v>
      </c>
      <c r="I1250" s="4" t="n">
        <v>0.279337964060861</v>
      </c>
      <c r="J1250" s="4" t="n">
        <v>0.101023135608818</v>
      </c>
      <c r="K1250" s="4" t="n">
        <v>0.00944362336582067</v>
      </c>
      <c r="L1250" s="4" t="n">
        <v>-0.00214772727272727</v>
      </c>
      <c r="M1250" s="4" t="n">
        <v>0.196291774600534</v>
      </c>
      <c r="N1250" s="4" t="n">
        <v>8.07101629415858</v>
      </c>
      <c r="O1250" s="4" t="n">
        <f aca="false">TRUE()</f>
        <v>1</v>
      </c>
      <c r="P1250" s="4" t="s">
        <v>24</v>
      </c>
      <c r="Q1250" s="4" t="n">
        <v>496.138938356854</v>
      </c>
      <c r="R1250" s="4" t="n">
        <v>0.895550168227424</v>
      </c>
      <c r="S1250" s="4" t="s">
        <v>39</v>
      </c>
      <c r="T1250" s="4" t="str">
        <f aca="false">B1250&amp;C1250&amp;D1250&amp;E1250&amp;S1250</f>
        <v>tebturtlebot3_burgermap510without</v>
      </c>
      <c r="U1250" s="4" t="n">
        <f aca="false">COUNTIF($T$2:T1250,T1250)</f>
        <v>9</v>
      </c>
      <c r="V1250" s="4" t="s">
        <v>18</v>
      </c>
      <c r="W1250" s="4" t="s">
        <v>29</v>
      </c>
      <c r="X1250" s="4" t="n">
        <v>5</v>
      </c>
      <c r="Y1250" s="4" t="str">
        <f aca="false">V1250&amp;W1250&amp;X1250&amp;S1250</f>
        <v>tb5without</v>
      </c>
      <c r="Z1250" s="4" t="n">
        <f aca="false">G1250&gt;0</f>
        <v>1</v>
      </c>
      <c r="AA1250" s="4" t="n">
        <f aca="false">IF(NOT(Z1250),Y1250,0)</f>
        <v>0</v>
      </c>
    </row>
    <row r="1251" customFormat="false" ht="15.75" hidden="false" customHeight="true" outlineLevel="0" collapsed="false">
      <c r="A1251" s="1" t="n">
        <v>1837</v>
      </c>
      <c r="B1251" s="4" t="s">
        <v>21</v>
      </c>
      <c r="C1251" s="4" t="s">
        <v>28</v>
      </c>
      <c r="D1251" s="4" t="s">
        <v>31</v>
      </c>
      <c r="E1251" s="4" t="n">
        <v>10</v>
      </c>
      <c r="F1251" s="4" t="n">
        <v>69.9989999999998</v>
      </c>
      <c r="G1251" s="4" t="n">
        <v>2</v>
      </c>
      <c r="H1251" s="4" t="n">
        <v>12.7697721593266</v>
      </c>
      <c r="I1251" s="4" t="n">
        <v>0.438129657239063</v>
      </c>
      <c r="J1251" s="4" t="n">
        <v>0.406796856059212</v>
      </c>
      <c r="K1251" s="4" t="n">
        <v>0.0312522859518259</v>
      </c>
      <c r="L1251" s="4" t="n">
        <v>-0.00203883495145631</v>
      </c>
      <c r="M1251" s="4" t="n">
        <v>0.159205041866572</v>
      </c>
      <c r="N1251" s="4" t="n">
        <v>7.76178478883998</v>
      </c>
      <c r="O1251" s="4" t="n">
        <f aca="false">TRUE()</f>
        <v>1</v>
      </c>
      <c r="P1251" s="4" t="s">
        <v>24</v>
      </c>
      <c r="Q1251" s="4" t="n">
        <v>185.695338177034</v>
      </c>
      <c r="R1251" s="4" t="n">
        <v>1.7850275905512</v>
      </c>
      <c r="S1251" s="4" t="s">
        <v>39</v>
      </c>
      <c r="T1251" s="4" t="str">
        <f aca="false">B1251&amp;C1251&amp;D1251&amp;E1251&amp;S1251</f>
        <v>tebturtlebot3_burgermap510without</v>
      </c>
      <c r="U1251" s="4" t="n">
        <f aca="false">COUNTIF($T$2:T1251,T1251)</f>
        <v>10</v>
      </c>
      <c r="V1251" s="4" t="s">
        <v>18</v>
      </c>
      <c r="W1251" s="4" t="s">
        <v>29</v>
      </c>
      <c r="X1251" s="4" t="n">
        <v>5</v>
      </c>
      <c r="Y1251" s="4" t="str">
        <f aca="false">V1251&amp;W1251&amp;X1251&amp;S1251</f>
        <v>tb5without</v>
      </c>
      <c r="Z1251" s="4" t="n">
        <f aca="false">G1251&gt;0</f>
        <v>1</v>
      </c>
      <c r="AA1251" s="4" t="n">
        <f aca="false">IF(NOT(Z1251),Y1251,0)</f>
        <v>0</v>
      </c>
    </row>
    <row r="1252" customFormat="false" ht="15.75" hidden="false" customHeight="true" outlineLevel="0" collapsed="false">
      <c r="A1252" s="1" t="n">
        <v>1838</v>
      </c>
      <c r="B1252" s="4" t="s">
        <v>21</v>
      </c>
      <c r="C1252" s="4" t="s">
        <v>28</v>
      </c>
      <c r="D1252" s="4" t="s">
        <v>31</v>
      </c>
      <c r="E1252" s="4" t="n">
        <v>10</v>
      </c>
      <c r="F1252" s="4" t="n">
        <v>65.741</v>
      </c>
      <c r="G1252" s="4" t="n">
        <v>0</v>
      </c>
      <c r="H1252" s="4" t="n">
        <v>9.0984125783572</v>
      </c>
      <c r="I1252" s="4" t="n">
        <v>0.245261518619094</v>
      </c>
      <c r="J1252" s="4" t="n">
        <v>0.0345380390020834</v>
      </c>
      <c r="K1252" s="4" t="n">
        <v>0.0214555555555556</v>
      </c>
      <c r="L1252" s="4" t="n">
        <v>-0.00165555555555556</v>
      </c>
      <c r="M1252" s="4" t="n">
        <v>0.144804347826087</v>
      </c>
      <c r="N1252" s="4" t="n">
        <v>6.08595109163314</v>
      </c>
      <c r="O1252" s="4" t="n">
        <f aca="false">TRUE()</f>
        <v>1</v>
      </c>
      <c r="P1252" s="4" t="s">
        <v>24</v>
      </c>
      <c r="Q1252" s="4" t="n">
        <v>160.238548960422</v>
      </c>
      <c r="R1252" s="4" t="n">
        <v>1.21640806646927</v>
      </c>
      <c r="S1252" s="4" t="s">
        <v>39</v>
      </c>
      <c r="T1252" s="4" t="str">
        <f aca="false">B1252&amp;C1252&amp;D1252&amp;E1252&amp;S1252</f>
        <v>tebturtlebot3_burgermap510without</v>
      </c>
      <c r="U1252" s="4" t="n">
        <f aca="false">COUNTIF($T$2:T1252,T1252)</f>
        <v>11</v>
      </c>
      <c r="V1252" s="4" t="s">
        <v>18</v>
      </c>
      <c r="W1252" s="4" t="s">
        <v>29</v>
      </c>
      <c r="X1252" s="4" t="n">
        <v>5</v>
      </c>
      <c r="Y1252" s="4" t="str">
        <f aca="false">V1252&amp;W1252&amp;X1252&amp;S1252</f>
        <v>tb5without</v>
      </c>
      <c r="Z1252" s="4" t="n">
        <f aca="false">G1252&gt;0</f>
        <v>0</v>
      </c>
      <c r="AA1252" s="4" t="str">
        <f aca="false">IF(NOT(Z1252),Y1252,0)</f>
        <v>tb5without</v>
      </c>
    </row>
    <row r="1253" customFormat="false" ht="15.75" hidden="false" customHeight="true" outlineLevel="0" collapsed="false">
      <c r="A1253" s="1" t="n">
        <v>1839</v>
      </c>
      <c r="B1253" s="4" t="s">
        <v>21</v>
      </c>
      <c r="C1253" s="4" t="s">
        <v>28</v>
      </c>
      <c r="D1253" s="4" t="s">
        <v>31</v>
      </c>
      <c r="E1253" s="4" t="n">
        <v>10</v>
      </c>
      <c r="F1253" s="4" t="n">
        <v>116.643</v>
      </c>
      <c r="G1253" s="4" t="n">
        <v>2</v>
      </c>
      <c r="H1253" s="4" t="n">
        <v>26.3449408200071</v>
      </c>
      <c r="I1253" s="4" t="n">
        <v>0.379297016446934</v>
      </c>
      <c r="J1253" s="4" t="n">
        <v>0.160769793239015</v>
      </c>
      <c r="K1253" s="4" t="n">
        <v>0.045469048410977</v>
      </c>
      <c r="L1253" s="4" t="n">
        <v>-0.000829896907216495</v>
      </c>
      <c r="M1253" s="4" t="n">
        <v>0.123561236245588</v>
      </c>
      <c r="N1253" s="4" t="n">
        <v>11.1319530960135</v>
      </c>
      <c r="O1253" s="4" t="n">
        <f aca="false">TRUE()</f>
        <v>1</v>
      </c>
      <c r="P1253" s="4" t="s">
        <v>24</v>
      </c>
      <c r="Q1253" s="4" t="n">
        <v>1414.21356237215</v>
      </c>
      <c r="R1253" s="4" t="n">
        <v>2.26950291490605</v>
      </c>
      <c r="S1253" s="4" t="s">
        <v>39</v>
      </c>
      <c r="T1253" s="4" t="str">
        <f aca="false">B1253&amp;C1253&amp;D1253&amp;E1253&amp;S1253</f>
        <v>tebturtlebot3_burgermap510without</v>
      </c>
      <c r="U1253" s="4" t="n">
        <f aca="false">COUNTIF($T$2:T1253,T1253)</f>
        <v>12</v>
      </c>
      <c r="V1253" s="4" t="s">
        <v>18</v>
      </c>
      <c r="W1253" s="4" t="s">
        <v>29</v>
      </c>
      <c r="X1253" s="4" t="n">
        <v>5</v>
      </c>
      <c r="Y1253" s="4" t="str">
        <f aca="false">V1253&amp;W1253&amp;X1253&amp;S1253</f>
        <v>tb5without</v>
      </c>
      <c r="Z1253" s="4" t="n">
        <f aca="false">G1253&gt;0</f>
        <v>1</v>
      </c>
      <c r="AA1253" s="4" t="n">
        <f aca="false">IF(NOT(Z1253),Y1253,0)</f>
        <v>0</v>
      </c>
    </row>
    <row r="1254" customFormat="false" ht="15.75" hidden="false" customHeight="true" outlineLevel="0" collapsed="false">
      <c r="A1254" s="1" t="n">
        <v>1840</v>
      </c>
      <c r="B1254" s="4" t="s">
        <v>21</v>
      </c>
      <c r="C1254" s="4" t="s">
        <v>28</v>
      </c>
      <c r="D1254" s="4" t="s">
        <v>31</v>
      </c>
      <c r="E1254" s="4" t="n">
        <v>10</v>
      </c>
      <c r="F1254" s="4" t="n">
        <v>179.595</v>
      </c>
      <c r="G1254" s="4" t="n">
        <v>1</v>
      </c>
      <c r="H1254" s="4" t="n">
        <v>13.0239768511572</v>
      </c>
      <c r="I1254" s="4" t="n">
        <v>0.278788238574059</v>
      </c>
      <c r="J1254" s="4" t="n">
        <v>0.0360978458929362</v>
      </c>
      <c r="K1254" s="4" t="n">
        <v>0.0419489329134704</v>
      </c>
      <c r="L1254" s="4" t="n">
        <v>-0.00274025974025974</v>
      </c>
      <c r="M1254" s="4" t="n">
        <v>0.155165319174165</v>
      </c>
      <c r="N1254" s="4" t="n">
        <v>6.19669802357223</v>
      </c>
      <c r="O1254" s="4" t="n">
        <f aca="false">FALSE()</f>
        <v>0</v>
      </c>
      <c r="P1254" s="4" t="s">
        <v>27</v>
      </c>
      <c r="Q1254" s="4" t="n">
        <v>282.84271247453</v>
      </c>
      <c r="R1254" s="4" t="n">
        <v>1.07783209292967</v>
      </c>
      <c r="S1254" s="4" t="s">
        <v>39</v>
      </c>
      <c r="T1254" s="4" t="str">
        <f aca="false">B1254&amp;C1254&amp;D1254&amp;E1254&amp;S1254</f>
        <v>tebturtlebot3_burgermap510without</v>
      </c>
      <c r="U1254" s="4" t="n">
        <f aca="false">COUNTIF($T$2:T1254,T1254)</f>
        <v>13</v>
      </c>
      <c r="V1254" s="4" t="s">
        <v>18</v>
      </c>
      <c r="W1254" s="4" t="s">
        <v>29</v>
      </c>
      <c r="X1254" s="4" t="n">
        <v>5</v>
      </c>
      <c r="Y1254" s="4" t="str">
        <f aca="false">V1254&amp;W1254&amp;X1254&amp;S1254</f>
        <v>tb5without</v>
      </c>
      <c r="Z1254" s="4" t="n">
        <f aca="false">G1254&gt;0</f>
        <v>1</v>
      </c>
      <c r="AA1254" s="4" t="n">
        <f aca="false">IF(NOT(Z1254),Y1254,0)</f>
        <v>0</v>
      </c>
    </row>
    <row r="1255" customFormat="false" ht="15.75" hidden="false" customHeight="true" outlineLevel="0" collapsed="false">
      <c r="A1255" s="1" t="n">
        <v>1841</v>
      </c>
      <c r="B1255" s="4" t="s">
        <v>21</v>
      </c>
      <c r="C1255" s="4" t="s">
        <v>28</v>
      </c>
      <c r="D1255" s="4" t="s">
        <v>31</v>
      </c>
      <c r="E1255" s="4" t="n">
        <v>10</v>
      </c>
      <c r="F1255" s="4" t="n">
        <v>63.1060000000002</v>
      </c>
      <c r="G1255" s="4" t="n">
        <v>0</v>
      </c>
      <c r="H1255" s="4" t="n">
        <v>8.16033653796944</v>
      </c>
      <c r="I1255" s="4" t="n">
        <v>0.220118395533929</v>
      </c>
      <c r="J1255" s="4" t="n">
        <v>0.0155889053163612</v>
      </c>
      <c r="K1255" s="4" t="n">
        <v>0.0312819428830175</v>
      </c>
      <c r="L1255" s="4" t="n">
        <v>-7.29927007299271E-006</v>
      </c>
      <c r="M1255" s="4" t="n">
        <v>0.0961933927360388</v>
      </c>
      <c r="N1255" s="4" t="n">
        <v>6.15024429323009</v>
      </c>
      <c r="O1255" s="4" t="n">
        <f aca="false">TRUE()</f>
        <v>1</v>
      </c>
      <c r="P1255" s="4" t="s">
        <v>24</v>
      </c>
      <c r="Q1255" s="4" t="n">
        <v>227.093182321417</v>
      </c>
      <c r="R1255" s="4" t="n">
        <v>0.939312281685959</v>
      </c>
      <c r="S1255" s="4" t="s">
        <v>39</v>
      </c>
      <c r="T1255" s="4" t="str">
        <f aca="false">B1255&amp;C1255&amp;D1255&amp;E1255&amp;S1255</f>
        <v>tebturtlebot3_burgermap510without</v>
      </c>
      <c r="U1255" s="4" t="n">
        <f aca="false">COUNTIF($T$2:T1255,T1255)</f>
        <v>14</v>
      </c>
      <c r="V1255" s="4" t="s">
        <v>18</v>
      </c>
      <c r="W1255" s="4" t="s">
        <v>29</v>
      </c>
      <c r="X1255" s="4" t="n">
        <v>5</v>
      </c>
      <c r="Y1255" s="4" t="str">
        <f aca="false">V1255&amp;W1255&amp;X1255&amp;S1255</f>
        <v>tb5without</v>
      </c>
      <c r="Z1255" s="4" t="n">
        <f aca="false">G1255&gt;0</f>
        <v>0</v>
      </c>
      <c r="AA1255" s="4" t="str">
        <f aca="false">IF(NOT(Z1255),Y1255,0)</f>
        <v>tb5without</v>
      </c>
    </row>
    <row r="1256" customFormat="false" ht="15.75" hidden="false" customHeight="true" outlineLevel="0" collapsed="false">
      <c r="A1256" s="1" t="n">
        <v>1842</v>
      </c>
      <c r="B1256" s="4" t="s">
        <v>21</v>
      </c>
      <c r="C1256" s="4" t="s">
        <v>28</v>
      </c>
      <c r="D1256" s="4" t="s">
        <v>31</v>
      </c>
      <c r="E1256" s="4" t="n">
        <v>10</v>
      </c>
      <c r="F1256" s="4" t="n">
        <v>47.7940000000003</v>
      </c>
      <c r="G1256" s="4" t="n">
        <v>0</v>
      </c>
      <c r="H1256" s="4" t="n">
        <v>0.522439740132005</v>
      </c>
      <c r="I1256" s="4" t="n">
        <v>0.0911707579787875</v>
      </c>
      <c r="J1256" s="4" t="n">
        <v>0.0105428785002926</v>
      </c>
      <c r="K1256" s="4" t="n">
        <v>0.0100754716981132</v>
      </c>
      <c r="L1256" s="4" t="n">
        <v>-0.00384905660377359</v>
      </c>
      <c r="M1256" s="4" t="n">
        <v>0.199454545454545</v>
      </c>
      <c r="N1256" s="4" t="n">
        <v>4.8535674990209</v>
      </c>
      <c r="O1256" s="4" t="n">
        <f aca="false">TRUE()</f>
        <v>1</v>
      </c>
      <c r="P1256" s="4" t="s">
        <v>24</v>
      </c>
      <c r="Q1256" s="4" t="n">
        <v>3.63856280814904</v>
      </c>
      <c r="R1256" s="4" t="n">
        <v>0.477380813281654</v>
      </c>
      <c r="S1256" s="4" t="s">
        <v>39</v>
      </c>
      <c r="T1256" s="4" t="str">
        <f aca="false">B1256&amp;C1256&amp;D1256&amp;E1256&amp;S1256</f>
        <v>tebturtlebot3_burgermap510without</v>
      </c>
      <c r="U1256" s="4" t="n">
        <f aca="false">COUNTIF($T$2:T1256,T1256)</f>
        <v>15</v>
      </c>
      <c r="V1256" s="4" t="s">
        <v>18</v>
      </c>
      <c r="W1256" s="4" t="s">
        <v>29</v>
      </c>
      <c r="X1256" s="4" t="n">
        <v>5</v>
      </c>
      <c r="Y1256" s="4" t="str">
        <f aca="false">V1256&amp;W1256&amp;X1256&amp;S1256</f>
        <v>tb5without</v>
      </c>
      <c r="Z1256" s="4" t="n">
        <f aca="false">G1256&gt;0</f>
        <v>0</v>
      </c>
      <c r="AA1256" s="4" t="str">
        <f aca="false">IF(NOT(Z1256),Y1256,0)</f>
        <v>tb5without</v>
      </c>
    </row>
    <row r="1257" customFormat="false" ht="15.75" hidden="false" customHeight="true" outlineLevel="0" collapsed="false">
      <c r="A1257" s="1" t="n">
        <v>1843</v>
      </c>
      <c r="B1257" s="4" t="s">
        <v>21</v>
      </c>
      <c r="C1257" s="4" t="s">
        <v>28</v>
      </c>
      <c r="D1257" s="4" t="s">
        <v>31</v>
      </c>
      <c r="E1257" s="4" t="n">
        <v>10</v>
      </c>
      <c r="F1257" s="4" t="n">
        <v>99.4389999999999</v>
      </c>
      <c r="G1257" s="4" t="n">
        <v>0</v>
      </c>
      <c r="H1257" s="4" t="n">
        <v>34.704379578028</v>
      </c>
      <c r="I1257" s="4" t="n">
        <v>0.348259179466589</v>
      </c>
      <c r="J1257" s="4" t="n">
        <v>0.0851271955170674</v>
      </c>
      <c r="K1257" s="4" t="n">
        <v>0.0267909290345322</v>
      </c>
      <c r="L1257" s="4" t="n">
        <v>-0.000951219512195122</v>
      </c>
      <c r="M1257" s="4" t="n">
        <v>0.157152568542495</v>
      </c>
      <c r="N1257" s="4" t="n">
        <v>9.03809444736275</v>
      </c>
      <c r="O1257" s="4" t="n">
        <f aca="false">TRUE()</f>
        <v>1</v>
      </c>
      <c r="P1257" s="4" t="s">
        <v>24</v>
      </c>
      <c r="Q1257" s="4" t="n">
        <v>632.455532034046</v>
      </c>
      <c r="R1257" s="4" t="n">
        <v>3.7419392104127</v>
      </c>
      <c r="S1257" s="4" t="s">
        <v>39</v>
      </c>
      <c r="T1257" s="4" t="str">
        <f aca="false">B1257&amp;C1257&amp;D1257&amp;E1257&amp;S1257</f>
        <v>tebturtlebot3_burgermap510without</v>
      </c>
      <c r="U1257" s="4" t="n">
        <f aca="false">COUNTIF($T$2:T1257,T1257)</f>
        <v>16</v>
      </c>
      <c r="V1257" s="4" t="s">
        <v>18</v>
      </c>
      <c r="W1257" s="4" t="s">
        <v>29</v>
      </c>
      <c r="X1257" s="4" t="n">
        <v>5</v>
      </c>
      <c r="Y1257" s="4" t="str">
        <f aca="false">V1257&amp;W1257&amp;X1257&amp;S1257</f>
        <v>tb5without</v>
      </c>
      <c r="Z1257" s="4" t="n">
        <f aca="false">G1257&gt;0</f>
        <v>0</v>
      </c>
      <c r="AA1257" s="4" t="str">
        <f aca="false">IF(NOT(Z1257),Y1257,0)</f>
        <v>tb5without</v>
      </c>
    </row>
    <row r="1258" customFormat="false" ht="15.75" hidden="false" customHeight="true" outlineLevel="0" collapsed="false">
      <c r="A1258" s="1" t="n">
        <v>1844</v>
      </c>
      <c r="B1258" s="4" t="s">
        <v>21</v>
      </c>
      <c r="C1258" s="4" t="s">
        <v>28</v>
      </c>
      <c r="D1258" s="4" t="s">
        <v>31</v>
      </c>
      <c r="E1258" s="4" t="n">
        <v>10</v>
      </c>
      <c r="F1258" s="4" t="n">
        <v>72.8899999999999</v>
      </c>
      <c r="G1258" s="4" t="n">
        <v>0</v>
      </c>
      <c r="H1258" s="4" t="n">
        <v>38.8646165976337</v>
      </c>
      <c r="I1258" s="4" t="n">
        <v>0.408909123209309</v>
      </c>
      <c r="J1258" s="4" t="n">
        <v>0.0525974582322781</v>
      </c>
      <c r="K1258" s="4" t="n">
        <v>0.0131261261261261</v>
      </c>
      <c r="L1258" s="4" t="n">
        <v>-0.00177477477477478</v>
      </c>
      <c r="M1258" s="4" t="n">
        <v>0.134442477876106</v>
      </c>
      <c r="N1258" s="4" t="n">
        <v>6.7398749385207</v>
      </c>
      <c r="O1258" s="4" t="n">
        <f aca="false">TRUE()</f>
        <v>1</v>
      </c>
      <c r="P1258" s="4" t="s">
        <v>24</v>
      </c>
      <c r="Q1258" s="4" t="n">
        <v>248.069469178324</v>
      </c>
      <c r="R1258" s="4" t="n">
        <v>4.90053603387029</v>
      </c>
      <c r="S1258" s="4" t="s">
        <v>39</v>
      </c>
      <c r="T1258" s="4" t="str">
        <f aca="false">B1258&amp;C1258&amp;D1258&amp;E1258&amp;S1258</f>
        <v>tebturtlebot3_burgermap510without</v>
      </c>
      <c r="U1258" s="4" t="n">
        <f aca="false">COUNTIF($T$2:T1258,T1258)</f>
        <v>17</v>
      </c>
      <c r="V1258" s="4" t="s">
        <v>18</v>
      </c>
      <c r="W1258" s="4" t="s">
        <v>29</v>
      </c>
      <c r="X1258" s="4" t="n">
        <v>5</v>
      </c>
      <c r="Y1258" s="4" t="str">
        <f aca="false">V1258&amp;W1258&amp;X1258&amp;S1258</f>
        <v>tb5without</v>
      </c>
      <c r="Z1258" s="4" t="n">
        <f aca="false">G1258&gt;0</f>
        <v>0</v>
      </c>
      <c r="AA1258" s="4" t="str">
        <f aca="false">IF(NOT(Z1258),Y1258,0)</f>
        <v>tb5without</v>
      </c>
    </row>
    <row r="1259" customFormat="false" ht="15.75" hidden="false" customHeight="true" outlineLevel="0" collapsed="false">
      <c r="A1259" s="1" t="n">
        <v>1845</v>
      </c>
      <c r="B1259" s="4" t="s">
        <v>21</v>
      </c>
      <c r="C1259" s="4" t="s">
        <v>28</v>
      </c>
      <c r="D1259" s="4" t="s">
        <v>31</v>
      </c>
      <c r="E1259" s="4" t="n">
        <v>10</v>
      </c>
      <c r="F1259" s="4" t="n">
        <v>70.8920000000003</v>
      </c>
      <c r="G1259" s="4" t="n">
        <v>0</v>
      </c>
      <c r="H1259" s="4" t="n">
        <v>50.4543022068712</v>
      </c>
      <c r="I1259" s="4" t="n">
        <v>0.385441611473152</v>
      </c>
      <c r="J1259" s="4" t="n">
        <v>0.0455776909515012</v>
      </c>
      <c r="K1259" s="4" t="n">
        <v>0.00575</v>
      </c>
      <c r="L1259" s="4" t="n">
        <v>-0.00114423076923077</v>
      </c>
      <c r="M1259" s="4" t="n">
        <v>0.124575471698113</v>
      </c>
      <c r="N1259" s="4" t="n">
        <v>6.09140830378195</v>
      </c>
      <c r="O1259" s="4" t="n">
        <f aca="false">TRUE()</f>
        <v>1</v>
      </c>
      <c r="P1259" s="4" t="s">
        <v>24</v>
      </c>
      <c r="Q1259" s="4" t="n">
        <v>632.455532034103</v>
      </c>
      <c r="R1259" s="4" t="n">
        <v>5.25050996501792</v>
      </c>
      <c r="S1259" s="4" t="s">
        <v>39</v>
      </c>
      <c r="T1259" s="4" t="str">
        <f aca="false">B1259&amp;C1259&amp;D1259&amp;E1259&amp;S1259</f>
        <v>tebturtlebot3_burgermap510without</v>
      </c>
      <c r="U1259" s="4" t="n">
        <f aca="false">COUNTIF($T$2:T1259,T1259)</f>
        <v>18</v>
      </c>
      <c r="V1259" s="4" t="s">
        <v>18</v>
      </c>
      <c r="W1259" s="4" t="s">
        <v>29</v>
      </c>
      <c r="X1259" s="4" t="n">
        <v>5</v>
      </c>
      <c r="Y1259" s="4" t="str">
        <f aca="false">V1259&amp;W1259&amp;X1259&amp;S1259</f>
        <v>tb5without</v>
      </c>
      <c r="Z1259" s="4" t="n">
        <f aca="false">G1259&gt;0</f>
        <v>0</v>
      </c>
      <c r="AA1259" s="4" t="str">
        <f aca="false">IF(NOT(Z1259),Y1259,0)</f>
        <v>tb5without</v>
      </c>
    </row>
    <row r="1260" customFormat="false" ht="15.75" hidden="false" customHeight="true" outlineLevel="0" collapsed="false">
      <c r="A1260" s="1" t="n">
        <v>1846</v>
      </c>
      <c r="B1260" s="4" t="s">
        <v>21</v>
      </c>
      <c r="C1260" s="4" t="s">
        <v>28</v>
      </c>
      <c r="D1260" s="4" t="s">
        <v>31</v>
      </c>
      <c r="E1260" s="4" t="n">
        <v>10</v>
      </c>
      <c r="F1260" s="4" t="n">
        <v>91.393</v>
      </c>
      <c r="G1260" s="4" t="n">
        <v>0</v>
      </c>
      <c r="H1260" s="4" t="n">
        <v>14.7170333179923</v>
      </c>
      <c r="I1260" s="4" t="n">
        <v>0.268521567771155</v>
      </c>
      <c r="J1260" s="4" t="n">
        <v>0.0313061280057793</v>
      </c>
      <c r="K1260" s="4" t="n">
        <v>0.0449197362905789</v>
      </c>
      <c r="L1260" s="4" t="n">
        <v>-0.00102</v>
      </c>
      <c r="M1260" s="4" t="n">
        <v>0.161907972646043</v>
      </c>
      <c r="N1260" s="4" t="n">
        <v>10.8206469498099</v>
      </c>
      <c r="O1260" s="4" t="n">
        <f aca="false">TRUE()</f>
        <v>1</v>
      </c>
      <c r="P1260" s="4" t="s">
        <v>24</v>
      </c>
      <c r="Q1260" s="4" t="n">
        <v>259.537410327827</v>
      </c>
      <c r="R1260" s="4" t="n">
        <v>2.35115331994515</v>
      </c>
      <c r="S1260" s="4" t="s">
        <v>39</v>
      </c>
      <c r="T1260" s="4" t="str">
        <f aca="false">B1260&amp;C1260&amp;D1260&amp;E1260&amp;S1260</f>
        <v>tebturtlebot3_burgermap510without</v>
      </c>
      <c r="U1260" s="4" t="n">
        <f aca="false">COUNTIF($T$2:T1260,T1260)</f>
        <v>19</v>
      </c>
      <c r="V1260" s="4" t="s">
        <v>18</v>
      </c>
      <c r="W1260" s="4" t="s">
        <v>29</v>
      </c>
      <c r="X1260" s="4" t="n">
        <v>5</v>
      </c>
      <c r="Y1260" s="4" t="str">
        <f aca="false">V1260&amp;W1260&amp;X1260&amp;S1260</f>
        <v>tb5without</v>
      </c>
      <c r="Z1260" s="4" t="n">
        <f aca="false">G1260&gt;0</f>
        <v>0</v>
      </c>
      <c r="AA1260" s="4" t="str">
        <f aca="false">IF(NOT(Z1260),Y1260,0)</f>
        <v>tb5without</v>
      </c>
    </row>
    <row r="1261" customFormat="false" ht="15.75" hidden="false" customHeight="true" outlineLevel="0" collapsed="false">
      <c r="A1261" s="1" t="n">
        <v>1847</v>
      </c>
      <c r="B1261" s="4" t="s">
        <v>21</v>
      </c>
      <c r="C1261" s="4" t="s">
        <v>28</v>
      </c>
      <c r="D1261" s="4" t="s">
        <v>31</v>
      </c>
      <c r="E1261" s="4" t="n">
        <v>10</v>
      </c>
      <c r="F1261" s="4" t="n">
        <v>76.2939999999999</v>
      </c>
      <c r="G1261" s="4" t="n">
        <v>0</v>
      </c>
      <c r="H1261" s="4" t="n">
        <v>4.15117370428268</v>
      </c>
      <c r="I1261" s="4" t="n">
        <v>0.208443079692495</v>
      </c>
      <c r="J1261" s="4" t="n">
        <v>0.0697327733019409</v>
      </c>
      <c r="K1261" s="4" t="n">
        <v>0.025095652173913</v>
      </c>
      <c r="L1261" s="4" t="n">
        <v>-0.00182608695652174</v>
      </c>
      <c r="M1261" s="4" t="n">
        <v>0.193196581196581</v>
      </c>
      <c r="N1261" s="4" t="n">
        <v>10.1451212415667</v>
      </c>
      <c r="O1261" s="4" t="n">
        <f aca="false">TRUE()</f>
        <v>1</v>
      </c>
      <c r="P1261" s="4" t="s">
        <v>24</v>
      </c>
      <c r="Q1261" s="4" t="n">
        <v>121.786058188123</v>
      </c>
      <c r="R1261" s="4" t="n">
        <v>0.846810974007966</v>
      </c>
      <c r="S1261" s="4" t="s">
        <v>39</v>
      </c>
      <c r="T1261" s="4" t="str">
        <f aca="false">B1261&amp;C1261&amp;D1261&amp;E1261&amp;S1261</f>
        <v>tebturtlebot3_burgermap510without</v>
      </c>
      <c r="U1261" s="4" t="n">
        <f aca="false">COUNTIF($T$2:T1261,T1261)</f>
        <v>20</v>
      </c>
      <c r="V1261" s="4" t="s">
        <v>18</v>
      </c>
      <c r="W1261" s="4" t="s">
        <v>29</v>
      </c>
      <c r="X1261" s="4" t="n">
        <v>5</v>
      </c>
      <c r="Y1261" s="4" t="str">
        <f aca="false">V1261&amp;W1261&amp;X1261&amp;S1261</f>
        <v>tb5without</v>
      </c>
      <c r="Z1261" s="4" t="n">
        <f aca="false">G1261&gt;0</f>
        <v>0</v>
      </c>
      <c r="AA1261" s="4" t="str">
        <f aca="false">IF(NOT(Z1261),Y1261,0)</f>
        <v>tb5without</v>
      </c>
    </row>
    <row r="1262" customFormat="false" ht="15.75" hidden="false" customHeight="true" outlineLevel="0" collapsed="false">
      <c r="A1262" s="1" t="n">
        <v>1857</v>
      </c>
      <c r="B1262" s="4" t="s">
        <v>21</v>
      </c>
      <c r="C1262" s="4" t="s">
        <v>30</v>
      </c>
      <c r="D1262" s="4" t="s">
        <v>23</v>
      </c>
      <c r="E1262" s="4" t="n">
        <v>5</v>
      </c>
      <c r="F1262" s="4" t="n">
        <v>68.203</v>
      </c>
      <c r="G1262" s="4" t="n">
        <v>0</v>
      </c>
      <c r="H1262" s="4" t="n">
        <v>0.274971394568874</v>
      </c>
      <c r="I1262" s="4" t="n">
        <v>0.10796987531472</v>
      </c>
      <c r="J1262" s="4" t="n">
        <v>0.0132256552851537</v>
      </c>
      <c r="K1262" s="4" t="n">
        <v>0.0210519057840605</v>
      </c>
      <c r="L1262" s="4" t="n">
        <v>0.00319205093774977</v>
      </c>
      <c r="M1262" s="4" t="n">
        <v>0.460522526991448</v>
      </c>
      <c r="N1262" s="4" t="n">
        <v>31.4529685750622</v>
      </c>
      <c r="O1262" s="4" t="n">
        <f aca="false">TRUE()</f>
        <v>1</v>
      </c>
      <c r="P1262" s="4" t="s">
        <v>24</v>
      </c>
      <c r="Q1262" s="4" t="n">
        <v>2.66801738196099</v>
      </c>
      <c r="R1262" s="4" t="n">
        <v>0.248593387340849</v>
      </c>
      <c r="S1262" s="4" t="s">
        <v>39</v>
      </c>
      <c r="T1262" s="4" t="str">
        <f aca="false">B1262&amp;C1262&amp;D1262&amp;E1262&amp;S1262</f>
        <v>tebyoubotmap25without</v>
      </c>
      <c r="U1262" s="4" t="n">
        <f aca="false">COUNTIF($T$2:T1262,T1262)</f>
        <v>1</v>
      </c>
      <c r="V1262" s="4" t="s">
        <v>18</v>
      </c>
      <c r="W1262" s="4" t="s">
        <v>32</v>
      </c>
      <c r="X1262" s="4" t="n">
        <v>2</v>
      </c>
      <c r="Y1262" s="4" t="str">
        <f aca="false">V1262&amp;W1262&amp;X1262&amp;S1262</f>
        <v>ty2without</v>
      </c>
      <c r="Z1262" s="4" t="n">
        <f aca="false">G1262&gt;0</f>
        <v>0</v>
      </c>
      <c r="AA1262" s="4" t="str">
        <f aca="false">IF(NOT(Z1262),Y1262,0)</f>
        <v>ty2without</v>
      </c>
    </row>
    <row r="1263" customFormat="false" ht="15.75" hidden="false" customHeight="true" outlineLevel="0" collapsed="false">
      <c r="A1263" s="1" t="n">
        <v>1858</v>
      </c>
      <c r="B1263" s="4" t="s">
        <v>21</v>
      </c>
      <c r="C1263" s="4" t="s">
        <v>30</v>
      </c>
      <c r="D1263" s="4" t="s">
        <v>23</v>
      </c>
      <c r="E1263" s="4" t="n">
        <v>5</v>
      </c>
      <c r="F1263" s="4" t="n">
        <v>80.44</v>
      </c>
      <c r="G1263" s="4" t="n">
        <v>0</v>
      </c>
      <c r="H1263" s="4" t="n">
        <v>5.30496073330777</v>
      </c>
      <c r="I1263" s="4" t="n">
        <v>0.316459740536522</v>
      </c>
      <c r="J1263" s="4" t="n">
        <v>0.0441603656066768</v>
      </c>
      <c r="K1263" s="4" t="n">
        <v>0.0552040325749363</v>
      </c>
      <c r="L1263" s="4" t="n">
        <v>-0.000131285072869921</v>
      </c>
      <c r="M1263" s="4" t="n">
        <v>0.407887712618013</v>
      </c>
      <c r="N1263" s="4" t="n">
        <v>32.1547812131724</v>
      </c>
      <c r="O1263" s="4" t="n">
        <f aca="false">TRUE()</f>
        <v>1</v>
      </c>
      <c r="P1263" s="4" t="s">
        <v>24</v>
      </c>
      <c r="Q1263" s="4" t="n">
        <v>131.921988571164</v>
      </c>
      <c r="R1263" s="4" t="n">
        <v>0.502382519504825</v>
      </c>
      <c r="S1263" s="4" t="s">
        <v>39</v>
      </c>
      <c r="T1263" s="4" t="str">
        <f aca="false">B1263&amp;C1263&amp;D1263&amp;E1263&amp;S1263</f>
        <v>tebyoubotmap25without</v>
      </c>
      <c r="U1263" s="4" t="n">
        <f aca="false">COUNTIF($T$2:T1263,T1263)</f>
        <v>2</v>
      </c>
      <c r="V1263" s="4" t="s">
        <v>18</v>
      </c>
      <c r="W1263" s="4" t="s">
        <v>32</v>
      </c>
      <c r="X1263" s="4" t="n">
        <v>2</v>
      </c>
      <c r="Y1263" s="4" t="str">
        <f aca="false">V1263&amp;W1263&amp;X1263&amp;S1263</f>
        <v>ty2without</v>
      </c>
      <c r="Z1263" s="4" t="n">
        <f aca="false">G1263&gt;0</f>
        <v>0</v>
      </c>
      <c r="AA1263" s="4" t="str">
        <f aca="false">IF(NOT(Z1263),Y1263,0)</f>
        <v>ty2without</v>
      </c>
    </row>
    <row r="1264" customFormat="false" ht="15.75" hidden="false" customHeight="true" outlineLevel="0" collapsed="false">
      <c r="A1264" s="1" t="n">
        <v>1859</v>
      </c>
      <c r="B1264" s="4" t="s">
        <v>21</v>
      </c>
      <c r="C1264" s="4" t="s">
        <v>30</v>
      </c>
      <c r="D1264" s="4" t="s">
        <v>23</v>
      </c>
      <c r="E1264" s="4" t="n">
        <v>5</v>
      </c>
      <c r="F1264" s="4" t="n">
        <v>179.743</v>
      </c>
      <c r="G1264" s="4" t="n">
        <v>0</v>
      </c>
      <c r="H1264" s="4" t="n">
        <v>2.99500700235686</v>
      </c>
      <c r="I1264" s="4" t="n">
        <v>0.394568908532997</v>
      </c>
      <c r="J1264" s="4" t="n">
        <v>0.16635121724043</v>
      </c>
      <c r="K1264" s="4" t="n">
        <v>0.138320842830288</v>
      </c>
      <c r="L1264" s="4" t="n">
        <v>-0.00120107439225284</v>
      </c>
      <c r="M1264" s="4" t="n">
        <v>0.355044987422834</v>
      </c>
      <c r="N1264" s="4" t="n">
        <v>61.4856234426227</v>
      </c>
      <c r="O1264" s="4" t="n">
        <f aca="false">FALSE()</f>
        <v>0</v>
      </c>
      <c r="P1264" s="4" t="s">
        <v>27</v>
      </c>
      <c r="Q1264" s="4" t="n">
        <v>51.5108076276274</v>
      </c>
      <c r="R1264" s="4" t="n">
        <v>0.534954321975677</v>
      </c>
      <c r="S1264" s="4" t="s">
        <v>39</v>
      </c>
      <c r="T1264" s="4" t="str">
        <f aca="false">B1264&amp;C1264&amp;D1264&amp;E1264&amp;S1264</f>
        <v>tebyoubotmap25without</v>
      </c>
      <c r="U1264" s="4" t="n">
        <f aca="false">COUNTIF($T$2:T1264,T1264)</f>
        <v>3</v>
      </c>
      <c r="V1264" s="4" t="s">
        <v>18</v>
      </c>
      <c r="W1264" s="4" t="s">
        <v>32</v>
      </c>
      <c r="X1264" s="4" t="n">
        <v>2</v>
      </c>
      <c r="Y1264" s="4" t="str">
        <f aca="false">V1264&amp;W1264&amp;X1264&amp;S1264</f>
        <v>ty2without</v>
      </c>
      <c r="Z1264" s="4" t="n">
        <f aca="false">G1264&gt;0</f>
        <v>0</v>
      </c>
      <c r="AA1264" s="4" t="str">
        <f aca="false">IF(NOT(Z1264),Y1264,0)</f>
        <v>ty2without</v>
      </c>
    </row>
    <row r="1265" customFormat="false" ht="15.75" hidden="false" customHeight="true" outlineLevel="0" collapsed="false">
      <c r="A1265" s="1" t="n">
        <v>1860</v>
      </c>
      <c r="B1265" s="4" t="s">
        <v>21</v>
      </c>
      <c r="C1265" s="4" t="s">
        <v>30</v>
      </c>
      <c r="D1265" s="4" t="s">
        <v>23</v>
      </c>
      <c r="E1265" s="4" t="n">
        <v>5</v>
      </c>
      <c r="F1265" s="4" t="n">
        <v>180.128</v>
      </c>
      <c r="G1265" s="4" t="n">
        <v>0</v>
      </c>
      <c r="H1265" s="4" t="n">
        <v>29.0475053382858</v>
      </c>
      <c r="I1265" s="4" t="n">
        <v>0.608340652395407</v>
      </c>
      <c r="J1265" s="4" t="n">
        <v>0.22173891923549</v>
      </c>
      <c r="K1265" s="4" t="n">
        <v>0.16616012998577</v>
      </c>
      <c r="L1265" s="4" t="n">
        <v>-0.000555620986600781</v>
      </c>
      <c r="M1265" s="4" t="n">
        <v>0.234023414174201</v>
      </c>
      <c r="N1265" s="4" t="n">
        <v>39.4122187876344</v>
      </c>
      <c r="O1265" s="4" t="n">
        <f aca="false">FALSE()</f>
        <v>0</v>
      </c>
      <c r="P1265" s="4" t="s">
        <v>27</v>
      </c>
      <c r="Q1265" s="4" t="n">
        <v>1414.21356237281</v>
      </c>
      <c r="R1265" s="4" t="n">
        <v>0.647514927731165</v>
      </c>
      <c r="S1265" s="4" t="s">
        <v>39</v>
      </c>
      <c r="T1265" s="4" t="str">
        <f aca="false">B1265&amp;C1265&amp;D1265&amp;E1265&amp;S1265</f>
        <v>tebyoubotmap25without</v>
      </c>
      <c r="U1265" s="4" t="n">
        <f aca="false">COUNTIF($T$2:T1265,T1265)</f>
        <v>4</v>
      </c>
      <c r="V1265" s="4" t="s">
        <v>18</v>
      </c>
      <c r="W1265" s="4" t="s">
        <v>32</v>
      </c>
      <c r="X1265" s="4" t="n">
        <v>2</v>
      </c>
      <c r="Y1265" s="4" t="str">
        <f aca="false">V1265&amp;W1265&amp;X1265&amp;S1265</f>
        <v>ty2without</v>
      </c>
      <c r="Z1265" s="4" t="n">
        <f aca="false">G1265&gt;0</f>
        <v>0</v>
      </c>
      <c r="AA1265" s="4" t="str">
        <f aca="false">IF(NOT(Z1265),Y1265,0)</f>
        <v>ty2without</v>
      </c>
    </row>
    <row r="1266" customFormat="false" ht="15.75" hidden="false" customHeight="true" outlineLevel="0" collapsed="false">
      <c r="A1266" s="1" t="n">
        <v>1861</v>
      </c>
      <c r="B1266" s="4" t="s">
        <v>21</v>
      </c>
      <c r="C1266" s="4" t="s">
        <v>30</v>
      </c>
      <c r="D1266" s="4" t="s">
        <v>23</v>
      </c>
      <c r="E1266" s="4" t="n">
        <v>5</v>
      </c>
      <c r="F1266" s="4" t="n">
        <v>179.928</v>
      </c>
      <c r="G1266" s="4" t="n">
        <v>0</v>
      </c>
      <c r="H1266" s="4" t="n">
        <v>6.10142811724557</v>
      </c>
      <c r="I1266" s="4" t="n">
        <v>0.563959941285779</v>
      </c>
      <c r="J1266" s="4" t="n">
        <v>0.488736510272052</v>
      </c>
      <c r="K1266" s="4" t="n">
        <v>0.227777831435052</v>
      </c>
      <c r="L1266" s="4" t="n">
        <v>0.000174370478066248</v>
      </c>
      <c r="M1266" s="4" t="n">
        <v>0.26554145942287</v>
      </c>
      <c r="N1266" s="4" t="n">
        <v>45.4041754150521</v>
      </c>
      <c r="O1266" s="4" t="n">
        <f aca="false">FALSE()</f>
        <v>0</v>
      </c>
      <c r="P1266" s="4" t="s">
        <v>27</v>
      </c>
      <c r="Q1266" s="4" t="n">
        <v>153.392997769482</v>
      </c>
      <c r="R1266" s="4" t="n">
        <v>0.764379039653136</v>
      </c>
      <c r="S1266" s="4" t="s">
        <v>39</v>
      </c>
      <c r="T1266" s="4" t="str">
        <f aca="false">B1266&amp;C1266&amp;D1266&amp;E1266&amp;S1266</f>
        <v>tebyoubotmap25without</v>
      </c>
      <c r="U1266" s="4" t="n">
        <f aca="false">COUNTIF($T$2:T1266,T1266)</f>
        <v>5</v>
      </c>
      <c r="V1266" s="4" t="s">
        <v>18</v>
      </c>
      <c r="W1266" s="4" t="s">
        <v>32</v>
      </c>
      <c r="X1266" s="4" t="n">
        <v>2</v>
      </c>
      <c r="Y1266" s="4" t="str">
        <f aca="false">V1266&amp;W1266&amp;X1266&amp;S1266</f>
        <v>ty2without</v>
      </c>
      <c r="Z1266" s="4" t="n">
        <f aca="false">G1266&gt;0</f>
        <v>0</v>
      </c>
      <c r="AA1266" s="4" t="str">
        <f aca="false">IF(NOT(Z1266),Y1266,0)</f>
        <v>ty2without</v>
      </c>
    </row>
    <row r="1267" customFormat="false" ht="15.75" hidden="false" customHeight="true" outlineLevel="0" collapsed="false">
      <c r="A1267" s="1" t="n">
        <v>1862</v>
      </c>
      <c r="B1267" s="4" t="s">
        <v>21</v>
      </c>
      <c r="C1267" s="4" t="s">
        <v>30</v>
      </c>
      <c r="D1267" s="4" t="s">
        <v>23</v>
      </c>
      <c r="E1267" s="4" t="n">
        <v>5</v>
      </c>
      <c r="F1267" s="4" t="n">
        <v>179.743</v>
      </c>
      <c r="G1267" s="4" t="n">
        <v>0</v>
      </c>
      <c r="H1267" s="4" t="n">
        <v>8.1309261853401</v>
      </c>
      <c r="I1267" s="4" t="n">
        <v>0.579815732015855</v>
      </c>
      <c r="J1267" s="4" t="n">
        <v>0.299896241736035</v>
      </c>
      <c r="K1267" s="4" t="n">
        <v>0.187330949628539</v>
      </c>
      <c r="L1267" s="4" t="n">
        <v>-0.000249476038572412</v>
      </c>
      <c r="M1267" s="4" t="n">
        <v>0.2556662963627</v>
      </c>
      <c r="N1267" s="4" t="n">
        <v>42.9680821519799</v>
      </c>
      <c r="O1267" s="4" t="n">
        <f aca="false">FALSE()</f>
        <v>0</v>
      </c>
      <c r="P1267" s="4" t="s">
        <v>27</v>
      </c>
      <c r="Q1267" s="4" t="n">
        <v>231.423546338504</v>
      </c>
      <c r="R1267" s="4" t="n">
        <v>0.791029021955868</v>
      </c>
      <c r="S1267" s="4" t="s">
        <v>39</v>
      </c>
      <c r="T1267" s="4" t="str">
        <f aca="false">B1267&amp;C1267&amp;D1267&amp;E1267&amp;S1267</f>
        <v>tebyoubotmap25without</v>
      </c>
      <c r="U1267" s="4" t="n">
        <f aca="false">COUNTIF($T$2:T1267,T1267)</f>
        <v>6</v>
      </c>
      <c r="V1267" s="4" t="s">
        <v>18</v>
      </c>
      <c r="W1267" s="4" t="s">
        <v>32</v>
      </c>
      <c r="X1267" s="4" t="n">
        <v>2</v>
      </c>
      <c r="Y1267" s="4" t="str">
        <f aca="false">V1267&amp;W1267&amp;X1267&amp;S1267</f>
        <v>ty2without</v>
      </c>
      <c r="Z1267" s="4" t="n">
        <f aca="false">G1267&gt;0</f>
        <v>0</v>
      </c>
      <c r="AA1267" s="4" t="str">
        <f aca="false">IF(NOT(Z1267),Y1267,0)</f>
        <v>ty2without</v>
      </c>
    </row>
    <row r="1268" customFormat="false" ht="15.75" hidden="false" customHeight="true" outlineLevel="0" collapsed="false">
      <c r="A1268" s="1" t="n">
        <v>1863</v>
      </c>
      <c r="B1268" s="4" t="s">
        <v>21</v>
      </c>
      <c r="C1268" s="4" t="s">
        <v>30</v>
      </c>
      <c r="D1268" s="4" t="s">
        <v>23</v>
      </c>
      <c r="E1268" s="4" t="n">
        <v>5</v>
      </c>
      <c r="F1268" s="4" t="n">
        <v>180.118</v>
      </c>
      <c r="G1268" s="4" t="n">
        <v>0</v>
      </c>
      <c r="H1268" s="4" t="n">
        <v>9.04838323655142</v>
      </c>
      <c r="I1268" s="4" t="n">
        <v>0.551755760795124</v>
      </c>
      <c r="J1268" s="4" t="n">
        <v>0.412471975298795</v>
      </c>
      <c r="K1268" s="4" t="n">
        <v>0.194337998630122</v>
      </c>
      <c r="L1268" s="4" t="n">
        <v>-0.00103518791198949</v>
      </c>
      <c r="M1268" s="4" t="n">
        <v>0.248420485226045</v>
      </c>
      <c r="N1268" s="4" t="n">
        <v>41.2622990395483</v>
      </c>
      <c r="O1268" s="4" t="n">
        <f aca="false">FALSE()</f>
        <v>0</v>
      </c>
      <c r="P1268" s="4" t="s">
        <v>27</v>
      </c>
      <c r="Q1268" s="4" t="n">
        <v>367.658012007129</v>
      </c>
      <c r="R1268" s="4" t="n">
        <v>0.598997161459925</v>
      </c>
      <c r="S1268" s="4" t="s">
        <v>39</v>
      </c>
      <c r="T1268" s="4" t="str">
        <f aca="false">B1268&amp;C1268&amp;D1268&amp;E1268&amp;S1268</f>
        <v>tebyoubotmap25without</v>
      </c>
      <c r="U1268" s="4" t="n">
        <f aca="false">COUNTIF($T$2:T1268,T1268)</f>
        <v>7</v>
      </c>
      <c r="V1268" s="4" t="s">
        <v>18</v>
      </c>
      <c r="W1268" s="4" t="s">
        <v>32</v>
      </c>
      <c r="X1268" s="4" t="n">
        <v>2</v>
      </c>
      <c r="Y1268" s="4" t="str">
        <f aca="false">V1268&amp;W1268&amp;X1268&amp;S1268</f>
        <v>ty2without</v>
      </c>
      <c r="Z1268" s="4" t="n">
        <f aca="false">G1268&gt;0</f>
        <v>0</v>
      </c>
      <c r="AA1268" s="4" t="str">
        <f aca="false">IF(NOT(Z1268),Y1268,0)</f>
        <v>ty2without</v>
      </c>
    </row>
    <row r="1269" customFormat="false" ht="15.75" hidden="false" customHeight="true" outlineLevel="0" collapsed="false">
      <c r="A1269" s="1" t="n">
        <v>1864</v>
      </c>
      <c r="B1269" s="4" t="s">
        <v>21</v>
      </c>
      <c r="C1269" s="4" t="s">
        <v>30</v>
      </c>
      <c r="D1269" s="4" t="s">
        <v>23</v>
      </c>
      <c r="E1269" s="4" t="n">
        <v>5</v>
      </c>
      <c r="F1269" s="4" t="n">
        <v>180.269</v>
      </c>
      <c r="G1269" s="4" t="n">
        <v>0</v>
      </c>
      <c r="H1269" s="4" t="n">
        <v>8.8614166360482</v>
      </c>
      <c r="I1269" s="4" t="n">
        <v>0.581613504950013</v>
      </c>
      <c r="J1269" s="4" t="n">
        <v>0.424859546690563</v>
      </c>
      <c r="K1269" s="4" t="n">
        <v>0.196696355687266</v>
      </c>
      <c r="L1269" s="4" t="n">
        <v>-0.000175774273389657</v>
      </c>
      <c r="M1269" s="4" t="n">
        <v>0.216999661160664</v>
      </c>
      <c r="N1269" s="4" t="n">
        <v>34.9834494394435</v>
      </c>
      <c r="O1269" s="4" t="n">
        <f aca="false">FALSE()</f>
        <v>0</v>
      </c>
      <c r="P1269" s="4" t="s">
        <v>27</v>
      </c>
      <c r="Q1269" s="4" t="n">
        <v>292.044162083178</v>
      </c>
      <c r="R1269" s="4" t="n">
        <v>1.78181400058621</v>
      </c>
      <c r="S1269" s="4" t="s">
        <v>39</v>
      </c>
      <c r="T1269" s="4" t="str">
        <f aca="false">B1269&amp;C1269&amp;D1269&amp;E1269&amp;S1269</f>
        <v>tebyoubotmap25without</v>
      </c>
      <c r="U1269" s="4" t="n">
        <f aca="false">COUNTIF($T$2:T1269,T1269)</f>
        <v>8</v>
      </c>
      <c r="V1269" s="4" t="s">
        <v>18</v>
      </c>
      <c r="W1269" s="4" t="s">
        <v>32</v>
      </c>
      <c r="X1269" s="4" t="n">
        <v>2</v>
      </c>
      <c r="Y1269" s="4" t="str">
        <f aca="false">V1269&amp;W1269&amp;X1269&amp;S1269</f>
        <v>ty2without</v>
      </c>
      <c r="Z1269" s="4" t="n">
        <f aca="false">G1269&gt;0</f>
        <v>0</v>
      </c>
      <c r="AA1269" s="4" t="str">
        <f aca="false">IF(NOT(Z1269),Y1269,0)</f>
        <v>ty2without</v>
      </c>
    </row>
    <row r="1270" customFormat="false" ht="15.75" hidden="false" customHeight="true" outlineLevel="0" collapsed="false">
      <c r="A1270" s="1" t="n">
        <v>1865</v>
      </c>
      <c r="B1270" s="4" t="s">
        <v>21</v>
      </c>
      <c r="C1270" s="4" t="s">
        <v>30</v>
      </c>
      <c r="D1270" s="4" t="s">
        <v>23</v>
      </c>
      <c r="E1270" s="4" t="n">
        <v>5</v>
      </c>
      <c r="F1270" s="4" t="n">
        <v>151.865</v>
      </c>
      <c r="G1270" s="4" t="n">
        <v>1</v>
      </c>
      <c r="H1270" s="4" t="n">
        <v>1.92595950517427</v>
      </c>
      <c r="I1270" s="4" t="n">
        <v>0.295730131131878</v>
      </c>
      <c r="J1270" s="4" t="n">
        <v>0.0588512782266448</v>
      </c>
      <c r="K1270" s="4" t="n">
        <v>0.0956949630055374</v>
      </c>
      <c r="L1270" s="4" t="n">
        <v>0.00101797701964882</v>
      </c>
      <c r="M1270" s="4" t="n">
        <v>0.407810688210187</v>
      </c>
      <c r="N1270" s="4" t="n">
        <v>61.6536785443545</v>
      </c>
      <c r="O1270" s="4" t="n">
        <f aca="false">TRUE()</f>
        <v>1</v>
      </c>
      <c r="P1270" s="4" t="s">
        <v>24</v>
      </c>
      <c r="Q1270" s="4" t="n">
        <v>51.0371350566494</v>
      </c>
      <c r="R1270" s="4" t="n">
        <v>0.601099575483377</v>
      </c>
      <c r="S1270" s="4" t="s">
        <v>39</v>
      </c>
      <c r="T1270" s="4" t="str">
        <f aca="false">B1270&amp;C1270&amp;D1270&amp;E1270&amp;S1270</f>
        <v>tebyoubotmap25without</v>
      </c>
      <c r="U1270" s="4" t="n">
        <f aca="false">COUNTIF($T$2:T1270,T1270)</f>
        <v>9</v>
      </c>
      <c r="V1270" s="4" t="s">
        <v>18</v>
      </c>
      <c r="W1270" s="4" t="s">
        <v>32</v>
      </c>
      <c r="X1270" s="4" t="n">
        <v>2</v>
      </c>
      <c r="Y1270" s="4" t="str">
        <f aca="false">V1270&amp;W1270&amp;X1270&amp;S1270</f>
        <v>ty2without</v>
      </c>
      <c r="Z1270" s="4" t="n">
        <f aca="false">G1270&gt;0</f>
        <v>1</v>
      </c>
      <c r="AA1270" s="4" t="n">
        <f aca="false">IF(NOT(Z1270),Y1270,0)</f>
        <v>0</v>
      </c>
    </row>
    <row r="1271" customFormat="false" ht="15.75" hidden="false" customHeight="true" outlineLevel="0" collapsed="false">
      <c r="A1271" s="1" t="n">
        <v>1866</v>
      </c>
      <c r="B1271" s="4" t="s">
        <v>21</v>
      </c>
      <c r="C1271" s="4" t="s">
        <v>30</v>
      </c>
      <c r="D1271" s="4" t="s">
        <v>23</v>
      </c>
      <c r="E1271" s="4" t="n">
        <v>5</v>
      </c>
      <c r="F1271" s="4" t="n">
        <v>179.714</v>
      </c>
      <c r="G1271" s="4" t="n">
        <v>0</v>
      </c>
      <c r="H1271" s="4" t="n">
        <v>6.1382727141664</v>
      </c>
      <c r="I1271" s="4" t="n">
        <v>0.51122741561816</v>
      </c>
      <c r="J1271" s="4" t="n">
        <v>0.236255103588569</v>
      </c>
      <c r="K1271" s="4" t="n">
        <v>0.218347541955612</v>
      </c>
      <c r="L1271" s="4" t="n">
        <v>-0.00111256938876746</v>
      </c>
      <c r="M1271" s="4" t="n">
        <v>0.299784896169293</v>
      </c>
      <c r="N1271" s="4" t="n">
        <v>50.1494219881751</v>
      </c>
      <c r="O1271" s="4" t="n">
        <f aca="false">FALSE()</f>
        <v>0</v>
      </c>
      <c r="P1271" s="4" t="s">
        <v>27</v>
      </c>
      <c r="Q1271" s="4" t="n">
        <v>294.085848837527</v>
      </c>
      <c r="R1271" s="4" t="n">
        <v>0.663138251281172</v>
      </c>
      <c r="S1271" s="4" t="s">
        <v>39</v>
      </c>
      <c r="T1271" s="4" t="str">
        <f aca="false">B1271&amp;C1271&amp;D1271&amp;E1271&amp;S1271</f>
        <v>tebyoubotmap25without</v>
      </c>
      <c r="U1271" s="4" t="n">
        <f aca="false">COUNTIF($T$2:T1271,T1271)</f>
        <v>10</v>
      </c>
      <c r="V1271" s="4" t="s">
        <v>18</v>
      </c>
      <c r="W1271" s="4" t="s">
        <v>32</v>
      </c>
      <c r="X1271" s="4" t="n">
        <v>2</v>
      </c>
      <c r="Y1271" s="4" t="str">
        <f aca="false">V1271&amp;W1271&amp;X1271&amp;S1271</f>
        <v>ty2without</v>
      </c>
      <c r="Z1271" s="4" t="n">
        <f aca="false">G1271&gt;0</f>
        <v>0</v>
      </c>
      <c r="AA1271" s="4" t="str">
        <f aca="false">IF(NOT(Z1271),Y1271,0)</f>
        <v>ty2without</v>
      </c>
    </row>
    <row r="1272" customFormat="false" ht="15.75" hidden="false" customHeight="true" outlineLevel="0" collapsed="false">
      <c r="A1272" s="1" t="n">
        <v>1867</v>
      </c>
      <c r="B1272" s="4" t="s">
        <v>21</v>
      </c>
      <c r="C1272" s="4" t="s">
        <v>30</v>
      </c>
      <c r="D1272" s="4" t="s">
        <v>23</v>
      </c>
      <c r="E1272" s="4" t="n">
        <v>5</v>
      </c>
      <c r="F1272" s="4" t="n">
        <v>180.135</v>
      </c>
      <c r="G1272" s="4" t="n">
        <v>0</v>
      </c>
      <c r="H1272" s="4" t="n">
        <v>7.83186096090842</v>
      </c>
      <c r="I1272" s="4" t="n">
        <v>0.613543099298291</v>
      </c>
      <c r="J1272" s="4" t="n">
        <v>0.304151109750196</v>
      </c>
      <c r="K1272" s="4" t="n">
        <v>0.215047330837295</v>
      </c>
      <c r="L1272" s="4" t="n">
        <v>0.000133737803808734</v>
      </c>
      <c r="M1272" s="4" t="n">
        <v>0.268315642407385</v>
      </c>
      <c r="N1272" s="4" t="n">
        <v>46.0479176976314</v>
      </c>
      <c r="O1272" s="4" t="n">
        <f aca="false">FALSE()</f>
        <v>0</v>
      </c>
      <c r="P1272" s="4" t="s">
        <v>27</v>
      </c>
      <c r="Q1272" s="4" t="n">
        <v>191.078926589553</v>
      </c>
      <c r="R1272" s="4" t="n">
        <v>0.697707987817494</v>
      </c>
      <c r="S1272" s="4" t="s">
        <v>39</v>
      </c>
      <c r="T1272" s="4" t="str">
        <f aca="false">B1272&amp;C1272&amp;D1272&amp;E1272&amp;S1272</f>
        <v>tebyoubotmap25without</v>
      </c>
      <c r="U1272" s="4" t="n">
        <f aca="false">COUNTIF($T$2:T1272,T1272)</f>
        <v>11</v>
      </c>
      <c r="V1272" s="4" t="s">
        <v>18</v>
      </c>
      <c r="W1272" s="4" t="s">
        <v>32</v>
      </c>
      <c r="X1272" s="4" t="n">
        <v>2</v>
      </c>
      <c r="Y1272" s="4" t="str">
        <f aca="false">V1272&amp;W1272&amp;X1272&amp;S1272</f>
        <v>ty2without</v>
      </c>
      <c r="Z1272" s="4" t="n">
        <f aca="false">G1272&gt;0</f>
        <v>0</v>
      </c>
      <c r="AA1272" s="4" t="str">
        <f aca="false">IF(NOT(Z1272),Y1272,0)</f>
        <v>ty2without</v>
      </c>
    </row>
    <row r="1273" customFormat="false" ht="15.75" hidden="false" customHeight="true" outlineLevel="0" collapsed="false">
      <c r="A1273" s="1" t="n">
        <v>1868</v>
      </c>
      <c r="B1273" s="4" t="s">
        <v>21</v>
      </c>
      <c r="C1273" s="4" t="s">
        <v>30</v>
      </c>
      <c r="D1273" s="4" t="s">
        <v>23</v>
      </c>
      <c r="E1273" s="4" t="n">
        <v>5</v>
      </c>
      <c r="F1273" s="4" t="n">
        <v>180.089</v>
      </c>
      <c r="G1273" s="4" t="n">
        <v>1</v>
      </c>
      <c r="H1273" s="4" t="n">
        <v>5.12686860467414</v>
      </c>
      <c r="I1273" s="4" t="n">
        <v>0.555556125661431</v>
      </c>
      <c r="J1273" s="4" t="n">
        <v>0.328991529360323</v>
      </c>
      <c r="K1273" s="4" t="n">
        <v>0.228113085426768</v>
      </c>
      <c r="L1273" s="4" t="n">
        <v>-0.000514474722125434</v>
      </c>
      <c r="M1273" s="4" t="n">
        <v>0.270301059653685</v>
      </c>
      <c r="N1273" s="4" t="n">
        <v>45.9484229225497</v>
      </c>
      <c r="O1273" s="4" t="n">
        <f aca="false">FALSE()</f>
        <v>0</v>
      </c>
      <c r="P1273" s="4" t="s">
        <v>27</v>
      </c>
      <c r="Q1273" s="4" t="n">
        <v>93.5255998421792</v>
      </c>
      <c r="R1273" s="4" t="n">
        <v>0.696694205456391</v>
      </c>
      <c r="S1273" s="4" t="s">
        <v>39</v>
      </c>
      <c r="T1273" s="4" t="str">
        <f aca="false">B1273&amp;C1273&amp;D1273&amp;E1273&amp;S1273</f>
        <v>tebyoubotmap25without</v>
      </c>
      <c r="U1273" s="4" t="n">
        <f aca="false">COUNTIF($T$2:T1273,T1273)</f>
        <v>12</v>
      </c>
      <c r="V1273" s="4" t="s">
        <v>18</v>
      </c>
      <c r="W1273" s="4" t="s">
        <v>32</v>
      </c>
      <c r="X1273" s="4" t="n">
        <v>2</v>
      </c>
      <c r="Y1273" s="4" t="str">
        <f aca="false">V1273&amp;W1273&amp;X1273&amp;S1273</f>
        <v>ty2without</v>
      </c>
      <c r="Z1273" s="4" t="n">
        <f aca="false">G1273&gt;0</f>
        <v>1</v>
      </c>
      <c r="AA1273" s="4" t="n">
        <f aca="false">IF(NOT(Z1273),Y1273,0)</f>
        <v>0</v>
      </c>
    </row>
    <row r="1274" customFormat="false" ht="15.75" hidden="false" customHeight="true" outlineLevel="0" collapsed="false">
      <c r="A1274" s="1" t="n">
        <v>1869</v>
      </c>
      <c r="B1274" s="4" t="s">
        <v>21</v>
      </c>
      <c r="C1274" s="4" t="s">
        <v>30</v>
      </c>
      <c r="D1274" s="4" t="s">
        <v>23</v>
      </c>
      <c r="E1274" s="4" t="n">
        <v>5</v>
      </c>
      <c r="F1274" s="4" t="n">
        <v>180.129</v>
      </c>
      <c r="G1274" s="4" t="n">
        <v>0</v>
      </c>
      <c r="H1274" s="4" t="n">
        <v>10.8076113114626</v>
      </c>
      <c r="I1274" s="4" t="n">
        <v>0.56304845528792</v>
      </c>
      <c r="J1274" s="4" t="n">
        <v>0.432594917122688</v>
      </c>
      <c r="K1274" s="4" t="n">
        <v>0.18803704653901</v>
      </c>
      <c r="L1274" s="4" t="n">
        <v>2.18261530745746E-005</v>
      </c>
      <c r="M1274" s="4" t="n">
        <v>0.264795417924768</v>
      </c>
      <c r="N1274" s="4" t="n">
        <v>43.7177973809077</v>
      </c>
      <c r="O1274" s="4" t="n">
        <f aca="false">FALSE()</f>
        <v>0</v>
      </c>
      <c r="P1274" s="4" t="s">
        <v>27</v>
      </c>
      <c r="Q1274" s="4" t="n">
        <v>632.455532033653</v>
      </c>
      <c r="R1274" s="4" t="n">
        <v>0.683177144991378</v>
      </c>
      <c r="S1274" s="4" t="s">
        <v>39</v>
      </c>
      <c r="T1274" s="4" t="str">
        <f aca="false">B1274&amp;C1274&amp;D1274&amp;E1274&amp;S1274</f>
        <v>tebyoubotmap25without</v>
      </c>
      <c r="U1274" s="4" t="n">
        <f aca="false">COUNTIF($T$2:T1274,T1274)</f>
        <v>13</v>
      </c>
      <c r="V1274" s="4" t="s">
        <v>18</v>
      </c>
      <c r="W1274" s="4" t="s">
        <v>32</v>
      </c>
      <c r="X1274" s="4" t="n">
        <v>2</v>
      </c>
      <c r="Y1274" s="4" t="str">
        <f aca="false">V1274&amp;W1274&amp;X1274&amp;S1274</f>
        <v>ty2without</v>
      </c>
      <c r="Z1274" s="4" t="n">
        <f aca="false">G1274&gt;0</f>
        <v>0</v>
      </c>
      <c r="AA1274" s="4" t="str">
        <f aca="false">IF(NOT(Z1274),Y1274,0)</f>
        <v>ty2without</v>
      </c>
    </row>
    <row r="1275" customFormat="false" ht="15.75" hidden="false" customHeight="true" outlineLevel="0" collapsed="false">
      <c r="A1275" s="1" t="n">
        <v>1870</v>
      </c>
      <c r="B1275" s="4" t="s">
        <v>21</v>
      </c>
      <c r="C1275" s="4" t="s">
        <v>30</v>
      </c>
      <c r="D1275" s="4" t="s">
        <v>23</v>
      </c>
      <c r="E1275" s="4" t="n">
        <v>5</v>
      </c>
      <c r="F1275" s="4" t="n">
        <v>128.407</v>
      </c>
      <c r="G1275" s="4" t="n">
        <v>0</v>
      </c>
      <c r="H1275" s="4" t="n">
        <v>1.99870617322109</v>
      </c>
      <c r="I1275" s="4" t="n">
        <v>0.325540382974509</v>
      </c>
      <c r="J1275" s="4" t="n">
        <v>0.252627656797876</v>
      </c>
      <c r="K1275" s="4" t="n">
        <v>0.149931887830683</v>
      </c>
      <c r="L1275" s="4" t="n">
        <v>0.00138022674348145</v>
      </c>
      <c r="M1275" s="4" t="n">
        <v>0.371143275866146</v>
      </c>
      <c r="N1275" s="4" t="n">
        <v>46.4258690088558</v>
      </c>
      <c r="O1275" s="4" t="n">
        <f aca="false">TRUE()</f>
        <v>1</v>
      </c>
      <c r="P1275" s="4" t="s">
        <v>24</v>
      </c>
      <c r="Q1275" s="4" t="n">
        <v>34.8462940852449</v>
      </c>
      <c r="R1275" s="4" t="n">
        <v>0.441154908615566</v>
      </c>
      <c r="S1275" s="4" t="s">
        <v>39</v>
      </c>
      <c r="T1275" s="4" t="str">
        <f aca="false">B1275&amp;C1275&amp;D1275&amp;E1275&amp;S1275</f>
        <v>tebyoubotmap25without</v>
      </c>
      <c r="U1275" s="4" t="n">
        <f aca="false">COUNTIF($T$2:T1275,T1275)</f>
        <v>14</v>
      </c>
      <c r="V1275" s="4" t="s">
        <v>18</v>
      </c>
      <c r="W1275" s="4" t="s">
        <v>32</v>
      </c>
      <c r="X1275" s="4" t="n">
        <v>2</v>
      </c>
      <c r="Y1275" s="4" t="str">
        <f aca="false">V1275&amp;W1275&amp;X1275&amp;S1275</f>
        <v>ty2without</v>
      </c>
      <c r="Z1275" s="4" t="n">
        <f aca="false">G1275&gt;0</f>
        <v>0</v>
      </c>
      <c r="AA1275" s="4" t="str">
        <f aca="false">IF(NOT(Z1275),Y1275,0)</f>
        <v>ty2without</v>
      </c>
    </row>
    <row r="1276" customFormat="false" ht="15.75" hidden="false" customHeight="true" outlineLevel="0" collapsed="false">
      <c r="A1276" s="1" t="n">
        <v>1871</v>
      </c>
      <c r="B1276" s="4" t="s">
        <v>21</v>
      </c>
      <c r="C1276" s="4" t="s">
        <v>30</v>
      </c>
      <c r="D1276" s="4" t="s">
        <v>23</v>
      </c>
      <c r="E1276" s="4" t="n">
        <v>5</v>
      </c>
      <c r="F1276" s="4" t="n">
        <v>180.075</v>
      </c>
      <c r="G1276" s="4" t="n">
        <v>0</v>
      </c>
      <c r="H1276" s="4" t="n">
        <v>9.72660606519387</v>
      </c>
      <c r="I1276" s="4" t="n">
        <v>0.664672839503271</v>
      </c>
      <c r="J1276" s="4" t="n">
        <v>0.352700735551163</v>
      </c>
      <c r="K1276" s="4" t="n">
        <v>0.233831659669816</v>
      </c>
      <c r="L1276" s="4" t="n">
        <v>-0.000948514419671275</v>
      </c>
      <c r="M1276" s="4" t="n">
        <v>0.25908972577703</v>
      </c>
      <c r="N1276" s="4" t="n">
        <v>44.5176769570938</v>
      </c>
      <c r="O1276" s="4" t="n">
        <f aca="false">FALSE()</f>
        <v>0</v>
      </c>
      <c r="P1276" s="4" t="s">
        <v>27</v>
      </c>
      <c r="Q1276" s="4" t="n">
        <v>282.842712474617</v>
      </c>
      <c r="R1276" s="4" t="n">
        <v>0.620787109503392</v>
      </c>
      <c r="S1276" s="4" t="s">
        <v>39</v>
      </c>
      <c r="T1276" s="4" t="str">
        <f aca="false">B1276&amp;C1276&amp;D1276&amp;E1276&amp;S1276</f>
        <v>tebyoubotmap25without</v>
      </c>
      <c r="U1276" s="4" t="n">
        <f aca="false">COUNTIF($T$2:T1276,T1276)</f>
        <v>15</v>
      </c>
      <c r="V1276" s="4" t="s">
        <v>18</v>
      </c>
      <c r="W1276" s="4" t="s">
        <v>32</v>
      </c>
      <c r="X1276" s="4" t="n">
        <v>2</v>
      </c>
      <c r="Y1276" s="4" t="str">
        <f aca="false">V1276&amp;W1276&amp;X1276&amp;S1276</f>
        <v>ty2without</v>
      </c>
      <c r="Z1276" s="4" t="n">
        <f aca="false">G1276&gt;0</f>
        <v>0</v>
      </c>
      <c r="AA1276" s="4" t="str">
        <f aca="false">IF(NOT(Z1276),Y1276,0)</f>
        <v>ty2without</v>
      </c>
    </row>
    <row r="1277" customFormat="false" ht="15.75" hidden="false" customHeight="true" outlineLevel="0" collapsed="false">
      <c r="A1277" s="1" t="n">
        <v>1872</v>
      </c>
      <c r="B1277" s="4" t="s">
        <v>21</v>
      </c>
      <c r="C1277" s="4" t="s">
        <v>30</v>
      </c>
      <c r="D1277" s="4" t="s">
        <v>23</v>
      </c>
      <c r="E1277" s="4" t="n">
        <v>5</v>
      </c>
      <c r="F1277" s="4" t="n">
        <v>179.942</v>
      </c>
      <c r="G1277" s="4" t="n">
        <v>0</v>
      </c>
      <c r="H1277" s="4" t="n">
        <v>28.299659547393</v>
      </c>
      <c r="I1277" s="4" t="n">
        <v>0.800150740891643</v>
      </c>
      <c r="J1277" s="4" t="n">
        <v>0.379529608105896</v>
      </c>
      <c r="K1277" s="4" t="n">
        <v>0.143024500451474</v>
      </c>
      <c r="L1277" s="4" t="n">
        <v>7.14084830316423E-006</v>
      </c>
      <c r="M1277" s="4" t="n">
        <v>0.168464684155867</v>
      </c>
      <c r="N1277" s="4" t="n">
        <v>26.7669022621109</v>
      </c>
      <c r="O1277" s="4" t="n">
        <f aca="false">FALSE()</f>
        <v>0</v>
      </c>
      <c r="P1277" s="4" t="s">
        <v>27</v>
      </c>
      <c r="Q1277" s="4" t="n">
        <v>632.455532034279</v>
      </c>
      <c r="R1277" s="4" t="n">
        <v>3.39034375780035</v>
      </c>
      <c r="S1277" s="4" t="s">
        <v>39</v>
      </c>
      <c r="T1277" s="4" t="str">
        <f aca="false">B1277&amp;C1277&amp;D1277&amp;E1277&amp;S1277</f>
        <v>tebyoubotmap25without</v>
      </c>
      <c r="U1277" s="4" t="n">
        <f aca="false">COUNTIF($T$2:T1277,T1277)</f>
        <v>16</v>
      </c>
      <c r="V1277" s="4" t="s">
        <v>18</v>
      </c>
      <c r="W1277" s="4" t="s">
        <v>32</v>
      </c>
      <c r="X1277" s="4" t="n">
        <v>2</v>
      </c>
      <c r="Y1277" s="4" t="str">
        <f aca="false">V1277&amp;W1277&amp;X1277&amp;S1277</f>
        <v>ty2without</v>
      </c>
      <c r="Z1277" s="4" t="n">
        <f aca="false">G1277&gt;0</f>
        <v>0</v>
      </c>
      <c r="AA1277" s="4" t="str">
        <f aca="false">IF(NOT(Z1277),Y1277,0)</f>
        <v>ty2without</v>
      </c>
    </row>
    <row r="1278" customFormat="false" ht="15.75" hidden="false" customHeight="true" outlineLevel="0" collapsed="false">
      <c r="A1278" s="1" t="n">
        <v>1873</v>
      </c>
      <c r="B1278" s="4" t="s">
        <v>21</v>
      </c>
      <c r="C1278" s="4" t="s">
        <v>30</v>
      </c>
      <c r="D1278" s="4" t="s">
        <v>23</v>
      </c>
      <c r="E1278" s="4" t="n">
        <v>5</v>
      </c>
      <c r="F1278" s="4" t="n">
        <v>99.4749999999999</v>
      </c>
      <c r="G1278" s="4" t="n">
        <v>1</v>
      </c>
      <c r="H1278" s="4" t="n">
        <v>0.788015755827842</v>
      </c>
      <c r="I1278" s="4" t="n">
        <v>0.187547709349632</v>
      </c>
      <c r="J1278" s="4" t="n">
        <v>0.0429802122929001</v>
      </c>
      <c r="K1278" s="4" t="n">
        <v>0.0627127296735476</v>
      </c>
      <c r="L1278" s="4" t="n">
        <v>0.00208422649843537</v>
      </c>
      <c r="M1278" s="4" t="n">
        <v>0.436936330563039</v>
      </c>
      <c r="N1278" s="4" t="n">
        <v>42.9042100706299</v>
      </c>
      <c r="O1278" s="4" t="n">
        <f aca="false">TRUE()</f>
        <v>1</v>
      </c>
      <c r="P1278" s="4" t="s">
        <v>24</v>
      </c>
      <c r="Q1278" s="4" t="n">
        <v>18.8552963749708</v>
      </c>
      <c r="R1278" s="4" t="n">
        <v>0.336284014464974</v>
      </c>
      <c r="S1278" s="4" t="s">
        <v>39</v>
      </c>
      <c r="T1278" s="4" t="str">
        <f aca="false">B1278&amp;C1278&amp;D1278&amp;E1278&amp;S1278</f>
        <v>tebyoubotmap25without</v>
      </c>
      <c r="U1278" s="4" t="n">
        <f aca="false">COUNTIF($T$2:T1278,T1278)</f>
        <v>17</v>
      </c>
      <c r="V1278" s="4" t="s">
        <v>18</v>
      </c>
      <c r="W1278" s="4" t="s">
        <v>32</v>
      </c>
      <c r="X1278" s="4" t="n">
        <v>2</v>
      </c>
      <c r="Y1278" s="4" t="str">
        <f aca="false">V1278&amp;W1278&amp;X1278&amp;S1278</f>
        <v>ty2without</v>
      </c>
      <c r="Z1278" s="4" t="n">
        <f aca="false">G1278&gt;0</f>
        <v>1</v>
      </c>
      <c r="AA1278" s="4" t="n">
        <f aca="false">IF(NOT(Z1278),Y1278,0)</f>
        <v>0</v>
      </c>
    </row>
    <row r="1279" customFormat="false" ht="15.75" hidden="false" customHeight="true" outlineLevel="0" collapsed="false">
      <c r="A1279" s="1" t="n">
        <v>1874</v>
      </c>
      <c r="B1279" s="4" t="s">
        <v>21</v>
      </c>
      <c r="C1279" s="4" t="s">
        <v>30</v>
      </c>
      <c r="D1279" s="4" t="s">
        <v>23</v>
      </c>
      <c r="E1279" s="4" t="n">
        <v>5</v>
      </c>
      <c r="F1279" s="4" t="n">
        <v>180.129</v>
      </c>
      <c r="G1279" s="4" t="n">
        <v>0</v>
      </c>
      <c r="H1279" s="4" t="n">
        <v>53.9417414819558</v>
      </c>
      <c r="I1279" s="4" t="n">
        <v>0.765880957675263</v>
      </c>
      <c r="J1279" s="4" t="n">
        <v>0.28962899325337</v>
      </c>
      <c r="K1279" s="4" t="n">
        <v>0.0942107615747515</v>
      </c>
      <c r="L1279" s="4" t="n">
        <v>-0.000969298868922533</v>
      </c>
      <c r="M1279" s="4" t="n">
        <v>0.143971158840884</v>
      </c>
      <c r="N1279" s="4" t="n">
        <v>22.9707664460603</v>
      </c>
      <c r="O1279" s="4" t="n">
        <f aca="false">FALSE()</f>
        <v>0</v>
      </c>
      <c r="P1279" s="4" t="s">
        <v>27</v>
      </c>
      <c r="Q1279" s="4" t="n">
        <v>1414.21356237408</v>
      </c>
      <c r="R1279" s="4" t="n">
        <v>1.21315063933269</v>
      </c>
      <c r="S1279" s="4" t="s">
        <v>39</v>
      </c>
      <c r="T1279" s="4" t="str">
        <f aca="false">B1279&amp;C1279&amp;D1279&amp;E1279&amp;S1279</f>
        <v>tebyoubotmap25without</v>
      </c>
      <c r="U1279" s="4" t="n">
        <f aca="false">COUNTIF($T$2:T1279,T1279)</f>
        <v>18</v>
      </c>
      <c r="V1279" s="4" t="s">
        <v>18</v>
      </c>
      <c r="W1279" s="4" t="s">
        <v>32</v>
      </c>
      <c r="X1279" s="4" t="n">
        <v>2</v>
      </c>
      <c r="Y1279" s="4" t="str">
        <f aca="false">V1279&amp;W1279&amp;X1279&amp;S1279</f>
        <v>ty2without</v>
      </c>
      <c r="Z1279" s="4" t="n">
        <f aca="false">G1279&gt;0</f>
        <v>0</v>
      </c>
      <c r="AA1279" s="4" t="str">
        <f aca="false">IF(NOT(Z1279),Y1279,0)</f>
        <v>ty2without</v>
      </c>
    </row>
    <row r="1280" customFormat="false" ht="15.75" hidden="false" customHeight="true" outlineLevel="0" collapsed="false">
      <c r="A1280" s="1" t="n">
        <v>1875</v>
      </c>
      <c r="B1280" s="4" t="s">
        <v>21</v>
      </c>
      <c r="C1280" s="4" t="s">
        <v>30</v>
      </c>
      <c r="D1280" s="4" t="s">
        <v>23</v>
      </c>
      <c r="E1280" s="4" t="n">
        <v>5</v>
      </c>
      <c r="F1280" s="4" t="n">
        <v>95.3960000000002</v>
      </c>
      <c r="G1280" s="4" t="n">
        <v>0</v>
      </c>
      <c r="H1280" s="4" t="n">
        <v>0.761068875171427</v>
      </c>
      <c r="I1280" s="4" t="n">
        <v>0.19258529539673</v>
      </c>
      <c r="J1280" s="4" t="n">
        <v>0.0340380207452917</v>
      </c>
      <c r="K1280" s="4" t="n">
        <v>0.0455864150143084</v>
      </c>
      <c r="L1280" s="4" t="n">
        <v>0.00225133701823423</v>
      </c>
      <c r="M1280" s="4" t="n">
        <v>0.444455220409188</v>
      </c>
      <c r="N1280" s="4" t="n">
        <v>42.0000257831246</v>
      </c>
      <c r="O1280" s="4" t="n">
        <f aca="false">TRUE()</f>
        <v>1</v>
      </c>
      <c r="P1280" s="4" t="s">
        <v>24</v>
      </c>
      <c r="Q1280" s="4" t="n">
        <v>23.3238936202005</v>
      </c>
      <c r="R1280" s="4" t="n">
        <v>0.360666445259335</v>
      </c>
      <c r="S1280" s="4" t="s">
        <v>39</v>
      </c>
      <c r="T1280" s="4" t="str">
        <f aca="false">B1280&amp;C1280&amp;D1280&amp;E1280&amp;S1280</f>
        <v>tebyoubotmap25without</v>
      </c>
      <c r="U1280" s="4" t="n">
        <f aca="false">COUNTIF($T$2:T1280,T1280)</f>
        <v>19</v>
      </c>
      <c r="V1280" s="4" t="s">
        <v>18</v>
      </c>
      <c r="W1280" s="4" t="s">
        <v>32</v>
      </c>
      <c r="X1280" s="4" t="n">
        <v>2</v>
      </c>
      <c r="Y1280" s="4" t="str">
        <f aca="false">V1280&amp;W1280&amp;X1280&amp;S1280</f>
        <v>ty2without</v>
      </c>
      <c r="Z1280" s="4" t="n">
        <f aca="false">G1280&gt;0</f>
        <v>0</v>
      </c>
      <c r="AA1280" s="4" t="str">
        <f aca="false">IF(NOT(Z1280),Y1280,0)</f>
        <v>ty2without</v>
      </c>
    </row>
    <row r="1281" customFormat="false" ht="15.75" hidden="false" customHeight="true" outlineLevel="0" collapsed="false">
      <c r="A1281" s="1" t="n">
        <v>1876</v>
      </c>
      <c r="B1281" s="4" t="s">
        <v>21</v>
      </c>
      <c r="C1281" s="4" t="s">
        <v>30</v>
      </c>
      <c r="D1281" s="4" t="s">
        <v>23</v>
      </c>
      <c r="E1281" s="4" t="n">
        <v>5</v>
      </c>
      <c r="F1281" s="4" t="n">
        <v>179.922</v>
      </c>
      <c r="G1281" s="4" t="n">
        <v>6</v>
      </c>
      <c r="H1281" s="4" t="n">
        <v>7.23733541689312</v>
      </c>
      <c r="I1281" s="4" t="n">
        <v>0.550845163917342</v>
      </c>
      <c r="J1281" s="4" t="n">
        <v>0.315954831867097</v>
      </c>
      <c r="K1281" s="4" t="n">
        <v>0.226095270962864</v>
      </c>
      <c r="L1281" s="4" t="n">
        <v>-0.00110277084823739</v>
      </c>
      <c r="M1281" s="4" t="n">
        <v>0.264530879380617</v>
      </c>
      <c r="N1281" s="4" t="n">
        <v>44.6225904437675</v>
      </c>
      <c r="O1281" s="4" t="n">
        <f aca="false">FALSE()</f>
        <v>0</v>
      </c>
      <c r="P1281" s="4" t="s">
        <v>27</v>
      </c>
      <c r="Q1281" s="4" t="n">
        <v>311.427499617521</v>
      </c>
      <c r="R1281" s="4" t="n">
        <v>0.862007328966543</v>
      </c>
      <c r="S1281" s="4" t="s">
        <v>39</v>
      </c>
      <c r="T1281" s="4" t="str">
        <f aca="false">B1281&amp;C1281&amp;D1281&amp;E1281&amp;S1281</f>
        <v>tebyoubotmap25without</v>
      </c>
      <c r="U1281" s="4" t="n">
        <f aca="false">COUNTIF($T$2:T1281,T1281)</f>
        <v>20</v>
      </c>
      <c r="V1281" s="4" t="s">
        <v>18</v>
      </c>
      <c r="W1281" s="4" t="s">
        <v>32</v>
      </c>
      <c r="X1281" s="4" t="n">
        <v>2</v>
      </c>
      <c r="Y1281" s="4" t="str">
        <f aca="false">V1281&amp;W1281&amp;X1281&amp;S1281</f>
        <v>ty2without</v>
      </c>
      <c r="Z1281" s="4" t="n">
        <f aca="false">G1281&gt;0</f>
        <v>1</v>
      </c>
      <c r="AA1281" s="4" t="n">
        <f aca="false">IF(NOT(Z1281),Y1281,0)</f>
        <v>0</v>
      </c>
    </row>
    <row r="1282" customFormat="false" ht="15.75" hidden="false" customHeight="true" outlineLevel="0" collapsed="false">
      <c r="A1282" s="1" t="n">
        <v>1887</v>
      </c>
      <c r="B1282" s="4" t="s">
        <v>35</v>
      </c>
      <c r="C1282" s="4" t="s">
        <v>30</v>
      </c>
      <c r="D1282" s="4" t="s">
        <v>23</v>
      </c>
      <c r="E1282" s="4" t="n">
        <v>10</v>
      </c>
      <c r="F1282" s="4" t="n">
        <v>93.294</v>
      </c>
      <c r="G1282" s="4" t="n">
        <v>1</v>
      </c>
      <c r="H1282" s="4" t="n">
        <v>58.419902467678</v>
      </c>
      <c r="I1282" s="4" t="n">
        <v>0.373894087208946</v>
      </c>
      <c r="J1282" s="4" t="n">
        <v>0.0639132953344437</v>
      </c>
      <c r="K1282" s="4" t="n">
        <v>0.052044023861255</v>
      </c>
      <c r="L1282" s="4" t="n">
        <v>0.00107010361636808</v>
      </c>
      <c r="M1282" s="4" t="n">
        <v>0.344713508542658</v>
      </c>
      <c r="N1282" s="4" t="n">
        <v>32.2651861934554</v>
      </c>
      <c r="O1282" s="4" t="n">
        <f aca="false">TRUE()</f>
        <v>1</v>
      </c>
      <c r="P1282" s="4" t="s">
        <v>24</v>
      </c>
      <c r="Q1282" s="4" t="n">
        <v>1414.21356237342</v>
      </c>
      <c r="R1282" s="4" t="n">
        <v>0.181588910253629</v>
      </c>
      <c r="S1282" s="4" t="s">
        <v>39</v>
      </c>
      <c r="T1282" s="4" t="str">
        <f aca="false">B1282&amp;C1282&amp;D1282&amp;E1282&amp;S1282</f>
        <v>dwayoubotmap210without</v>
      </c>
      <c r="U1282" s="4" t="n">
        <f aca="false">COUNTIF($T$2:T1282,T1282)</f>
        <v>1</v>
      </c>
      <c r="V1282" s="4" t="s">
        <v>36</v>
      </c>
      <c r="W1282" s="4" t="s">
        <v>32</v>
      </c>
      <c r="X1282" s="4" t="n">
        <v>2</v>
      </c>
      <c r="Y1282" s="4" t="str">
        <f aca="false">V1282&amp;W1282&amp;X1282&amp;S1282</f>
        <v>dy2without</v>
      </c>
      <c r="Z1282" s="4" t="n">
        <f aca="false">G1282&gt;0</f>
        <v>1</v>
      </c>
      <c r="AA1282" s="4" t="n">
        <f aca="false">IF(NOT(Z1282),Y1282,0)</f>
        <v>0</v>
      </c>
    </row>
    <row r="1283" customFormat="false" ht="15.75" hidden="false" customHeight="true" outlineLevel="0" collapsed="false">
      <c r="A1283" s="1" t="n">
        <v>1888</v>
      </c>
      <c r="B1283" s="4" t="s">
        <v>35</v>
      </c>
      <c r="C1283" s="4" t="s">
        <v>30</v>
      </c>
      <c r="D1283" s="4" t="s">
        <v>23</v>
      </c>
      <c r="E1283" s="4" t="n">
        <v>10</v>
      </c>
      <c r="F1283" s="4" t="n">
        <v>64.105</v>
      </c>
      <c r="G1283" s="4" t="n">
        <v>0</v>
      </c>
      <c r="H1283" s="4" t="n">
        <v>0.196474666670797</v>
      </c>
      <c r="I1283" s="4" t="n">
        <v>0.0712539093585701</v>
      </c>
      <c r="J1283" s="4" t="n">
        <v>0.00890713078880388</v>
      </c>
      <c r="K1283" s="4" t="n">
        <v>0.0117927637544337</v>
      </c>
      <c r="L1283" s="4" t="n">
        <v>4.84275927713899E-005</v>
      </c>
      <c r="M1283" s="4" t="n">
        <v>0.467907713534999</v>
      </c>
      <c r="N1283" s="4" t="n">
        <v>29.8836364606794</v>
      </c>
      <c r="O1283" s="4" t="n">
        <f aca="false">TRUE()</f>
        <v>1</v>
      </c>
      <c r="P1283" s="4" t="s">
        <v>24</v>
      </c>
      <c r="Q1283" s="4" t="n">
        <v>4.52664904576675</v>
      </c>
      <c r="R1283" s="4" t="n">
        <v>0.0996197368388249</v>
      </c>
      <c r="S1283" s="4" t="s">
        <v>39</v>
      </c>
      <c r="T1283" s="4" t="str">
        <f aca="false">B1283&amp;C1283&amp;D1283&amp;E1283&amp;S1283</f>
        <v>dwayoubotmap210without</v>
      </c>
      <c r="U1283" s="4" t="n">
        <f aca="false">COUNTIF($T$2:T1283,T1283)</f>
        <v>2</v>
      </c>
      <c r="V1283" s="4" t="s">
        <v>36</v>
      </c>
      <c r="W1283" s="4" t="s">
        <v>32</v>
      </c>
      <c r="X1283" s="4" t="n">
        <v>2</v>
      </c>
      <c r="Y1283" s="4" t="str">
        <f aca="false">V1283&amp;W1283&amp;X1283&amp;S1283</f>
        <v>dy2without</v>
      </c>
      <c r="Z1283" s="4" t="n">
        <f aca="false">G1283&gt;0</f>
        <v>0</v>
      </c>
      <c r="AA1283" s="4" t="str">
        <f aca="false">IF(NOT(Z1283),Y1283,0)</f>
        <v>dy2without</v>
      </c>
    </row>
    <row r="1284" customFormat="false" ht="15.75" hidden="false" customHeight="true" outlineLevel="0" collapsed="false">
      <c r="A1284" s="1" t="n">
        <v>1889</v>
      </c>
      <c r="B1284" s="4" t="s">
        <v>35</v>
      </c>
      <c r="C1284" s="4" t="s">
        <v>30</v>
      </c>
      <c r="D1284" s="4" t="s">
        <v>23</v>
      </c>
      <c r="E1284" s="4" t="n">
        <v>10</v>
      </c>
      <c r="F1284" s="4" t="n">
        <v>179.787</v>
      </c>
      <c r="G1284" s="4" t="n">
        <v>3</v>
      </c>
      <c r="H1284" s="4" t="n">
        <v>288.226047299639</v>
      </c>
      <c r="I1284" s="4" t="n">
        <v>1.18264523961378</v>
      </c>
      <c r="J1284" s="4" t="n">
        <v>0.215455363329882</v>
      </c>
      <c r="K1284" s="4" t="n">
        <v>0.0235997629770545</v>
      </c>
      <c r="L1284" s="4" t="n">
        <v>-0.0010523427287281</v>
      </c>
      <c r="M1284" s="4" t="n">
        <v>0.0376531106806144</v>
      </c>
      <c r="N1284" s="4" t="n">
        <v>6.19159011544398</v>
      </c>
      <c r="O1284" s="4" t="n">
        <f aca="false">FALSE()</f>
        <v>0</v>
      </c>
      <c r="P1284" s="4" t="s">
        <v>27</v>
      </c>
      <c r="Q1284" s="4" t="n">
        <v>1414.21356237498</v>
      </c>
      <c r="R1284" s="4" t="n">
        <v>1.62720719752903</v>
      </c>
      <c r="S1284" s="4" t="s">
        <v>39</v>
      </c>
      <c r="T1284" s="4" t="str">
        <f aca="false">B1284&amp;C1284&amp;D1284&amp;E1284&amp;S1284</f>
        <v>dwayoubotmap210without</v>
      </c>
      <c r="U1284" s="4" t="n">
        <f aca="false">COUNTIF($T$2:T1284,T1284)</f>
        <v>3</v>
      </c>
      <c r="V1284" s="4" t="s">
        <v>36</v>
      </c>
      <c r="W1284" s="4" t="s">
        <v>32</v>
      </c>
      <c r="X1284" s="4" t="n">
        <v>2</v>
      </c>
      <c r="Y1284" s="4" t="str">
        <f aca="false">V1284&amp;W1284&amp;X1284&amp;S1284</f>
        <v>dy2without</v>
      </c>
      <c r="Z1284" s="4" t="n">
        <f aca="false">G1284&gt;0</f>
        <v>1</v>
      </c>
      <c r="AA1284" s="4" t="n">
        <f aca="false">IF(NOT(Z1284),Y1284,0)</f>
        <v>0</v>
      </c>
    </row>
    <row r="1285" customFormat="false" ht="15.75" hidden="false" customHeight="true" outlineLevel="0" collapsed="false">
      <c r="A1285" s="1" t="n">
        <v>1890</v>
      </c>
      <c r="B1285" s="4" t="s">
        <v>35</v>
      </c>
      <c r="C1285" s="4" t="s">
        <v>30</v>
      </c>
      <c r="D1285" s="4" t="s">
        <v>23</v>
      </c>
      <c r="E1285" s="4" t="n">
        <v>10</v>
      </c>
      <c r="F1285" s="4" t="n">
        <v>63.817</v>
      </c>
      <c r="G1285" s="4" t="n">
        <v>0</v>
      </c>
      <c r="H1285" s="4" t="n">
        <v>0.0981028658366877</v>
      </c>
      <c r="I1285" s="4" t="n">
        <v>0.0401025559143707</v>
      </c>
      <c r="J1285" s="4" t="n">
        <v>0.00501855165335845</v>
      </c>
      <c r="K1285" s="4" t="n">
        <v>0.00939511621616902</v>
      </c>
      <c r="L1285" s="4" t="n">
        <v>0.00321927716500886</v>
      </c>
      <c r="M1285" s="4" t="n">
        <v>0.469943645974004</v>
      </c>
      <c r="N1285" s="4" t="n">
        <v>30.1145831979215</v>
      </c>
      <c r="O1285" s="4" t="n">
        <f aca="false">TRUE()</f>
        <v>1</v>
      </c>
      <c r="P1285" s="4" t="s">
        <v>24</v>
      </c>
      <c r="Q1285" s="4" t="n">
        <v>1.42831825052265</v>
      </c>
      <c r="R1285" s="4" t="n">
        <v>0.0533296439616951</v>
      </c>
      <c r="S1285" s="4" t="s">
        <v>39</v>
      </c>
      <c r="T1285" s="4" t="str">
        <f aca="false">B1285&amp;C1285&amp;D1285&amp;E1285&amp;S1285</f>
        <v>dwayoubotmap210without</v>
      </c>
      <c r="U1285" s="4" t="n">
        <f aca="false">COUNTIF($T$2:T1285,T1285)</f>
        <v>4</v>
      </c>
      <c r="V1285" s="4" t="s">
        <v>36</v>
      </c>
      <c r="W1285" s="4" t="s">
        <v>32</v>
      </c>
      <c r="X1285" s="4" t="n">
        <v>2</v>
      </c>
      <c r="Y1285" s="4" t="str">
        <f aca="false">V1285&amp;W1285&amp;X1285&amp;S1285</f>
        <v>dy2without</v>
      </c>
      <c r="Z1285" s="4" t="n">
        <f aca="false">G1285&gt;0</f>
        <v>0</v>
      </c>
      <c r="AA1285" s="4" t="str">
        <f aca="false">IF(NOT(Z1285),Y1285,0)</f>
        <v>dy2without</v>
      </c>
    </row>
    <row r="1286" customFormat="false" ht="15.75" hidden="false" customHeight="true" outlineLevel="0" collapsed="false">
      <c r="A1286" s="1" t="n">
        <v>1891</v>
      </c>
      <c r="B1286" s="4" t="s">
        <v>35</v>
      </c>
      <c r="C1286" s="4" t="s">
        <v>30</v>
      </c>
      <c r="D1286" s="4" t="s">
        <v>23</v>
      </c>
      <c r="E1286" s="4" t="n">
        <v>10</v>
      </c>
      <c r="F1286" s="4" t="n">
        <v>179.986</v>
      </c>
      <c r="G1286" s="4" t="n">
        <v>0</v>
      </c>
      <c r="H1286" s="4" t="n">
        <v>89.5868360461897</v>
      </c>
      <c r="I1286" s="4" t="n">
        <v>0.618412308829587</v>
      </c>
      <c r="J1286" s="4" t="n">
        <v>0.142821106991869</v>
      </c>
      <c r="K1286" s="4" t="n">
        <v>0.0458409770878209</v>
      </c>
      <c r="L1286" s="4" t="n">
        <v>-0.00108343646001987</v>
      </c>
      <c r="M1286" s="4" t="n">
        <v>0.1781893374941</v>
      </c>
      <c r="N1286" s="4" t="n">
        <v>31.9428219365724</v>
      </c>
      <c r="O1286" s="4" t="n">
        <f aca="false">FALSE()</f>
        <v>0</v>
      </c>
      <c r="P1286" s="4" t="s">
        <v>27</v>
      </c>
      <c r="Q1286" s="4" t="n">
        <v>1414.21356237309</v>
      </c>
      <c r="R1286" s="4" t="n">
        <v>0.893158408378913</v>
      </c>
      <c r="S1286" s="4" t="s">
        <v>39</v>
      </c>
      <c r="T1286" s="4" t="str">
        <f aca="false">B1286&amp;C1286&amp;D1286&amp;E1286&amp;S1286</f>
        <v>dwayoubotmap210without</v>
      </c>
      <c r="U1286" s="4" t="n">
        <f aca="false">COUNTIF($T$2:T1286,T1286)</f>
        <v>5</v>
      </c>
      <c r="V1286" s="4" t="s">
        <v>36</v>
      </c>
      <c r="W1286" s="4" t="s">
        <v>32</v>
      </c>
      <c r="X1286" s="4" t="n">
        <v>2</v>
      </c>
      <c r="Y1286" s="4" t="str">
        <f aca="false">V1286&amp;W1286&amp;X1286&amp;S1286</f>
        <v>dy2without</v>
      </c>
      <c r="Z1286" s="4" t="n">
        <f aca="false">G1286&gt;0</f>
        <v>0</v>
      </c>
      <c r="AA1286" s="4" t="str">
        <f aca="false">IF(NOT(Z1286),Y1286,0)</f>
        <v>dy2without</v>
      </c>
    </row>
    <row r="1287" customFormat="false" ht="15.75" hidden="false" customHeight="true" outlineLevel="0" collapsed="false">
      <c r="A1287" s="1" t="n">
        <v>1892</v>
      </c>
      <c r="B1287" s="4" t="s">
        <v>35</v>
      </c>
      <c r="C1287" s="4" t="s">
        <v>30</v>
      </c>
      <c r="D1287" s="4" t="s">
        <v>23</v>
      </c>
      <c r="E1287" s="4" t="n">
        <v>10</v>
      </c>
      <c r="F1287" s="4" t="n">
        <v>72.894</v>
      </c>
      <c r="G1287" s="4" t="n">
        <v>1</v>
      </c>
      <c r="H1287" s="4" t="n">
        <v>4.20719658396255</v>
      </c>
      <c r="I1287" s="4" t="n">
        <v>0.127942173107022</v>
      </c>
      <c r="J1287" s="4" t="n">
        <v>0.0129419128841755</v>
      </c>
      <c r="K1287" s="4" t="n">
        <v>0.0222970242496064</v>
      </c>
      <c r="L1287" s="4" t="n">
        <v>0.00183725065185453</v>
      </c>
      <c r="M1287" s="4" t="n">
        <v>0.429935561040611</v>
      </c>
      <c r="N1287" s="4" t="n">
        <v>31.2373484429931</v>
      </c>
      <c r="O1287" s="4" t="n">
        <f aca="false">TRUE()</f>
        <v>1</v>
      </c>
      <c r="P1287" s="4" t="s">
        <v>24</v>
      </c>
      <c r="Q1287" s="4" t="n">
        <v>242.535625036314</v>
      </c>
      <c r="R1287" s="4" t="n">
        <v>0.0744621459867139</v>
      </c>
      <c r="S1287" s="4" t="s">
        <v>39</v>
      </c>
      <c r="T1287" s="4" t="str">
        <f aca="false">B1287&amp;C1287&amp;D1287&amp;E1287&amp;S1287</f>
        <v>dwayoubotmap210without</v>
      </c>
      <c r="U1287" s="4" t="n">
        <f aca="false">COUNTIF($T$2:T1287,T1287)</f>
        <v>6</v>
      </c>
      <c r="V1287" s="4" t="s">
        <v>36</v>
      </c>
      <c r="W1287" s="4" t="s">
        <v>32</v>
      </c>
      <c r="X1287" s="4" t="n">
        <v>2</v>
      </c>
      <c r="Y1287" s="4" t="str">
        <f aca="false">V1287&amp;W1287&amp;X1287&amp;S1287</f>
        <v>dy2without</v>
      </c>
      <c r="Z1287" s="4" t="n">
        <f aca="false">G1287&gt;0</f>
        <v>1</v>
      </c>
      <c r="AA1287" s="4" t="n">
        <f aca="false">IF(NOT(Z1287),Y1287,0)</f>
        <v>0</v>
      </c>
    </row>
    <row r="1288" customFormat="false" ht="15.75" hidden="false" customHeight="true" outlineLevel="0" collapsed="false">
      <c r="A1288" s="1" t="n">
        <v>1893</v>
      </c>
      <c r="B1288" s="4" t="s">
        <v>35</v>
      </c>
      <c r="C1288" s="4" t="s">
        <v>30</v>
      </c>
      <c r="D1288" s="4" t="s">
        <v>23</v>
      </c>
      <c r="E1288" s="4" t="n">
        <v>10</v>
      </c>
      <c r="F1288" s="4" t="n">
        <v>180.275</v>
      </c>
      <c r="G1288" s="4" t="n">
        <v>3</v>
      </c>
      <c r="H1288" s="4" t="n">
        <v>79.4057721933302</v>
      </c>
      <c r="I1288" s="4" t="n">
        <v>0.607470196209666</v>
      </c>
      <c r="J1288" s="4" t="n">
        <v>0.108348289137149</v>
      </c>
      <c r="K1288" s="4" t="n">
        <v>0.0531466567767922</v>
      </c>
      <c r="L1288" s="4" t="n">
        <v>0.000134634621182179</v>
      </c>
      <c r="M1288" s="4" t="n">
        <v>0.184664880824355</v>
      </c>
      <c r="N1288" s="4" t="n">
        <v>32.7207187717379</v>
      </c>
      <c r="O1288" s="4" t="n">
        <f aca="false">FALSE()</f>
        <v>0</v>
      </c>
      <c r="P1288" s="4" t="s">
        <v>27</v>
      </c>
      <c r="Q1288" s="4" t="n">
        <v>1414.21356237498</v>
      </c>
      <c r="R1288" s="4" t="n">
        <v>0.560653943086521</v>
      </c>
      <c r="S1288" s="4" t="s">
        <v>39</v>
      </c>
      <c r="T1288" s="4" t="str">
        <f aca="false">B1288&amp;C1288&amp;D1288&amp;E1288&amp;S1288</f>
        <v>dwayoubotmap210without</v>
      </c>
      <c r="U1288" s="4" t="n">
        <f aca="false">COUNTIF($T$2:T1288,T1288)</f>
        <v>7</v>
      </c>
      <c r="V1288" s="4" t="s">
        <v>36</v>
      </c>
      <c r="W1288" s="4" t="s">
        <v>32</v>
      </c>
      <c r="X1288" s="4" t="n">
        <v>2</v>
      </c>
      <c r="Y1288" s="4" t="str">
        <f aca="false">V1288&amp;W1288&amp;X1288&amp;S1288</f>
        <v>dy2without</v>
      </c>
      <c r="Z1288" s="4" t="n">
        <f aca="false">G1288&gt;0</f>
        <v>1</v>
      </c>
      <c r="AA1288" s="4" t="n">
        <f aca="false">IF(NOT(Z1288),Y1288,0)</f>
        <v>0</v>
      </c>
    </row>
    <row r="1289" customFormat="false" ht="15.75" hidden="false" customHeight="true" outlineLevel="0" collapsed="false">
      <c r="A1289" s="1" t="n">
        <v>1894</v>
      </c>
      <c r="B1289" s="4" t="s">
        <v>35</v>
      </c>
      <c r="C1289" s="4" t="s">
        <v>30</v>
      </c>
      <c r="D1289" s="4" t="s">
        <v>23</v>
      </c>
      <c r="E1289" s="4" t="n">
        <v>10</v>
      </c>
      <c r="F1289" s="4" t="n">
        <v>93.437</v>
      </c>
      <c r="G1289" s="4" t="n">
        <v>0</v>
      </c>
      <c r="H1289" s="4" t="n">
        <v>32.5147524387088</v>
      </c>
      <c r="I1289" s="4" t="n">
        <v>0.373081731882992</v>
      </c>
      <c r="J1289" s="4" t="n">
        <v>0.0658456394703435</v>
      </c>
      <c r="K1289" s="4" t="n">
        <v>0.0488194808472091</v>
      </c>
      <c r="L1289" s="4" t="n">
        <v>0.001146416698206</v>
      </c>
      <c r="M1289" s="4" t="n">
        <v>0.34295676497592</v>
      </c>
      <c r="N1289" s="4" t="n">
        <v>31.9008145097959</v>
      </c>
      <c r="O1289" s="4" t="n">
        <f aca="false">TRUE()</f>
        <v>1</v>
      </c>
      <c r="P1289" s="4" t="s">
        <v>24</v>
      </c>
      <c r="Q1289" s="4" t="n">
        <v>632.455532034172</v>
      </c>
      <c r="R1289" s="4" t="n">
        <v>0.220025729996475</v>
      </c>
      <c r="S1289" s="4" t="s">
        <v>39</v>
      </c>
      <c r="T1289" s="4" t="str">
        <f aca="false">B1289&amp;C1289&amp;D1289&amp;E1289&amp;S1289</f>
        <v>dwayoubotmap210without</v>
      </c>
      <c r="U1289" s="4" t="n">
        <f aca="false">COUNTIF($T$2:T1289,T1289)</f>
        <v>8</v>
      </c>
      <c r="V1289" s="4" t="s">
        <v>36</v>
      </c>
      <c r="W1289" s="4" t="s">
        <v>32</v>
      </c>
      <c r="X1289" s="4" t="n">
        <v>2</v>
      </c>
      <c r="Y1289" s="4" t="str">
        <f aca="false">V1289&amp;W1289&amp;X1289&amp;S1289</f>
        <v>dy2without</v>
      </c>
      <c r="Z1289" s="4" t="n">
        <f aca="false">G1289&gt;0</f>
        <v>0</v>
      </c>
      <c r="AA1289" s="4" t="str">
        <f aca="false">IF(NOT(Z1289),Y1289,0)</f>
        <v>dy2without</v>
      </c>
    </row>
    <row r="1290" customFormat="false" ht="15.75" hidden="false" customHeight="true" outlineLevel="0" collapsed="false">
      <c r="A1290" s="1" t="n">
        <v>1895</v>
      </c>
      <c r="B1290" s="4" t="s">
        <v>35</v>
      </c>
      <c r="C1290" s="4" t="s">
        <v>30</v>
      </c>
      <c r="D1290" s="4" t="s">
        <v>23</v>
      </c>
      <c r="E1290" s="4" t="n">
        <v>10</v>
      </c>
      <c r="F1290" s="4" t="n">
        <v>127.322</v>
      </c>
      <c r="G1290" s="4" t="n">
        <v>1</v>
      </c>
      <c r="H1290" s="4" t="n">
        <v>80.9082659519144</v>
      </c>
      <c r="I1290" s="4" t="n">
        <v>0.464701330772341</v>
      </c>
      <c r="J1290" s="4" t="n">
        <v>0.091707175573717</v>
      </c>
      <c r="K1290" s="4" t="n">
        <v>0.0355290177268295</v>
      </c>
      <c r="L1290" s="4" t="n">
        <v>0.000342279036843304</v>
      </c>
      <c r="M1290" s="4" t="n">
        <v>0.239954021750947</v>
      </c>
      <c r="N1290" s="4" t="n">
        <v>30.5935133427388</v>
      </c>
      <c r="O1290" s="4" t="n">
        <f aca="false">TRUE()</f>
        <v>1</v>
      </c>
      <c r="P1290" s="4" t="s">
        <v>24</v>
      </c>
      <c r="Q1290" s="4" t="n">
        <v>1414.21356237375</v>
      </c>
      <c r="R1290" s="4" t="n">
        <v>0.234853706388884</v>
      </c>
      <c r="S1290" s="4" t="s">
        <v>39</v>
      </c>
      <c r="T1290" s="4" t="str">
        <f aca="false">B1290&amp;C1290&amp;D1290&amp;E1290&amp;S1290</f>
        <v>dwayoubotmap210without</v>
      </c>
      <c r="U1290" s="4" t="n">
        <f aca="false">COUNTIF($T$2:T1290,T1290)</f>
        <v>9</v>
      </c>
      <c r="V1290" s="4" t="s">
        <v>36</v>
      </c>
      <c r="W1290" s="4" t="s">
        <v>32</v>
      </c>
      <c r="X1290" s="4" t="n">
        <v>2</v>
      </c>
      <c r="Y1290" s="4" t="str">
        <f aca="false">V1290&amp;W1290&amp;X1290&amp;S1290</f>
        <v>dy2without</v>
      </c>
      <c r="Z1290" s="4" t="n">
        <f aca="false">G1290&gt;0</f>
        <v>1</v>
      </c>
      <c r="AA1290" s="4" t="n">
        <f aca="false">IF(NOT(Z1290),Y1290,0)</f>
        <v>0</v>
      </c>
    </row>
    <row r="1291" customFormat="false" ht="15.75" hidden="false" customHeight="true" outlineLevel="0" collapsed="false">
      <c r="A1291" s="1" t="n">
        <v>1896</v>
      </c>
      <c r="B1291" s="4" t="s">
        <v>35</v>
      </c>
      <c r="C1291" s="4" t="s">
        <v>30</v>
      </c>
      <c r="D1291" s="4" t="s">
        <v>23</v>
      </c>
      <c r="E1291" s="4" t="n">
        <v>10</v>
      </c>
      <c r="F1291" s="4" t="n">
        <v>80.3280000000002</v>
      </c>
      <c r="G1291" s="4" t="n">
        <v>0</v>
      </c>
      <c r="H1291" s="4" t="n">
        <v>10.312224704499</v>
      </c>
      <c r="I1291" s="4" t="n">
        <v>0.187407794316348</v>
      </c>
      <c r="J1291" s="4" t="n">
        <v>0.0317423798122326</v>
      </c>
      <c r="K1291" s="4" t="n">
        <v>0.0356154441771212</v>
      </c>
      <c r="L1291" s="4" t="n">
        <v>0.00239098381705368</v>
      </c>
      <c r="M1291" s="4" t="n">
        <v>0.373214289651997</v>
      </c>
      <c r="N1291" s="4" t="n">
        <v>29.9922424848271</v>
      </c>
      <c r="O1291" s="4" t="n">
        <f aca="false">TRUE()</f>
        <v>1</v>
      </c>
      <c r="P1291" s="4" t="s">
        <v>24</v>
      </c>
      <c r="Q1291" s="4" t="n">
        <v>282.842712474527</v>
      </c>
      <c r="R1291" s="4" t="n">
        <v>0.159541254790158</v>
      </c>
      <c r="S1291" s="4" t="s">
        <v>39</v>
      </c>
      <c r="T1291" s="4" t="str">
        <f aca="false">B1291&amp;C1291&amp;D1291&amp;E1291&amp;S1291</f>
        <v>dwayoubotmap210without</v>
      </c>
      <c r="U1291" s="4" t="n">
        <f aca="false">COUNTIF($T$2:T1291,T1291)</f>
        <v>10</v>
      </c>
      <c r="V1291" s="4" t="s">
        <v>36</v>
      </c>
      <c r="W1291" s="4" t="s">
        <v>32</v>
      </c>
      <c r="X1291" s="4" t="n">
        <v>2</v>
      </c>
      <c r="Y1291" s="4" t="str">
        <f aca="false">V1291&amp;W1291&amp;X1291&amp;S1291</f>
        <v>dy2without</v>
      </c>
      <c r="Z1291" s="4" t="n">
        <f aca="false">G1291&gt;0</f>
        <v>0</v>
      </c>
      <c r="AA1291" s="4" t="str">
        <f aca="false">IF(NOT(Z1291),Y1291,0)</f>
        <v>dy2without</v>
      </c>
    </row>
    <row r="1292" customFormat="false" ht="15.75" hidden="false" customHeight="true" outlineLevel="0" collapsed="false">
      <c r="A1292" s="1" t="n">
        <v>1897</v>
      </c>
      <c r="B1292" s="4" t="s">
        <v>35</v>
      </c>
      <c r="C1292" s="4" t="s">
        <v>30</v>
      </c>
      <c r="D1292" s="4" t="s">
        <v>23</v>
      </c>
      <c r="E1292" s="4" t="n">
        <v>10</v>
      </c>
      <c r="F1292" s="4" t="n">
        <v>70.393</v>
      </c>
      <c r="G1292" s="4" t="n">
        <v>2</v>
      </c>
      <c r="H1292" s="4" t="n">
        <v>0.322166944342569</v>
      </c>
      <c r="I1292" s="4" t="n">
        <v>0.107722493861728</v>
      </c>
      <c r="J1292" s="4" t="n">
        <v>0.0131765474175236</v>
      </c>
      <c r="K1292" s="4" t="n">
        <v>0.0640055233468749</v>
      </c>
      <c r="L1292" s="4" t="n">
        <v>0.0001747768956783</v>
      </c>
      <c r="M1292" s="4" t="n">
        <v>0.443816266744426</v>
      </c>
      <c r="N1292" s="4" t="n">
        <v>30.9773507180234</v>
      </c>
      <c r="O1292" s="4" t="n">
        <f aca="false">TRUE()</f>
        <v>1</v>
      </c>
      <c r="P1292" s="4" t="s">
        <v>24</v>
      </c>
      <c r="Q1292" s="4" t="n">
        <v>2.5271730091575</v>
      </c>
      <c r="R1292" s="4" t="n">
        <v>0.105916094305994</v>
      </c>
      <c r="S1292" s="4" t="s">
        <v>39</v>
      </c>
      <c r="T1292" s="4" t="str">
        <f aca="false">B1292&amp;C1292&amp;D1292&amp;E1292&amp;S1292</f>
        <v>dwayoubotmap210without</v>
      </c>
      <c r="U1292" s="4" t="n">
        <f aca="false">COUNTIF($T$2:T1292,T1292)</f>
        <v>11</v>
      </c>
      <c r="V1292" s="4" t="s">
        <v>36</v>
      </c>
      <c r="W1292" s="4" t="s">
        <v>32</v>
      </c>
      <c r="X1292" s="4" t="n">
        <v>2</v>
      </c>
      <c r="Y1292" s="4" t="str">
        <f aca="false">V1292&amp;W1292&amp;X1292&amp;S1292</f>
        <v>dy2without</v>
      </c>
      <c r="Z1292" s="4" t="n">
        <f aca="false">G1292&gt;0</f>
        <v>1</v>
      </c>
      <c r="AA1292" s="4" t="n">
        <f aca="false">IF(NOT(Z1292),Y1292,0)</f>
        <v>0</v>
      </c>
    </row>
    <row r="1293" customFormat="false" ht="15.75" hidden="false" customHeight="true" outlineLevel="0" collapsed="false">
      <c r="A1293" s="1" t="n">
        <v>1898</v>
      </c>
      <c r="B1293" s="4" t="s">
        <v>35</v>
      </c>
      <c r="C1293" s="4" t="s">
        <v>30</v>
      </c>
      <c r="D1293" s="4" t="s">
        <v>23</v>
      </c>
      <c r="E1293" s="4" t="n">
        <v>10</v>
      </c>
      <c r="F1293" s="4" t="n">
        <v>180.123</v>
      </c>
      <c r="G1293" s="4" t="n">
        <v>0</v>
      </c>
      <c r="H1293" s="4" t="n">
        <v>239.876114906064</v>
      </c>
      <c r="I1293" s="4" t="n">
        <v>1.04189078932098</v>
      </c>
      <c r="J1293" s="4" t="n">
        <v>0.263507925951261</v>
      </c>
      <c r="K1293" s="4" t="n">
        <v>0.0183027535498629</v>
      </c>
      <c r="L1293" s="4" t="n">
        <v>-0.000451394729613398</v>
      </c>
      <c r="M1293" s="4" t="n">
        <v>0.0715618451687214</v>
      </c>
      <c r="N1293" s="4" t="n">
        <v>12.7841333033811</v>
      </c>
      <c r="O1293" s="4" t="n">
        <f aca="false">FALSE()</f>
        <v>0</v>
      </c>
      <c r="P1293" s="4" t="s">
        <v>27</v>
      </c>
      <c r="Q1293" s="4" t="n">
        <v>1414.21356237375</v>
      </c>
      <c r="R1293" s="4" t="n">
        <v>0.685459060230731</v>
      </c>
      <c r="S1293" s="4" t="s">
        <v>39</v>
      </c>
      <c r="T1293" s="4" t="str">
        <f aca="false">B1293&amp;C1293&amp;D1293&amp;E1293&amp;S1293</f>
        <v>dwayoubotmap210without</v>
      </c>
      <c r="U1293" s="4" t="n">
        <f aca="false">COUNTIF($T$2:T1293,T1293)</f>
        <v>12</v>
      </c>
      <c r="V1293" s="4" t="s">
        <v>36</v>
      </c>
      <c r="W1293" s="4" t="s">
        <v>32</v>
      </c>
      <c r="X1293" s="4" t="n">
        <v>2</v>
      </c>
      <c r="Y1293" s="4" t="str">
        <f aca="false">V1293&amp;W1293&amp;X1293&amp;S1293</f>
        <v>dy2without</v>
      </c>
      <c r="Z1293" s="4" t="n">
        <f aca="false">G1293&gt;0</f>
        <v>0</v>
      </c>
      <c r="AA1293" s="4" t="str">
        <f aca="false">IF(NOT(Z1293),Y1293,0)</f>
        <v>dy2without</v>
      </c>
    </row>
    <row r="1294" customFormat="false" ht="15.75" hidden="false" customHeight="true" outlineLevel="0" collapsed="false">
      <c r="A1294" s="1" t="n">
        <v>1899</v>
      </c>
      <c r="B1294" s="4" t="s">
        <v>35</v>
      </c>
      <c r="C1294" s="4" t="s">
        <v>30</v>
      </c>
      <c r="D1294" s="4" t="s">
        <v>23</v>
      </c>
      <c r="E1294" s="4" t="n">
        <v>10</v>
      </c>
      <c r="F1294" s="4" t="n">
        <v>110.637</v>
      </c>
      <c r="G1294" s="4" t="n">
        <v>1</v>
      </c>
      <c r="H1294" s="4" t="n">
        <v>38.1339330448314</v>
      </c>
      <c r="I1294" s="4" t="n">
        <v>0.315539627334232</v>
      </c>
      <c r="J1294" s="4" t="n">
        <v>0.0974666076837175</v>
      </c>
      <c r="K1294" s="4" t="n">
        <v>0.0314605856063321</v>
      </c>
      <c r="L1294" s="4" t="n">
        <v>0.00019897873789345</v>
      </c>
      <c r="M1294" s="4" t="n">
        <v>0.300793628734755</v>
      </c>
      <c r="N1294" s="4" t="n">
        <v>33.3583492740639</v>
      </c>
      <c r="O1294" s="4" t="n">
        <f aca="false">TRUE()</f>
        <v>1</v>
      </c>
      <c r="P1294" s="4" t="s">
        <v>24</v>
      </c>
      <c r="Q1294" s="4" t="n">
        <v>1414.21356237347</v>
      </c>
      <c r="R1294" s="4" t="n">
        <v>0.18756923337525</v>
      </c>
      <c r="S1294" s="4" t="s">
        <v>39</v>
      </c>
      <c r="T1294" s="4" t="str">
        <f aca="false">B1294&amp;C1294&amp;D1294&amp;E1294&amp;S1294</f>
        <v>dwayoubotmap210without</v>
      </c>
      <c r="U1294" s="4" t="n">
        <f aca="false">COUNTIF($T$2:T1294,T1294)</f>
        <v>13</v>
      </c>
      <c r="V1294" s="4" t="s">
        <v>36</v>
      </c>
      <c r="W1294" s="4" t="s">
        <v>32</v>
      </c>
      <c r="X1294" s="4" t="n">
        <v>2</v>
      </c>
      <c r="Y1294" s="4" t="str">
        <f aca="false">V1294&amp;W1294&amp;X1294&amp;S1294</f>
        <v>dy2without</v>
      </c>
      <c r="Z1294" s="4" t="n">
        <f aca="false">G1294&gt;0</f>
        <v>1</v>
      </c>
      <c r="AA1294" s="4" t="n">
        <f aca="false">IF(NOT(Z1294),Y1294,0)</f>
        <v>0</v>
      </c>
    </row>
    <row r="1295" customFormat="false" ht="15.75" hidden="false" customHeight="true" outlineLevel="0" collapsed="false">
      <c r="A1295" s="1" t="n">
        <v>1900</v>
      </c>
      <c r="B1295" s="4" t="s">
        <v>35</v>
      </c>
      <c r="C1295" s="4" t="s">
        <v>30</v>
      </c>
      <c r="D1295" s="4" t="s">
        <v>23</v>
      </c>
      <c r="E1295" s="4" t="n">
        <v>10</v>
      </c>
      <c r="F1295" s="4" t="n">
        <v>67.374</v>
      </c>
      <c r="G1295" s="4" t="n">
        <v>0</v>
      </c>
      <c r="H1295" s="4" t="n">
        <v>0.287400506655467</v>
      </c>
      <c r="I1295" s="4" t="n">
        <v>0.0961126596227501</v>
      </c>
      <c r="J1295" s="4" t="n">
        <v>0.0122342063973176</v>
      </c>
      <c r="K1295" s="4" t="n">
        <v>0.0283939804175324</v>
      </c>
      <c r="L1295" s="4" t="n">
        <v>0.000741109063817079</v>
      </c>
      <c r="M1295" s="4" t="n">
        <v>0.449109600410211</v>
      </c>
      <c r="N1295" s="4" t="n">
        <v>30.2415493828138</v>
      </c>
      <c r="O1295" s="4" t="n">
        <f aca="false">TRUE()</f>
        <v>1</v>
      </c>
      <c r="P1295" s="4" t="s">
        <v>24</v>
      </c>
      <c r="Q1295" s="4" t="n">
        <v>6.79819460611919</v>
      </c>
      <c r="R1295" s="4" t="n">
        <v>0.0785674030759241</v>
      </c>
      <c r="S1295" s="4" t="s">
        <v>39</v>
      </c>
      <c r="T1295" s="4" t="str">
        <f aca="false">B1295&amp;C1295&amp;D1295&amp;E1295&amp;S1295</f>
        <v>dwayoubotmap210without</v>
      </c>
      <c r="U1295" s="4" t="n">
        <f aca="false">COUNTIF($T$2:T1295,T1295)</f>
        <v>14</v>
      </c>
      <c r="V1295" s="4" t="s">
        <v>36</v>
      </c>
      <c r="W1295" s="4" t="s">
        <v>32</v>
      </c>
      <c r="X1295" s="4" t="n">
        <v>2</v>
      </c>
      <c r="Y1295" s="4" t="str">
        <f aca="false">V1295&amp;W1295&amp;X1295&amp;S1295</f>
        <v>dy2without</v>
      </c>
      <c r="Z1295" s="4" t="n">
        <f aca="false">G1295&gt;0</f>
        <v>0</v>
      </c>
      <c r="AA1295" s="4" t="str">
        <f aca="false">IF(NOT(Z1295),Y1295,0)</f>
        <v>dy2without</v>
      </c>
    </row>
    <row r="1296" customFormat="false" ht="15.75" hidden="false" customHeight="true" outlineLevel="0" collapsed="false">
      <c r="A1296" s="1" t="n">
        <v>1901</v>
      </c>
      <c r="B1296" s="4" t="s">
        <v>35</v>
      </c>
      <c r="C1296" s="4" t="s">
        <v>30</v>
      </c>
      <c r="D1296" s="4" t="s">
        <v>23</v>
      </c>
      <c r="E1296" s="4" t="n">
        <v>10</v>
      </c>
      <c r="F1296" s="4" t="n">
        <v>180.079</v>
      </c>
      <c r="G1296" s="4" t="n">
        <v>2</v>
      </c>
      <c r="H1296" s="4" t="n">
        <v>144.102101060289</v>
      </c>
      <c r="I1296" s="4" t="n">
        <v>0.701031045822205</v>
      </c>
      <c r="J1296" s="4" t="n">
        <v>0.142712158086299</v>
      </c>
      <c r="K1296" s="4" t="n">
        <v>0.0365784544839973</v>
      </c>
      <c r="L1296" s="4" t="n">
        <v>-0.00110868384285041</v>
      </c>
      <c r="M1296" s="4" t="n">
        <v>0.164329078800641</v>
      </c>
      <c r="N1296" s="4" t="n">
        <v>29.1486772015306</v>
      </c>
      <c r="O1296" s="4" t="n">
        <f aca="false">FALSE()</f>
        <v>0</v>
      </c>
      <c r="P1296" s="4" t="s">
        <v>27</v>
      </c>
      <c r="Q1296" s="4" t="n">
        <v>1414.21356237381</v>
      </c>
      <c r="R1296" s="4" t="n">
        <v>0.449385744314742</v>
      </c>
      <c r="S1296" s="4" t="s">
        <v>39</v>
      </c>
      <c r="T1296" s="4" t="str">
        <f aca="false">B1296&amp;C1296&amp;D1296&amp;E1296&amp;S1296</f>
        <v>dwayoubotmap210without</v>
      </c>
      <c r="U1296" s="4" t="n">
        <f aca="false">COUNTIF($T$2:T1296,T1296)</f>
        <v>15</v>
      </c>
      <c r="V1296" s="4" t="s">
        <v>36</v>
      </c>
      <c r="W1296" s="4" t="s">
        <v>32</v>
      </c>
      <c r="X1296" s="4" t="n">
        <v>2</v>
      </c>
      <c r="Y1296" s="4" t="str">
        <f aca="false">V1296&amp;W1296&amp;X1296&amp;S1296</f>
        <v>dy2without</v>
      </c>
      <c r="Z1296" s="4" t="n">
        <f aca="false">G1296&gt;0</f>
        <v>1</v>
      </c>
      <c r="AA1296" s="4" t="n">
        <f aca="false">IF(NOT(Z1296),Y1296,0)</f>
        <v>0</v>
      </c>
    </row>
    <row r="1297" customFormat="false" ht="15.75" hidden="false" customHeight="true" outlineLevel="0" collapsed="false">
      <c r="A1297" s="1" t="n">
        <v>1902</v>
      </c>
      <c r="B1297" s="4" t="s">
        <v>35</v>
      </c>
      <c r="C1297" s="4" t="s">
        <v>30</v>
      </c>
      <c r="D1297" s="4" t="s">
        <v>23</v>
      </c>
      <c r="E1297" s="4" t="n">
        <v>10</v>
      </c>
      <c r="F1297" s="4" t="n">
        <v>66.6660000000002</v>
      </c>
      <c r="G1297" s="4" t="n">
        <v>1</v>
      </c>
      <c r="H1297" s="4" t="n">
        <v>0.255491192311211</v>
      </c>
      <c r="I1297" s="4" t="n">
        <v>0.100432785735142</v>
      </c>
      <c r="J1297" s="4" t="n">
        <v>0.0126559622267368</v>
      </c>
      <c r="K1297" s="4" t="n">
        <v>0.0143790631485297</v>
      </c>
      <c r="L1297" s="4" t="n">
        <v>0.0030395971876239</v>
      </c>
      <c r="M1297" s="4" t="n">
        <v>0.46677542338536</v>
      </c>
      <c r="N1297" s="4" t="n">
        <v>31.1151799620946</v>
      </c>
      <c r="O1297" s="4" t="n">
        <f aca="false">TRUE()</f>
        <v>1</v>
      </c>
      <c r="P1297" s="4" t="s">
        <v>24</v>
      </c>
      <c r="Q1297" s="4" t="n">
        <v>3.95005105829053</v>
      </c>
      <c r="R1297" s="4" t="n">
        <v>0.0762328870631518</v>
      </c>
      <c r="S1297" s="4" t="s">
        <v>39</v>
      </c>
      <c r="T1297" s="4" t="str">
        <f aca="false">B1297&amp;C1297&amp;D1297&amp;E1297&amp;S1297</f>
        <v>dwayoubotmap210without</v>
      </c>
      <c r="U1297" s="4" t="n">
        <f aca="false">COUNTIF($T$2:T1297,T1297)</f>
        <v>16</v>
      </c>
      <c r="V1297" s="4" t="s">
        <v>36</v>
      </c>
      <c r="W1297" s="4" t="s">
        <v>32</v>
      </c>
      <c r="X1297" s="4" t="n">
        <v>2</v>
      </c>
      <c r="Y1297" s="4" t="str">
        <f aca="false">V1297&amp;W1297&amp;X1297&amp;S1297</f>
        <v>dy2without</v>
      </c>
      <c r="Z1297" s="4" t="n">
        <f aca="false">G1297&gt;0</f>
        <v>1</v>
      </c>
      <c r="AA1297" s="4" t="n">
        <f aca="false">IF(NOT(Z1297),Y1297,0)</f>
        <v>0</v>
      </c>
    </row>
    <row r="1298" customFormat="false" ht="15.75" hidden="false" customHeight="true" outlineLevel="0" collapsed="false">
      <c r="A1298" s="1" t="n">
        <v>1903</v>
      </c>
      <c r="B1298" s="4" t="s">
        <v>35</v>
      </c>
      <c r="C1298" s="4" t="s">
        <v>30</v>
      </c>
      <c r="D1298" s="4" t="s">
        <v>23</v>
      </c>
      <c r="E1298" s="4" t="n">
        <v>10</v>
      </c>
      <c r="F1298" s="4" t="n">
        <v>98.9649999999999</v>
      </c>
      <c r="G1298" s="4" t="n">
        <v>1</v>
      </c>
      <c r="H1298" s="4" t="n">
        <v>46.3080801664258</v>
      </c>
      <c r="I1298" s="4" t="n">
        <v>0.354205525599374</v>
      </c>
      <c r="J1298" s="4" t="n">
        <v>0.0537387156157737</v>
      </c>
      <c r="K1298" s="4" t="n">
        <v>0.0543205095597183</v>
      </c>
      <c r="L1298" s="4" t="n">
        <v>0.000161066815778753</v>
      </c>
      <c r="M1298" s="4" t="n">
        <v>0.340713524442671</v>
      </c>
      <c r="N1298" s="4" t="n">
        <v>33.3378577014427</v>
      </c>
      <c r="O1298" s="4" t="n">
        <f aca="false">TRUE()</f>
        <v>1</v>
      </c>
      <c r="P1298" s="4" t="s">
        <v>24</v>
      </c>
      <c r="Q1298" s="4" t="n">
        <v>1414.21356237338</v>
      </c>
      <c r="R1298" s="4" t="n">
        <v>0.190354163030859</v>
      </c>
      <c r="S1298" s="4" t="s">
        <v>39</v>
      </c>
      <c r="T1298" s="4" t="str">
        <f aca="false">B1298&amp;C1298&amp;D1298&amp;E1298&amp;S1298</f>
        <v>dwayoubotmap210without</v>
      </c>
      <c r="U1298" s="4" t="n">
        <f aca="false">COUNTIF($T$2:T1298,T1298)</f>
        <v>17</v>
      </c>
      <c r="V1298" s="4" t="s">
        <v>36</v>
      </c>
      <c r="W1298" s="4" t="s">
        <v>32</v>
      </c>
      <c r="X1298" s="4" t="n">
        <v>2</v>
      </c>
      <c r="Y1298" s="4" t="str">
        <f aca="false">V1298&amp;W1298&amp;X1298&amp;S1298</f>
        <v>dy2without</v>
      </c>
      <c r="Z1298" s="4" t="n">
        <f aca="false">G1298&gt;0</f>
        <v>1</v>
      </c>
      <c r="AA1298" s="4" t="n">
        <f aca="false">IF(NOT(Z1298),Y1298,0)</f>
        <v>0</v>
      </c>
    </row>
    <row r="1299" customFormat="false" ht="15.75" hidden="false" customHeight="true" outlineLevel="0" collapsed="false">
      <c r="A1299" s="1" t="n">
        <v>1904</v>
      </c>
      <c r="B1299" s="4" t="s">
        <v>35</v>
      </c>
      <c r="C1299" s="4" t="s">
        <v>30</v>
      </c>
      <c r="D1299" s="4" t="s">
        <v>23</v>
      </c>
      <c r="E1299" s="4" t="n">
        <v>10</v>
      </c>
      <c r="F1299" s="4" t="n">
        <v>180.258</v>
      </c>
      <c r="G1299" s="4" t="n">
        <v>5</v>
      </c>
      <c r="H1299" s="4" t="n">
        <v>246.499165214172</v>
      </c>
      <c r="I1299" s="4" t="n">
        <v>1.19547034091193</v>
      </c>
      <c r="J1299" s="4" t="n">
        <v>0.230735226305426</v>
      </c>
      <c r="K1299" s="4" t="n">
        <v>0.0188631147657573</v>
      </c>
      <c r="L1299" s="4" t="n">
        <v>-0.0011187648456057</v>
      </c>
      <c r="M1299" s="4" t="n">
        <v>0.0341370364853042</v>
      </c>
      <c r="N1299" s="4" t="n">
        <v>5.42239554541296</v>
      </c>
      <c r="O1299" s="4" t="n">
        <f aca="false">FALSE()</f>
        <v>0</v>
      </c>
      <c r="P1299" s="4" t="s">
        <v>27</v>
      </c>
      <c r="Q1299" s="4" t="n">
        <v>1414.21356237441</v>
      </c>
      <c r="R1299" s="4" t="n">
        <v>3.55949687520077</v>
      </c>
      <c r="S1299" s="4" t="s">
        <v>39</v>
      </c>
      <c r="T1299" s="4" t="str">
        <f aca="false">B1299&amp;C1299&amp;D1299&amp;E1299&amp;S1299</f>
        <v>dwayoubotmap210without</v>
      </c>
      <c r="U1299" s="4" t="n">
        <f aca="false">COUNTIF($T$2:T1299,T1299)</f>
        <v>18</v>
      </c>
      <c r="V1299" s="4" t="s">
        <v>36</v>
      </c>
      <c r="W1299" s="4" t="s">
        <v>32</v>
      </c>
      <c r="X1299" s="4" t="n">
        <v>2</v>
      </c>
      <c r="Y1299" s="4" t="str">
        <f aca="false">V1299&amp;W1299&amp;X1299&amp;S1299</f>
        <v>dy2without</v>
      </c>
      <c r="Z1299" s="4" t="n">
        <f aca="false">G1299&gt;0</f>
        <v>1</v>
      </c>
      <c r="AA1299" s="4" t="n">
        <f aca="false">IF(NOT(Z1299),Y1299,0)</f>
        <v>0</v>
      </c>
    </row>
    <row r="1300" customFormat="false" ht="15.75" hidden="false" customHeight="true" outlineLevel="0" collapsed="false">
      <c r="A1300" s="1" t="n">
        <v>1905</v>
      </c>
      <c r="B1300" s="4" t="s">
        <v>35</v>
      </c>
      <c r="C1300" s="4" t="s">
        <v>30</v>
      </c>
      <c r="D1300" s="4" t="s">
        <v>23</v>
      </c>
      <c r="E1300" s="4" t="n">
        <v>10</v>
      </c>
      <c r="F1300" s="4" t="n">
        <v>63.7660000000001</v>
      </c>
      <c r="G1300" s="4" t="n">
        <v>1</v>
      </c>
      <c r="H1300" s="4" t="n">
        <v>0.19905991627067</v>
      </c>
      <c r="I1300" s="4" t="n">
        <v>0.0726641875962679</v>
      </c>
      <c r="J1300" s="4" t="n">
        <v>0.00903640191179647</v>
      </c>
      <c r="K1300" s="4" t="n">
        <v>0.0415150670544155</v>
      </c>
      <c r="L1300" s="4" t="n">
        <v>0.000912535904441608</v>
      </c>
      <c r="M1300" s="4" t="n">
        <v>0.463216568330612</v>
      </c>
      <c r="N1300" s="4" t="n">
        <v>29.557879408502</v>
      </c>
      <c r="O1300" s="4" t="n">
        <f aca="false">TRUE()</f>
        <v>1</v>
      </c>
      <c r="P1300" s="4" t="s">
        <v>24</v>
      </c>
      <c r="Q1300" s="4" t="n">
        <v>2.10750494383499</v>
      </c>
      <c r="R1300" s="4" t="n">
        <v>0.117701271864561</v>
      </c>
      <c r="S1300" s="4" t="s">
        <v>39</v>
      </c>
      <c r="T1300" s="4" t="str">
        <f aca="false">B1300&amp;C1300&amp;D1300&amp;E1300&amp;S1300</f>
        <v>dwayoubotmap210without</v>
      </c>
      <c r="U1300" s="4" t="n">
        <f aca="false">COUNTIF($T$2:T1300,T1300)</f>
        <v>19</v>
      </c>
      <c r="V1300" s="4" t="s">
        <v>36</v>
      </c>
      <c r="W1300" s="4" t="s">
        <v>32</v>
      </c>
      <c r="X1300" s="4" t="n">
        <v>2</v>
      </c>
      <c r="Y1300" s="4" t="str">
        <f aca="false">V1300&amp;W1300&amp;X1300&amp;S1300</f>
        <v>dy2without</v>
      </c>
      <c r="Z1300" s="4" t="n">
        <f aca="false">G1300&gt;0</f>
        <v>1</v>
      </c>
      <c r="AA1300" s="4" t="n">
        <f aca="false">IF(NOT(Z1300),Y1300,0)</f>
        <v>0</v>
      </c>
    </row>
    <row r="1301" customFormat="false" ht="15.75" hidden="false" customHeight="true" outlineLevel="0" collapsed="false">
      <c r="A1301" s="1" t="n">
        <v>1906</v>
      </c>
      <c r="B1301" s="4" t="s">
        <v>35</v>
      </c>
      <c r="C1301" s="4" t="s">
        <v>30</v>
      </c>
      <c r="D1301" s="4" t="s">
        <v>23</v>
      </c>
      <c r="E1301" s="4" t="n">
        <v>10</v>
      </c>
      <c r="F1301" s="4" t="n">
        <v>64.1480000000001</v>
      </c>
      <c r="G1301" s="4" t="n">
        <v>0</v>
      </c>
      <c r="H1301" s="4" t="n">
        <v>0.125817810969183</v>
      </c>
      <c r="I1301" s="4" t="n">
        <v>0.0495447129466474</v>
      </c>
      <c r="J1301" s="4" t="n">
        <v>0.00626310543585359</v>
      </c>
      <c r="K1301" s="4" t="n">
        <v>0.00841102789453932</v>
      </c>
      <c r="L1301" s="4" t="n">
        <v>-7.74413496789646E-005</v>
      </c>
      <c r="M1301" s="4" t="n">
        <v>0.47163778412003</v>
      </c>
      <c r="N1301" s="4" t="n">
        <v>30.1410740976472</v>
      </c>
      <c r="O1301" s="4" t="n">
        <f aca="false">TRUE()</f>
        <v>1</v>
      </c>
      <c r="P1301" s="4" t="s">
        <v>24</v>
      </c>
      <c r="Q1301" s="4" t="n">
        <v>4.00156196142815</v>
      </c>
      <c r="R1301" s="4" t="n">
        <v>0.0542117376012007</v>
      </c>
      <c r="S1301" s="4" t="s">
        <v>39</v>
      </c>
      <c r="T1301" s="4" t="str">
        <f aca="false">B1301&amp;C1301&amp;D1301&amp;E1301&amp;S1301</f>
        <v>dwayoubotmap210without</v>
      </c>
      <c r="U1301" s="4" t="n">
        <f aca="false">COUNTIF($T$2:T1301,T1301)</f>
        <v>20</v>
      </c>
      <c r="V1301" s="4" t="s">
        <v>36</v>
      </c>
      <c r="W1301" s="4" t="s">
        <v>32</v>
      </c>
      <c r="X1301" s="4" t="n">
        <v>2</v>
      </c>
      <c r="Y1301" s="4" t="str">
        <f aca="false">V1301&amp;W1301&amp;X1301&amp;S1301</f>
        <v>dy2without</v>
      </c>
      <c r="Z1301" s="4" t="n">
        <f aca="false">G1301&gt;0</f>
        <v>0</v>
      </c>
      <c r="AA1301" s="4" t="str">
        <f aca="false">IF(NOT(Z1301),Y1301,0)</f>
        <v>dy2without</v>
      </c>
    </row>
    <row r="1302" customFormat="false" ht="15.75" hidden="false" customHeight="true" outlineLevel="0" collapsed="false">
      <c r="A1302" s="1" t="n">
        <v>1917</v>
      </c>
      <c r="B1302" s="4" t="s">
        <v>35</v>
      </c>
      <c r="C1302" s="4" t="s">
        <v>30</v>
      </c>
      <c r="D1302" s="4" t="s">
        <v>33</v>
      </c>
      <c r="E1302" s="4" t="n">
        <v>5</v>
      </c>
      <c r="F1302" s="4" t="n">
        <v>50.416</v>
      </c>
      <c r="G1302" s="4" t="n">
        <v>0</v>
      </c>
      <c r="H1302" s="4" t="n">
        <v>0.760522735444095</v>
      </c>
      <c r="I1302" s="4" t="n">
        <v>0.148808819373089</v>
      </c>
      <c r="J1302" s="4" t="n">
        <v>0.0212037098021717</v>
      </c>
      <c r="K1302" s="4" t="n">
        <v>0.0477555007956555</v>
      </c>
      <c r="L1302" s="4" t="n">
        <v>0.00416972895013353</v>
      </c>
      <c r="M1302" s="4" t="n">
        <v>0.38966120072021</v>
      </c>
      <c r="N1302" s="4" t="n">
        <v>19.8082552770393</v>
      </c>
      <c r="O1302" s="4" t="n">
        <f aca="false">TRUE()</f>
        <v>1</v>
      </c>
      <c r="P1302" s="4" t="s">
        <v>24</v>
      </c>
      <c r="Q1302" s="4" t="n">
        <v>40.282974725535</v>
      </c>
      <c r="R1302" s="4" t="n">
        <v>0.194514859896126</v>
      </c>
      <c r="S1302" s="4" t="s">
        <v>39</v>
      </c>
      <c r="T1302" s="4" t="str">
        <f aca="false">B1302&amp;C1302&amp;D1302&amp;E1302&amp;S1302</f>
        <v>dwayoubotsmall_warehouse5without</v>
      </c>
      <c r="U1302" s="4" t="n">
        <f aca="false">COUNTIF($T$2:T1302,T1302)</f>
        <v>1</v>
      </c>
      <c r="V1302" s="4" t="s">
        <v>36</v>
      </c>
      <c r="W1302" s="4" t="s">
        <v>32</v>
      </c>
      <c r="X1302" s="4" t="s">
        <v>34</v>
      </c>
      <c r="Y1302" s="4" t="str">
        <f aca="false">V1302&amp;W1302&amp;X1302&amp;S1302</f>
        <v>dyswithout</v>
      </c>
      <c r="Z1302" s="4" t="n">
        <f aca="false">G1302&gt;0</f>
        <v>0</v>
      </c>
      <c r="AA1302" s="4" t="str">
        <f aca="false">IF(NOT(Z1302),Y1302,0)</f>
        <v>dyswithout</v>
      </c>
    </row>
    <row r="1303" customFormat="false" ht="15.75" hidden="false" customHeight="true" outlineLevel="0" collapsed="false">
      <c r="A1303" s="1" t="n">
        <v>1918</v>
      </c>
      <c r="B1303" s="4" t="s">
        <v>35</v>
      </c>
      <c r="C1303" s="4" t="s">
        <v>30</v>
      </c>
      <c r="D1303" s="4" t="s">
        <v>33</v>
      </c>
      <c r="E1303" s="4" t="n">
        <v>5</v>
      </c>
      <c r="F1303" s="4" t="n">
        <v>43.553</v>
      </c>
      <c r="G1303" s="4" t="n">
        <v>0</v>
      </c>
      <c r="H1303" s="4" t="n">
        <v>0.699357098404622</v>
      </c>
      <c r="I1303" s="4" t="n">
        <v>0.166736737696503</v>
      </c>
      <c r="J1303" s="4" t="n">
        <v>0.0242370546159247</v>
      </c>
      <c r="K1303" s="4" t="n">
        <v>0.0219100028484514</v>
      </c>
      <c r="L1303" s="4" t="n">
        <v>0.00409272743936529</v>
      </c>
      <c r="M1303" s="4" t="n">
        <v>0.455282474455055</v>
      </c>
      <c r="N1303" s="4" t="n">
        <v>19.8623555293684</v>
      </c>
      <c r="O1303" s="4" t="n">
        <f aca="false">TRUE()</f>
        <v>1</v>
      </c>
      <c r="P1303" s="4" t="s">
        <v>24</v>
      </c>
      <c r="Q1303" s="4" t="n">
        <v>31.6182944213384</v>
      </c>
      <c r="R1303" s="4" t="n">
        <v>0.14615587741885</v>
      </c>
      <c r="S1303" s="4" t="s">
        <v>39</v>
      </c>
      <c r="T1303" s="4" t="str">
        <f aca="false">B1303&amp;C1303&amp;D1303&amp;E1303&amp;S1303</f>
        <v>dwayoubotsmall_warehouse5without</v>
      </c>
      <c r="U1303" s="4" t="n">
        <f aca="false">COUNTIF($T$2:T1303,T1303)</f>
        <v>2</v>
      </c>
      <c r="V1303" s="4" t="s">
        <v>36</v>
      </c>
      <c r="W1303" s="4" t="s">
        <v>32</v>
      </c>
      <c r="X1303" s="4" t="s">
        <v>34</v>
      </c>
      <c r="Y1303" s="4" t="str">
        <f aca="false">V1303&amp;W1303&amp;X1303&amp;S1303</f>
        <v>dyswithout</v>
      </c>
      <c r="Z1303" s="4" t="n">
        <f aca="false">G1303&gt;0</f>
        <v>0</v>
      </c>
      <c r="AA1303" s="4" t="str">
        <f aca="false">IF(NOT(Z1303),Y1303,0)</f>
        <v>dyswithout</v>
      </c>
    </row>
    <row r="1304" customFormat="false" ht="15.75" hidden="false" customHeight="true" outlineLevel="0" collapsed="false">
      <c r="A1304" s="1" t="n">
        <v>1919</v>
      </c>
      <c r="B1304" s="4" t="s">
        <v>35</v>
      </c>
      <c r="C1304" s="4" t="s">
        <v>30</v>
      </c>
      <c r="D1304" s="4" t="s">
        <v>33</v>
      </c>
      <c r="E1304" s="4" t="n">
        <v>5</v>
      </c>
      <c r="F1304" s="4" t="n">
        <v>43.785</v>
      </c>
      <c r="G1304" s="4" t="n">
        <v>0</v>
      </c>
      <c r="H1304" s="4" t="n">
        <v>0.856931863578875</v>
      </c>
      <c r="I1304" s="4" t="n">
        <v>0.164903720822546</v>
      </c>
      <c r="J1304" s="4" t="n">
        <v>0.0209442107639886</v>
      </c>
      <c r="K1304" s="4" t="n">
        <v>0.0229863143079886</v>
      </c>
      <c r="L1304" s="4" t="n">
        <v>0.00246312406961723</v>
      </c>
      <c r="M1304" s="4" t="n">
        <v>0.445352322123234</v>
      </c>
      <c r="N1304" s="4" t="n">
        <v>19.4489429370202</v>
      </c>
      <c r="O1304" s="4" t="n">
        <f aca="false">TRUE()</f>
        <v>1</v>
      </c>
      <c r="P1304" s="4" t="s">
        <v>24</v>
      </c>
      <c r="Q1304" s="4" t="n">
        <v>35.8610686130952</v>
      </c>
      <c r="R1304" s="4" t="n">
        <v>0.173171365194823</v>
      </c>
      <c r="S1304" s="4" t="s">
        <v>39</v>
      </c>
      <c r="T1304" s="4" t="str">
        <f aca="false">B1304&amp;C1304&amp;D1304&amp;E1304&amp;S1304</f>
        <v>dwayoubotsmall_warehouse5without</v>
      </c>
      <c r="U1304" s="4" t="n">
        <f aca="false">COUNTIF($T$2:T1304,T1304)</f>
        <v>3</v>
      </c>
      <c r="V1304" s="4" t="s">
        <v>36</v>
      </c>
      <c r="W1304" s="4" t="s">
        <v>32</v>
      </c>
      <c r="X1304" s="4" t="s">
        <v>34</v>
      </c>
      <c r="Y1304" s="4" t="str">
        <f aca="false">V1304&amp;W1304&amp;X1304&amp;S1304</f>
        <v>dyswithout</v>
      </c>
      <c r="Z1304" s="4" t="n">
        <f aca="false">G1304&gt;0</f>
        <v>0</v>
      </c>
      <c r="AA1304" s="4" t="str">
        <f aca="false">IF(NOT(Z1304),Y1304,0)</f>
        <v>dyswithout</v>
      </c>
    </row>
    <row r="1305" customFormat="false" ht="15.75" hidden="false" customHeight="true" outlineLevel="0" collapsed="false">
      <c r="A1305" s="1" t="n">
        <v>1920</v>
      </c>
      <c r="B1305" s="4" t="s">
        <v>35</v>
      </c>
      <c r="C1305" s="4" t="s">
        <v>30</v>
      </c>
      <c r="D1305" s="4" t="s">
        <v>33</v>
      </c>
      <c r="E1305" s="4" t="n">
        <v>5</v>
      </c>
      <c r="F1305" s="4" t="n">
        <v>44.543</v>
      </c>
      <c r="G1305" s="4" t="n">
        <v>0</v>
      </c>
      <c r="H1305" s="4" t="n">
        <v>0.60077931554734</v>
      </c>
      <c r="I1305" s="4" t="n">
        <v>0.117885548308843</v>
      </c>
      <c r="J1305" s="4" t="n">
        <v>0.0127043103285431</v>
      </c>
      <c r="K1305" s="4" t="n">
        <v>0.0542231408989576</v>
      </c>
      <c r="L1305" s="4" t="n">
        <v>-0.00015090119053194</v>
      </c>
      <c r="M1305" s="4" t="n">
        <v>0.435924256241094</v>
      </c>
      <c r="N1305" s="4" t="n">
        <v>19.4014351261733</v>
      </c>
      <c r="O1305" s="4" t="n">
        <f aca="false">TRUE()</f>
        <v>1</v>
      </c>
      <c r="P1305" s="4" t="s">
        <v>24</v>
      </c>
      <c r="Q1305" s="4" t="n">
        <v>25.4913359723862</v>
      </c>
      <c r="R1305" s="4" t="n">
        <v>0.201119142714141</v>
      </c>
      <c r="S1305" s="4" t="s">
        <v>39</v>
      </c>
      <c r="T1305" s="4" t="str">
        <f aca="false">B1305&amp;C1305&amp;D1305&amp;E1305&amp;S1305</f>
        <v>dwayoubotsmall_warehouse5without</v>
      </c>
      <c r="U1305" s="4" t="n">
        <f aca="false">COUNTIF($T$2:T1305,T1305)</f>
        <v>4</v>
      </c>
      <c r="V1305" s="4" t="s">
        <v>36</v>
      </c>
      <c r="W1305" s="4" t="s">
        <v>32</v>
      </c>
      <c r="X1305" s="4" t="s">
        <v>34</v>
      </c>
      <c r="Y1305" s="4" t="str">
        <f aca="false">V1305&amp;W1305&amp;X1305&amp;S1305</f>
        <v>dyswithout</v>
      </c>
      <c r="Z1305" s="4" t="n">
        <f aca="false">G1305&gt;0</f>
        <v>0</v>
      </c>
      <c r="AA1305" s="4" t="str">
        <f aca="false">IF(NOT(Z1305),Y1305,0)</f>
        <v>dyswithout</v>
      </c>
    </row>
    <row r="1306" customFormat="false" ht="15.75" hidden="false" customHeight="true" outlineLevel="0" collapsed="false">
      <c r="A1306" s="1" t="n">
        <v>1921</v>
      </c>
      <c r="B1306" s="4" t="s">
        <v>35</v>
      </c>
      <c r="C1306" s="4" t="s">
        <v>30</v>
      </c>
      <c r="D1306" s="4" t="s">
        <v>33</v>
      </c>
      <c r="E1306" s="4" t="n">
        <v>5</v>
      </c>
      <c r="F1306" s="4" t="n">
        <v>54.561</v>
      </c>
      <c r="G1306" s="4" t="n">
        <v>0</v>
      </c>
      <c r="H1306" s="4" t="n">
        <v>12.2927497767574</v>
      </c>
      <c r="I1306" s="4" t="n">
        <v>0.189358817759675</v>
      </c>
      <c r="J1306" s="4" t="n">
        <v>0.0363839339706305</v>
      </c>
      <c r="K1306" s="4" t="n">
        <v>0.0390257195819176</v>
      </c>
      <c r="L1306" s="4" t="n">
        <v>8.95958337579653E-005</v>
      </c>
      <c r="M1306" s="4" t="n">
        <v>0.361723173114917</v>
      </c>
      <c r="N1306" s="4" t="n">
        <v>19.6696965303851</v>
      </c>
      <c r="O1306" s="4" t="n">
        <f aca="false">TRUE()</f>
        <v>1</v>
      </c>
      <c r="P1306" s="4" t="s">
        <v>24</v>
      </c>
      <c r="Q1306" s="4" t="n">
        <v>632.455532034189</v>
      </c>
      <c r="R1306" s="4" t="n">
        <v>0.202494227292586</v>
      </c>
      <c r="S1306" s="4" t="s">
        <v>39</v>
      </c>
      <c r="T1306" s="4" t="str">
        <f aca="false">B1306&amp;C1306&amp;D1306&amp;E1306&amp;S1306</f>
        <v>dwayoubotsmall_warehouse5without</v>
      </c>
      <c r="U1306" s="4" t="n">
        <f aca="false">COUNTIF($T$2:T1306,T1306)</f>
        <v>5</v>
      </c>
      <c r="V1306" s="4" t="s">
        <v>36</v>
      </c>
      <c r="W1306" s="4" t="s">
        <v>32</v>
      </c>
      <c r="X1306" s="4" t="s">
        <v>34</v>
      </c>
      <c r="Y1306" s="4" t="str">
        <f aca="false">V1306&amp;W1306&amp;X1306&amp;S1306</f>
        <v>dyswithout</v>
      </c>
      <c r="Z1306" s="4" t="n">
        <f aca="false">G1306&gt;0</f>
        <v>0</v>
      </c>
      <c r="AA1306" s="4" t="str">
        <f aca="false">IF(NOT(Z1306),Y1306,0)</f>
        <v>dyswithout</v>
      </c>
    </row>
    <row r="1307" customFormat="false" ht="15.75" hidden="false" customHeight="true" outlineLevel="0" collapsed="false">
      <c r="A1307" s="1" t="n">
        <v>1922</v>
      </c>
      <c r="B1307" s="4" t="s">
        <v>35</v>
      </c>
      <c r="C1307" s="4" t="s">
        <v>30</v>
      </c>
      <c r="D1307" s="4" t="s">
        <v>33</v>
      </c>
      <c r="E1307" s="4" t="n">
        <v>5</v>
      </c>
      <c r="F1307" s="4" t="n">
        <v>52.666</v>
      </c>
      <c r="G1307" s="4" t="n">
        <v>1</v>
      </c>
      <c r="H1307" s="4" t="n">
        <v>4.68430364234374</v>
      </c>
      <c r="I1307" s="4" t="n">
        <v>0.237715664210284</v>
      </c>
      <c r="J1307" s="4" t="n">
        <v>0.0470519380539335</v>
      </c>
      <c r="K1307" s="4" t="n">
        <v>0.0448445741279836</v>
      </c>
      <c r="L1307" s="4" t="n">
        <v>0.000309006234412564</v>
      </c>
      <c r="M1307" s="4" t="n">
        <v>0.38289457909392</v>
      </c>
      <c r="N1307" s="4" t="n">
        <v>20.3194397122172</v>
      </c>
      <c r="O1307" s="4" t="n">
        <f aca="false">TRUE()</f>
        <v>1</v>
      </c>
      <c r="P1307" s="4" t="s">
        <v>24</v>
      </c>
      <c r="Q1307" s="4" t="n">
        <v>232.495277487586</v>
      </c>
      <c r="R1307" s="4" t="n">
        <v>0.200103942706417</v>
      </c>
      <c r="S1307" s="4" t="s">
        <v>39</v>
      </c>
      <c r="T1307" s="4" t="str">
        <f aca="false">B1307&amp;C1307&amp;D1307&amp;E1307&amp;S1307</f>
        <v>dwayoubotsmall_warehouse5without</v>
      </c>
      <c r="U1307" s="4" t="n">
        <f aca="false">COUNTIF($T$2:T1307,T1307)</f>
        <v>6</v>
      </c>
      <c r="V1307" s="4" t="s">
        <v>36</v>
      </c>
      <c r="W1307" s="4" t="s">
        <v>32</v>
      </c>
      <c r="X1307" s="4" t="s">
        <v>34</v>
      </c>
      <c r="Y1307" s="4" t="str">
        <f aca="false">V1307&amp;W1307&amp;X1307&amp;S1307</f>
        <v>dyswithout</v>
      </c>
      <c r="Z1307" s="4" t="n">
        <f aca="false">G1307&gt;0</f>
        <v>1</v>
      </c>
      <c r="AA1307" s="4" t="n">
        <f aca="false">IF(NOT(Z1307),Y1307,0)</f>
        <v>0</v>
      </c>
    </row>
    <row r="1308" customFormat="false" ht="15.75" hidden="false" customHeight="true" outlineLevel="0" collapsed="false">
      <c r="A1308" s="1" t="n">
        <v>1923</v>
      </c>
      <c r="B1308" s="4" t="s">
        <v>35</v>
      </c>
      <c r="C1308" s="4" t="s">
        <v>30</v>
      </c>
      <c r="D1308" s="4" t="s">
        <v>33</v>
      </c>
      <c r="E1308" s="4" t="n">
        <v>5</v>
      </c>
      <c r="F1308" s="4" t="n">
        <v>60.009</v>
      </c>
      <c r="G1308" s="4" t="n">
        <v>2</v>
      </c>
      <c r="H1308" s="4" t="n">
        <v>14.0679612795924</v>
      </c>
      <c r="I1308" s="4" t="n">
        <v>0.296852073991838</v>
      </c>
      <c r="J1308" s="4" t="n">
        <v>0.0542034201183827</v>
      </c>
      <c r="K1308" s="4" t="n">
        <v>0.0574404926021653</v>
      </c>
      <c r="L1308" s="4" t="n">
        <v>0.00208648944728763</v>
      </c>
      <c r="M1308" s="4" t="n">
        <v>0.333017314098471</v>
      </c>
      <c r="N1308" s="4" t="n">
        <v>20.1841627935008</v>
      </c>
      <c r="O1308" s="4" t="n">
        <f aca="false">TRUE()</f>
        <v>1</v>
      </c>
      <c r="P1308" s="4" t="s">
        <v>24</v>
      </c>
      <c r="Q1308" s="4" t="n">
        <v>549.125178386901</v>
      </c>
      <c r="R1308" s="4" t="n">
        <v>0.28760172316234</v>
      </c>
      <c r="S1308" s="4" t="s">
        <v>39</v>
      </c>
      <c r="T1308" s="4" t="str">
        <f aca="false">B1308&amp;C1308&amp;D1308&amp;E1308&amp;S1308</f>
        <v>dwayoubotsmall_warehouse5without</v>
      </c>
      <c r="U1308" s="4" t="n">
        <f aca="false">COUNTIF($T$2:T1308,T1308)</f>
        <v>7</v>
      </c>
      <c r="V1308" s="4" t="s">
        <v>36</v>
      </c>
      <c r="W1308" s="4" t="s">
        <v>32</v>
      </c>
      <c r="X1308" s="4" t="s">
        <v>34</v>
      </c>
      <c r="Y1308" s="4" t="str">
        <f aca="false">V1308&amp;W1308&amp;X1308&amp;S1308</f>
        <v>dyswithout</v>
      </c>
      <c r="Z1308" s="4" t="n">
        <f aca="false">G1308&gt;0</f>
        <v>1</v>
      </c>
      <c r="AA1308" s="4" t="n">
        <f aca="false">IF(NOT(Z1308),Y1308,0)</f>
        <v>0</v>
      </c>
    </row>
    <row r="1309" customFormat="false" ht="15.75" hidden="false" customHeight="true" outlineLevel="0" collapsed="false">
      <c r="A1309" s="1" t="n">
        <v>1924</v>
      </c>
      <c r="B1309" s="4" t="s">
        <v>35</v>
      </c>
      <c r="C1309" s="4" t="s">
        <v>30</v>
      </c>
      <c r="D1309" s="4" t="s">
        <v>33</v>
      </c>
      <c r="E1309" s="4" t="n">
        <v>5</v>
      </c>
      <c r="F1309" s="4" t="n">
        <v>47.681</v>
      </c>
      <c r="G1309" s="4" t="n">
        <v>0</v>
      </c>
      <c r="H1309" s="4" t="n">
        <v>1.50295117137392</v>
      </c>
      <c r="I1309" s="4" t="n">
        <v>0.195848839148795</v>
      </c>
      <c r="J1309" s="4" t="n">
        <v>0.0233843382417383</v>
      </c>
      <c r="K1309" s="4" t="n">
        <v>0.0363881486183891</v>
      </c>
      <c r="L1309" s="4" t="n">
        <v>0.000851939202490508</v>
      </c>
      <c r="M1309" s="4" t="n">
        <v>0.424628213963845</v>
      </c>
      <c r="N1309" s="4" t="n">
        <v>19.7673120346767</v>
      </c>
      <c r="O1309" s="4" t="n">
        <f aca="false">TRUE()</f>
        <v>1</v>
      </c>
      <c r="P1309" s="4" t="s">
        <v>24</v>
      </c>
      <c r="Q1309" s="4" t="n">
        <v>52.2357552340712</v>
      </c>
      <c r="R1309" s="4" t="n">
        <v>0.253651077658116</v>
      </c>
      <c r="S1309" s="4" t="s">
        <v>39</v>
      </c>
      <c r="T1309" s="4" t="str">
        <f aca="false">B1309&amp;C1309&amp;D1309&amp;E1309&amp;S1309</f>
        <v>dwayoubotsmall_warehouse5without</v>
      </c>
      <c r="U1309" s="4" t="n">
        <f aca="false">COUNTIF($T$2:T1309,T1309)</f>
        <v>8</v>
      </c>
      <c r="V1309" s="4" t="s">
        <v>36</v>
      </c>
      <c r="W1309" s="4" t="s">
        <v>32</v>
      </c>
      <c r="X1309" s="4" t="s">
        <v>34</v>
      </c>
      <c r="Y1309" s="4" t="str">
        <f aca="false">V1309&amp;W1309&amp;X1309&amp;S1309</f>
        <v>dyswithout</v>
      </c>
      <c r="Z1309" s="4" t="n">
        <f aca="false">G1309&gt;0</f>
        <v>0</v>
      </c>
      <c r="AA1309" s="4" t="str">
        <f aca="false">IF(NOT(Z1309),Y1309,0)</f>
        <v>dyswithout</v>
      </c>
    </row>
    <row r="1310" customFormat="false" ht="15.75" hidden="false" customHeight="true" outlineLevel="0" collapsed="false">
      <c r="A1310" s="1" t="n">
        <v>1925</v>
      </c>
      <c r="B1310" s="4" t="s">
        <v>35</v>
      </c>
      <c r="C1310" s="4" t="s">
        <v>30</v>
      </c>
      <c r="D1310" s="4" t="s">
        <v>33</v>
      </c>
      <c r="E1310" s="4" t="n">
        <v>5</v>
      </c>
      <c r="F1310" s="4" t="n">
        <v>49.452</v>
      </c>
      <c r="G1310" s="4" t="n">
        <v>0</v>
      </c>
      <c r="H1310" s="4" t="n">
        <v>0.851185399395671</v>
      </c>
      <c r="I1310" s="4" t="n">
        <v>0.185114056599942</v>
      </c>
      <c r="J1310" s="4" t="n">
        <v>0.0227922195242159</v>
      </c>
      <c r="K1310" s="4" t="n">
        <v>0.0446604755863649</v>
      </c>
      <c r="L1310" s="4" t="n">
        <v>0.00277461540790475</v>
      </c>
      <c r="M1310" s="4" t="n">
        <v>0.416999406737824</v>
      </c>
      <c r="N1310" s="4" t="n">
        <v>20.6204498317147</v>
      </c>
      <c r="O1310" s="4" t="n">
        <f aca="false">TRUE()</f>
        <v>1</v>
      </c>
      <c r="P1310" s="4" t="s">
        <v>24</v>
      </c>
      <c r="Q1310" s="4" t="n">
        <v>22.6689591742352</v>
      </c>
      <c r="R1310" s="4" t="n">
        <v>0.168085566914705</v>
      </c>
      <c r="S1310" s="4" t="s">
        <v>39</v>
      </c>
      <c r="T1310" s="4" t="str">
        <f aca="false">B1310&amp;C1310&amp;D1310&amp;E1310&amp;S1310</f>
        <v>dwayoubotsmall_warehouse5without</v>
      </c>
      <c r="U1310" s="4" t="n">
        <f aca="false">COUNTIF($T$2:T1310,T1310)</f>
        <v>9</v>
      </c>
      <c r="V1310" s="4" t="s">
        <v>36</v>
      </c>
      <c r="W1310" s="4" t="s">
        <v>32</v>
      </c>
      <c r="X1310" s="4" t="s">
        <v>34</v>
      </c>
      <c r="Y1310" s="4" t="str">
        <f aca="false">V1310&amp;W1310&amp;X1310&amp;S1310</f>
        <v>dyswithout</v>
      </c>
      <c r="Z1310" s="4" t="n">
        <f aca="false">G1310&gt;0</f>
        <v>0</v>
      </c>
      <c r="AA1310" s="4" t="str">
        <f aca="false">IF(NOT(Z1310),Y1310,0)</f>
        <v>dyswithout</v>
      </c>
    </row>
    <row r="1311" customFormat="false" ht="15.75" hidden="false" customHeight="true" outlineLevel="0" collapsed="false">
      <c r="A1311" s="1" t="n">
        <v>1926</v>
      </c>
      <c r="B1311" s="4" t="s">
        <v>35</v>
      </c>
      <c r="C1311" s="4" t="s">
        <v>30</v>
      </c>
      <c r="D1311" s="4" t="s">
        <v>33</v>
      </c>
      <c r="E1311" s="4" t="n">
        <v>5</v>
      </c>
      <c r="F1311" s="4" t="n">
        <v>57.652</v>
      </c>
      <c r="G1311" s="4" t="n">
        <v>0</v>
      </c>
      <c r="H1311" s="4" t="n">
        <v>12.7493290341157</v>
      </c>
      <c r="I1311" s="4" t="n">
        <v>0.329284561424881</v>
      </c>
      <c r="J1311" s="4" t="n">
        <v>0.0423145715610728</v>
      </c>
      <c r="K1311" s="4" t="n">
        <v>0.0541959614427345</v>
      </c>
      <c r="L1311" s="4" t="n">
        <v>0.000524458311542517</v>
      </c>
      <c r="M1311" s="4" t="n">
        <v>0.347124359256754</v>
      </c>
      <c r="N1311" s="4" t="n">
        <v>19.9630407231806</v>
      </c>
      <c r="O1311" s="4" t="n">
        <f aca="false">TRUE()</f>
        <v>1</v>
      </c>
      <c r="P1311" s="4" t="s">
        <v>24</v>
      </c>
      <c r="Q1311" s="4" t="n">
        <v>447.213595499967</v>
      </c>
      <c r="R1311" s="4" t="n">
        <v>0.217602120851051</v>
      </c>
      <c r="S1311" s="4" t="s">
        <v>39</v>
      </c>
      <c r="T1311" s="4" t="str">
        <f aca="false">B1311&amp;C1311&amp;D1311&amp;E1311&amp;S1311</f>
        <v>dwayoubotsmall_warehouse5without</v>
      </c>
      <c r="U1311" s="4" t="n">
        <f aca="false">COUNTIF($T$2:T1311,T1311)</f>
        <v>10</v>
      </c>
      <c r="V1311" s="4" t="s">
        <v>36</v>
      </c>
      <c r="W1311" s="4" t="s">
        <v>32</v>
      </c>
      <c r="X1311" s="4" t="s">
        <v>34</v>
      </c>
      <c r="Y1311" s="4" t="str">
        <f aca="false">V1311&amp;W1311&amp;X1311&amp;S1311</f>
        <v>dyswithout</v>
      </c>
      <c r="Z1311" s="4" t="n">
        <f aca="false">G1311&gt;0</f>
        <v>0</v>
      </c>
      <c r="AA1311" s="4" t="str">
        <f aca="false">IF(NOT(Z1311),Y1311,0)</f>
        <v>dyswithout</v>
      </c>
    </row>
    <row r="1312" customFormat="false" ht="15.75" hidden="false" customHeight="true" outlineLevel="0" collapsed="false">
      <c r="A1312" s="1" t="n">
        <v>1927</v>
      </c>
      <c r="B1312" s="4" t="s">
        <v>35</v>
      </c>
      <c r="C1312" s="4" t="s">
        <v>30</v>
      </c>
      <c r="D1312" s="4" t="s">
        <v>33</v>
      </c>
      <c r="E1312" s="4" t="n">
        <v>5</v>
      </c>
      <c r="F1312" s="4" t="n">
        <v>70.7690000000001</v>
      </c>
      <c r="G1312" s="4" t="n">
        <v>1</v>
      </c>
      <c r="H1312" s="4" t="n">
        <v>42.7994124382217</v>
      </c>
      <c r="I1312" s="4" t="n">
        <v>0.376665671365563</v>
      </c>
      <c r="J1312" s="4" t="n">
        <v>0.0903962430385004</v>
      </c>
      <c r="K1312" s="4" t="n">
        <v>0.0756358076597186</v>
      </c>
      <c r="L1312" s="4" t="n">
        <v>0.0015460823796492</v>
      </c>
      <c r="M1312" s="4" t="n">
        <v>0.278240852654846</v>
      </c>
      <c r="N1312" s="4" t="n">
        <v>19.8944347679717</v>
      </c>
      <c r="O1312" s="4" t="n">
        <f aca="false">TRUE()</f>
        <v>1</v>
      </c>
      <c r="P1312" s="4" t="s">
        <v>24</v>
      </c>
      <c r="Q1312" s="4" t="n">
        <v>1414.21356237281</v>
      </c>
      <c r="R1312" s="4" t="n">
        <v>0.314057678585508</v>
      </c>
      <c r="S1312" s="4" t="s">
        <v>39</v>
      </c>
      <c r="T1312" s="4" t="str">
        <f aca="false">B1312&amp;C1312&amp;D1312&amp;E1312&amp;S1312</f>
        <v>dwayoubotsmall_warehouse5without</v>
      </c>
      <c r="U1312" s="4" t="n">
        <f aca="false">COUNTIF($T$2:T1312,T1312)</f>
        <v>11</v>
      </c>
      <c r="V1312" s="4" t="s">
        <v>36</v>
      </c>
      <c r="W1312" s="4" t="s">
        <v>32</v>
      </c>
      <c r="X1312" s="4" t="s">
        <v>34</v>
      </c>
      <c r="Y1312" s="4" t="str">
        <f aca="false">V1312&amp;W1312&amp;X1312&amp;S1312</f>
        <v>dyswithout</v>
      </c>
      <c r="Z1312" s="4" t="n">
        <f aca="false">G1312&gt;0</f>
        <v>1</v>
      </c>
      <c r="AA1312" s="4" t="n">
        <f aca="false">IF(NOT(Z1312),Y1312,0)</f>
        <v>0</v>
      </c>
    </row>
    <row r="1313" customFormat="false" ht="15.75" hidden="false" customHeight="true" outlineLevel="0" collapsed="false">
      <c r="A1313" s="1" t="n">
        <v>1928</v>
      </c>
      <c r="B1313" s="4" t="s">
        <v>35</v>
      </c>
      <c r="C1313" s="4" t="s">
        <v>30</v>
      </c>
      <c r="D1313" s="4" t="s">
        <v>33</v>
      </c>
      <c r="E1313" s="4" t="n">
        <v>5</v>
      </c>
      <c r="F1313" s="4" t="n">
        <v>51.322</v>
      </c>
      <c r="G1313" s="4" t="n">
        <v>0</v>
      </c>
      <c r="H1313" s="4" t="n">
        <v>1.82703705512484</v>
      </c>
      <c r="I1313" s="4" t="n">
        <v>0.127271544854295</v>
      </c>
      <c r="J1313" s="4" t="n">
        <v>0.0145902840077527</v>
      </c>
      <c r="K1313" s="4" t="n">
        <v>0.0549751771293898</v>
      </c>
      <c r="L1313" s="4" t="n">
        <v>-0.000523270031974967</v>
      </c>
      <c r="M1313" s="4" t="n">
        <v>0.384120827339648</v>
      </c>
      <c r="N1313" s="4" t="n">
        <v>19.7328874116289</v>
      </c>
      <c r="O1313" s="4" t="n">
        <f aca="false">TRUE()</f>
        <v>1</v>
      </c>
      <c r="P1313" s="4" t="s">
        <v>24</v>
      </c>
      <c r="Q1313" s="4" t="n">
        <v>126.49110640675</v>
      </c>
      <c r="R1313" s="4" t="n">
        <v>0.243350093670028</v>
      </c>
      <c r="S1313" s="4" t="s">
        <v>39</v>
      </c>
      <c r="T1313" s="4" t="str">
        <f aca="false">B1313&amp;C1313&amp;D1313&amp;E1313&amp;S1313</f>
        <v>dwayoubotsmall_warehouse5without</v>
      </c>
      <c r="U1313" s="4" t="n">
        <f aca="false">COUNTIF($T$2:T1313,T1313)</f>
        <v>12</v>
      </c>
      <c r="V1313" s="4" t="s">
        <v>36</v>
      </c>
      <c r="W1313" s="4" t="s">
        <v>32</v>
      </c>
      <c r="X1313" s="4" t="s">
        <v>34</v>
      </c>
      <c r="Y1313" s="4" t="str">
        <f aca="false">V1313&amp;W1313&amp;X1313&amp;S1313</f>
        <v>dyswithout</v>
      </c>
      <c r="Z1313" s="4" t="n">
        <f aca="false">G1313&gt;0</f>
        <v>0</v>
      </c>
      <c r="AA1313" s="4" t="str">
        <f aca="false">IF(NOT(Z1313),Y1313,0)</f>
        <v>dyswithout</v>
      </c>
    </row>
    <row r="1314" customFormat="false" ht="15.75" hidden="false" customHeight="true" outlineLevel="0" collapsed="false">
      <c r="A1314" s="1" t="n">
        <v>1929</v>
      </c>
      <c r="B1314" s="4" t="s">
        <v>35</v>
      </c>
      <c r="C1314" s="4" t="s">
        <v>30</v>
      </c>
      <c r="D1314" s="4" t="s">
        <v>33</v>
      </c>
      <c r="E1314" s="4" t="n">
        <v>5</v>
      </c>
      <c r="F1314" s="4" t="n">
        <v>53.0169999999999</v>
      </c>
      <c r="G1314" s="4" t="n">
        <v>1</v>
      </c>
      <c r="H1314" s="4" t="n">
        <v>3.00747485513945</v>
      </c>
      <c r="I1314" s="4" t="n">
        <v>0.221375148566546</v>
      </c>
      <c r="J1314" s="4" t="n">
        <v>0.0213544500503388</v>
      </c>
      <c r="K1314" s="4" t="n">
        <v>0.0884909420859448</v>
      </c>
      <c r="L1314" s="4" t="n">
        <v>0.00385841015621297</v>
      </c>
      <c r="M1314" s="4" t="n">
        <v>0.376259560832103</v>
      </c>
      <c r="N1314" s="4" t="n">
        <v>20.047525999269</v>
      </c>
      <c r="O1314" s="4" t="n">
        <f aca="false">TRUE()</f>
        <v>1</v>
      </c>
      <c r="P1314" s="4" t="s">
        <v>24</v>
      </c>
      <c r="Q1314" s="4" t="n">
        <v>128.374041490755</v>
      </c>
      <c r="R1314" s="4" t="n">
        <v>0.295398045634955</v>
      </c>
      <c r="S1314" s="4" t="s">
        <v>39</v>
      </c>
      <c r="T1314" s="4" t="str">
        <f aca="false">B1314&amp;C1314&amp;D1314&amp;E1314&amp;S1314</f>
        <v>dwayoubotsmall_warehouse5without</v>
      </c>
      <c r="U1314" s="4" t="n">
        <f aca="false">COUNTIF($T$2:T1314,T1314)</f>
        <v>13</v>
      </c>
      <c r="V1314" s="4" t="s">
        <v>36</v>
      </c>
      <c r="W1314" s="4" t="s">
        <v>32</v>
      </c>
      <c r="X1314" s="4" t="s">
        <v>34</v>
      </c>
      <c r="Y1314" s="4" t="str">
        <f aca="false">V1314&amp;W1314&amp;X1314&amp;S1314</f>
        <v>dyswithout</v>
      </c>
      <c r="Z1314" s="4" t="n">
        <f aca="false">G1314&gt;0</f>
        <v>1</v>
      </c>
      <c r="AA1314" s="4" t="n">
        <f aca="false">IF(NOT(Z1314),Y1314,0)</f>
        <v>0</v>
      </c>
    </row>
    <row r="1315" customFormat="false" ht="15.75" hidden="false" customHeight="true" outlineLevel="0" collapsed="false">
      <c r="A1315" s="1" t="n">
        <v>1930</v>
      </c>
      <c r="B1315" s="4" t="s">
        <v>35</v>
      </c>
      <c r="C1315" s="4" t="s">
        <v>30</v>
      </c>
      <c r="D1315" s="4" t="s">
        <v>33</v>
      </c>
      <c r="E1315" s="4" t="n">
        <v>5</v>
      </c>
      <c r="F1315" s="4" t="n">
        <v>141.839</v>
      </c>
      <c r="G1315" s="4" t="n">
        <v>0</v>
      </c>
      <c r="H1315" s="4" t="n">
        <v>47.5655079746032</v>
      </c>
      <c r="I1315" s="4" t="n">
        <v>0.443593095078939</v>
      </c>
      <c r="J1315" s="4" t="n">
        <v>0.0796190001130789</v>
      </c>
      <c r="K1315" s="4" t="n">
        <v>0.0880538431658249</v>
      </c>
      <c r="L1315" s="4" t="n">
        <v>0.000657879842544017</v>
      </c>
      <c r="M1315" s="4" t="n">
        <v>0.14737804849399</v>
      </c>
      <c r="N1315" s="4" t="n">
        <v>20.0752188141749</v>
      </c>
      <c r="O1315" s="4" t="n">
        <f aca="false">TRUE()</f>
        <v>1</v>
      </c>
      <c r="P1315" s="4" t="s">
        <v>24</v>
      </c>
      <c r="Q1315" s="4" t="n">
        <v>1414.21356237347</v>
      </c>
      <c r="R1315" s="4" t="n">
        <v>0.722980911657701</v>
      </c>
      <c r="S1315" s="4" t="s">
        <v>39</v>
      </c>
      <c r="T1315" s="4" t="str">
        <f aca="false">B1315&amp;C1315&amp;D1315&amp;E1315&amp;S1315</f>
        <v>dwayoubotsmall_warehouse5without</v>
      </c>
      <c r="U1315" s="4" t="n">
        <f aca="false">COUNTIF($T$2:T1315,T1315)</f>
        <v>14</v>
      </c>
      <c r="V1315" s="4" t="s">
        <v>36</v>
      </c>
      <c r="W1315" s="4" t="s">
        <v>32</v>
      </c>
      <c r="X1315" s="4" t="s">
        <v>34</v>
      </c>
      <c r="Y1315" s="4" t="str">
        <f aca="false">V1315&amp;W1315&amp;X1315&amp;S1315</f>
        <v>dyswithout</v>
      </c>
      <c r="Z1315" s="4" t="n">
        <f aca="false">G1315&gt;0</f>
        <v>0</v>
      </c>
      <c r="AA1315" s="4" t="str">
        <f aca="false">IF(NOT(Z1315),Y1315,0)</f>
        <v>dyswithout</v>
      </c>
    </row>
    <row r="1316" customFormat="false" ht="15.75" hidden="false" customHeight="true" outlineLevel="0" collapsed="false">
      <c r="A1316" s="1" t="n">
        <v>1931</v>
      </c>
      <c r="B1316" s="4" t="s">
        <v>35</v>
      </c>
      <c r="C1316" s="4" t="s">
        <v>30</v>
      </c>
      <c r="D1316" s="4" t="s">
        <v>33</v>
      </c>
      <c r="E1316" s="4" t="n">
        <v>5</v>
      </c>
      <c r="F1316" s="4" t="n">
        <v>159.486</v>
      </c>
      <c r="G1316" s="4" t="n">
        <v>0</v>
      </c>
      <c r="H1316" s="4" t="n">
        <v>83.3133767985212</v>
      </c>
      <c r="I1316" s="4" t="n">
        <v>0.619786166025192</v>
      </c>
      <c r="J1316" s="4" t="n">
        <v>0.102764505949126</v>
      </c>
      <c r="K1316" s="4" t="n">
        <v>0.0762113199813463</v>
      </c>
      <c r="L1316" s="4" t="n">
        <v>0.00123419330748204</v>
      </c>
      <c r="M1316" s="4" t="n">
        <v>0.133383293233512</v>
      </c>
      <c r="N1316" s="4" t="n">
        <v>20.5112657164748</v>
      </c>
      <c r="O1316" s="4" t="n">
        <f aca="false">TRUE()</f>
        <v>1</v>
      </c>
      <c r="P1316" s="4" t="s">
        <v>24</v>
      </c>
      <c r="Q1316" s="4" t="n">
        <v>1414.21356237342</v>
      </c>
      <c r="R1316" s="4" t="n">
        <v>0.710000065393473</v>
      </c>
      <c r="S1316" s="4" t="s">
        <v>39</v>
      </c>
      <c r="T1316" s="4" t="str">
        <f aca="false">B1316&amp;C1316&amp;D1316&amp;E1316&amp;S1316</f>
        <v>dwayoubotsmall_warehouse5without</v>
      </c>
      <c r="U1316" s="4" t="n">
        <f aca="false">COUNTIF($T$2:T1316,T1316)</f>
        <v>15</v>
      </c>
      <c r="V1316" s="4" t="s">
        <v>36</v>
      </c>
      <c r="W1316" s="4" t="s">
        <v>32</v>
      </c>
      <c r="X1316" s="4" t="s">
        <v>34</v>
      </c>
      <c r="Y1316" s="4" t="str">
        <f aca="false">V1316&amp;W1316&amp;X1316&amp;S1316</f>
        <v>dyswithout</v>
      </c>
      <c r="Z1316" s="4" t="n">
        <f aca="false">G1316&gt;0</f>
        <v>0</v>
      </c>
      <c r="AA1316" s="4" t="str">
        <f aca="false">IF(NOT(Z1316),Y1316,0)</f>
        <v>dyswithout</v>
      </c>
    </row>
    <row r="1317" customFormat="false" ht="15.75" hidden="false" customHeight="true" outlineLevel="0" collapsed="false">
      <c r="A1317" s="1" t="n">
        <v>1932</v>
      </c>
      <c r="B1317" s="4" t="s">
        <v>35</v>
      </c>
      <c r="C1317" s="4" t="s">
        <v>30</v>
      </c>
      <c r="D1317" s="4" t="s">
        <v>33</v>
      </c>
      <c r="E1317" s="4" t="n">
        <v>5</v>
      </c>
      <c r="F1317" s="4" t="n">
        <v>72.3</v>
      </c>
      <c r="G1317" s="4" t="n">
        <v>0</v>
      </c>
      <c r="H1317" s="4" t="n">
        <v>35.6106976047974</v>
      </c>
      <c r="I1317" s="4" t="n">
        <v>0.566718362552989</v>
      </c>
      <c r="J1317" s="4" t="n">
        <v>0.0887848206686705</v>
      </c>
      <c r="K1317" s="4" t="n">
        <v>0.108175905538769</v>
      </c>
      <c r="L1317" s="4" t="n">
        <v>6.16080066045761E-006</v>
      </c>
      <c r="M1317" s="4" t="n">
        <v>0.288602578671629</v>
      </c>
      <c r="N1317" s="4" t="n">
        <v>20.3969004730388</v>
      </c>
      <c r="O1317" s="4" t="n">
        <f aca="false">TRUE()</f>
        <v>1</v>
      </c>
      <c r="P1317" s="4" t="s">
        <v>24</v>
      </c>
      <c r="Q1317" s="4" t="n">
        <v>848.52813742392</v>
      </c>
      <c r="R1317" s="4" t="n">
        <v>0.369369846656783</v>
      </c>
      <c r="S1317" s="4" t="s">
        <v>39</v>
      </c>
      <c r="T1317" s="4" t="str">
        <f aca="false">B1317&amp;C1317&amp;D1317&amp;E1317&amp;S1317</f>
        <v>dwayoubotsmall_warehouse5without</v>
      </c>
      <c r="U1317" s="4" t="n">
        <f aca="false">COUNTIF($T$2:T1317,T1317)</f>
        <v>16</v>
      </c>
      <c r="V1317" s="4" t="s">
        <v>36</v>
      </c>
      <c r="W1317" s="4" t="s">
        <v>32</v>
      </c>
      <c r="X1317" s="4" t="s">
        <v>34</v>
      </c>
      <c r="Y1317" s="4" t="str">
        <f aca="false">V1317&amp;W1317&amp;X1317&amp;S1317</f>
        <v>dyswithout</v>
      </c>
      <c r="Z1317" s="4" t="n">
        <f aca="false">G1317&gt;0</f>
        <v>0</v>
      </c>
      <c r="AA1317" s="4" t="str">
        <f aca="false">IF(NOT(Z1317),Y1317,0)</f>
        <v>dyswithout</v>
      </c>
    </row>
    <row r="1318" customFormat="false" ht="15.75" hidden="false" customHeight="true" outlineLevel="0" collapsed="false">
      <c r="A1318" s="1" t="n">
        <v>1933</v>
      </c>
      <c r="B1318" s="4" t="s">
        <v>35</v>
      </c>
      <c r="C1318" s="4" t="s">
        <v>30</v>
      </c>
      <c r="D1318" s="4" t="s">
        <v>33</v>
      </c>
      <c r="E1318" s="4" t="n">
        <v>5</v>
      </c>
      <c r="F1318" s="4" t="n">
        <v>164.933</v>
      </c>
      <c r="G1318" s="4" t="n">
        <v>1</v>
      </c>
      <c r="H1318" s="4" t="n">
        <v>49.2614063613373</v>
      </c>
      <c r="I1318" s="4" t="n">
        <v>0.385947071735163</v>
      </c>
      <c r="J1318" s="4" t="n">
        <v>0.0909736722143368</v>
      </c>
      <c r="K1318" s="4" t="n">
        <v>0.0640406315181169</v>
      </c>
      <c r="L1318" s="4" t="n">
        <v>0.00119951926983383</v>
      </c>
      <c r="M1318" s="4" t="n">
        <v>0.120433386721532</v>
      </c>
      <c r="N1318" s="4" t="n">
        <v>20.4612660369962</v>
      </c>
      <c r="O1318" s="4" t="n">
        <f aca="false">TRUE()</f>
        <v>1</v>
      </c>
      <c r="P1318" s="4" t="s">
        <v>24</v>
      </c>
      <c r="Q1318" s="4" t="n">
        <v>1414.21356237375</v>
      </c>
      <c r="R1318" s="4" t="n">
        <v>1.07422482852516</v>
      </c>
      <c r="S1318" s="4" t="s">
        <v>39</v>
      </c>
      <c r="T1318" s="4" t="str">
        <f aca="false">B1318&amp;C1318&amp;D1318&amp;E1318&amp;S1318</f>
        <v>dwayoubotsmall_warehouse5without</v>
      </c>
      <c r="U1318" s="4" t="n">
        <f aca="false">COUNTIF($T$2:T1318,T1318)</f>
        <v>17</v>
      </c>
      <c r="V1318" s="4" t="s">
        <v>36</v>
      </c>
      <c r="W1318" s="4" t="s">
        <v>32</v>
      </c>
      <c r="X1318" s="4" t="s">
        <v>34</v>
      </c>
      <c r="Y1318" s="4" t="str">
        <f aca="false">V1318&amp;W1318&amp;X1318&amp;S1318</f>
        <v>dyswithout</v>
      </c>
      <c r="Z1318" s="4" t="n">
        <f aca="false">G1318&gt;0</f>
        <v>1</v>
      </c>
      <c r="AA1318" s="4" t="n">
        <f aca="false">IF(NOT(Z1318),Y1318,0)</f>
        <v>0</v>
      </c>
    </row>
    <row r="1319" customFormat="false" ht="15.75" hidden="false" customHeight="true" outlineLevel="0" collapsed="false">
      <c r="A1319" s="1" t="n">
        <v>1934</v>
      </c>
      <c r="B1319" s="4" t="s">
        <v>35</v>
      </c>
      <c r="C1319" s="4" t="s">
        <v>30</v>
      </c>
      <c r="D1319" s="4" t="s">
        <v>33</v>
      </c>
      <c r="E1319" s="4" t="n">
        <v>5</v>
      </c>
      <c r="F1319" s="4" t="n">
        <v>149.611</v>
      </c>
      <c r="G1319" s="4" t="n">
        <v>0</v>
      </c>
      <c r="H1319" s="4" t="n">
        <v>42.6578581309273</v>
      </c>
      <c r="I1319" s="4" t="n">
        <v>0.363914571163292</v>
      </c>
      <c r="J1319" s="4" t="n">
        <v>0.0552245139469046</v>
      </c>
      <c r="K1319" s="4" t="n">
        <v>0.0648624309401039</v>
      </c>
      <c r="L1319" s="4" t="n">
        <v>0.000244198312181695</v>
      </c>
      <c r="M1319" s="4" t="n">
        <v>0.134066322866488</v>
      </c>
      <c r="N1319" s="4" t="n">
        <v>20.0823859623311</v>
      </c>
      <c r="O1319" s="4" t="n">
        <f aca="false">TRUE()</f>
        <v>1</v>
      </c>
      <c r="P1319" s="4" t="s">
        <v>24</v>
      </c>
      <c r="Q1319" s="4" t="n">
        <v>1414.21356237281</v>
      </c>
      <c r="R1319" s="4" t="n">
        <v>0.72232452992434</v>
      </c>
      <c r="S1319" s="4" t="s">
        <v>39</v>
      </c>
      <c r="T1319" s="4" t="str">
        <f aca="false">B1319&amp;C1319&amp;D1319&amp;E1319&amp;S1319</f>
        <v>dwayoubotsmall_warehouse5without</v>
      </c>
      <c r="U1319" s="4" t="n">
        <f aca="false">COUNTIF($T$2:T1319,T1319)</f>
        <v>18</v>
      </c>
      <c r="V1319" s="4" t="s">
        <v>36</v>
      </c>
      <c r="W1319" s="4" t="s">
        <v>32</v>
      </c>
      <c r="X1319" s="4" t="s">
        <v>34</v>
      </c>
      <c r="Y1319" s="4" t="str">
        <f aca="false">V1319&amp;W1319&amp;X1319&amp;S1319</f>
        <v>dyswithout</v>
      </c>
      <c r="Z1319" s="4" t="n">
        <f aca="false">G1319&gt;0</f>
        <v>0</v>
      </c>
      <c r="AA1319" s="4" t="str">
        <f aca="false">IF(NOT(Z1319),Y1319,0)</f>
        <v>dyswithout</v>
      </c>
    </row>
    <row r="1320" customFormat="false" ht="15.75" hidden="false" customHeight="true" outlineLevel="0" collapsed="false">
      <c r="A1320" s="1" t="n">
        <v>1935</v>
      </c>
      <c r="B1320" s="4" t="s">
        <v>35</v>
      </c>
      <c r="C1320" s="4" t="s">
        <v>30</v>
      </c>
      <c r="D1320" s="4" t="s">
        <v>33</v>
      </c>
      <c r="E1320" s="4" t="n">
        <v>5</v>
      </c>
      <c r="F1320" s="4" t="n">
        <v>89.184</v>
      </c>
      <c r="G1320" s="4" t="n">
        <v>0</v>
      </c>
      <c r="H1320" s="4" t="n">
        <v>51.9916082513714</v>
      </c>
      <c r="I1320" s="4" t="n">
        <v>0.391355502042618</v>
      </c>
      <c r="J1320" s="4" t="n">
        <v>0.0645611931100262</v>
      </c>
      <c r="K1320" s="4" t="n">
        <v>0.103416709599114</v>
      </c>
      <c r="L1320" s="4" t="n">
        <v>0.000810806073159894</v>
      </c>
      <c r="M1320" s="4" t="n">
        <v>0.22241496930773</v>
      </c>
      <c r="N1320" s="4" t="n">
        <v>19.895434706595</v>
      </c>
      <c r="O1320" s="4" t="n">
        <f aca="false">TRUE()</f>
        <v>1</v>
      </c>
      <c r="P1320" s="4" t="s">
        <v>24</v>
      </c>
      <c r="Q1320" s="4" t="n">
        <v>1414.21356237347</v>
      </c>
      <c r="R1320" s="4" t="n">
        <v>0.576514168659904</v>
      </c>
      <c r="S1320" s="4" t="s">
        <v>39</v>
      </c>
      <c r="T1320" s="4" t="str">
        <f aca="false">B1320&amp;C1320&amp;D1320&amp;E1320&amp;S1320</f>
        <v>dwayoubotsmall_warehouse5without</v>
      </c>
      <c r="U1320" s="4" t="n">
        <f aca="false">COUNTIF($T$2:T1320,T1320)</f>
        <v>19</v>
      </c>
      <c r="V1320" s="4" t="s">
        <v>36</v>
      </c>
      <c r="W1320" s="4" t="s">
        <v>32</v>
      </c>
      <c r="X1320" s="4" t="s">
        <v>34</v>
      </c>
      <c r="Y1320" s="4" t="str">
        <f aca="false">V1320&amp;W1320&amp;X1320&amp;S1320</f>
        <v>dyswithout</v>
      </c>
      <c r="Z1320" s="4" t="n">
        <f aca="false">G1320&gt;0</f>
        <v>0</v>
      </c>
      <c r="AA1320" s="4" t="str">
        <f aca="false">IF(NOT(Z1320),Y1320,0)</f>
        <v>dyswithout</v>
      </c>
    </row>
    <row r="1321" customFormat="false" ht="15.75" hidden="false" customHeight="true" outlineLevel="0" collapsed="false">
      <c r="A1321" s="1" t="n">
        <v>1936</v>
      </c>
      <c r="B1321" s="4" t="s">
        <v>35</v>
      </c>
      <c r="C1321" s="4" t="s">
        <v>30</v>
      </c>
      <c r="D1321" s="4" t="s">
        <v>33</v>
      </c>
      <c r="E1321" s="4" t="n">
        <v>5</v>
      </c>
      <c r="F1321" s="4" t="n">
        <v>154.664</v>
      </c>
      <c r="G1321" s="4" t="n">
        <v>0</v>
      </c>
      <c r="H1321" s="4" t="n">
        <v>22.6031417772064</v>
      </c>
      <c r="I1321" s="4" t="n">
        <v>0.316219581391742</v>
      </c>
      <c r="J1321" s="4" t="n">
        <v>0.0454080683400524</v>
      </c>
      <c r="K1321" s="4" t="n">
        <v>0.085296875987233</v>
      </c>
      <c r="L1321" s="4" t="n">
        <v>-0.000480275592331777</v>
      </c>
      <c r="M1321" s="4" t="n">
        <v>0.127693809496269</v>
      </c>
      <c r="N1321" s="4" t="n">
        <v>19.7576255409031</v>
      </c>
      <c r="O1321" s="4" t="n">
        <f aca="false">TRUE()</f>
        <v>1</v>
      </c>
      <c r="P1321" s="4" t="s">
        <v>24</v>
      </c>
      <c r="Q1321" s="4" t="n">
        <v>632.455532033561</v>
      </c>
      <c r="R1321" s="4" t="n">
        <v>0.809662070317223</v>
      </c>
      <c r="S1321" s="4" t="s">
        <v>39</v>
      </c>
      <c r="T1321" s="4" t="str">
        <f aca="false">B1321&amp;C1321&amp;D1321&amp;E1321&amp;S1321</f>
        <v>dwayoubotsmall_warehouse5without</v>
      </c>
      <c r="U1321" s="4" t="n">
        <f aca="false">COUNTIF($T$2:T1321,T1321)</f>
        <v>20</v>
      </c>
      <c r="V1321" s="4" t="s">
        <v>36</v>
      </c>
      <c r="W1321" s="4" t="s">
        <v>32</v>
      </c>
      <c r="X1321" s="4" t="s">
        <v>34</v>
      </c>
      <c r="Y1321" s="4" t="str">
        <f aca="false">V1321&amp;W1321&amp;X1321&amp;S1321</f>
        <v>dyswithout</v>
      </c>
      <c r="Z1321" s="4" t="n">
        <f aca="false">G1321&gt;0</f>
        <v>0</v>
      </c>
      <c r="AA1321" s="4" t="str">
        <f aca="false">IF(NOT(Z1321),Y1321,0)</f>
        <v>dyswithout</v>
      </c>
    </row>
    <row r="1322" customFormat="false" ht="15.75" hidden="false" customHeight="true" outlineLevel="0" collapsed="false">
      <c r="A1322" s="1" t="n">
        <v>1947</v>
      </c>
      <c r="B1322" s="4" t="s">
        <v>35</v>
      </c>
      <c r="C1322" s="4" t="s">
        <v>28</v>
      </c>
      <c r="D1322" s="4" t="s">
        <v>23</v>
      </c>
      <c r="E1322" s="4" t="n">
        <v>10</v>
      </c>
      <c r="F1322" s="4" t="n">
        <v>178.554</v>
      </c>
      <c r="G1322" s="4" t="n">
        <v>0</v>
      </c>
      <c r="H1322" s="4" t="n">
        <v>8.38850878642422</v>
      </c>
      <c r="I1322" s="4" t="n">
        <v>0.120902481000356</v>
      </c>
      <c r="J1322" s="4" t="n">
        <v>0.0159962918156627</v>
      </c>
      <c r="K1322" s="4" t="n">
        <v>0.0183805300714898</v>
      </c>
      <c r="L1322" s="4" t="n">
        <v>3.05555555555555E-005</v>
      </c>
      <c r="M1322" s="4" t="n">
        <v>0.19531216103195</v>
      </c>
      <c r="N1322" s="4" t="n">
        <v>30.4777941698559</v>
      </c>
      <c r="O1322" s="4" t="n">
        <f aca="false">FALSE()</f>
        <v>0</v>
      </c>
      <c r="P1322" s="4" t="s">
        <v>27</v>
      </c>
      <c r="Q1322" s="4" t="n">
        <v>282.842712474624</v>
      </c>
      <c r="R1322" s="4" t="n">
        <v>1.25619327260458</v>
      </c>
      <c r="S1322" s="4" t="s">
        <v>39</v>
      </c>
      <c r="T1322" s="4" t="str">
        <f aca="false">B1322&amp;C1322&amp;D1322&amp;E1322&amp;S1322</f>
        <v>dwaturtlebot3_burgermap210without</v>
      </c>
      <c r="U1322" s="4" t="n">
        <f aca="false">COUNTIF($T$2:T1322,T1322)</f>
        <v>1</v>
      </c>
      <c r="V1322" s="4" t="s">
        <v>36</v>
      </c>
      <c r="W1322" s="4" t="s">
        <v>29</v>
      </c>
      <c r="X1322" s="4" t="n">
        <v>2</v>
      </c>
      <c r="Y1322" s="4" t="str">
        <f aca="false">V1322&amp;W1322&amp;X1322&amp;S1322</f>
        <v>db2without</v>
      </c>
      <c r="Z1322" s="4" t="n">
        <f aca="false">G1322&gt;0</f>
        <v>0</v>
      </c>
      <c r="AA1322" s="4" t="str">
        <f aca="false">IF(NOT(Z1322),Y1322,0)</f>
        <v>db2without</v>
      </c>
    </row>
    <row r="1323" customFormat="false" ht="15.75" hidden="false" customHeight="true" outlineLevel="0" collapsed="false">
      <c r="A1323" s="1" t="n">
        <v>1948</v>
      </c>
      <c r="B1323" s="4" t="s">
        <v>35</v>
      </c>
      <c r="C1323" s="4" t="s">
        <v>28</v>
      </c>
      <c r="D1323" s="4" t="s">
        <v>23</v>
      </c>
      <c r="E1323" s="4" t="n">
        <v>10</v>
      </c>
      <c r="F1323" s="4" t="n">
        <v>180.245</v>
      </c>
      <c r="G1323" s="4" t="n">
        <v>0</v>
      </c>
      <c r="H1323" s="4" t="n">
        <v>0.513969497271946</v>
      </c>
      <c r="I1323" s="4" t="n">
        <v>0.0796186870297347</v>
      </c>
      <c r="J1323" s="4" t="n">
        <v>0.0157090514765634</v>
      </c>
      <c r="K1323" s="4" t="n">
        <v>0.0168048806562408</v>
      </c>
      <c r="L1323" s="4" t="n">
        <v>0.000502262200902093</v>
      </c>
      <c r="M1323" s="4" t="n">
        <v>0.211590165582041</v>
      </c>
      <c r="N1323" s="4" t="n">
        <v>38.1725418343773</v>
      </c>
      <c r="O1323" s="4" t="n">
        <f aca="false">FALSE()</f>
        <v>0</v>
      </c>
      <c r="P1323" s="4" t="s">
        <v>27</v>
      </c>
      <c r="Q1323" s="4" t="n">
        <v>41.041768494322</v>
      </c>
      <c r="R1323" s="4" t="n">
        <v>0.394760193475752</v>
      </c>
      <c r="S1323" s="4" t="s">
        <v>39</v>
      </c>
      <c r="T1323" s="4" t="str">
        <f aca="false">B1323&amp;C1323&amp;D1323&amp;E1323&amp;S1323</f>
        <v>dwaturtlebot3_burgermap210without</v>
      </c>
      <c r="U1323" s="4" t="n">
        <f aca="false">COUNTIF($T$2:T1323,T1323)</f>
        <v>2</v>
      </c>
      <c r="V1323" s="4" t="s">
        <v>36</v>
      </c>
      <c r="W1323" s="4" t="s">
        <v>29</v>
      </c>
      <c r="X1323" s="4" t="n">
        <v>2</v>
      </c>
      <c r="Y1323" s="4" t="str">
        <f aca="false">V1323&amp;W1323&amp;X1323&amp;S1323</f>
        <v>db2without</v>
      </c>
      <c r="Z1323" s="4" t="n">
        <f aca="false">G1323&gt;0</f>
        <v>0</v>
      </c>
      <c r="AA1323" s="4" t="str">
        <f aca="false">IF(NOT(Z1323),Y1323,0)</f>
        <v>db2without</v>
      </c>
    </row>
    <row r="1324" customFormat="false" ht="15.75" hidden="false" customHeight="true" outlineLevel="0" collapsed="false">
      <c r="A1324" s="1" t="n">
        <v>1949</v>
      </c>
      <c r="B1324" s="4" t="s">
        <v>35</v>
      </c>
      <c r="C1324" s="4" t="s">
        <v>28</v>
      </c>
      <c r="D1324" s="4" t="s">
        <v>23</v>
      </c>
      <c r="E1324" s="4" t="n">
        <v>10</v>
      </c>
      <c r="F1324" s="4" t="n">
        <v>179.892</v>
      </c>
      <c r="G1324" s="4" t="n">
        <v>0</v>
      </c>
      <c r="H1324" s="4" t="n">
        <v>2.72893548405096</v>
      </c>
      <c r="I1324" s="4" t="n">
        <v>0.262138660527304</v>
      </c>
      <c r="J1324" s="4" t="n">
        <v>0.0677084060414789</v>
      </c>
      <c r="K1324" s="4" t="n">
        <v>0.03208125490669</v>
      </c>
      <c r="L1324" s="4" t="n">
        <v>0.000477326968973747</v>
      </c>
      <c r="M1324" s="4" t="n">
        <v>0.197791033825698</v>
      </c>
      <c r="N1324" s="4" t="n">
        <v>35.542636576981</v>
      </c>
      <c r="O1324" s="4" t="n">
        <f aca="false">FALSE()</f>
        <v>0</v>
      </c>
      <c r="P1324" s="4" t="s">
        <v>27</v>
      </c>
      <c r="Q1324" s="4" t="n">
        <v>112.472002782989</v>
      </c>
      <c r="R1324" s="4" t="n">
        <v>1.73698425175311</v>
      </c>
      <c r="S1324" s="4" t="s">
        <v>39</v>
      </c>
      <c r="T1324" s="4" t="str">
        <f aca="false">B1324&amp;C1324&amp;D1324&amp;E1324&amp;S1324</f>
        <v>dwaturtlebot3_burgermap210without</v>
      </c>
      <c r="U1324" s="4" t="n">
        <f aca="false">COUNTIF($T$2:T1324,T1324)</f>
        <v>3</v>
      </c>
      <c r="V1324" s="4" t="s">
        <v>36</v>
      </c>
      <c r="W1324" s="4" t="s">
        <v>29</v>
      </c>
      <c r="X1324" s="4" t="n">
        <v>2</v>
      </c>
      <c r="Y1324" s="4" t="str">
        <f aca="false">V1324&amp;W1324&amp;X1324&amp;S1324</f>
        <v>db2without</v>
      </c>
      <c r="Z1324" s="4" t="n">
        <f aca="false">G1324&gt;0</f>
        <v>0</v>
      </c>
      <c r="AA1324" s="4" t="str">
        <f aca="false">IF(NOT(Z1324),Y1324,0)</f>
        <v>db2without</v>
      </c>
    </row>
    <row r="1325" customFormat="false" ht="15.75" hidden="false" customHeight="true" outlineLevel="0" collapsed="false">
      <c r="A1325" s="1" t="n">
        <v>1950</v>
      </c>
      <c r="B1325" s="4" t="s">
        <v>35</v>
      </c>
      <c r="C1325" s="4" t="s">
        <v>28</v>
      </c>
      <c r="D1325" s="4" t="s">
        <v>23</v>
      </c>
      <c r="E1325" s="4" t="n">
        <v>10</v>
      </c>
      <c r="F1325" s="4" t="n">
        <v>180.186</v>
      </c>
      <c r="G1325" s="4" t="n">
        <v>0</v>
      </c>
      <c r="H1325" s="4" t="n">
        <v>6.44877693358348</v>
      </c>
      <c r="I1325" s="4" t="n">
        <v>0.19221019835659</v>
      </c>
      <c r="J1325" s="4" t="n">
        <v>0.028258832971835</v>
      </c>
      <c r="K1325" s="4" t="n">
        <v>0.0236521807179268</v>
      </c>
      <c r="L1325" s="4" t="n">
        <v>0.000453846153846154</v>
      </c>
      <c r="M1325" s="4" t="n">
        <v>0.196330160240647</v>
      </c>
      <c r="N1325" s="4" t="n">
        <v>33.0070868827878</v>
      </c>
      <c r="O1325" s="4" t="n">
        <f aca="false">FALSE()</f>
        <v>0</v>
      </c>
      <c r="P1325" s="4" t="s">
        <v>27</v>
      </c>
      <c r="Q1325" s="4" t="n">
        <v>216.930457818778</v>
      </c>
      <c r="R1325" s="4" t="n">
        <v>1.44356877567548</v>
      </c>
      <c r="S1325" s="4" t="s">
        <v>39</v>
      </c>
      <c r="T1325" s="4" t="str">
        <f aca="false">B1325&amp;C1325&amp;D1325&amp;E1325&amp;S1325</f>
        <v>dwaturtlebot3_burgermap210without</v>
      </c>
      <c r="U1325" s="4" t="n">
        <f aca="false">COUNTIF($T$2:T1325,T1325)</f>
        <v>4</v>
      </c>
      <c r="V1325" s="4" t="s">
        <v>36</v>
      </c>
      <c r="W1325" s="4" t="s">
        <v>29</v>
      </c>
      <c r="X1325" s="4" t="n">
        <v>2</v>
      </c>
      <c r="Y1325" s="4" t="str">
        <f aca="false">V1325&amp;W1325&amp;X1325&amp;S1325</f>
        <v>db2without</v>
      </c>
      <c r="Z1325" s="4" t="n">
        <f aca="false">G1325&gt;0</f>
        <v>0</v>
      </c>
      <c r="AA1325" s="4" t="str">
        <f aca="false">IF(NOT(Z1325),Y1325,0)</f>
        <v>db2without</v>
      </c>
    </row>
    <row r="1326" customFormat="false" ht="15.75" hidden="false" customHeight="true" outlineLevel="0" collapsed="false">
      <c r="A1326" s="1" t="n">
        <v>1951</v>
      </c>
      <c r="B1326" s="4" t="s">
        <v>35</v>
      </c>
      <c r="C1326" s="4" t="s">
        <v>28</v>
      </c>
      <c r="D1326" s="4" t="s">
        <v>23</v>
      </c>
      <c r="E1326" s="4" t="n">
        <v>10</v>
      </c>
      <c r="F1326" s="4" t="n">
        <v>148.013</v>
      </c>
      <c r="G1326" s="4" t="n">
        <v>0</v>
      </c>
      <c r="H1326" s="4" t="n">
        <v>1.28769619160761</v>
      </c>
      <c r="I1326" s="4" t="n">
        <v>0.0647167631555675</v>
      </c>
      <c r="J1326" s="4" t="n">
        <v>0.00832664260166986</v>
      </c>
      <c r="K1326" s="4" t="n">
        <v>0.0170086145484418</v>
      </c>
      <c r="L1326" s="4" t="n">
        <v>0.000536190484637614</v>
      </c>
      <c r="M1326" s="4" t="n">
        <v>0.211830032080097</v>
      </c>
      <c r="N1326" s="4" t="n">
        <v>31.3513979758211</v>
      </c>
      <c r="O1326" s="4" t="n">
        <f aca="false">TRUE()</f>
        <v>1</v>
      </c>
      <c r="P1326" s="4" t="s">
        <v>24</v>
      </c>
      <c r="Q1326" s="4" t="n">
        <v>282.842712474551</v>
      </c>
      <c r="R1326" s="4" t="n">
        <v>0.303973685873585</v>
      </c>
      <c r="S1326" s="4" t="s">
        <v>39</v>
      </c>
      <c r="T1326" s="4" t="str">
        <f aca="false">B1326&amp;C1326&amp;D1326&amp;E1326&amp;S1326</f>
        <v>dwaturtlebot3_burgermap210without</v>
      </c>
      <c r="U1326" s="4" t="n">
        <f aca="false">COUNTIF($T$2:T1326,T1326)</f>
        <v>5</v>
      </c>
      <c r="V1326" s="4" t="s">
        <v>36</v>
      </c>
      <c r="W1326" s="4" t="s">
        <v>29</v>
      </c>
      <c r="X1326" s="4" t="n">
        <v>2</v>
      </c>
      <c r="Y1326" s="4" t="str">
        <f aca="false">V1326&amp;W1326&amp;X1326&amp;S1326</f>
        <v>db2without</v>
      </c>
      <c r="Z1326" s="4" t="n">
        <f aca="false">G1326&gt;0</f>
        <v>0</v>
      </c>
      <c r="AA1326" s="4" t="str">
        <f aca="false">IF(NOT(Z1326),Y1326,0)</f>
        <v>db2without</v>
      </c>
    </row>
    <row r="1327" customFormat="false" ht="15.75" hidden="false" customHeight="true" outlineLevel="0" collapsed="false">
      <c r="A1327" s="1" t="n">
        <v>1952</v>
      </c>
      <c r="B1327" s="4" t="s">
        <v>35</v>
      </c>
      <c r="C1327" s="4" t="s">
        <v>28</v>
      </c>
      <c r="D1327" s="4" t="s">
        <v>23</v>
      </c>
      <c r="E1327" s="4" t="n">
        <v>10</v>
      </c>
      <c r="F1327" s="4" t="n">
        <v>175.069</v>
      </c>
      <c r="G1327" s="4" t="n">
        <v>3</v>
      </c>
      <c r="H1327" s="4" t="n">
        <v>0.971849464766693</v>
      </c>
      <c r="I1327" s="4" t="n">
        <v>0.112769544734203</v>
      </c>
      <c r="J1327" s="4" t="n">
        <v>0.0243351395776468</v>
      </c>
      <c r="K1327" s="4" t="n">
        <v>0.0221837266088037</v>
      </c>
      <c r="L1327" s="4" t="n">
        <v>0.000433823529411765</v>
      </c>
      <c r="M1327" s="4" t="n">
        <v>0.208712447652345</v>
      </c>
      <c r="N1327" s="4" t="n">
        <v>36.7471027713611</v>
      </c>
      <c r="O1327" s="4" t="n">
        <f aca="false">FALSE()</f>
        <v>0</v>
      </c>
      <c r="P1327" s="4" t="s">
        <v>5</v>
      </c>
      <c r="Q1327" s="4" t="n">
        <v>86.616287706194</v>
      </c>
      <c r="R1327" s="4" t="n">
        <v>0.564098893155603</v>
      </c>
      <c r="S1327" s="4" t="s">
        <v>39</v>
      </c>
      <c r="T1327" s="4" t="str">
        <f aca="false">B1327&amp;C1327&amp;D1327&amp;E1327&amp;S1327</f>
        <v>dwaturtlebot3_burgermap210without</v>
      </c>
      <c r="U1327" s="4" t="n">
        <f aca="false">COUNTIF($T$2:T1327,T1327)</f>
        <v>6</v>
      </c>
      <c r="V1327" s="4" t="s">
        <v>36</v>
      </c>
      <c r="W1327" s="4" t="s">
        <v>29</v>
      </c>
      <c r="X1327" s="4" t="n">
        <v>2</v>
      </c>
      <c r="Y1327" s="4" t="str">
        <f aca="false">V1327&amp;W1327&amp;X1327&amp;S1327</f>
        <v>db2without</v>
      </c>
      <c r="Z1327" s="4" t="n">
        <f aca="false">G1327&gt;0</f>
        <v>1</v>
      </c>
      <c r="AA1327" s="4" t="n">
        <f aca="false">IF(NOT(Z1327),Y1327,0)</f>
        <v>0</v>
      </c>
    </row>
    <row r="1328" customFormat="false" ht="15.75" hidden="false" customHeight="true" outlineLevel="0" collapsed="false">
      <c r="A1328" s="1" t="n">
        <v>1953</v>
      </c>
      <c r="B1328" s="4" t="s">
        <v>35</v>
      </c>
      <c r="C1328" s="4" t="s">
        <v>28</v>
      </c>
      <c r="D1328" s="4" t="s">
        <v>23</v>
      </c>
      <c r="E1328" s="4" t="n">
        <v>10</v>
      </c>
      <c r="F1328" s="4" t="n">
        <v>180.207</v>
      </c>
      <c r="G1328" s="4" t="n">
        <v>0</v>
      </c>
      <c r="H1328" s="4" t="n">
        <v>0.510746981821652</v>
      </c>
      <c r="I1328" s="4" t="n">
        <v>0.0726868979616437</v>
      </c>
      <c r="J1328" s="4" t="n">
        <v>0.00911695750759521</v>
      </c>
      <c r="K1328" s="4" t="n">
        <v>0.0172237395109362</v>
      </c>
      <c r="L1328" s="4" t="n">
        <v>0.000354691891888619</v>
      </c>
      <c r="M1328" s="4" t="n">
        <v>0.212286799538879</v>
      </c>
      <c r="N1328" s="4" t="n">
        <v>38.1639708199722</v>
      </c>
      <c r="O1328" s="4" t="n">
        <f aca="false">FALSE()</f>
        <v>0</v>
      </c>
      <c r="P1328" s="4" t="s">
        <v>27</v>
      </c>
      <c r="Q1328" s="4" t="n">
        <v>35.0440693978852</v>
      </c>
      <c r="R1328" s="4" t="n">
        <v>0.549916571810629</v>
      </c>
      <c r="S1328" s="4" t="s">
        <v>39</v>
      </c>
      <c r="T1328" s="4" t="str">
        <f aca="false">B1328&amp;C1328&amp;D1328&amp;E1328&amp;S1328</f>
        <v>dwaturtlebot3_burgermap210without</v>
      </c>
      <c r="U1328" s="4" t="n">
        <f aca="false">COUNTIF($T$2:T1328,T1328)</f>
        <v>7</v>
      </c>
      <c r="V1328" s="4" t="s">
        <v>36</v>
      </c>
      <c r="W1328" s="4" t="s">
        <v>29</v>
      </c>
      <c r="X1328" s="4" t="n">
        <v>2</v>
      </c>
      <c r="Y1328" s="4" t="str">
        <f aca="false">V1328&amp;W1328&amp;X1328&amp;S1328</f>
        <v>db2without</v>
      </c>
      <c r="Z1328" s="4" t="n">
        <f aca="false">G1328&gt;0</f>
        <v>0</v>
      </c>
      <c r="AA1328" s="4" t="str">
        <f aca="false">IF(NOT(Z1328),Y1328,0)</f>
        <v>db2without</v>
      </c>
    </row>
    <row r="1329" customFormat="false" ht="15.75" hidden="false" customHeight="true" outlineLevel="0" collapsed="false">
      <c r="A1329" s="1" t="n">
        <v>1954</v>
      </c>
      <c r="B1329" s="4" t="s">
        <v>35</v>
      </c>
      <c r="C1329" s="4" t="s">
        <v>28</v>
      </c>
      <c r="D1329" s="4" t="s">
        <v>23</v>
      </c>
      <c r="E1329" s="4" t="n">
        <v>10</v>
      </c>
      <c r="F1329" s="4" t="n">
        <v>62.5889999999999</v>
      </c>
      <c r="G1329" s="4" t="n">
        <v>4</v>
      </c>
      <c r="H1329" s="4" t="n">
        <v>24.8696924564733</v>
      </c>
      <c r="I1329" s="4" t="n">
        <v>0.476956877615263</v>
      </c>
      <c r="J1329" s="4" t="n">
        <v>0.0738466197381517</v>
      </c>
      <c r="K1329" s="4" t="n">
        <v>0.0356711035265115</v>
      </c>
      <c r="L1329" s="4" t="n">
        <v>-2.44226558576178E-005</v>
      </c>
      <c r="M1329" s="4" t="n">
        <v>0.144711202549771</v>
      </c>
      <c r="N1329" s="4" t="n">
        <v>6.17594797080569</v>
      </c>
      <c r="O1329" s="4" t="n">
        <f aca="false">FALSE()</f>
        <v>0</v>
      </c>
      <c r="P1329" s="4" t="s">
        <v>5</v>
      </c>
      <c r="Q1329" s="4" t="n">
        <v>191.078926589686</v>
      </c>
      <c r="R1329" s="4" t="n">
        <v>4.12471091408446</v>
      </c>
      <c r="S1329" s="4" t="s">
        <v>39</v>
      </c>
      <c r="T1329" s="4" t="str">
        <f aca="false">B1329&amp;C1329&amp;D1329&amp;E1329&amp;S1329</f>
        <v>dwaturtlebot3_burgermap210without</v>
      </c>
      <c r="U1329" s="4" t="n">
        <f aca="false">COUNTIF($T$2:T1329,T1329)</f>
        <v>8</v>
      </c>
      <c r="V1329" s="4" t="s">
        <v>36</v>
      </c>
      <c r="W1329" s="4" t="s">
        <v>29</v>
      </c>
      <c r="X1329" s="4" t="n">
        <v>2</v>
      </c>
      <c r="Y1329" s="4" t="str">
        <f aca="false">V1329&amp;W1329&amp;X1329&amp;S1329</f>
        <v>db2without</v>
      </c>
      <c r="Z1329" s="4" t="n">
        <f aca="false">G1329&gt;0</f>
        <v>1</v>
      </c>
      <c r="AA1329" s="4" t="n">
        <f aca="false">IF(NOT(Z1329),Y1329,0)</f>
        <v>0</v>
      </c>
    </row>
    <row r="1330" customFormat="false" ht="15.75" hidden="false" customHeight="true" outlineLevel="0" collapsed="false">
      <c r="A1330" s="1" t="n">
        <v>1955</v>
      </c>
      <c r="B1330" s="4" t="s">
        <v>35</v>
      </c>
      <c r="C1330" s="4" t="s">
        <v>28</v>
      </c>
      <c r="D1330" s="4" t="s">
        <v>23</v>
      </c>
      <c r="E1330" s="4" t="n">
        <v>10</v>
      </c>
      <c r="F1330" s="4" t="n">
        <v>151.757</v>
      </c>
      <c r="G1330" s="4" t="n">
        <v>0</v>
      </c>
      <c r="H1330" s="4" t="n">
        <v>0.681174720588083</v>
      </c>
      <c r="I1330" s="4" t="n">
        <v>0.0745417956094259</v>
      </c>
      <c r="J1330" s="4" t="n">
        <v>0.0109746941122427</v>
      </c>
      <c r="K1330" s="4" t="n">
        <v>0.0199122045231165</v>
      </c>
      <c r="L1330" s="4" t="n">
        <v>2.83286118980166E-006</v>
      </c>
      <c r="M1330" s="4" t="n">
        <v>0.209349303471042</v>
      </c>
      <c r="N1330" s="4" t="n">
        <v>31.788596021612</v>
      </c>
      <c r="O1330" s="4" t="n">
        <f aca="false">TRUE()</f>
        <v>1</v>
      </c>
      <c r="P1330" s="4" t="s">
        <v>24</v>
      </c>
      <c r="Q1330" s="4" t="n">
        <v>42.1939258948967</v>
      </c>
      <c r="R1330" s="4" t="n">
        <v>0.334837058949175</v>
      </c>
      <c r="S1330" s="4" t="s">
        <v>39</v>
      </c>
      <c r="T1330" s="4" t="str">
        <f aca="false">B1330&amp;C1330&amp;D1330&amp;E1330&amp;S1330</f>
        <v>dwaturtlebot3_burgermap210without</v>
      </c>
      <c r="U1330" s="4" t="n">
        <f aca="false">COUNTIF($T$2:T1330,T1330)</f>
        <v>9</v>
      </c>
      <c r="V1330" s="4" t="s">
        <v>36</v>
      </c>
      <c r="W1330" s="4" t="s">
        <v>29</v>
      </c>
      <c r="X1330" s="4" t="n">
        <v>2</v>
      </c>
      <c r="Y1330" s="4" t="str">
        <f aca="false">V1330&amp;W1330&amp;X1330&amp;S1330</f>
        <v>db2without</v>
      </c>
      <c r="Z1330" s="4" t="n">
        <f aca="false">G1330&gt;0</f>
        <v>0</v>
      </c>
      <c r="AA1330" s="4" t="str">
        <f aca="false">IF(NOT(Z1330),Y1330,0)</f>
        <v>db2without</v>
      </c>
    </row>
    <row r="1331" customFormat="false" ht="15.75" hidden="false" customHeight="true" outlineLevel="0" collapsed="false">
      <c r="A1331" s="1" t="n">
        <v>1956</v>
      </c>
      <c r="B1331" s="4" t="s">
        <v>35</v>
      </c>
      <c r="C1331" s="4" t="s">
        <v>28</v>
      </c>
      <c r="D1331" s="4" t="s">
        <v>23</v>
      </c>
      <c r="E1331" s="4" t="n">
        <v>10</v>
      </c>
      <c r="F1331" s="4" t="n">
        <v>172.21</v>
      </c>
      <c r="G1331" s="4" t="n">
        <v>0</v>
      </c>
      <c r="H1331" s="4" t="n">
        <v>0.732459674158133</v>
      </c>
      <c r="I1331" s="4" t="n">
        <v>0.0976999247904583</v>
      </c>
      <c r="J1331" s="4" t="n">
        <v>0.0117583808523883</v>
      </c>
      <c r="K1331" s="4" t="n">
        <v>0.0185836679396668</v>
      </c>
      <c r="L1331" s="4" t="n">
        <v>0.000546134663341646</v>
      </c>
      <c r="M1331" s="4" t="n">
        <v>0.211178707498358</v>
      </c>
      <c r="N1331" s="4" t="n">
        <v>36.2852896259922</v>
      </c>
      <c r="O1331" s="4" t="n">
        <f aca="false">TRUE()</f>
        <v>1</v>
      </c>
      <c r="P1331" s="4" t="s">
        <v>24</v>
      </c>
      <c r="Q1331" s="4" t="n">
        <v>45.1730434237094</v>
      </c>
      <c r="R1331" s="4" t="n">
        <v>0.670795252039673</v>
      </c>
      <c r="S1331" s="4" t="s">
        <v>39</v>
      </c>
      <c r="T1331" s="4" t="str">
        <f aca="false">B1331&amp;C1331&amp;D1331&amp;E1331&amp;S1331</f>
        <v>dwaturtlebot3_burgermap210without</v>
      </c>
      <c r="U1331" s="4" t="n">
        <f aca="false">COUNTIF($T$2:T1331,T1331)</f>
        <v>10</v>
      </c>
      <c r="V1331" s="4" t="s">
        <v>36</v>
      </c>
      <c r="W1331" s="4" t="s">
        <v>29</v>
      </c>
      <c r="X1331" s="4" t="n">
        <v>2</v>
      </c>
      <c r="Y1331" s="4" t="str">
        <f aca="false">V1331&amp;W1331&amp;X1331&amp;S1331</f>
        <v>db2without</v>
      </c>
      <c r="Z1331" s="4" t="n">
        <f aca="false">G1331&gt;0</f>
        <v>0</v>
      </c>
      <c r="AA1331" s="4" t="str">
        <f aca="false">IF(NOT(Z1331),Y1331,0)</f>
        <v>db2without</v>
      </c>
    </row>
    <row r="1332" customFormat="false" ht="15.75" hidden="false" customHeight="true" outlineLevel="0" collapsed="false">
      <c r="A1332" s="1" t="n">
        <v>1957</v>
      </c>
      <c r="B1332" s="4" t="s">
        <v>35</v>
      </c>
      <c r="C1332" s="4" t="s">
        <v>28</v>
      </c>
      <c r="D1332" s="4" t="s">
        <v>23</v>
      </c>
      <c r="E1332" s="4" t="n">
        <v>10</v>
      </c>
      <c r="F1332" s="4" t="n">
        <v>180.077</v>
      </c>
      <c r="G1332" s="4" t="n">
        <v>0</v>
      </c>
      <c r="H1332" s="4" t="n">
        <v>1.2276677080198</v>
      </c>
      <c r="I1332" s="4" t="n">
        <v>0.144077198988432</v>
      </c>
      <c r="J1332" s="4" t="n">
        <v>0.0268391714911053</v>
      </c>
      <c r="K1332" s="4" t="n">
        <v>0.0212983579244458</v>
      </c>
      <c r="L1332" s="4" t="n">
        <v>0.000469437652811736</v>
      </c>
      <c r="M1332" s="4" t="n">
        <v>0.207411233258703</v>
      </c>
      <c r="N1332" s="4" t="n">
        <v>36.3118844479933</v>
      </c>
      <c r="O1332" s="4" t="n">
        <f aca="false">FALSE()</f>
        <v>0</v>
      </c>
      <c r="P1332" s="4" t="s">
        <v>27</v>
      </c>
      <c r="Q1332" s="4" t="n">
        <v>43.8523103481958</v>
      </c>
      <c r="R1332" s="4" t="n">
        <v>2.0616666179146</v>
      </c>
      <c r="S1332" s="4" t="s">
        <v>39</v>
      </c>
      <c r="T1332" s="4" t="str">
        <f aca="false">B1332&amp;C1332&amp;D1332&amp;E1332&amp;S1332</f>
        <v>dwaturtlebot3_burgermap210without</v>
      </c>
      <c r="U1332" s="4" t="n">
        <f aca="false">COUNTIF($T$2:T1332,T1332)</f>
        <v>11</v>
      </c>
      <c r="V1332" s="4" t="s">
        <v>36</v>
      </c>
      <c r="W1332" s="4" t="s">
        <v>29</v>
      </c>
      <c r="X1332" s="4" t="n">
        <v>2</v>
      </c>
      <c r="Y1332" s="4" t="str">
        <f aca="false">V1332&amp;W1332&amp;X1332&amp;S1332</f>
        <v>db2without</v>
      </c>
      <c r="Z1332" s="4" t="n">
        <f aca="false">G1332&gt;0</f>
        <v>0</v>
      </c>
      <c r="AA1332" s="4" t="str">
        <f aca="false">IF(NOT(Z1332),Y1332,0)</f>
        <v>db2without</v>
      </c>
    </row>
    <row r="1333" customFormat="false" ht="15.75" hidden="false" customHeight="true" outlineLevel="0" collapsed="false">
      <c r="A1333" s="1" t="n">
        <v>1958</v>
      </c>
      <c r="B1333" s="4" t="s">
        <v>35</v>
      </c>
      <c r="C1333" s="4" t="s">
        <v>28</v>
      </c>
      <c r="D1333" s="4" t="s">
        <v>23</v>
      </c>
      <c r="E1333" s="4" t="n">
        <v>10</v>
      </c>
      <c r="F1333" s="4" t="n">
        <v>179.997</v>
      </c>
      <c r="G1333" s="4" t="n">
        <v>0</v>
      </c>
      <c r="H1333" s="4" t="n">
        <v>0.958276969461296</v>
      </c>
      <c r="I1333" s="4" t="n">
        <v>0.120415146398744</v>
      </c>
      <c r="J1333" s="4" t="n">
        <v>0.0153066236585846</v>
      </c>
      <c r="K1333" s="4" t="n">
        <v>0.0172090517371018</v>
      </c>
      <c r="L1333" s="4" t="n">
        <v>0.000306400392821635</v>
      </c>
      <c r="M1333" s="4" t="n">
        <v>0.211725795705823</v>
      </c>
      <c r="N1333" s="4" t="n">
        <v>37.9656440829359</v>
      </c>
      <c r="O1333" s="4" t="n">
        <f aca="false">FALSE()</f>
        <v>0</v>
      </c>
      <c r="P1333" s="4" t="s">
        <v>27</v>
      </c>
      <c r="Q1333" s="4" t="n">
        <v>63.7175212446592</v>
      </c>
      <c r="R1333" s="4" t="n">
        <v>1.69542757813849</v>
      </c>
      <c r="S1333" s="4" t="s">
        <v>39</v>
      </c>
      <c r="T1333" s="4" t="str">
        <f aca="false">B1333&amp;C1333&amp;D1333&amp;E1333&amp;S1333</f>
        <v>dwaturtlebot3_burgermap210without</v>
      </c>
      <c r="U1333" s="4" t="n">
        <f aca="false">COUNTIF($T$2:T1333,T1333)</f>
        <v>12</v>
      </c>
      <c r="V1333" s="4" t="s">
        <v>36</v>
      </c>
      <c r="W1333" s="4" t="s">
        <v>29</v>
      </c>
      <c r="X1333" s="4" t="n">
        <v>2</v>
      </c>
      <c r="Y1333" s="4" t="str">
        <f aca="false">V1333&amp;W1333&amp;X1333&amp;S1333</f>
        <v>db2without</v>
      </c>
      <c r="Z1333" s="4" t="n">
        <f aca="false">G1333&gt;0</f>
        <v>0</v>
      </c>
      <c r="AA1333" s="4" t="str">
        <f aca="false">IF(NOT(Z1333),Y1333,0)</f>
        <v>db2without</v>
      </c>
    </row>
    <row r="1334" customFormat="false" ht="15.75" hidden="false" customHeight="true" outlineLevel="0" collapsed="false">
      <c r="A1334" s="1" t="n">
        <v>1959</v>
      </c>
      <c r="B1334" s="4" t="s">
        <v>35</v>
      </c>
      <c r="C1334" s="4" t="s">
        <v>28</v>
      </c>
      <c r="D1334" s="4" t="s">
        <v>23</v>
      </c>
      <c r="E1334" s="4" t="n">
        <v>10</v>
      </c>
      <c r="F1334" s="4" t="n">
        <v>179.933</v>
      </c>
      <c r="G1334" s="4" t="n">
        <v>0</v>
      </c>
      <c r="H1334" s="4" t="n">
        <v>3.04830377364086</v>
      </c>
      <c r="I1334" s="4" t="n">
        <v>0.135566575594951</v>
      </c>
      <c r="J1334" s="4" t="n">
        <v>0.0200024258261745</v>
      </c>
      <c r="K1334" s="4" t="n">
        <v>0.0232659484288859</v>
      </c>
      <c r="L1334" s="4" t="n">
        <v>0.000327790973871734</v>
      </c>
      <c r="M1334" s="4" t="n">
        <v>0.205293165314089</v>
      </c>
      <c r="N1334" s="4" t="n">
        <v>36.7934298159098</v>
      </c>
      <c r="O1334" s="4" t="n">
        <f aca="false">FALSE()</f>
        <v>0</v>
      </c>
      <c r="P1334" s="4" t="s">
        <v>27</v>
      </c>
      <c r="Q1334" s="4" t="n">
        <v>632.455532033608</v>
      </c>
      <c r="R1334" s="4" t="n">
        <v>0.789896461009811</v>
      </c>
      <c r="S1334" s="4" t="s">
        <v>39</v>
      </c>
      <c r="T1334" s="4" t="str">
        <f aca="false">B1334&amp;C1334&amp;D1334&amp;E1334&amp;S1334</f>
        <v>dwaturtlebot3_burgermap210without</v>
      </c>
      <c r="U1334" s="4" t="n">
        <f aca="false">COUNTIF($T$2:T1334,T1334)</f>
        <v>13</v>
      </c>
      <c r="V1334" s="4" t="s">
        <v>36</v>
      </c>
      <c r="W1334" s="4" t="s">
        <v>29</v>
      </c>
      <c r="X1334" s="4" t="n">
        <v>2</v>
      </c>
      <c r="Y1334" s="4" t="str">
        <f aca="false">V1334&amp;W1334&amp;X1334&amp;S1334</f>
        <v>db2without</v>
      </c>
      <c r="Z1334" s="4" t="n">
        <f aca="false">G1334&gt;0</f>
        <v>0</v>
      </c>
      <c r="AA1334" s="4" t="str">
        <f aca="false">IF(NOT(Z1334),Y1334,0)</f>
        <v>db2without</v>
      </c>
    </row>
    <row r="1335" customFormat="false" ht="15.75" hidden="false" customHeight="true" outlineLevel="0" collapsed="false">
      <c r="A1335" s="1" t="n">
        <v>1960</v>
      </c>
      <c r="B1335" s="4" t="s">
        <v>35</v>
      </c>
      <c r="C1335" s="4" t="s">
        <v>28</v>
      </c>
      <c r="D1335" s="4" t="s">
        <v>23</v>
      </c>
      <c r="E1335" s="4" t="n">
        <v>10</v>
      </c>
      <c r="F1335" s="4" t="n">
        <v>180.258</v>
      </c>
      <c r="G1335" s="4" t="n">
        <v>0</v>
      </c>
      <c r="H1335" s="4" t="n">
        <v>1.10889747346675</v>
      </c>
      <c r="I1335" s="4" t="n">
        <v>0.129281048965681</v>
      </c>
      <c r="J1335" s="4" t="n">
        <v>0.0301424567843571</v>
      </c>
      <c r="K1335" s="4" t="n">
        <v>0.0210557655390087</v>
      </c>
      <c r="L1335" s="4" t="n">
        <v>0.000425178147268409</v>
      </c>
      <c r="M1335" s="4" t="n">
        <v>0.207709729543553</v>
      </c>
      <c r="N1335" s="4" t="n">
        <v>37.2863967472569</v>
      </c>
      <c r="O1335" s="4" t="n">
        <f aca="false">FALSE()</f>
        <v>0</v>
      </c>
      <c r="P1335" s="4" t="s">
        <v>27</v>
      </c>
      <c r="Q1335" s="4" t="n">
        <v>46.018794655761</v>
      </c>
      <c r="R1335" s="4" t="n">
        <v>1.06242499827808</v>
      </c>
      <c r="S1335" s="4" t="s">
        <v>39</v>
      </c>
      <c r="T1335" s="4" t="str">
        <f aca="false">B1335&amp;C1335&amp;D1335&amp;E1335&amp;S1335</f>
        <v>dwaturtlebot3_burgermap210without</v>
      </c>
      <c r="U1335" s="4" t="n">
        <f aca="false">COUNTIF($T$2:T1335,T1335)</f>
        <v>14</v>
      </c>
      <c r="V1335" s="4" t="s">
        <v>36</v>
      </c>
      <c r="W1335" s="4" t="s">
        <v>29</v>
      </c>
      <c r="X1335" s="4" t="n">
        <v>2</v>
      </c>
      <c r="Y1335" s="4" t="str">
        <f aca="false">V1335&amp;W1335&amp;X1335&amp;S1335</f>
        <v>db2without</v>
      </c>
      <c r="Z1335" s="4" t="n">
        <f aca="false">G1335&gt;0</f>
        <v>0</v>
      </c>
      <c r="AA1335" s="4" t="str">
        <f aca="false">IF(NOT(Z1335),Y1335,0)</f>
        <v>db2without</v>
      </c>
    </row>
    <row r="1336" customFormat="false" ht="15.75" hidden="false" customHeight="true" outlineLevel="0" collapsed="false">
      <c r="A1336" s="1" t="n">
        <v>1961</v>
      </c>
      <c r="B1336" s="4" t="s">
        <v>35</v>
      </c>
      <c r="C1336" s="4" t="s">
        <v>28</v>
      </c>
      <c r="D1336" s="4" t="s">
        <v>23</v>
      </c>
      <c r="E1336" s="4" t="n">
        <v>10</v>
      </c>
      <c r="F1336" s="4" t="n">
        <v>179.929</v>
      </c>
      <c r="G1336" s="4" t="n">
        <v>0</v>
      </c>
      <c r="H1336" s="4" t="n">
        <v>0.49726279010324</v>
      </c>
      <c r="I1336" s="4" t="n">
        <v>0.0786667616063595</v>
      </c>
      <c r="J1336" s="4" t="n">
        <v>0.0122559101221482</v>
      </c>
      <c r="K1336" s="4" t="n">
        <v>0.0177828398493399</v>
      </c>
      <c r="L1336" s="4" t="n">
        <v>0.000403341288782816</v>
      </c>
      <c r="M1336" s="4" t="n">
        <v>0.211838491563983</v>
      </c>
      <c r="N1336" s="4" t="n">
        <v>38.1008044436403</v>
      </c>
      <c r="O1336" s="4" t="n">
        <f aca="false">FALSE()</f>
        <v>0</v>
      </c>
      <c r="P1336" s="4" t="s">
        <v>27</v>
      </c>
      <c r="Q1336" s="4" t="n">
        <v>23.9653651179636</v>
      </c>
      <c r="R1336" s="4" t="n">
        <v>0.564213808970857</v>
      </c>
      <c r="S1336" s="4" t="s">
        <v>39</v>
      </c>
      <c r="T1336" s="4" t="str">
        <f aca="false">B1336&amp;C1336&amp;D1336&amp;E1336&amp;S1336</f>
        <v>dwaturtlebot3_burgermap210without</v>
      </c>
      <c r="U1336" s="4" t="n">
        <f aca="false">COUNTIF($T$2:T1336,T1336)</f>
        <v>15</v>
      </c>
      <c r="V1336" s="4" t="s">
        <v>36</v>
      </c>
      <c r="W1336" s="4" t="s">
        <v>29</v>
      </c>
      <c r="X1336" s="4" t="n">
        <v>2</v>
      </c>
      <c r="Y1336" s="4" t="str">
        <f aca="false">V1336&amp;W1336&amp;X1336&amp;S1336</f>
        <v>db2without</v>
      </c>
      <c r="Z1336" s="4" t="n">
        <f aca="false">G1336&gt;0</f>
        <v>0</v>
      </c>
      <c r="AA1336" s="4" t="str">
        <f aca="false">IF(NOT(Z1336),Y1336,0)</f>
        <v>db2without</v>
      </c>
    </row>
    <row r="1337" customFormat="false" ht="15.75" hidden="false" customHeight="true" outlineLevel="0" collapsed="false">
      <c r="A1337" s="1" t="n">
        <v>1962</v>
      </c>
      <c r="B1337" s="4" t="s">
        <v>35</v>
      </c>
      <c r="C1337" s="4" t="s">
        <v>28</v>
      </c>
      <c r="D1337" s="4" t="s">
        <v>23</v>
      </c>
      <c r="E1337" s="4" t="n">
        <v>10</v>
      </c>
      <c r="F1337" s="4" t="n">
        <v>180.121</v>
      </c>
      <c r="G1337" s="4" t="n">
        <v>1</v>
      </c>
      <c r="H1337" s="4" t="n">
        <v>1.77737886735319</v>
      </c>
      <c r="I1337" s="4" t="n">
        <v>0.17772222284629</v>
      </c>
      <c r="J1337" s="4" t="n">
        <v>0.0340346355521278</v>
      </c>
      <c r="K1337" s="4" t="n">
        <v>0.0274656073758802</v>
      </c>
      <c r="L1337" s="4" t="n">
        <v>0.000524940617577197</v>
      </c>
      <c r="M1337" s="4" t="n">
        <v>0.202812655322512</v>
      </c>
      <c r="N1337" s="4" t="n">
        <v>36.6812419168927</v>
      </c>
      <c r="O1337" s="4" t="n">
        <f aca="false">FALSE()</f>
        <v>0</v>
      </c>
      <c r="P1337" s="4" t="s">
        <v>27</v>
      </c>
      <c r="Q1337" s="4" t="n">
        <v>69.6096604673097</v>
      </c>
      <c r="R1337" s="4" t="n">
        <v>1.44324448228727</v>
      </c>
      <c r="S1337" s="4" t="s">
        <v>39</v>
      </c>
      <c r="T1337" s="4" t="str">
        <f aca="false">B1337&amp;C1337&amp;D1337&amp;E1337&amp;S1337</f>
        <v>dwaturtlebot3_burgermap210without</v>
      </c>
      <c r="U1337" s="4" t="n">
        <f aca="false">COUNTIF($T$2:T1337,T1337)</f>
        <v>16</v>
      </c>
      <c r="V1337" s="4" t="s">
        <v>36</v>
      </c>
      <c r="W1337" s="4" t="s">
        <v>29</v>
      </c>
      <c r="X1337" s="4" t="n">
        <v>2</v>
      </c>
      <c r="Y1337" s="4" t="str">
        <f aca="false">V1337&amp;W1337&amp;X1337&amp;S1337</f>
        <v>db2without</v>
      </c>
      <c r="Z1337" s="4" t="n">
        <f aca="false">G1337&gt;0</f>
        <v>1</v>
      </c>
      <c r="AA1337" s="4" t="n">
        <f aca="false">IF(NOT(Z1337),Y1337,0)</f>
        <v>0</v>
      </c>
    </row>
    <row r="1338" customFormat="false" ht="15.75" hidden="false" customHeight="true" outlineLevel="0" collapsed="false">
      <c r="A1338" s="1" t="n">
        <v>1963</v>
      </c>
      <c r="B1338" s="4" t="s">
        <v>35</v>
      </c>
      <c r="C1338" s="4" t="s">
        <v>28</v>
      </c>
      <c r="D1338" s="4" t="s">
        <v>23</v>
      </c>
      <c r="E1338" s="4" t="n">
        <v>10</v>
      </c>
      <c r="F1338" s="4" t="n">
        <v>179.739</v>
      </c>
      <c r="G1338" s="4" t="n">
        <v>0</v>
      </c>
      <c r="H1338" s="4" t="n">
        <v>2.56453061519298</v>
      </c>
      <c r="I1338" s="4" t="n">
        <v>0.128965105022013</v>
      </c>
      <c r="J1338" s="4" t="n">
        <v>0.026206216672836</v>
      </c>
      <c r="K1338" s="4" t="n">
        <v>0.0243229974160207</v>
      </c>
      <c r="L1338" s="4" t="n">
        <v>-0.000279069767441861</v>
      </c>
      <c r="M1338" s="4" t="n">
        <v>0.202974293059126</v>
      </c>
      <c r="N1338" s="4" t="n">
        <v>33.9092326888814</v>
      </c>
      <c r="O1338" s="4" t="n">
        <f aca="false">FALSE()</f>
        <v>0</v>
      </c>
      <c r="P1338" s="4" t="s">
        <v>27</v>
      </c>
      <c r="Q1338" s="4" t="n">
        <v>210.818510677882</v>
      </c>
      <c r="R1338" s="4" t="n">
        <v>0.957615298993403</v>
      </c>
      <c r="S1338" s="4" t="s">
        <v>39</v>
      </c>
      <c r="T1338" s="4" t="str">
        <f aca="false">B1338&amp;C1338&amp;D1338&amp;E1338&amp;S1338</f>
        <v>dwaturtlebot3_burgermap210without</v>
      </c>
      <c r="U1338" s="4" t="n">
        <f aca="false">COUNTIF($T$2:T1338,T1338)</f>
        <v>17</v>
      </c>
      <c r="V1338" s="4" t="s">
        <v>36</v>
      </c>
      <c r="W1338" s="4" t="s">
        <v>29</v>
      </c>
      <c r="X1338" s="4" t="n">
        <v>2</v>
      </c>
      <c r="Y1338" s="4" t="str">
        <f aca="false">V1338&amp;W1338&amp;X1338&amp;S1338</f>
        <v>db2without</v>
      </c>
      <c r="Z1338" s="4" t="n">
        <f aca="false">G1338&gt;0</f>
        <v>0</v>
      </c>
      <c r="AA1338" s="4" t="str">
        <f aca="false">IF(NOT(Z1338),Y1338,0)</f>
        <v>db2without</v>
      </c>
    </row>
    <row r="1339" customFormat="false" ht="15.75" hidden="false" customHeight="true" outlineLevel="0" collapsed="false">
      <c r="A1339" s="1" t="n">
        <v>1964</v>
      </c>
      <c r="B1339" s="4" t="s">
        <v>35</v>
      </c>
      <c r="C1339" s="4" t="s">
        <v>28</v>
      </c>
      <c r="D1339" s="4" t="s">
        <v>23</v>
      </c>
      <c r="E1339" s="4" t="n">
        <v>10</v>
      </c>
      <c r="F1339" s="4" t="n">
        <v>180.161</v>
      </c>
      <c r="G1339" s="4" t="n">
        <v>0</v>
      </c>
      <c r="H1339" s="4" t="n">
        <v>0.924411316334981</v>
      </c>
      <c r="I1339" s="4" t="n">
        <v>0.0985607400672279</v>
      </c>
      <c r="J1339" s="4" t="n">
        <v>0.0157664587965835</v>
      </c>
      <c r="K1339" s="4" t="n">
        <v>0.0167309943755111</v>
      </c>
      <c r="L1339" s="4" t="n">
        <v>0.000523809523809524</v>
      </c>
      <c r="M1339" s="4" t="n">
        <v>0.209845987441354</v>
      </c>
      <c r="N1339" s="4" t="n">
        <v>37.7766157133753</v>
      </c>
      <c r="O1339" s="4" t="n">
        <f aca="false">FALSE()</f>
        <v>0</v>
      </c>
      <c r="P1339" s="4" t="s">
        <v>27</v>
      </c>
      <c r="Q1339" s="4" t="n">
        <v>65.730682212243</v>
      </c>
      <c r="R1339" s="4" t="n">
        <v>0.45782290640388</v>
      </c>
      <c r="S1339" s="4" t="s">
        <v>39</v>
      </c>
      <c r="T1339" s="4" t="str">
        <f aca="false">B1339&amp;C1339&amp;D1339&amp;E1339&amp;S1339</f>
        <v>dwaturtlebot3_burgermap210without</v>
      </c>
      <c r="U1339" s="4" t="n">
        <f aca="false">COUNTIF($T$2:T1339,T1339)</f>
        <v>18</v>
      </c>
      <c r="V1339" s="4" t="s">
        <v>36</v>
      </c>
      <c r="W1339" s="4" t="s">
        <v>29</v>
      </c>
      <c r="X1339" s="4" t="n">
        <v>2</v>
      </c>
      <c r="Y1339" s="4" t="str">
        <f aca="false">V1339&amp;W1339&amp;X1339&amp;S1339</f>
        <v>db2without</v>
      </c>
      <c r="Z1339" s="4" t="n">
        <f aca="false">G1339&gt;0</f>
        <v>0</v>
      </c>
      <c r="AA1339" s="4" t="str">
        <f aca="false">IF(NOT(Z1339),Y1339,0)</f>
        <v>db2without</v>
      </c>
    </row>
    <row r="1340" customFormat="false" ht="15.75" hidden="false" customHeight="true" outlineLevel="0" collapsed="false">
      <c r="A1340" s="1" t="n">
        <v>1965</v>
      </c>
      <c r="B1340" s="4" t="s">
        <v>35</v>
      </c>
      <c r="C1340" s="4" t="s">
        <v>28</v>
      </c>
      <c r="D1340" s="4" t="s">
        <v>23</v>
      </c>
      <c r="E1340" s="4" t="n">
        <v>10</v>
      </c>
      <c r="F1340" s="4" t="n">
        <v>180.124</v>
      </c>
      <c r="G1340" s="4" t="n">
        <v>0</v>
      </c>
      <c r="H1340" s="4" t="n">
        <v>7.61149291840174</v>
      </c>
      <c r="I1340" s="4" t="n">
        <v>0.13701666352444</v>
      </c>
      <c r="J1340" s="4" t="n">
        <v>0.0246949201307352</v>
      </c>
      <c r="K1340" s="4" t="n">
        <v>0.0198509043190979</v>
      </c>
      <c r="L1340" s="4" t="n">
        <v>2.12765957446809E-005</v>
      </c>
      <c r="M1340" s="4" t="n">
        <v>0.19725666664552</v>
      </c>
      <c r="N1340" s="4" t="n">
        <v>31.9136323560511</v>
      </c>
      <c r="O1340" s="4" t="n">
        <f aca="false">FALSE()</f>
        <v>0</v>
      </c>
      <c r="P1340" s="4" t="s">
        <v>27</v>
      </c>
      <c r="Q1340" s="4" t="n">
        <v>392.232270276116</v>
      </c>
      <c r="R1340" s="4" t="n">
        <v>1.07809727254304</v>
      </c>
      <c r="S1340" s="4" t="s">
        <v>39</v>
      </c>
      <c r="T1340" s="4" t="str">
        <f aca="false">B1340&amp;C1340&amp;D1340&amp;E1340&amp;S1340</f>
        <v>dwaturtlebot3_burgermap210without</v>
      </c>
      <c r="U1340" s="4" t="n">
        <f aca="false">COUNTIF($T$2:T1340,T1340)</f>
        <v>19</v>
      </c>
      <c r="V1340" s="4" t="s">
        <v>36</v>
      </c>
      <c r="W1340" s="4" t="s">
        <v>29</v>
      </c>
      <c r="X1340" s="4" t="n">
        <v>2</v>
      </c>
      <c r="Y1340" s="4" t="str">
        <f aca="false">V1340&amp;W1340&amp;X1340&amp;S1340</f>
        <v>db2without</v>
      </c>
      <c r="Z1340" s="4" t="n">
        <f aca="false">G1340&gt;0</f>
        <v>0</v>
      </c>
      <c r="AA1340" s="4" t="str">
        <f aca="false">IF(NOT(Z1340),Y1340,0)</f>
        <v>db2without</v>
      </c>
    </row>
    <row r="1341" customFormat="false" ht="15.75" hidden="false" customHeight="true" outlineLevel="0" collapsed="false">
      <c r="A1341" s="1" t="n">
        <v>1966</v>
      </c>
      <c r="B1341" s="4" t="s">
        <v>35</v>
      </c>
      <c r="C1341" s="4" t="s">
        <v>28</v>
      </c>
      <c r="D1341" s="4" t="s">
        <v>23</v>
      </c>
      <c r="E1341" s="4" t="n">
        <v>10</v>
      </c>
      <c r="F1341" s="4" t="n">
        <v>180.276</v>
      </c>
      <c r="G1341" s="4" t="n">
        <v>0</v>
      </c>
      <c r="H1341" s="4" t="n">
        <v>1.88170202126145</v>
      </c>
      <c r="I1341" s="4" t="n">
        <v>0.183343775774142</v>
      </c>
      <c r="J1341" s="4" t="n">
        <v>0.0332153172511664</v>
      </c>
      <c r="K1341" s="4" t="n">
        <v>0.0232525391413185</v>
      </c>
      <c r="L1341" s="4" t="n">
        <v>0.000495119343759236</v>
      </c>
      <c r="M1341" s="4" t="n">
        <v>0.205391608015609</v>
      </c>
      <c r="N1341" s="4" t="n">
        <v>36.9720273622342</v>
      </c>
      <c r="O1341" s="4" t="n">
        <f aca="false">FALSE()</f>
        <v>0</v>
      </c>
      <c r="P1341" s="4" t="s">
        <v>27</v>
      </c>
      <c r="Q1341" s="4" t="n">
        <v>73.9733416788608</v>
      </c>
      <c r="R1341" s="4" t="n">
        <v>1.3540236652301</v>
      </c>
      <c r="S1341" s="4" t="s">
        <v>39</v>
      </c>
      <c r="T1341" s="4" t="str">
        <f aca="false">B1341&amp;C1341&amp;D1341&amp;E1341&amp;S1341</f>
        <v>dwaturtlebot3_burgermap210without</v>
      </c>
      <c r="U1341" s="4" t="n">
        <f aca="false">COUNTIF($T$2:T1341,T1341)</f>
        <v>20</v>
      </c>
      <c r="V1341" s="4" t="s">
        <v>36</v>
      </c>
      <c r="W1341" s="4" t="s">
        <v>29</v>
      </c>
      <c r="X1341" s="4" t="n">
        <v>2</v>
      </c>
      <c r="Y1341" s="4" t="str">
        <f aca="false">V1341&amp;W1341&amp;X1341&amp;S1341</f>
        <v>db2without</v>
      </c>
      <c r="Z1341" s="4" t="n">
        <f aca="false">G1341&gt;0</f>
        <v>0</v>
      </c>
      <c r="AA1341" s="4" t="str">
        <f aca="false">IF(NOT(Z1341),Y1341,0)</f>
        <v>db2without</v>
      </c>
    </row>
    <row r="1342" customFormat="false" ht="15.75" hidden="false" customHeight="true" outlineLevel="0" collapsed="false">
      <c r="A1342" s="1" t="n">
        <v>1976</v>
      </c>
      <c r="B1342" s="4" t="s">
        <v>35</v>
      </c>
      <c r="C1342" s="4" t="s">
        <v>30</v>
      </c>
      <c r="D1342" s="4" t="s">
        <v>33</v>
      </c>
      <c r="E1342" s="4" t="n">
        <v>10</v>
      </c>
      <c r="F1342" s="4" t="n">
        <v>81.763</v>
      </c>
      <c r="G1342" s="4" t="n">
        <v>4</v>
      </c>
      <c r="H1342" s="4" t="n">
        <v>56.3651135309428</v>
      </c>
      <c r="I1342" s="4" t="n">
        <v>0.336267632221423</v>
      </c>
      <c r="J1342" s="4" t="n">
        <v>0.0455363695259498</v>
      </c>
      <c r="K1342" s="4" t="n">
        <v>0.035791917068339</v>
      </c>
      <c r="L1342" s="4" t="n">
        <v>0.00249400944314433</v>
      </c>
      <c r="M1342" s="4" t="n">
        <v>0.244357382475583</v>
      </c>
      <c r="N1342" s="4" t="n">
        <v>19.8998120503119</v>
      </c>
      <c r="O1342" s="4" t="n">
        <f aca="false">FALSE()</f>
        <v>0</v>
      </c>
      <c r="P1342" s="4" t="s">
        <v>5</v>
      </c>
      <c r="Q1342" s="4" t="n">
        <v>1414.21356237328</v>
      </c>
      <c r="R1342" s="4" t="n">
        <v>0.332113689480621</v>
      </c>
      <c r="S1342" s="4" t="s">
        <v>39</v>
      </c>
      <c r="T1342" s="4" t="str">
        <f aca="false">B1342&amp;C1342&amp;D1342&amp;E1342&amp;S1342</f>
        <v>dwayoubotsmall_warehouse10without</v>
      </c>
      <c r="U1342" s="4" t="n">
        <f aca="false">COUNTIF($T$2:T1342,T1342)</f>
        <v>1</v>
      </c>
      <c r="V1342" s="4" t="s">
        <v>36</v>
      </c>
      <c r="W1342" s="4" t="s">
        <v>32</v>
      </c>
      <c r="X1342" s="4" t="s">
        <v>34</v>
      </c>
      <c r="Y1342" s="4" t="str">
        <f aca="false">V1342&amp;W1342&amp;X1342&amp;S1342</f>
        <v>dyswithout</v>
      </c>
      <c r="Z1342" s="4" t="n">
        <f aca="false">G1342&gt;0</f>
        <v>1</v>
      </c>
      <c r="AA1342" s="4" t="n">
        <f aca="false">IF(NOT(Z1342),Y1342,0)</f>
        <v>0</v>
      </c>
    </row>
    <row r="1343" customFormat="false" ht="15.75" hidden="false" customHeight="true" outlineLevel="0" collapsed="false">
      <c r="A1343" s="1" t="n">
        <v>1977</v>
      </c>
      <c r="B1343" s="4" t="s">
        <v>35</v>
      </c>
      <c r="C1343" s="4" t="s">
        <v>30</v>
      </c>
      <c r="D1343" s="4" t="s">
        <v>33</v>
      </c>
      <c r="E1343" s="4" t="n">
        <v>10</v>
      </c>
      <c r="F1343" s="4" t="n">
        <v>50.776</v>
      </c>
      <c r="G1343" s="4" t="n">
        <v>2</v>
      </c>
      <c r="H1343" s="4" t="n">
        <v>6.88284998081535</v>
      </c>
      <c r="I1343" s="4" t="n">
        <v>0.223453755892348</v>
      </c>
      <c r="J1343" s="4" t="n">
        <v>0.0483963046397523</v>
      </c>
      <c r="K1343" s="4" t="n">
        <v>0.0497503825486121</v>
      </c>
      <c r="L1343" s="4" t="n">
        <v>0.00298689197513853</v>
      </c>
      <c r="M1343" s="4" t="n">
        <v>0.396510046921401</v>
      </c>
      <c r="N1343" s="4" t="n">
        <v>19.8586304265727</v>
      </c>
      <c r="O1343" s="4" t="n">
        <f aca="false">TRUE()</f>
        <v>1</v>
      </c>
      <c r="P1343" s="4" t="s">
        <v>24</v>
      </c>
      <c r="Q1343" s="4" t="n">
        <v>342.997170284878</v>
      </c>
      <c r="R1343" s="4" t="n">
        <v>0.530499826710265</v>
      </c>
      <c r="S1343" s="4" t="s">
        <v>39</v>
      </c>
      <c r="T1343" s="4" t="str">
        <f aca="false">B1343&amp;C1343&amp;D1343&amp;E1343&amp;S1343</f>
        <v>dwayoubotsmall_warehouse10without</v>
      </c>
      <c r="U1343" s="4" t="n">
        <f aca="false">COUNTIF($T$2:T1343,T1343)</f>
        <v>2</v>
      </c>
      <c r="V1343" s="4" t="s">
        <v>36</v>
      </c>
      <c r="W1343" s="4" t="s">
        <v>32</v>
      </c>
      <c r="X1343" s="4" t="s">
        <v>34</v>
      </c>
      <c r="Y1343" s="4" t="str">
        <f aca="false">V1343&amp;W1343&amp;X1343&amp;S1343</f>
        <v>dyswithout</v>
      </c>
      <c r="Z1343" s="4" t="n">
        <f aca="false">G1343&gt;0</f>
        <v>1</v>
      </c>
      <c r="AA1343" s="4" t="n">
        <f aca="false">IF(NOT(Z1343),Y1343,0)</f>
        <v>0</v>
      </c>
    </row>
    <row r="1344" customFormat="false" ht="15.75" hidden="false" customHeight="true" outlineLevel="0" collapsed="false">
      <c r="A1344" s="1" t="n">
        <v>1978</v>
      </c>
      <c r="B1344" s="4" t="s">
        <v>35</v>
      </c>
      <c r="C1344" s="4" t="s">
        <v>30</v>
      </c>
      <c r="D1344" s="4" t="s">
        <v>33</v>
      </c>
      <c r="E1344" s="4" t="n">
        <v>10</v>
      </c>
      <c r="F1344" s="4" t="n">
        <v>60.541</v>
      </c>
      <c r="G1344" s="4" t="n">
        <v>4</v>
      </c>
      <c r="H1344" s="4" t="n">
        <v>36.8089697797157</v>
      </c>
      <c r="I1344" s="4" t="n">
        <v>0.344283621635509</v>
      </c>
      <c r="J1344" s="4" t="n">
        <v>0.0631189792623726</v>
      </c>
      <c r="K1344" s="4" t="n">
        <v>0.0307673935107933</v>
      </c>
      <c r="L1344" s="4" t="n">
        <v>0.00227281750594982</v>
      </c>
      <c r="M1344" s="4" t="n">
        <v>0.33533051036888</v>
      </c>
      <c r="N1344" s="4" t="n">
        <v>20.2727076817122</v>
      </c>
      <c r="O1344" s="4" t="n">
        <f aca="false">FALSE()</f>
        <v>0</v>
      </c>
      <c r="P1344" s="4" t="s">
        <v>5</v>
      </c>
      <c r="Q1344" s="4" t="n">
        <v>1414.21356237314</v>
      </c>
      <c r="R1344" s="4" t="n">
        <v>0.314708824305465</v>
      </c>
      <c r="S1344" s="4" t="s">
        <v>39</v>
      </c>
      <c r="T1344" s="4" t="str">
        <f aca="false">B1344&amp;C1344&amp;D1344&amp;E1344&amp;S1344</f>
        <v>dwayoubotsmall_warehouse10without</v>
      </c>
      <c r="U1344" s="4" t="n">
        <f aca="false">COUNTIF($T$2:T1344,T1344)</f>
        <v>3</v>
      </c>
      <c r="V1344" s="4" t="s">
        <v>36</v>
      </c>
      <c r="W1344" s="4" t="s">
        <v>32</v>
      </c>
      <c r="X1344" s="4" t="s">
        <v>34</v>
      </c>
      <c r="Y1344" s="4" t="str">
        <f aca="false">V1344&amp;W1344&amp;X1344&amp;S1344</f>
        <v>dyswithout</v>
      </c>
      <c r="Z1344" s="4" t="n">
        <f aca="false">G1344&gt;0</f>
        <v>1</v>
      </c>
      <c r="AA1344" s="4" t="n">
        <f aca="false">IF(NOT(Z1344),Y1344,0)</f>
        <v>0</v>
      </c>
    </row>
    <row r="1345" customFormat="false" ht="15.75" hidden="false" customHeight="true" outlineLevel="0" collapsed="false">
      <c r="A1345" s="1" t="n">
        <v>1979</v>
      </c>
      <c r="B1345" s="4" t="s">
        <v>35</v>
      </c>
      <c r="C1345" s="4" t="s">
        <v>30</v>
      </c>
      <c r="D1345" s="4" t="s">
        <v>33</v>
      </c>
      <c r="E1345" s="4" t="n">
        <v>10</v>
      </c>
      <c r="F1345" s="4" t="n">
        <v>51.296</v>
      </c>
      <c r="G1345" s="4" t="n">
        <v>3</v>
      </c>
      <c r="H1345" s="4" t="n">
        <v>2.22140838753997</v>
      </c>
      <c r="I1345" s="4" t="n">
        <v>0.263287721911092</v>
      </c>
      <c r="J1345" s="4" t="n">
        <v>0.048153681134708</v>
      </c>
      <c r="K1345" s="4" t="n">
        <v>0.0419302172715751</v>
      </c>
      <c r="L1345" s="4" t="n">
        <v>0.00315257813042799</v>
      </c>
      <c r="M1345" s="4" t="n">
        <v>0.38487917983464</v>
      </c>
      <c r="N1345" s="4" t="n">
        <v>19.9546923183336</v>
      </c>
      <c r="O1345" s="4" t="n">
        <f aca="false">FALSE()</f>
        <v>0</v>
      </c>
      <c r="P1345" s="4" t="s">
        <v>5</v>
      </c>
      <c r="Q1345" s="4" t="n">
        <v>48.1075700196886</v>
      </c>
      <c r="R1345" s="4" t="n">
        <v>0.243251057072944</v>
      </c>
      <c r="S1345" s="4" t="s">
        <v>39</v>
      </c>
      <c r="T1345" s="4" t="str">
        <f aca="false">B1345&amp;C1345&amp;D1345&amp;E1345&amp;S1345</f>
        <v>dwayoubotsmall_warehouse10without</v>
      </c>
      <c r="U1345" s="4" t="n">
        <f aca="false">COUNTIF($T$2:T1345,T1345)</f>
        <v>4</v>
      </c>
      <c r="V1345" s="4" t="s">
        <v>36</v>
      </c>
      <c r="W1345" s="4" t="s">
        <v>32</v>
      </c>
      <c r="X1345" s="4" t="s">
        <v>34</v>
      </c>
      <c r="Y1345" s="4" t="str">
        <f aca="false">V1345&amp;W1345&amp;X1345&amp;S1345</f>
        <v>dyswithout</v>
      </c>
      <c r="Z1345" s="4" t="n">
        <f aca="false">G1345&gt;0</f>
        <v>1</v>
      </c>
      <c r="AA1345" s="4" t="n">
        <f aca="false">IF(NOT(Z1345),Y1345,0)</f>
        <v>0</v>
      </c>
    </row>
    <row r="1346" customFormat="false" ht="15.75" hidden="false" customHeight="true" outlineLevel="0" collapsed="false">
      <c r="A1346" s="1" t="n">
        <v>1980</v>
      </c>
      <c r="B1346" s="4" t="s">
        <v>35</v>
      </c>
      <c r="C1346" s="4" t="s">
        <v>30</v>
      </c>
      <c r="D1346" s="4" t="s">
        <v>33</v>
      </c>
      <c r="E1346" s="4" t="n">
        <v>10</v>
      </c>
      <c r="F1346" s="4" t="n">
        <v>47.416</v>
      </c>
      <c r="G1346" s="4" t="n">
        <v>0</v>
      </c>
      <c r="H1346" s="4" t="n">
        <v>0.62201026341727</v>
      </c>
      <c r="I1346" s="4" t="n">
        <v>0.204474234716894</v>
      </c>
      <c r="J1346" s="4" t="n">
        <v>0.0253817621965039</v>
      </c>
      <c r="K1346" s="4" t="n">
        <v>0.0534782697394215</v>
      </c>
      <c r="L1346" s="4" t="n">
        <v>0.0015435987045665</v>
      </c>
      <c r="M1346" s="4" t="n">
        <v>0.425718512366627</v>
      </c>
      <c r="N1346" s="4" t="n">
        <v>20.1236698703685</v>
      </c>
      <c r="O1346" s="4" t="n">
        <f aca="false">TRUE()</f>
        <v>1</v>
      </c>
      <c r="P1346" s="4" t="s">
        <v>24</v>
      </c>
      <c r="Q1346" s="4" t="n">
        <v>7.75385884811872</v>
      </c>
      <c r="R1346" s="4" t="n">
        <v>0.204137715757745</v>
      </c>
      <c r="S1346" s="4" t="s">
        <v>39</v>
      </c>
      <c r="T1346" s="4" t="str">
        <f aca="false">B1346&amp;C1346&amp;D1346&amp;E1346&amp;S1346</f>
        <v>dwayoubotsmall_warehouse10without</v>
      </c>
      <c r="U1346" s="4" t="n">
        <f aca="false">COUNTIF($T$2:T1346,T1346)</f>
        <v>5</v>
      </c>
      <c r="V1346" s="4" t="s">
        <v>36</v>
      </c>
      <c r="W1346" s="4" t="s">
        <v>32</v>
      </c>
      <c r="X1346" s="4" t="s">
        <v>34</v>
      </c>
      <c r="Y1346" s="4" t="str">
        <f aca="false">V1346&amp;W1346&amp;X1346&amp;S1346</f>
        <v>dyswithout</v>
      </c>
      <c r="Z1346" s="4" t="n">
        <f aca="false">G1346&gt;0</f>
        <v>0</v>
      </c>
      <c r="AA1346" s="4" t="str">
        <f aca="false">IF(NOT(Z1346),Y1346,0)</f>
        <v>dyswithout</v>
      </c>
    </row>
    <row r="1347" customFormat="false" ht="15.75" hidden="false" customHeight="true" outlineLevel="0" collapsed="false">
      <c r="A1347" s="1" t="n">
        <v>1981</v>
      </c>
      <c r="B1347" s="4" t="s">
        <v>35</v>
      </c>
      <c r="C1347" s="4" t="s">
        <v>30</v>
      </c>
      <c r="D1347" s="4" t="s">
        <v>33</v>
      </c>
      <c r="E1347" s="4" t="n">
        <v>10</v>
      </c>
      <c r="F1347" s="4" t="n">
        <v>97.693</v>
      </c>
      <c r="G1347" s="4" t="n">
        <v>1</v>
      </c>
      <c r="H1347" s="4" t="n">
        <v>61.165498780963</v>
      </c>
      <c r="I1347" s="4" t="n">
        <v>0.626875664389444</v>
      </c>
      <c r="J1347" s="4" t="n">
        <v>0.109922736426614</v>
      </c>
      <c r="K1347" s="4" t="n">
        <v>0.0786708325556396</v>
      </c>
      <c r="L1347" s="4" t="n">
        <v>0.0014728246815937</v>
      </c>
      <c r="M1347" s="4" t="n">
        <v>0.228524285569362</v>
      </c>
      <c r="N1347" s="4" t="n">
        <v>22.0273688220686</v>
      </c>
      <c r="O1347" s="4" t="n">
        <f aca="false">TRUE()</f>
        <v>1</v>
      </c>
      <c r="P1347" s="4" t="s">
        <v>24</v>
      </c>
      <c r="Q1347" s="4" t="n">
        <v>894.427191000047</v>
      </c>
      <c r="R1347" s="4" t="n">
        <v>0.611875168063503</v>
      </c>
      <c r="S1347" s="4" t="s">
        <v>39</v>
      </c>
      <c r="T1347" s="4" t="str">
        <f aca="false">B1347&amp;C1347&amp;D1347&amp;E1347&amp;S1347</f>
        <v>dwayoubotsmall_warehouse10without</v>
      </c>
      <c r="U1347" s="4" t="n">
        <f aca="false">COUNTIF($T$2:T1347,T1347)</f>
        <v>6</v>
      </c>
      <c r="V1347" s="4" t="s">
        <v>36</v>
      </c>
      <c r="W1347" s="4" t="s">
        <v>32</v>
      </c>
      <c r="X1347" s="4" t="s">
        <v>34</v>
      </c>
      <c r="Y1347" s="4" t="str">
        <f aca="false">V1347&amp;W1347&amp;X1347&amp;S1347</f>
        <v>dyswithout</v>
      </c>
      <c r="Z1347" s="4" t="n">
        <f aca="false">G1347&gt;0</f>
        <v>1</v>
      </c>
      <c r="AA1347" s="4" t="n">
        <f aca="false">IF(NOT(Z1347),Y1347,0)</f>
        <v>0</v>
      </c>
    </row>
    <row r="1348" customFormat="false" ht="15.75" hidden="false" customHeight="true" outlineLevel="0" collapsed="false">
      <c r="A1348" s="1" t="n">
        <v>1982</v>
      </c>
      <c r="B1348" s="4" t="s">
        <v>35</v>
      </c>
      <c r="C1348" s="4" t="s">
        <v>30</v>
      </c>
      <c r="D1348" s="4" t="s">
        <v>33</v>
      </c>
      <c r="E1348" s="4" t="n">
        <v>10</v>
      </c>
      <c r="F1348" s="4" t="n">
        <v>55.887</v>
      </c>
      <c r="G1348" s="4" t="n">
        <v>0</v>
      </c>
      <c r="H1348" s="4" t="n">
        <v>4.4668098535619</v>
      </c>
      <c r="I1348" s="4" t="n">
        <v>0.225319461213397</v>
      </c>
      <c r="J1348" s="4" t="n">
        <v>0.0266126001352683</v>
      </c>
      <c r="K1348" s="4" t="n">
        <v>0.0672861625610786</v>
      </c>
      <c r="L1348" s="4" t="n">
        <v>0.000169813498131977</v>
      </c>
      <c r="M1348" s="4" t="n">
        <v>0.360612252214696</v>
      </c>
      <c r="N1348" s="4" t="n">
        <v>20.0425760592926</v>
      </c>
      <c r="O1348" s="4" t="n">
        <f aca="false">TRUE()</f>
        <v>1</v>
      </c>
      <c r="P1348" s="4" t="s">
        <v>24</v>
      </c>
      <c r="Q1348" s="4" t="n">
        <v>175.41160386133</v>
      </c>
      <c r="R1348" s="4" t="n">
        <v>0.269975275832431</v>
      </c>
      <c r="S1348" s="4" t="s">
        <v>39</v>
      </c>
      <c r="T1348" s="4" t="str">
        <f aca="false">B1348&amp;C1348&amp;D1348&amp;E1348&amp;S1348</f>
        <v>dwayoubotsmall_warehouse10without</v>
      </c>
      <c r="U1348" s="4" t="n">
        <f aca="false">COUNTIF($T$2:T1348,T1348)</f>
        <v>7</v>
      </c>
      <c r="V1348" s="4" t="s">
        <v>36</v>
      </c>
      <c r="W1348" s="4" t="s">
        <v>32</v>
      </c>
      <c r="X1348" s="4" t="s">
        <v>34</v>
      </c>
      <c r="Y1348" s="4" t="str">
        <f aca="false">V1348&amp;W1348&amp;X1348&amp;S1348</f>
        <v>dyswithout</v>
      </c>
      <c r="Z1348" s="4" t="n">
        <f aca="false">G1348&gt;0</f>
        <v>0</v>
      </c>
      <c r="AA1348" s="4" t="str">
        <f aca="false">IF(NOT(Z1348),Y1348,0)</f>
        <v>dyswithout</v>
      </c>
    </row>
    <row r="1349" customFormat="false" ht="15.75" hidden="false" customHeight="true" outlineLevel="0" collapsed="false">
      <c r="A1349" s="1" t="n">
        <v>1983</v>
      </c>
      <c r="B1349" s="4" t="s">
        <v>35</v>
      </c>
      <c r="C1349" s="4" t="s">
        <v>30</v>
      </c>
      <c r="D1349" s="4" t="s">
        <v>33</v>
      </c>
      <c r="E1349" s="4" t="n">
        <v>10</v>
      </c>
      <c r="F1349" s="4" t="n">
        <v>131.997</v>
      </c>
      <c r="G1349" s="4" t="n">
        <v>3</v>
      </c>
      <c r="H1349" s="4" t="n">
        <v>113.531685494386</v>
      </c>
      <c r="I1349" s="4" t="n">
        <v>0.615631643535175</v>
      </c>
      <c r="J1349" s="4" t="n">
        <v>0.115251649633987</v>
      </c>
      <c r="K1349" s="4" t="n">
        <v>0.0502060216786984</v>
      </c>
      <c r="L1349" s="4" t="n">
        <v>0.0011181432511882</v>
      </c>
      <c r="M1349" s="4" t="n">
        <v>0.160675425817523</v>
      </c>
      <c r="N1349" s="4" t="n">
        <v>20.8989141894953</v>
      </c>
      <c r="O1349" s="4" t="n">
        <f aca="false">FALSE()</f>
        <v>0</v>
      </c>
      <c r="P1349" s="4" t="s">
        <v>5</v>
      </c>
      <c r="Q1349" s="4" t="n">
        <v>1414.21356237347</v>
      </c>
      <c r="R1349" s="4" t="n">
        <v>0.559598450616082</v>
      </c>
      <c r="S1349" s="4" t="s">
        <v>39</v>
      </c>
      <c r="T1349" s="4" t="str">
        <f aca="false">B1349&amp;C1349&amp;D1349&amp;E1349&amp;S1349</f>
        <v>dwayoubotsmall_warehouse10without</v>
      </c>
      <c r="U1349" s="4" t="n">
        <f aca="false">COUNTIF($T$2:T1349,T1349)</f>
        <v>8</v>
      </c>
      <c r="V1349" s="4" t="s">
        <v>36</v>
      </c>
      <c r="W1349" s="4" t="s">
        <v>32</v>
      </c>
      <c r="X1349" s="4" t="s">
        <v>34</v>
      </c>
      <c r="Y1349" s="4" t="str">
        <f aca="false">V1349&amp;W1349&amp;X1349&amp;S1349</f>
        <v>dyswithout</v>
      </c>
      <c r="Z1349" s="4" t="n">
        <f aca="false">G1349&gt;0</f>
        <v>1</v>
      </c>
      <c r="AA1349" s="4" t="n">
        <f aca="false">IF(NOT(Z1349),Y1349,0)</f>
        <v>0</v>
      </c>
    </row>
    <row r="1350" customFormat="false" ht="15.75" hidden="false" customHeight="true" outlineLevel="0" collapsed="false">
      <c r="A1350" s="1" t="n">
        <v>1984</v>
      </c>
      <c r="B1350" s="4" t="s">
        <v>35</v>
      </c>
      <c r="C1350" s="4" t="s">
        <v>30</v>
      </c>
      <c r="D1350" s="4" t="s">
        <v>33</v>
      </c>
      <c r="E1350" s="4" t="n">
        <v>10</v>
      </c>
      <c r="F1350" s="4" t="n">
        <v>53.851</v>
      </c>
      <c r="G1350" s="4" t="n">
        <v>1</v>
      </c>
      <c r="H1350" s="4" t="n">
        <v>21.4192628588326</v>
      </c>
      <c r="I1350" s="4" t="n">
        <v>0.276689841645104</v>
      </c>
      <c r="J1350" s="4" t="n">
        <v>0.0420075754455946</v>
      </c>
      <c r="K1350" s="4" t="n">
        <v>0.0600360817021065</v>
      </c>
      <c r="L1350" s="4" t="n">
        <v>0.00303614401689327</v>
      </c>
      <c r="M1350" s="4" t="n">
        <v>0.370813515137514</v>
      </c>
      <c r="N1350" s="4" t="n">
        <v>20.0349631707418</v>
      </c>
      <c r="O1350" s="4" t="n">
        <f aca="false">TRUE()</f>
        <v>1</v>
      </c>
      <c r="P1350" s="4" t="s">
        <v>24</v>
      </c>
      <c r="Q1350" s="4" t="n">
        <v>894.427191000151</v>
      </c>
      <c r="R1350" s="4" t="n">
        <v>0.242875415269347</v>
      </c>
      <c r="S1350" s="4" t="s">
        <v>39</v>
      </c>
      <c r="T1350" s="4" t="str">
        <f aca="false">B1350&amp;C1350&amp;D1350&amp;E1350&amp;S1350</f>
        <v>dwayoubotsmall_warehouse10without</v>
      </c>
      <c r="U1350" s="4" t="n">
        <f aca="false">COUNTIF($T$2:T1350,T1350)</f>
        <v>9</v>
      </c>
      <c r="V1350" s="4" t="s">
        <v>36</v>
      </c>
      <c r="W1350" s="4" t="s">
        <v>32</v>
      </c>
      <c r="X1350" s="4" t="s">
        <v>34</v>
      </c>
      <c r="Y1350" s="4" t="str">
        <f aca="false">V1350&amp;W1350&amp;X1350&amp;S1350</f>
        <v>dyswithout</v>
      </c>
      <c r="Z1350" s="4" t="n">
        <f aca="false">G1350&gt;0</f>
        <v>1</v>
      </c>
      <c r="AA1350" s="4" t="n">
        <f aca="false">IF(NOT(Z1350),Y1350,0)</f>
        <v>0</v>
      </c>
    </row>
    <row r="1351" customFormat="false" ht="15.75" hidden="false" customHeight="true" outlineLevel="0" collapsed="false">
      <c r="A1351" s="1" t="n">
        <v>1985</v>
      </c>
      <c r="B1351" s="4" t="s">
        <v>35</v>
      </c>
      <c r="C1351" s="4" t="s">
        <v>30</v>
      </c>
      <c r="D1351" s="4" t="s">
        <v>33</v>
      </c>
      <c r="E1351" s="4" t="n">
        <v>10</v>
      </c>
      <c r="F1351" s="4" t="n">
        <v>68.59</v>
      </c>
      <c r="G1351" s="4" t="n">
        <v>0</v>
      </c>
      <c r="H1351" s="4" t="n">
        <v>74.9503564615141</v>
      </c>
      <c r="I1351" s="4" t="n">
        <v>0.534264330839411</v>
      </c>
      <c r="J1351" s="4" t="n">
        <v>0.11878270389527</v>
      </c>
      <c r="K1351" s="4" t="n">
        <v>0.0494475112588989</v>
      </c>
      <c r="L1351" s="4" t="n">
        <v>-0.000215566226880984</v>
      </c>
      <c r="M1351" s="4" t="n">
        <v>0.288855749921636</v>
      </c>
      <c r="N1351" s="4" t="n">
        <v>19.4667520530673</v>
      </c>
      <c r="O1351" s="4" t="n">
        <f aca="false">TRUE()</f>
        <v>1</v>
      </c>
      <c r="P1351" s="4" t="s">
        <v>24</v>
      </c>
      <c r="Q1351" s="4" t="n">
        <v>1414.21356237281</v>
      </c>
      <c r="R1351" s="4" t="n">
        <v>0.205478550766754</v>
      </c>
      <c r="S1351" s="4" t="s">
        <v>39</v>
      </c>
      <c r="T1351" s="4" t="str">
        <f aca="false">B1351&amp;C1351&amp;D1351&amp;E1351&amp;S1351</f>
        <v>dwayoubotsmall_warehouse10without</v>
      </c>
      <c r="U1351" s="4" t="n">
        <f aca="false">COUNTIF($T$2:T1351,T1351)</f>
        <v>10</v>
      </c>
      <c r="V1351" s="4" t="s">
        <v>36</v>
      </c>
      <c r="W1351" s="4" t="s">
        <v>32</v>
      </c>
      <c r="X1351" s="4" t="s">
        <v>34</v>
      </c>
      <c r="Y1351" s="4" t="str">
        <f aca="false">V1351&amp;W1351&amp;X1351&amp;S1351</f>
        <v>dyswithout</v>
      </c>
      <c r="Z1351" s="4" t="n">
        <f aca="false">G1351&gt;0</f>
        <v>0</v>
      </c>
      <c r="AA1351" s="4" t="str">
        <f aca="false">IF(NOT(Z1351),Y1351,0)</f>
        <v>dyswithout</v>
      </c>
    </row>
    <row r="1352" customFormat="false" ht="15.75" hidden="false" customHeight="true" outlineLevel="0" collapsed="false">
      <c r="A1352" s="1" t="n">
        <v>1986</v>
      </c>
      <c r="B1352" s="4" t="s">
        <v>35</v>
      </c>
      <c r="C1352" s="4" t="s">
        <v>30</v>
      </c>
      <c r="D1352" s="4" t="s">
        <v>33</v>
      </c>
      <c r="E1352" s="4" t="n">
        <v>10</v>
      </c>
      <c r="F1352" s="4" t="n">
        <v>55.9910000000001</v>
      </c>
      <c r="G1352" s="4" t="n">
        <v>1</v>
      </c>
      <c r="H1352" s="4" t="n">
        <v>8.96671837751249</v>
      </c>
      <c r="I1352" s="4" t="n">
        <v>0.377666573097362</v>
      </c>
      <c r="J1352" s="4" t="n">
        <v>0.0804563714276676</v>
      </c>
      <c r="K1352" s="4" t="n">
        <v>0.071670070017339</v>
      </c>
      <c r="L1352" s="4" t="n">
        <v>-0.000141696362590874</v>
      </c>
      <c r="M1352" s="4" t="n">
        <v>0.361301576651394</v>
      </c>
      <c r="N1352" s="4" t="n">
        <v>19.8539724030945</v>
      </c>
      <c r="O1352" s="4" t="n">
        <f aca="false">TRUE()</f>
        <v>1</v>
      </c>
      <c r="P1352" s="4" t="s">
        <v>24</v>
      </c>
      <c r="Q1352" s="4" t="n">
        <v>270.335127353198</v>
      </c>
      <c r="R1352" s="4" t="n">
        <v>0.397552683148172</v>
      </c>
      <c r="S1352" s="4" t="s">
        <v>39</v>
      </c>
      <c r="T1352" s="4" t="str">
        <f aca="false">B1352&amp;C1352&amp;D1352&amp;E1352&amp;S1352</f>
        <v>dwayoubotsmall_warehouse10without</v>
      </c>
      <c r="U1352" s="4" t="n">
        <f aca="false">COUNTIF($T$2:T1352,T1352)</f>
        <v>11</v>
      </c>
      <c r="V1352" s="4" t="s">
        <v>36</v>
      </c>
      <c r="W1352" s="4" t="s">
        <v>32</v>
      </c>
      <c r="X1352" s="4" t="s">
        <v>34</v>
      </c>
      <c r="Y1352" s="4" t="str">
        <f aca="false">V1352&amp;W1352&amp;X1352&amp;S1352</f>
        <v>dyswithout</v>
      </c>
      <c r="Z1352" s="4" t="n">
        <f aca="false">G1352&gt;0</f>
        <v>1</v>
      </c>
      <c r="AA1352" s="4" t="n">
        <f aca="false">IF(NOT(Z1352),Y1352,0)</f>
        <v>0</v>
      </c>
    </row>
    <row r="1353" customFormat="false" ht="15.75" hidden="false" customHeight="true" outlineLevel="0" collapsed="false">
      <c r="A1353" s="1" t="n">
        <v>1987</v>
      </c>
      <c r="B1353" s="4" t="s">
        <v>35</v>
      </c>
      <c r="C1353" s="4" t="s">
        <v>30</v>
      </c>
      <c r="D1353" s="4" t="s">
        <v>33</v>
      </c>
      <c r="E1353" s="4" t="n">
        <v>10</v>
      </c>
      <c r="F1353" s="4" t="n">
        <v>70.5590000000001</v>
      </c>
      <c r="G1353" s="4" t="n">
        <v>3</v>
      </c>
      <c r="H1353" s="4" t="n">
        <v>36.6217730768752</v>
      </c>
      <c r="I1353" s="4" t="n">
        <v>0.3918841904288</v>
      </c>
      <c r="J1353" s="4" t="n">
        <v>0.0829879193847191</v>
      </c>
      <c r="K1353" s="4" t="n">
        <v>0.061557916249806</v>
      </c>
      <c r="L1353" s="4" t="n">
        <v>0.00281482685398789</v>
      </c>
      <c r="M1353" s="4" t="n">
        <v>0.278606025676553</v>
      </c>
      <c r="N1353" s="4" t="n">
        <v>19.7646431494753</v>
      </c>
      <c r="O1353" s="4" t="n">
        <f aca="false">FALSE()</f>
        <v>0</v>
      </c>
      <c r="P1353" s="4" t="s">
        <v>5</v>
      </c>
      <c r="Q1353" s="4" t="n">
        <v>894.427190999942</v>
      </c>
      <c r="R1353" s="4" t="n">
        <v>0.400057817396512</v>
      </c>
      <c r="S1353" s="4" t="s">
        <v>39</v>
      </c>
      <c r="T1353" s="4" t="str">
        <f aca="false">B1353&amp;C1353&amp;D1353&amp;E1353&amp;S1353</f>
        <v>dwayoubotsmall_warehouse10without</v>
      </c>
      <c r="U1353" s="4" t="n">
        <f aca="false">COUNTIF($T$2:T1353,T1353)</f>
        <v>12</v>
      </c>
      <c r="V1353" s="4" t="s">
        <v>36</v>
      </c>
      <c r="W1353" s="4" t="s">
        <v>32</v>
      </c>
      <c r="X1353" s="4" t="s">
        <v>34</v>
      </c>
      <c r="Y1353" s="4" t="str">
        <f aca="false">V1353&amp;W1353&amp;X1353&amp;S1353</f>
        <v>dyswithout</v>
      </c>
      <c r="Z1353" s="4" t="n">
        <f aca="false">G1353&gt;0</f>
        <v>1</v>
      </c>
      <c r="AA1353" s="4" t="n">
        <f aca="false">IF(NOT(Z1353),Y1353,0)</f>
        <v>0</v>
      </c>
    </row>
    <row r="1354" customFormat="false" ht="15.75" hidden="false" customHeight="true" outlineLevel="0" collapsed="false">
      <c r="A1354" s="1" t="n">
        <v>1988</v>
      </c>
      <c r="B1354" s="4" t="s">
        <v>35</v>
      </c>
      <c r="C1354" s="4" t="s">
        <v>30</v>
      </c>
      <c r="D1354" s="4" t="s">
        <v>33</v>
      </c>
      <c r="E1354" s="4" t="n">
        <v>10</v>
      </c>
      <c r="F1354" s="4" t="n">
        <v>57.283</v>
      </c>
      <c r="G1354" s="4" t="n">
        <v>2</v>
      </c>
      <c r="H1354" s="4" t="n">
        <v>3.6619408834934</v>
      </c>
      <c r="I1354" s="4" t="n">
        <v>0.288778578695762</v>
      </c>
      <c r="J1354" s="4" t="n">
        <v>0.0314414574477602</v>
      </c>
      <c r="K1354" s="4" t="n">
        <v>0.0813354251038118</v>
      </c>
      <c r="L1354" s="4" t="n">
        <v>0.00252943421963285</v>
      </c>
      <c r="M1354" s="4" t="n">
        <v>0.363606589541966</v>
      </c>
      <c r="N1354" s="4" t="n">
        <v>20.4821750964891</v>
      </c>
      <c r="O1354" s="4" t="n">
        <f aca="false">TRUE()</f>
        <v>1</v>
      </c>
      <c r="P1354" s="4" t="s">
        <v>24</v>
      </c>
      <c r="Q1354" s="4" t="n">
        <v>124.360411339144</v>
      </c>
      <c r="R1354" s="4" t="n">
        <v>0.320473776299528</v>
      </c>
      <c r="S1354" s="4" t="s">
        <v>39</v>
      </c>
      <c r="T1354" s="4" t="str">
        <f aca="false">B1354&amp;C1354&amp;D1354&amp;E1354&amp;S1354</f>
        <v>dwayoubotsmall_warehouse10without</v>
      </c>
      <c r="U1354" s="4" t="n">
        <f aca="false">COUNTIF($T$2:T1354,T1354)</f>
        <v>13</v>
      </c>
      <c r="V1354" s="4" t="s">
        <v>36</v>
      </c>
      <c r="W1354" s="4" t="s">
        <v>32</v>
      </c>
      <c r="X1354" s="4" t="s">
        <v>34</v>
      </c>
      <c r="Y1354" s="4" t="str">
        <f aca="false">V1354&amp;W1354&amp;X1354&amp;S1354</f>
        <v>dyswithout</v>
      </c>
      <c r="Z1354" s="4" t="n">
        <f aca="false">G1354&gt;0</f>
        <v>1</v>
      </c>
      <c r="AA1354" s="4" t="n">
        <f aca="false">IF(NOT(Z1354),Y1354,0)</f>
        <v>0</v>
      </c>
    </row>
    <row r="1355" customFormat="false" ht="15.75" hidden="false" customHeight="true" outlineLevel="0" collapsed="false">
      <c r="A1355" s="1" t="n">
        <v>1989</v>
      </c>
      <c r="B1355" s="4" t="s">
        <v>35</v>
      </c>
      <c r="C1355" s="4" t="s">
        <v>30</v>
      </c>
      <c r="D1355" s="4" t="s">
        <v>33</v>
      </c>
      <c r="E1355" s="4" t="n">
        <v>10</v>
      </c>
      <c r="F1355" s="4" t="n">
        <v>61.7860000000001</v>
      </c>
      <c r="G1355" s="4" t="n">
        <v>1</v>
      </c>
      <c r="H1355" s="4" t="n">
        <v>5.82082645232374</v>
      </c>
      <c r="I1355" s="4" t="n">
        <v>0.263185350272354</v>
      </c>
      <c r="J1355" s="4" t="n">
        <v>0.0338201947784979</v>
      </c>
      <c r="K1355" s="4" t="n">
        <v>0.0595096923597039</v>
      </c>
      <c r="L1355" s="4" t="n">
        <v>0.00270808657691156</v>
      </c>
      <c r="M1355" s="4" t="n">
        <v>0.327601813065461</v>
      </c>
      <c r="N1355" s="4" t="n">
        <v>20.0609867902098</v>
      </c>
      <c r="O1355" s="4" t="n">
        <f aca="false">TRUE()</f>
        <v>1</v>
      </c>
      <c r="P1355" s="4" t="s">
        <v>24</v>
      </c>
      <c r="Q1355" s="4" t="n">
        <v>316.227766016907</v>
      </c>
      <c r="R1355" s="4" t="n">
        <v>0.2527791904272</v>
      </c>
      <c r="S1355" s="4" t="s">
        <v>39</v>
      </c>
      <c r="T1355" s="4" t="str">
        <f aca="false">B1355&amp;C1355&amp;D1355&amp;E1355&amp;S1355</f>
        <v>dwayoubotsmall_warehouse10without</v>
      </c>
      <c r="U1355" s="4" t="n">
        <f aca="false">COUNTIF($T$2:T1355,T1355)</f>
        <v>14</v>
      </c>
      <c r="V1355" s="4" t="s">
        <v>36</v>
      </c>
      <c r="W1355" s="4" t="s">
        <v>32</v>
      </c>
      <c r="X1355" s="4" t="s">
        <v>34</v>
      </c>
      <c r="Y1355" s="4" t="str">
        <f aca="false">V1355&amp;W1355&amp;X1355&amp;S1355</f>
        <v>dyswithout</v>
      </c>
      <c r="Z1355" s="4" t="n">
        <f aca="false">G1355&gt;0</f>
        <v>1</v>
      </c>
      <c r="AA1355" s="4" t="n">
        <f aca="false">IF(NOT(Z1355),Y1355,0)</f>
        <v>0</v>
      </c>
    </row>
    <row r="1356" customFormat="false" ht="15.75" hidden="false" customHeight="true" outlineLevel="0" collapsed="false">
      <c r="A1356" s="1" t="n">
        <v>1990</v>
      </c>
      <c r="B1356" s="4" t="s">
        <v>35</v>
      </c>
      <c r="C1356" s="4" t="s">
        <v>30</v>
      </c>
      <c r="D1356" s="4" t="s">
        <v>33</v>
      </c>
      <c r="E1356" s="4" t="n">
        <v>10</v>
      </c>
      <c r="F1356" s="4" t="n">
        <v>67.033</v>
      </c>
      <c r="G1356" s="4" t="n">
        <v>1</v>
      </c>
      <c r="H1356" s="4" t="n">
        <v>33.1453424726783</v>
      </c>
      <c r="I1356" s="4" t="n">
        <v>0.228802103284024</v>
      </c>
      <c r="J1356" s="4" t="n">
        <v>0.0422688890506023</v>
      </c>
      <c r="K1356" s="4" t="n">
        <v>0.0340926824108636</v>
      </c>
      <c r="L1356" s="4" t="n">
        <v>0.00186356429596527</v>
      </c>
      <c r="M1356" s="4" t="n">
        <v>0.291790157927731</v>
      </c>
      <c r="N1356" s="4" t="n">
        <v>19.4883916901605</v>
      </c>
      <c r="O1356" s="4" t="n">
        <f aca="false">TRUE()</f>
        <v>1</v>
      </c>
      <c r="P1356" s="4" t="s">
        <v>24</v>
      </c>
      <c r="Q1356" s="4" t="n">
        <v>1414.21356237281</v>
      </c>
      <c r="R1356" s="4" t="n">
        <v>0.229367311118693</v>
      </c>
      <c r="S1356" s="4" t="s">
        <v>39</v>
      </c>
      <c r="T1356" s="4" t="str">
        <f aca="false">B1356&amp;C1356&amp;D1356&amp;E1356&amp;S1356</f>
        <v>dwayoubotsmall_warehouse10without</v>
      </c>
      <c r="U1356" s="4" t="n">
        <f aca="false">COUNTIF($T$2:T1356,T1356)</f>
        <v>15</v>
      </c>
      <c r="V1356" s="4" t="s">
        <v>36</v>
      </c>
      <c r="W1356" s="4" t="s">
        <v>32</v>
      </c>
      <c r="X1356" s="4" t="s">
        <v>34</v>
      </c>
      <c r="Y1356" s="4" t="str">
        <f aca="false">V1356&amp;W1356&amp;X1356&amp;S1356</f>
        <v>dyswithout</v>
      </c>
      <c r="Z1356" s="4" t="n">
        <f aca="false">G1356&gt;0</f>
        <v>1</v>
      </c>
      <c r="AA1356" s="4" t="n">
        <f aca="false">IF(NOT(Z1356),Y1356,0)</f>
        <v>0</v>
      </c>
    </row>
    <row r="1357" customFormat="false" ht="15.75" hidden="false" customHeight="true" outlineLevel="0" collapsed="false">
      <c r="A1357" s="1" t="n">
        <v>1991</v>
      </c>
      <c r="B1357" s="4" t="s">
        <v>35</v>
      </c>
      <c r="C1357" s="4" t="s">
        <v>30</v>
      </c>
      <c r="D1357" s="4" t="s">
        <v>33</v>
      </c>
      <c r="E1357" s="4" t="n">
        <v>10</v>
      </c>
      <c r="F1357" s="4" t="n">
        <v>55.6580000000001</v>
      </c>
      <c r="G1357" s="4" t="n">
        <v>0</v>
      </c>
      <c r="H1357" s="4" t="n">
        <v>31.1391995189618</v>
      </c>
      <c r="I1357" s="4" t="n">
        <v>0.249324975541769</v>
      </c>
      <c r="J1357" s="4" t="n">
        <v>0.0396950273945375</v>
      </c>
      <c r="K1357" s="4" t="n">
        <v>0.0446332457195468</v>
      </c>
      <c r="L1357" s="4" t="n">
        <v>0.00168577076665139</v>
      </c>
      <c r="M1357" s="4" t="n">
        <v>0.366125653614443</v>
      </c>
      <c r="N1357" s="4" t="n">
        <v>20.2554892362884</v>
      </c>
      <c r="O1357" s="4" t="n">
        <f aca="false">TRUE()</f>
        <v>1</v>
      </c>
      <c r="P1357" s="4" t="s">
        <v>24</v>
      </c>
      <c r="Q1357" s="4" t="n">
        <v>1414.21356237328</v>
      </c>
      <c r="R1357" s="4" t="n">
        <v>0.216287049347161</v>
      </c>
      <c r="S1357" s="4" t="s">
        <v>39</v>
      </c>
      <c r="T1357" s="4" t="str">
        <f aca="false">B1357&amp;C1357&amp;D1357&amp;E1357&amp;S1357</f>
        <v>dwayoubotsmall_warehouse10without</v>
      </c>
      <c r="U1357" s="4" t="n">
        <f aca="false">COUNTIF($T$2:T1357,T1357)</f>
        <v>16</v>
      </c>
      <c r="V1357" s="4" t="s">
        <v>36</v>
      </c>
      <c r="W1357" s="4" t="s">
        <v>32</v>
      </c>
      <c r="X1357" s="4" t="s">
        <v>34</v>
      </c>
      <c r="Y1357" s="4" t="str">
        <f aca="false">V1357&amp;W1357&amp;X1357&amp;S1357</f>
        <v>dyswithout</v>
      </c>
      <c r="Z1357" s="4" t="n">
        <f aca="false">G1357&gt;0</f>
        <v>0</v>
      </c>
      <c r="AA1357" s="4" t="str">
        <f aca="false">IF(NOT(Z1357),Y1357,0)</f>
        <v>dyswithout</v>
      </c>
    </row>
    <row r="1358" customFormat="false" ht="15.75" hidden="false" customHeight="true" outlineLevel="0" collapsed="false">
      <c r="A1358" s="1" t="n">
        <v>1992</v>
      </c>
      <c r="B1358" s="4" t="s">
        <v>35</v>
      </c>
      <c r="C1358" s="4" t="s">
        <v>30</v>
      </c>
      <c r="D1358" s="4" t="s">
        <v>33</v>
      </c>
      <c r="E1358" s="4" t="n">
        <v>10</v>
      </c>
      <c r="F1358" s="4" t="n">
        <v>67.2080000000001</v>
      </c>
      <c r="G1358" s="4" t="n">
        <v>1</v>
      </c>
      <c r="H1358" s="4" t="n">
        <v>52.6459060540081</v>
      </c>
      <c r="I1358" s="4" t="n">
        <v>0.457910141193609</v>
      </c>
      <c r="J1358" s="4" t="n">
        <v>0.093074064775637</v>
      </c>
      <c r="K1358" s="4" t="n">
        <v>0.0622000425829178</v>
      </c>
      <c r="L1358" s="4" t="n">
        <v>0.00184384426377215</v>
      </c>
      <c r="M1358" s="4" t="n">
        <v>0.298122709806242</v>
      </c>
      <c r="N1358" s="4" t="n">
        <v>19.5874852949477</v>
      </c>
      <c r="O1358" s="4" t="n">
        <f aca="false">TRUE()</f>
        <v>1</v>
      </c>
      <c r="P1358" s="4" t="s">
        <v>24</v>
      </c>
      <c r="Q1358" s="4" t="n">
        <v>1414.21356237281</v>
      </c>
      <c r="R1358" s="4" t="n">
        <v>0.718571056368854</v>
      </c>
      <c r="S1358" s="4" t="s">
        <v>39</v>
      </c>
      <c r="T1358" s="4" t="str">
        <f aca="false">B1358&amp;C1358&amp;D1358&amp;E1358&amp;S1358</f>
        <v>dwayoubotsmall_warehouse10without</v>
      </c>
      <c r="U1358" s="4" t="n">
        <f aca="false">COUNTIF($T$2:T1358,T1358)</f>
        <v>17</v>
      </c>
      <c r="V1358" s="4" t="s">
        <v>36</v>
      </c>
      <c r="W1358" s="4" t="s">
        <v>32</v>
      </c>
      <c r="X1358" s="4" t="s">
        <v>34</v>
      </c>
      <c r="Y1358" s="4" t="str">
        <f aca="false">V1358&amp;W1358&amp;X1358&amp;S1358</f>
        <v>dyswithout</v>
      </c>
      <c r="Z1358" s="4" t="n">
        <f aca="false">G1358&gt;0</f>
        <v>1</v>
      </c>
      <c r="AA1358" s="4" t="n">
        <f aca="false">IF(NOT(Z1358),Y1358,0)</f>
        <v>0</v>
      </c>
    </row>
    <row r="1359" customFormat="false" ht="15.75" hidden="false" customHeight="true" outlineLevel="0" collapsed="false">
      <c r="A1359" s="1" t="n">
        <v>1993</v>
      </c>
      <c r="B1359" s="4" t="s">
        <v>35</v>
      </c>
      <c r="C1359" s="4" t="s">
        <v>30</v>
      </c>
      <c r="D1359" s="4" t="s">
        <v>33</v>
      </c>
      <c r="E1359" s="4" t="n">
        <v>10</v>
      </c>
      <c r="F1359" s="4" t="n">
        <v>63.1020000000001</v>
      </c>
      <c r="G1359" s="4" t="n">
        <v>2</v>
      </c>
      <c r="H1359" s="4" t="n">
        <v>42.173176672738</v>
      </c>
      <c r="I1359" s="4" t="n">
        <v>0.412382637396417</v>
      </c>
      <c r="J1359" s="4" t="n">
        <v>0.0929570050568524</v>
      </c>
      <c r="K1359" s="4" t="n">
        <v>0.078450434883836</v>
      </c>
      <c r="L1359" s="4" t="n">
        <v>0.00183584588146055</v>
      </c>
      <c r="M1359" s="4" t="n">
        <v>0.314538027133485</v>
      </c>
      <c r="N1359" s="4" t="n">
        <v>19.5405350364216</v>
      </c>
      <c r="O1359" s="4" t="n">
        <f aca="false">TRUE()</f>
        <v>1</v>
      </c>
      <c r="P1359" s="4" t="s">
        <v>24</v>
      </c>
      <c r="Q1359" s="4" t="n">
        <v>1414.21356237309</v>
      </c>
      <c r="R1359" s="4" t="n">
        <v>0.772189705751437</v>
      </c>
      <c r="S1359" s="4" t="s">
        <v>39</v>
      </c>
      <c r="T1359" s="4" t="str">
        <f aca="false">B1359&amp;C1359&amp;D1359&amp;E1359&amp;S1359</f>
        <v>dwayoubotsmall_warehouse10without</v>
      </c>
      <c r="U1359" s="4" t="n">
        <f aca="false">COUNTIF($T$2:T1359,T1359)</f>
        <v>18</v>
      </c>
      <c r="V1359" s="4" t="s">
        <v>36</v>
      </c>
      <c r="W1359" s="4" t="s">
        <v>32</v>
      </c>
      <c r="X1359" s="4" t="s">
        <v>34</v>
      </c>
      <c r="Y1359" s="4" t="str">
        <f aca="false">V1359&amp;W1359&amp;X1359&amp;S1359</f>
        <v>dyswithout</v>
      </c>
      <c r="Z1359" s="4" t="n">
        <f aca="false">G1359&gt;0</f>
        <v>1</v>
      </c>
      <c r="AA1359" s="4" t="n">
        <f aca="false">IF(NOT(Z1359),Y1359,0)</f>
        <v>0</v>
      </c>
    </row>
    <row r="1360" customFormat="false" ht="15.75" hidden="false" customHeight="true" outlineLevel="0" collapsed="false">
      <c r="A1360" s="1" t="n">
        <v>1994</v>
      </c>
      <c r="B1360" s="4" t="s">
        <v>35</v>
      </c>
      <c r="C1360" s="4" t="s">
        <v>30</v>
      </c>
      <c r="D1360" s="4" t="s">
        <v>33</v>
      </c>
      <c r="E1360" s="4" t="n">
        <v>10</v>
      </c>
      <c r="F1360" s="4" t="n">
        <v>117.801</v>
      </c>
      <c r="G1360" s="4" t="n">
        <v>3</v>
      </c>
      <c r="H1360" s="4" t="n">
        <v>89.7153976941681</v>
      </c>
      <c r="I1360" s="4" t="n">
        <v>0.758554333089468</v>
      </c>
      <c r="J1360" s="4" t="n">
        <v>0.173326161784435</v>
      </c>
      <c r="K1360" s="4" t="n">
        <v>0.0677462503900825</v>
      </c>
      <c r="L1360" s="4" t="n">
        <v>-9.76620720388435E-005</v>
      </c>
      <c r="M1360" s="4" t="n">
        <v>0.180237709552118</v>
      </c>
      <c r="N1360" s="4" t="n">
        <v>20.4063923735772</v>
      </c>
      <c r="O1360" s="4" t="n">
        <f aca="false">FALSE()</f>
        <v>0</v>
      </c>
      <c r="P1360" s="4" t="s">
        <v>5</v>
      </c>
      <c r="Q1360" s="4" t="n">
        <v>1414.21356237281</v>
      </c>
      <c r="R1360" s="4" t="n">
        <v>0.929610665752115</v>
      </c>
      <c r="S1360" s="4" t="s">
        <v>39</v>
      </c>
      <c r="T1360" s="4" t="str">
        <f aca="false">B1360&amp;C1360&amp;D1360&amp;E1360&amp;S1360</f>
        <v>dwayoubotsmall_warehouse10without</v>
      </c>
      <c r="U1360" s="4" t="n">
        <f aca="false">COUNTIF($T$2:T1360,T1360)</f>
        <v>19</v>
      </c>
      <c r="V1360" s="4" t="s">
        <v>36</v>
      </c>
      <c r="W1360" s="4" t="s">
        <v>32</v>
      </c>
      <c r="X1360" s="4" t="s">
        <v>34</v>
      </c>
      <c r="Y1360" s="4" t="str">
        <f aca="false">V1360&amp;W1360&amp;X1360&amp;S1360</f>
        <v>dyswithout</v>
      </c>
      <c r="Z1360" s="4" t="n">
        <f aca="false">G1360&gt;0</f>
        <v>1</v>
      </c>
      <c r="AA1360" s="4" t="n">
        <f aca="false">IF(NOT(Z1360),Y1360,0)</f>
        <v>0</v>
      </c>
    </row>
    <row r="1361" customFormat="false" ht="15.75" hidden="false" customHeight="true" outlineLevel="0" collapsed="false">
      <c r="A1361" s="1" t="n">
        <v>1995</v>
      </c>
      <c r="B1361" s="4" t="s">
        <v>35</v>
      </c>
      <c r="C1361" s="4" t="s">
        <v>30</v>
      </c>
      <c r="D1361" s="4" t="s">
        <v>33</v>
      </c>
      <c r="E1361" s="4" t="n">
        <v>10</v>
      </c>
      <c r="F1361" s="4" t="n">
        <v>66.3730000000001</v>
      </c>
      <c r="G1361" s="4" t="n">
        <v>1</v>
      </c>
      <c r="H1361" s="4" t="n">
        <v>61.1429207038285</v>
      </c>
      <c r="I1361" s="4" t="n">
        <v>0.547923446905033</v>
      </c>
      <c r="J1361" s="4" t="n">
        <v>0.108242139871944</v>
      </c>
      <c r="K1361" s="4" t="n">
        <v>0.0626347944611722</v>
      </c>
      <c r="L1361" s="4" t="n">
        <v>0.00277534493004439</v>
      </c>
      <c r="M1361" s="4" t="n">
        <v>0.305284032225473</v>
      </c>
      <c r="N1361" s="4" t="n">
        <v>19.8174148664598</v>
      </c>
      <c r="O1361" s="4" t="n">
        <f aca="false">TRUE()</f>
        <v>1</v>
      </c>
      <c r="P1361" s="4" t="s">
        <v>24</v>
      </c>
      <c r="Q1361" s="4" t="n">
        <v>1000.00000000024</v>
      </c>
      <c r="R1361" s="4" t="n">
        <v>0.83815170202203</v>
      </c>
      <c r="S1361" s="4" t="s">
        <v>39</v>
      </c>
      <c r="T1361" s="4" t="str">
        <f aca="false">B1361&amp;C1361&amp;D1361&amp;E1361&amp;S1361</f>
        <v>dwayoubotsmall_warehouse10without</v>
      </c>
      <c r="U1361" s="4" t="n">
        <f aca="false">COUNTIF($T$2:T1361,T1361)</f>
        <v>20</v>
      </c>
      <c r="V1361" s="4" t="s">
        <v>36</v>
      </c>
      <c r="W1361" s="4" t="s">
        <v>32</v>
      </c>
      <c r="X1361" s="4" t="s">
        <v>34</v>
      </c>
      <c r="Y1361" s="4" t="str">
        <f aca="false">V1361&amp;W1361&amp;X1361&amp;S1361</f>
        <v>dyswithout</v>
      </c>
      <c r="Z1361" s="4" t="n">
        <f aca="false">G1361&gt;0</f>
        <v>1</v>
      </c>
      <c r="AA1361" s="4" t="n">
        <f aca="false">IF(NOT(Z1361),Y1361,0)</f>
        <v>0</v>
      </c>
    </row>
    <row r="1362" customFormat="false" ht="15.75" hidden="false" customHeight="true" outlineLevel="0" collapsed="false">
      <c r="A1362" s="1" t="n">
        <v>2006</v>
      </c>
      <c r="B1362" s="4" t="s">
        <v>37</v>
      </c>
      <c r="C1362" s="4" t="s">
        <v>28</v>
      </c>
      <c r="D1362" s="4" t="s">
        <v>31</v>
      </c>
      <c r="E1362" s="4" t="n">
        <v>10</v>
      </c>
      <c r="F1362" s="4" t="n">
        <v>109.798</v>
      </c>
      <c r="G1362" s="4" t="n">
        <v>0</v>
      </c>
      <c r="H1362" s="4" t="n">
        <v>0.581087672709357</v>
      </c>
      <c r="I1362" s="4" t="n">
        <v>0.0909103008422999</v>
      </c>
      <c r="J1362" s="4" t="n">
        <v>0.0135421812765095</v>
      </c>
      <c r="K1362" s="4" t="n">
        <v>0.00922574609366721</v>
      </c>
      <c r="L1362" s="4" t="n">
        <v>0.000907949790794979</v>
      </c>
      <c r="M1362" s="4" t="n">
        <v>0.216141175692144</v>
      </c>
      <c r="N1362" s="4" t="n">
        <v>23.6979138271805</v>
      </c>
      <c r="O1362" s="4" t="n">
        <f aca="false">TRUE()</f>
        <v>1</v>
      </c>
      <c r="P1362" s="4" t="s">
        <v>24</v>
      </c>
      <c r="Q1362" s="4" t="n">
        <v>40.24934101893</v>
      </c>
      <c r="R1362" s="4" t="n">
        <v>0.914468681000279</v>
      </c>
      <c r="S1362" s="4" t="s">
        <v>39</v>
      </c>
      <c r="T1362" s="4" t="str">
        <f aca="false">B1362&amp;C1362&amp;D1362&amp;E1362&amp;S1362</f>
        <v>rosnavturtlebot3_burgermap510without</v>
      </c>
      <c r="U1362" s="4" t="n">
        <f aca="false">COUNTIF($T$2:T1362,T1362)</f>
        <v>1</v>
      </c>
      <c r="V1362" s="4" t="s">
        <v>38</v>
      </c>
      <c r="W1362" s="4" t="s">
        <v>29</v>
      </c>
      <c r="X1362" s="4" t="n">
        <v>5</v>
      </c>
      <c r="Y1362" s="4" t="str">
        <f aca="false">V1362&amp;W1362&amp;X1362&amp;S1362</f>
        <v>rb5without</v>
      </c>
      <c r="Z1362" s="4" t="n">
        <f aca="false">G1362&gt;0</f>
        <v>0</v>
      </c>
      <c r="AA1362" s="4" t="str">
        <f aca="false">IF(NOT(Z1362),Y1362,0)</f>
        <v>rb5without</v>
      </c>
    </row>
    <row r="1363" customFormat="false" ht="15.75" hidden="false" customHeight="true" outlineLevel="0" collapsed="false">
      <c r="A1363" s="1" t="n">
        <v>2007</v>
      </c>
      <c r="B1363" s="4" t="s">
        <v>37</v>
      </c>
      <c r="C1363" s="4" t="s">
        <v>28</v>
      </c>
      <c r="D1363" s="4" t="s">
        <v>31</v>
      </c>
      <c r="E1363" s="4" t="n">
        <v>10</v>
      </c>
      <c r="F1363" s="4" t="n">
        <v>180.199</v>
      </c>
      <c r="G1363" s="4" t="n">
        <v>0</v>
      </c>
      <c r="H1363" s="4" t="n">
        <v>3.66810532350024</v>
      </c>
      <c r="I1363" s="4" t="n">
        <v>0.748689407051284</v>
      </c>
      <c r="J1363" s="4" t="n">
        <v>0.0959511394862239</v>
      </c>
      <c r="K1363" s="4" t="n">
        <v>0.00847511247916224</v>
      </c>
      <c r="L1363" s="4" t="n">
        <v>0.000491144744057645</v>
      </c>
      <c r="M1363" s="4" t="n">
        <v>0.225467697497317</v>
      </c>
      <c r="N1363" s="4" t="n">
        <v>40.3325230107914</v>
      </c>
      <c r="O1363" s="4" t="n">
        <f aca="false">FALSE()</f>
        <v>0</v>
      </c>
      <c r="P1363" s="4" t="s">
        <v>27</v>
      </c>
      <c r="Q1363" s="4" t="n">
        <v>10.0348708249143</v>
      </c>
      <c r="R1363" s="4" t="n">
        <v>6.69576262134018</v>
      </c>
      <c r="S1363" s="4" t="s">
        <v>39</v>
      </c>
      <c r="T1363" s="4" t="str">
        <f aca="false">B1363&amp;C1363&amp;D1363&amp;E1363&amp;S1363</f>
        <v>rosnavturtlebot3_burgermap510without</v>
      </c>
      <c r="U1363" s="4" t="n">
        <f aca="false">COUNTIF($T$2:T1363,T1363)</f>
        <v>2</v>
      </c>
      <c r="V1363" s="4" t="s">
        <v>38</v>
      </c>
      <c r="W1363" s="4" t="s">
        <v>29</v>
      </c>
      <c r="X1363" s="4" t="n">
        <v>5</v>
      </c>
      <c r="Y1363" s="4" t="str">
        <f aca="false">V1363&amp;W1363&amp;X1363&amp;S1363</f>
        <v>rb5without</v>
      </c>
      <c r="Z1363" s="4" t="n">
        <f aca="false">G1363&gt;0</f>
        <v>0</v>
      </c>
      <c r="AA1363" s="4" t="str">
        <f aca="false">IF(NOT(Z1363),Y1363,0)</f>
        <v>rb5without</v>
      </c>
    </row>
    <row r="1364" customFormat="false" ht="15.75" hidden="false" customHeight="true" outlineLevel="0" collapsed="false">
      <c r="A1364" s="1" t="n">
        <v>2008</v>
      </c>
      <c r="B1364" s="4" t="s">
        <v>37</v>
      </c>
      <c r="C1364" s="4" t="s">
        <v>28</v>
      </c>
      <c r="D1364" s="4" t="s">
        <v>31</v>
      </c>
      <c r="E1364" s="4" t="n">
        <v>10</v>
      </c>
      <c r="F1364" s="4" t="n">
        <v>179.993</v>
      </c>
      <c r="G1364" s="4" t="n">
        <v>0</v>
      </c>
      <c r="H1364" s="4" t="n">
        <v>3.97310749085415</v>
      </c>
      <c r="I1364" s="4" t="n">
        <v>0.761394728752333</v>
      </c>
      <c r="J1364" s="4" t="n">
        <v>0.101805736980339</v>
      </c>
      <c r="K1364" s="4" t="n">
        <v>0.0101481248012111</v>
      </c>
      <c r="L1364" s="4" t="n">
        <v>0.000530774756826676</v>
      </c>
      <c r="M1364" s="4" t="n">
        <v>0.222278350389118</v>
      </c>
      <c r="N1364" s="4" t="n">
        <v>39.720350078039</v>
      </c>
      <c r="O1364" s="4" t="n">
        <f aca="false">FALSE()</f>
        <v>0</v>
      </c>
      <c r="P1364" s="4" t="s">
        <v>27</v>
      </c>
      <c r="Q1364" s="4" t="n">
        <v>67.5107571771881</v>
      </c>
      <c r="R1364" s="4" t="n">
        <v>6.69759957999679</v>
      </c>
      <c r="S1364" s="4" t="s">
        <v>39</v>
      </c>
      <c r="T1364" s="4" t="str">
        <f aca="false">B1364&amp;C1364&amp;D1364&amp;E1364&amp;S1364</f>
        <v>rosnavturtlebot3_burgermap510without</v>
      </c>
      <c r="U1364" s="4" t="n">
        <f aca="false">COUNTIF($T$2:T1364,T1364)</f>
        <v>3</v>
      </c>
      <c r="V1364" s="4" t="s">
        <v>38</v>
      </c>
      <c r="W1364" s="4" t="s">
        <v>29</v>
      </c>
      <c r="X1364" s="4" t="n">
        <v>5</v>
      </c>
      <c r="Y1364" s="4" t="str">
        <f aca="false">V1364&amp;W1364&amp;X1364&amp;S1364</f>
        <v>rb5without</v>
      </c>
      <c r="Z1364" s="4" t="n">
        <f aca="false">G1364&gt;0</f>
        <v>0</v>
      </c>
      <c r="AA1364" s="4" t="str">
        <f aca="false">IF(NOT(Z1364),Y1364,0)</f>
        <v>rb5without</v>
      </c>
    </row>
    <row r="1365" customFormat="false" ht="15.75" hidden="false" customHeight="true" outlineLevel="0" collapsed="false">
      <c r="A1365" s="1" t="n">
        <v>2009</v>
      </c>
      <c r="B1365" s="4" t="s">
        <v>37</v>
      </c>
      <c r="C1365" s="4" t="s">
        <v>28</v>
      </c>
      <c r="D1365" s="4" t="s">
        <v>31</v>
      </c>
      <c r="E1365" s="4" t="n">
        <v>10</v>
      </c>
      <c r="F1365" s="4" t="n">
        <v>120.79</v>
      </c>
      <c r="G1365" s="4" t="n">
        <v>0</v>
      </c>
      <c r="H1365" s="4" t="n">
        <v>0.749765329426621</v>
      </c>
      <c r="I1365" s="4" t="n">
        <v>0.133140394447922</v>
      </c>
      <c r="J1365" s="4" t="n">
        <v>0.018536175075826</v>
      </c>
      <c r="K1365" s="4" t="n">
        <v>0.0116897290869918</v>
      </c>
      <c r="L1365" s="4" t="n">
        <v>0.000789080936317545</v>
      </c>
      <c r="M1365" s="4" t="n">
        <v>0.215267254674537</v>
      </c>
      <c r="N1365" s="4" t="n">
        <v>26.0703485435216</v>
      </c>
      <c r="O1365" s="4" t="n">
        <f aca="false">TRUE()</f>
        <v>1</v>
      </c>
      <c r="P1365" s="4" t="s">
        <v>24</v>
      </c>
      <c r="Q1365" s="4" t="n">
        <v>14.4962885395119</v>
      </c>
      <c r="R1365" s="4" t="n">
        <v>0.879543285035906</v>
      </c>
      <c r="S1365" s="4" t="s">
        <v>39</v>
      </c>
      <c r="T1365" s="4" t="str">
        <f aca="false">B1365&amp;C1365&amp;D1365&amp;E1365&amp;S1365</f>
        <v>rosnavturtlebot3_burgermap510without</v>
      </c>
      <c r="U1365" s="4" t="n">
        <f aca="false">COUNTIF($T$2:T1365,T1365)</f>
        <v>4</v>
      </c>
      <c r="V1365" s="4" t="s">
        <v>38</v>
      </c>
      <c r="W1365" s="4" t="s">
        <v>29</v>
      </c>
      <c r="X1365" s="4" t="n">
        <v>5</v>
      </c>
      <c r="Y1365" s="4" t="str">
        <f aca="false">V1365&amp;W1365&amp;X1365&amp;S1365</f>
        <v>rb5without</v>
      </c>
      <c r="Z1365" s="4" t="n">
        <f aca="false">G1365&gt;0</f>
        <v>0</v>
      </c>
      <c r="AA1365" s="4" t="str">
        <f aca="false">IF(NOT(Z1365),Y1365,0)</f>
        <v>rb5without</v>
      </c>
    </row>
    <row r="1366" customFormat="false" ht="15.75" hidden="false" customHeight="true" outlineLevel="0" collapsed="false">
      <c r="A1366" s="1" t="n">
        <v>2010</v>
      </c>
      <c r="B1366" s="4" t="s">
        <v>37</v>
      </c>
      <c r="C1366" s="4" t="s">
        <v>28</v>
      </c>
      <c r="D1366" s="4" t="s">
        <v>31</v>
      </c>
      <c r="E1366" s="4" t="n">
        <v>10</v>
      </c>
      <c r="F1366" s="4" t="n">
        <v>179.283</v>
      </c>
      <c r="G1366" s="4" t="n">
        <v>0</v>
      </c>
      <c r="H1366" s="4" t="n">
        <v>3.6341873642233</v>
      </c>
      <c r="I1366" s="4" t="n">
        <v>0.759626956614292</v>
      </c>
      <c r="J1366" s="4" t="n">
        <v>0.0992909273309672</v>
      </c>
      <c r="K1366" s="4" t="n">
        <v>0.00738384163013056</v>
      </c>
      <c r="L1366" s="4" t="n">
        <v>0.000583333333333333</v>
      </c>
      <c r="M1366" s="4" t="n">
        <v>0.224862015295634</v>
      </c>
      <c r="N1366" s="4" t="n">
        <v>40.013521246292</v>
      </c>
      <c r="O1366" s="4" t="n">
        <f aca="false">FALSE()</f>
        <v>0</v>
      </c>
      <c r="P1366" s="4" t="s">
        <v>27</v>
      </c>
      <c r="Q1366" s="4" t="n">
        <v>10.8788127420581</v>
      </c>
      <c r="R1366" s="4" t="n">
        <v>6.65639992942839</v>
      </c>
      <c r="S1366" s="4" t="s">
        <v>39</v>
      </c>
      <c r="T1366" s="4" t="str">
        <f aca="false">B1366&amp;C1366&amp;D1366&amp;E1366&amp;S1366</f>
        <v>rosnavturtlebot3_burgermap510without</v>
      </c>
      <c r="U1366" s="4" t="n">
        <f aca="false">COUNTIF($T$2:T1366,T1366)</f>
        <v>5</v>
      </c>
      <c r="V1366" s="4" t="s">
        <v>38</v>
      </c>
      <c r="W1366" s="4" t="s">
        <v>29</v>
      </c>
      <c r="X1366" s="4" t="n">
        <v>5</v>
      </c>
      <c r="Y1366" s="4" t="str">
        <f aca="false">V1366&amp;W1366&amp;X1366&amp;S1366</f>
        <v>rb5without</v>
      </c>
      <c r="Z1366" s="4" t="n">
        <f aca="false">G1366&gt;0</f>
        <v>0</v>
      </c>
      <c r="AA1366" s="4" t="str">
        <f aca="false">IF(NOT(Z1366),Y1366,0)</f>
        <v>rb5without</v>
      </c>
    </row>
    <row r="1367" customFormat="false" ht="15.75" hidden="false" customHeight="true" outlineLevel="0" collapsed="false">
      <c r="A1367" s="1" t="n">
        <v>2011</v>
      </c>
      <c r="B1367" s="4" t="s">
        <v>37</v>
      </c>
      <c r="C1367" s="4" t="s">
        <v>28</v>
      </c>
      <c r="D1367" s="4" t="s">
        <v>31</v>
      </c>
      <c r="E1367" s="4" t="n">
        <v>10</v>
      </c>
      <c r="F1367" s="4" t="n">
        <v>180.194</v>
      </c>
      <c r="G1367" s="4" t="n">
        <v>0</v>
      </c>
      <c r="H1367" s="4" t="n">
        <v>10.6002217194064</v>
      </c>
      <c r="I1367" s="4" t="n">
        <v>0.649577934911568</v>
      </c>
      <c r="J1367" s="4" t="n">
        <v>0.302019874314415</v>
      </c>
      <c r="K1367" s="4" t="n">
        <v>0.101912390076509</v>
      </c>
      <c r="L1367" s="4" t="n">
        <v>-7.45501285347045E-005</v>
      </c>
      <c r="M1367" s="4" t="n">
        <v>0.132233652577716</v>
      </c>
      <c r="N1367" s="4" t="n">
        <v>22.8237028494951</v>
      </c>
      <c r="O1367" s="4" t="n">
        <f aca="false">FALSE()</f>
        <v>0</v>
      </c>
      <c r="P1367" s="4" t="s">
        <v>27</v>
      </c>
      <c r="Q1367" s="4" t="n">
        <v>248.069469178345</v>
      </c>
      <c r="R1367" s="4" t="n">
        <v>4.65980479597564</v>
      </c>
      <c r="S1367" s="4" t="s">
        <v>39</v>
      </c>
      <c r="T1367" s="4" t="str">
        <f aca="false">B1367&amp;C1367&amp;D1367&amp;E1367&amp;S1367</f>
        <v>rosnavturtlebot3_burgermap510without</v>
      </c>
      <c r="U1367" s="4" t="n">
        <f aca="false">COUNTIF($T$2:T1367,T1367)</f>
        <v>6</v>
      </c>
      <c r="V1367" s="4" t="s">
        <v>38</v>
      </c>
      <c r="W1367" s="4" t="s">
        <v>29</v>
      </c>
      <c r="X1367" s="4" t="n">
        <v>5</v>
      </c>
      <c r="Y1367" s="4" t="str">
        <f aca="false">V1367&amp;W1367&amp;X1367&amp;S1367</f>
        <v>rb5without</v>
      </c>
      <c r="Z1367" s="4" t="n">
        <f aca="false">G1367&gt;0</f>
        <v>0</v>
      </c>
      <c r="AA1367" s="4" t="str">
        <f aca="false">IF(NOT(Z1367),Y1367,0)</f>
        <v>rb5without</v>
      </c>
    </row>
    <row r="1368" customFormat="false" ht="15.75" hidden="false" customHeight="true" outlineLevel="0" collapsed="false">
      <c r="A1368" s="1" t="n">
        <v>2012</v>
      </c>
      <c r="B1368" s="4" t="s">
        <v>37</v>
      </c>
      <c r="C1368" s="4" t="s">
        <v>28</v>
      </c>
      <c r="D1368" s="4" t="s">
        <v>31</v>
      </c>
      <c r="E1368" s="4" t="n">
        <v>10</v>
      </c>
      <c r="F1368" s="4" t="n">
        <v>179.996</v>
      </c>
      <c r="G1368" s="4" t="n">
        <v>0</v>
      </c>
      <c r="H1368" s="4" t="n">
        <v>3.67824273539331</v>
      </c>
      <c r="I1368" s="4" t="n">
        <v>0.754996104684037</v>
      </c>
      <c r="J1368" s="4" t="n">
        <v>0.0967040818864622</v>
      </c>
      <c r="K1368" s="4" t="n">
        <v>0.00712039626830406</v>
      </c>
      <c r="L1368" s="4" t="n">
        <v>0.000556122448979592</v>
      </c>
      <c r="M1368" s="4" t="n">
        <v>0.225425519011159</v>
      </c>
      <c r="N1368" s="4" t="n">
        <v>40.3021154491926</v>
      </c>
      <c r="O1368" s="4" t="n">
        <f aca="false">FALSE()</f>
        <v>0</v>
      </c>
      <c r="P1368" s="4" t="s">
        <v>27</v>
      </c>
      <c r="Q1368" s="4" t="n">
        <v>7.98028737536139</v>
      </c>
      <c r="R1368" s="4" t="n">
        <v>6.69332110717786</v>
      </c>
      <c r="S1368" s="4" t="s">
        <v>39</v>
      </c>
      <c r="T1368" s="4" t="str">
        <f aca="false">B1368&amp;C1368&amp;D1368&amp;E1368&amp;S1368</f>
        <v>rosnavturtlebot3_burgermap510without</v>
      </c>
      <c r="U1368" s="4" t="n">
        <f aca="false">COUNTIF($T$2:T1368,T1368)</f>
        <v>7</v>
      </c>
      <c r="V1368" s="4" t="s">
        <v>38</v>
      </c>
      <c r="W1368" s="4" t="s">
        <v>29</v>
      </c>
      <c r="X1368" s="4" t="n">
        <v>5</v>
      </c>
      <c r="Y1368" s="4" t="str">
        <f aca="false">V1368&amp;W1368&amp;X1368&amp;S1368</f>
        <v>rb5without</v>
      </c>
      <c r="Z1368" s="4" t="n">
        <f aca="false">G1368&gt;0</f>
        <v>0</v>
      </c>
      <c r="AA1368" s="4" t="str">
        <f aca="false">IF(NOT(Z1368),Y1368,0)</f>
        <v>rb5without</v>
      </c>
    </row>
    <row r="1369" customFormat="false" ht="15.75" hidden="false" customHeight="true" outlineLevel="0" collapsed="false">
      <c r="A1369" s="1" t="n">
        <v>2013</v>
      </c>
      <c r="B1369" s="4" t="s">
        <v>37</v>
      </c>
      <c r="C1369" s="4" t="s">
        <v>28</v>
      </c>
      <c r="D1369" s="4" t="s">
        <v>31</v>
      </c>
      <c r="E1369" s="4" t="n">
        <v>10</v>
      </c>
      <c r="F1369" s="4" t="n">
        <v>180.203</v>
      </c>
      <c r="G1369" s="4" t="n">
        <v>0</v>
      </c>
      <c r="H1369" s="4" t="n">
        <v>3.66262486536819</v>
      </c>
      <c r="I1369" s="4" t="n">
        <v>0.745359801511284</v>
      </c>
      <c r="J1369" s="4" t="n">
        <v>0.0952899142260067</v>
      </c>
      <c r="K1369" s="4" t="n">
        <v>0.00766082656285025</v>
      </c>
      <c r="L1369" s="4" t="n">
        <v>0.000194449886773747</v>
      </c>
      <c r="M1369" s="4" t="n">
        <v>0.225272006443568</v>
      </c>
      <c r="N1369" s="4" t="n">
        <v>40.2949517974146</v>
      </c>
      <c r="O1369" s="4" t="n">
        <f aca="false">FALSE()</f>
        <v>0</v>
      </c>
      <c r="P1369" s="4" t="s">
        <v>27</v>
      </c>
      <c r="Q1369" s="4" t="n">
        <v>8.70133458152512</v>
      </c>
      <c r="R1369" s="4" t="n">
        <v>6.67545158888263</v>
      </c>
      <c r="S1369" s="4" t="s">
        <v>39</v>
      </c>
      <c r="T1369" s="4" t="str">
        <f aca="false">B1369&amp;C1369&amp;D1369&amp;E1369&amp;S1369</f>
        <v>rosnavturtlebot3_burgermap510without</v>
      </c>
      <c r="U1369" s="4" t="n">
        <f aca="false">COUNTIF($T$2:T1369,T1369)</f>
        <v>8</v>
      </c>
      <c r="V1369" s="4" t="s">
        <v>38</v>
      </c>
      <c r="W1369" s="4" t="s">
        <v>29</v>
      </c>
      <c r="X1369" s="4" t="n">
        <v>5</v>
      </c>
      <c r="Y1369" s="4" t="str">
        <f aca="false">V1369&amp;W1369&amp;X1369&amp;S1369</f>
        <v>rb5without</v>
      </c>
      <c r="Z1369" s="4" t="n">
        <f aca="false">G1369&gt;0</f>
        <v>0</v>
      </c>
      <c r="AA1369" s="4" t="str">
        <f aca="false">IF(NOT(Z1369),Y1369,0)</f>
        <v>rb5without</v>
      </c>
    </row>
    <row r="1370" customFormat="false" ht="15.75" hidden="false" customHeight="true" outlineLevel="0" collapsed="false">
      <c r="A1370" s="1" t="n">
        <v>2014</v>
      </c>
      <c r="B1370" s="4" t="s">
        <v>37</v>
      </c>
      <c r="C1370" s="4" t="s">
        <v>28</v>
      </c>
      <c r="D1370" s="4" t="s">
        <v>31</v>
      </c>
      <c r="E1370" s="4" t="n">
        <v>10</v>
      </c>
      <c r="F1370" s="4" t="n">
        <v>180.041</v>
      </c>
      <c r="G1370" s="4" t="n">
        <v>0</v>
      </c>
      <c r="H1370" s="4" t="n">
        <v>3.61753998109764</v>
      </c>
      <c r="I1370" s="4" t="n">
        <v>0.740507026213733</v>
      </c>
      <c r="J1370" s="4" t="n">
        <v>0.0949811549478704</v>
      </c>
      <c r="K1370" s="4" t="n">
        <v>0.00675952155227777</v>
      </c>
      <c r="L1370" s="4" t="n">
        <v>0.000480872119608507</v>
      </c>
      <c r="M1370" s="4" t="n">
        <v>0.225936453806034</v>
      </c>
      <c r="N1370" s="4" t="n">
        <v>40.3768686651682</v>
      </c>
      <c r="O1370" s="4" t="n">
        <f aca="false">FALSE()</f>
        <v>0</v>
      </c>
      <c r="P1370" s="4" t="s">
        <v>27</v>
      </c>
      <c r="Q1370" s="4" t="n">
        <v>7.82875555125518</v>
      </c>
      <c r="R1370" s="4" t="n">
        <v>6.62889443506787</v>
      </c>
      <c r="S1370" s="4" t="s">
        <v>39</v>
      </c>
      <c r="T1370" s="4" t="str">
        <f aca="false">B1370&amp;C1370&amp;D1370&amp;E1370&amp;S1370</f>
        <v>rosnavturtlebot3_burgermap510without</v>
      </c>
      <c r="U1370" s="4" t="n">
        <f aca="false">COUNTIF($T$2:T1370,T1370)</f>
        <v>9</v>
      </c>
      <c r="V1370" s="4" t="s">
        <v>38</v>
      </c>
      <c r="W1370" s="4" t="s">
        <v>29</v>
      </c>
      <c r="X1370" s="4" t="n">
        <v>5</v>
      </c>
      <c r="Y1370" s="4" t="str">
        <f aca="false">V1370&amp;W1370&amp;X1370&amp;S1370</f>
        <v>rb5without</v>
      </c>
      <c r="Z1370" s="4" t="n">
        <f aca="false">G1370&gt;0</f>
        <v>0</v>
      </c>
      <c r="AA1370" s="4" t="str">
        <f aca="false">IF(NOT(Z1370),Y1370,0)</f>
        <v>rb5without</v>
      </c>
    </row>
    <row r="1371" customFormat="false" ht="15.75" hidden="false" customHeight="true" outlineLevel="0" collapsed="false">
      <c r="A1371" s="1" t="n">
        <v>2015</v>
      </c>
      <c r="B1371" s="4" t="s">
        <v>37</v>
      </c>
      <c r="C1371" s="4" t="s">
        <v>28</v>
      </c>
      <c r="D1371" s="4" t="s">
        <v>31</v>
      </c>
      <c r="E1371" s="4" t="n">
        <v>10</v>
      </c>
      <c r="F1371" s="4" t="n">
        <v>180.002</v>
      </c>
      <c r="G1371" s="4" t="n">
        <v>0</v>
      </c>
      <c r="H1371" s="4" t="n">
        <v>3.78174564832562</v>
      </c>
      <c r="I1371" s="4" t="n">
        <v>0.751202793825348</v>
      </c>
      <c r="J1371" s="4" t="n">
        <v>0.104497411890834</v>
      </c>
      <c r="K1371" s="4" t="n">
        <v>0.00973754209010959</v>
      </c>
      <c r="L1371" s="4" t="n">
        <v>0.000425999151135944</v>
      </c>
      <c r="M1371" s="4" t="n">
        <v>0.22298683641099</v>
      </c>
      <c r="N1371" s="4" t="n">
        <v>39.8740958367232</v>
      </c>
      <c r="O1371" s="4" t="n">
        <f aca="false">FALSE()</f>
        <v>0</v>
      </c>
      <c r="P1371" s="4" t="s">
        <v>27</v>
      </c>
      <c r="Q1371" s="4" t="n">
        <v>37.8071957722092</v>
      </c>
      <c r="R1371" s="4" t="n">
        <v>6.7051050159178</v>
      </c>
      <c r="S1371" s="4" t="s">
        <v>39</v>
      </c>
      <c r="T1371" s="4" t="str">
        <f aca="false">B1371&amp;C1371&amp;D1371&amp;E1371&amp;S1371</f>
        <v>rosnavturtlebot3_burgermap510without</v>
      </c>
      <c r="U1371" s="4" t="n">
        <f aca="false">COUNTIF($T$2:T1371,T1371)</f>
        <v>10</v>
      </c>
      <c r="V1371" s="4" t="s">
        <v>38</v>
      </c>
      <c r="W1371" s="4" t="s">
        <v>29</v>
      </c>
      <c r="X1371" s="4" t="n">
        <v>5</v>
      </c>
      <c r="Y1371" s="4" t="str">
        <f aca="false">V1371&amp;W1371&amp;X1371&amp;S1371</f>
        <v>rb5without</v>
      </c>
      <c r="Z1371" s="4" t="n">
        <f aca="false">G1371&gt;0</f>
        <v>0</v>
      </c>
      <c r="AA1371" s="4" t="str">
        <f aca="false">IF(NOT(Z1371),Y1371,0)</f>
        <v>rb5without</v>
      </c>
    </row>
    <row r="1372" customFormat="false" ht="15.75" hidden="false" customHeight="true" outlineLevel="0" collapsed="false">
      <c r="A1372" s="1" t="n">
        <v>2016</v>
      </c>
      <c r="B1372" s="4" t="s">
        <v>37</v>
      </c>
      <c r="C1372" s="4" t="s">
        <v>28</v>
      </c>
      <c r="D1372" s="4" t="s">
        <v>31</v>
      </c>
      <c r="E1372" s="4" t="n">
        <v>10</v>
      </c>
      <c r="F1372" s="4" t="n">
        <v>179.792</v>
      </c>
      <c r="G1372" s="4" t="n">
        <v>0</v>
      </c>
      <c r="H1372" s="4" t="n">
        <v>3.903468034537</v>
      </c>
      <c r="I1372" s="4" t="n">
        <v>0.765289725782918</v>
      </c>
      <c r="J1372" s="4" t="n">
        <v>0.113009018922764</v>
      </c>
      <c r="K1372" s="4" t="n">
        <v>0.0108549362177889</v>
      </c>
      <c r="L1372" s="4" t="n">
        <v>0.000554315372746563</v>
      </c>
      <c r="M1372" s="4" t="n">
        <v>0.223808353161537</v>
      </c>
      <c r="N1372" s="4" t="n">
        <v>40.0136395510774</v>
      </c>
      <c r="O1372" s="4" t="n">
        <f aca="false">FALSE()</f>
        <v>0</v>
      </c>
      <c r="P1372" s="4" t="s">
        <v>27</v>
      </c>
      <c r="Q1372" s="4" t="n">
        <v>43.339955221258</v>
      </c>
      <c r="R1372" s="4" t="n">
        <v>6.72835570621696</v>
      </c>
      <c r="S1372" s="4" t="s">
        <v>39</v>
      </c>
      <c r="T1372" s="4" t="str">
        <f aca="false">B1372&amp;C1372&amp;D1372&amp;E1372&amp;S1372</f>
        <v>rosnavturtlebot3_burgermap510without</v>
      </c>
      <c r="U1372" s="4" t="n">
        <f aca="false">COUNTIF($T$2:T1372,T1372)</f>
        <v>11</v>
      </c>
      <c r="V1372" s="4" t="s">
        <v>38</v>
      </c>
      <c r="W1372" s="4" t="s">
        <v>29</v>
      </c>
      <c r="X1372" s="4" t="n">
        <v>5</v>
      </c>
      <c r="Y1372" s="4" t="str">
        <f aca="false">V1372&amp;W1372&amp;X1372&amp;S1372</f>
        <v>rb5without</v>
      </c>
      <c r="Z1372" s="4" t="n">
        <f aca="false">G1372&gt;0</f>
        <v>0</v>
      </c>
      <c r="AA1372" s="4" t="str">
        <f aca="false">IF(NOT(Z1372),Y1372,0)</f>
        <v>rb5without</v>
      </c>
    </row>
    <row r="1373" customFormat="false" ht="15.75" hidden="false" customHeight="true" outlineLevel="0" collapsed="false">
      <c r="A1373" s="1" t="n">
        <v>2017</v>
      </c>
      <c r="B1373" s="4" t="s">
        <v>37</v>
      </c>
      <c r="C1373" s="4" t="s">
        <v>28</v>
      </c>
      <c r="D1373" s="4" t="s">
        <v>31</v>
      </c>
      <c r="E1373" s="4" t="n">
        <v>10</v>
      </c>
      <c r="F1373" s="4" t="n">
        <v>112.501</v>
      </c>
      <c r="G1373" s="4" t="n">
        <v>0</v>
      </c>
      <c r="H1373" s="4" t="n">
        <v>0.446375949866958</v>
      </c>
      <c r="I1373" s="4" t="n">
        <v>0.0891148749483925</v>
      </c>
      <c r="J1373" s="4" t="n">
        <v>0.0112596115934131</v>
      </c>
      <c r="K1373" s="4" t="n">
        <v>0.00696884141262527</v>
      </c>
      <c r="L1373" s="4" t="n">
        <v>0.000872950819672131</v>
      </c>
      <c r="M1373" s="4" t="n">
        <v>0.218126871469143</v>
      </c>
      <c r="N1373" s="4" t="n">
        <v>24.5674986826644</v>
      </c>
      <c r="O1373" s="4" t="n">
        <f aca="false">TRUE()</f>
        <v>1</v>
      </c>
      <c r="P1373" s="4" t="s">
        <v>24</v>
      </c>
      <c r="Q1373" s="4" t="n">
        <v>8.39485656073276</v>
      </c>
      <c r="R1373" s="4" t="n">
        <v>0.495247813265801</v>
      </c>
      <c r="S1373" s="4" t="s">
        <v>39</v>
      </c>
      <c r="T1373" s="4" t="str">
        <f aca="false">B1373&amp;C1373&amp;D1373&amp;E1373&amp;S1373</f>
        <v>rosnavturtlebot3_burgermap510without</v>
      </c>
      <c r="U1373" s="4" t="n">
        <f aca="false">COUNTIF($T$2:T1373,T1373)</f>
        <v>12</v>
      </c>
      <c r="V1373" s="4" t="s">
        <v>38</v>
      </c>
      <c r="W1373" s="4" t="s">
        <v>29</v>
      </c>
      <c r="X1373" s="4" t="n">
        <v>5</v>
      </c>
      <c r="Y1373" s="4" t="str">
        <f aca="false">V1373&amp;W1373&amp;X1373&amp;S1373</f>
        <v>rb5without</v>
      </c>
      <c r="Z1373" s="4" t="n">
        <f aca="false">G1373&gt;0</f>
        <v>0</v>
      </c>
      <c r="AA1373" s="4" t="str">
        <f aca="false">IF(NOT(Z1373),Y1373,0)</f>
        <v>rb5without</v>
      </c>
    </row>
    <row r="1374" customFormat="false" ht="15.75" hidden="false" customHeight="true" outlineLevel="0" collapsed="false">
      <c r="A1374" s="1" t="n">
        <v>2018</v>
      </c>
      <c r="B1374" s="4" t="s">
        <v>37</v>
      </c>
      <c r="C1374" s="4" t="s">
        <v>28</v>
      </c>
      <c r="D1374" s="4" t="s">
        <v>31</v>
      </c>
      <c r="E1374" s="4" t="n">
        <v>10</v>
      </c>
      <c r="F1374" s="4" t="n">
        <v>116.709</v>
      </c>
      <c r="G1374" s="4" t="n">
        <v>0</v>
      </c>
      <c r="H1374" s="4" t="n">
        <v>1.4159846335869</v>
      </c>
      <c r="I1374" s="4" t="n">
        <v>0.15994916449201</v>
      </c>
      <c r="J1374" s="4" t="n">
        <v>0.0327668370468699</v>
      </c>
      <c r="K1374" s="4" t="n">
        <v>0.0196579468627794</v>
      </c>
      <c r="L1374" s="4" t="n">
        <v>0.00087007874015748</v>
      </c>
      <c r="M1374" s="4" t="n">
        <v>0.212138608182526</v>
      </c>
      <c r="N1374" s="4" t="n">
        <v>24.7545153325306</v>
      </c>
      <c r="O1374" s="4" t="n">
        <f aca="false">TRUE()</f>
        <v>1</v>
      </c>
      <c r="P1374" s="4" t="s">
        <v>24</v>
      </c>
      <c r="Q1374" s="4" t="n">
        <v>76.1042390647183</v>
      </c>
      <c r="R1374" s="4" t="n">
        <v>1.2357745481609</v>
      </c>
      <c r="S1374" s="4" t="s">
        <v>39</v>
      </c>
      <c r="T1374" s="4" t="str">
        <f aca="false">B1374&amp;C1374&amp;D1374&amp;E1374&amp;S1374</f>
        <v>rosnavturtlebot3_burgermap510without</v>
      </c>
      <c r="U1374" s="4" t="n">
        <f aca="false">COUNTIF($T$2:T1374,T1374)</f>
        <v>13</v>
      </c>
      <c r="V1374" s="4" t="s">
        <v>38</v>
      </c>
      <c r="W1374" s="4" t="s">
        <v>29</v>
      </c>
      <c r="X1374" s="4" t="n">
        <v>5</v>
      </c>
      <c r="Y1374" s="4" t="str">
        <f aca="false">V1374&amp;W1374&amp;X1374&amp;S1374</f>
        <v>rb5without</v>
      </c>
      <c r="Z1374" s="4" t="n">
        <f aca="false">G1374&gt;0</f>
        <v>0</v>
      </c>
      <c r="AA1374" s="4" t="str">
        <f aca="false">IF(NOT(Z1374),Y1374,0)</f>
        <v>rb5without</v>
      </c>
    </row>
    <row r="1375" customFormat="false" ht="15.75" hidden="false" customHeight="true" outlineLevel="0" collapsed="false">
      <c r="A1375" s="1" t="n">
        <v>2019</v>
      </c>
      <c r="B1375" s="4" t="s">
        <v>37</v>
      </c>
      <c r="C1375" s="4" t="s">
        <v>28</v>
      </c>
      <c r="D1375" s="4" t="s">
        <v>31</v>
      </c>
      <c r="E1375" s="4" t="n">
        <v>10</v>
      </c>
      <c r="F1375" s="4" t="n">
        <v>180.003</v>
      </c>
      <c r="G1375" s="4" t="n">
        <v>0</v>
      </c>
      <c r="H1375" s="4" t="n">
        <v>3.73489569799</v>
      </c>
      <c r="I1375" s="4" t="n">
        <v>0.755865879183284</v>
      </c>
      <c r="J1375" s="4" t="n">
        <v>0.0965050831297035</v>
      </c>
      <c r="K1375" s="4" t="n">
        <v>0.00816404673180308</v>
      </c>
      <c r="L1375" s="4" t="n">
        <v>0.000258715488200059</v>
      </c>
      <c r="M1375" s="4" t="n">
        <v>0.225027557923344</v>
      </c>
      <c r="N1375" s="4" t="n">
        <v>40.195955006519</v>
      </c>
      <c r="O1375" s="4" t="n">
        <f aca="false">FALSE()</f>
        <v>0</v>
      </c>
      <c r="P1375" s="4" t="s">
        <v>27</v>
      </c>
      <c r="Q1375" s="4" t="n">
        <v>18.9697059273344</v>
      </c>
      <c r="R1375" s="4" t="n">
        <v>6.73923532743697</v>
      </c>
      <c r="S1375" s="4" t="s">
        <v>39</v>
      </c>
      <c r="T1375" s="4" t="str">
        <f aca="false">B1375&amp;C1375&amp;D1375&amp;E1375&amp;S1375</f>
        <v>rosnavturtlebot3_burgermap510without</v>
      </c>
      <c r="U1375" s="4" t="n">
        <f aca="false">COUNTIF($T$2:T1375,T1375)</f>
        <v>14</v>
      </c>
      <c r="V1375" s="4" t="s">
        <v>38</v>
      </c>
      <c r="W1375" s="4" t="s">
        <v>29</v>
      </c>
      <c r="X1375" s="4" t="n">
        <v>5</v>
      </c>
      <c r="Y1375" s="4" t="str">
        <f aca="false">V1375&amp;W1375&amp;X1375&amp;S1375</f>
        <v>rb5without</v>
      </c>
      <c r="Z1375" s="4" t="n">
        <f aca="false">G1375&gt;0</f>
        <v>0</v>
      </c>
      <c r="AA1375" s="4" t="str">
        <f aca="false">IF(NOT(Z1375),Y1375,0)</f>
        <v>rb5without</v>
      </c>
    </row>
    <row r="1376" customFormat="false" ht="15.75" hidden="false" customHeight="true" outlineLevel="0" collapsed="false">
      <c r="A1376" s="1" t="n">
        <v>2020</v>
      </c>
      <c r="B1376" s="4" t="s">
        <v>37</v>
      </c>
      <c r="C1376" s="4" t="s">
        <v>28</v>
      </c>
      <c r="D1376" s="4" t="s">
        <v>31</v>
      </c>
      <c r="E1376" s="4" t="n">
        <v>10</v>
      </c>
      <c r="F1376" s="4" t="n">
        <v>179.401</v>
      </c>
      <c r="G1376" s="4" t="n">
        <v>0</v>
      </c>
      <c r="H1376" s="4" t="n">
        <v>3.66019173454666</v>
      </c>
      <c r="I1376" s="4" t="n">
        <v>0.749130727813723</v>
      </c>
      <c r="J1376" s="4" t="n">
        <v>0.095982395206544</v>
      </c>
      <c r="K1376" s="4" t="n">
        <v>0.00683407235752398</v>
      </c>
      <c r="L1376" s="4" t="n">
        <v>0.000343786561304304</v>
      </c>
      <c r="M1376" s="4" t="n">
        <v>0.225820800538025</v>
      </c>
      <c r="N1376" s="4" t="n">
        <v>40.1827761109241</v>
      </c>
      <c r="O1376" s="4" t="n">
        <f aca="false">FALSE()</f>
        <v>0</v>
      </c>
      <c r="P1376" s="4" t="s">
        <v>27</v>
      </c>
      <c r="Q1376" s="4" t="n">
        <v>7.87137597991471</v>
      </c>
      <c r="R1376" s="4" t="n">
        <v>6.70789890812751</v>
      </c>
      <c r="S1376" s="4" t="s">
        <v>39</v>
      </c>
      <c r="T1376" s="4" t="str">
        <f aca="false">B1376&amp;C1376&amp;D1376&amp;E1376&amp;S1376</f>
        <v>rosnavturtlebot3_burgermap510without</v>
      </c>
      <c r="U1376" s="4" t="n">
        <f aca="false">COUNTIF($T$2:T1376,T1376)</f>
        <v>15</v>
      </c>
      <c r="V1376" s="4" t="s">
        <v>38</v>
      </c>
      <c r="W1376" s="4" t="s">
        <v>29</v>
      </c>
      <c r="X1376" s="4" t="n">
        <v>5</v>
      </c>
      <c r="Y1376" s="4" t="str">
        <f aca="false">V1376&amp;W1376&amp;X1376&amp;S1376</f>
        <v>rb5without</v>
      </c>
      <c r="Z1376" s="4" t="n">
        <f aca="false">G1376&gt;0</f>
        <v>0</v>
      </c>
      <c r="AA1376" s="4" t="str">
        <f aca="false">IF(NOT(Z1376),Y1376,0)</f>
        <v>rb5without</v>
      </c>
    </row>
    <row r="1377" customFormat="false" ht="15.75" hidden="false" customHeight="true" outlineLevel="0" collapsed="false">
      <c r="A1377" s="1" t="n">
        <v>2021</v>
      </c>
      <c r="B1377" s="4" t="s">
        <v>37</v>
      </c>
      <c r="C1377" s="4" t="s">
        <v>28</v>
      </c>
      <c r="D1377" s="4" t="s">
        <v>31</v>
      </c>
      <c r="E1377" s="4" t="n">
        <v>10</v>
      </c>
      <c r="F1377" s="4" t="n">
        <v>109.312</v>
      </c>
      <c r="G1377" s="4" t="n">
        <v>0</v>
      </c>
      <c r="H1377" s="4" t="n">
        <v>0.57163294918093</v>
      </c>
      <c r="I1377" s="4" t="n">
        <v>0.0962736090951062</v>
      </c>
      <c r="J1377" s="4" t="n">
        <v>0.0119971317820154</v>
      </c>
      <c r="K1377" s="4" t="n">
        <v>0.00685836504569499</v>
      </c>
      <c r="L1377" s="4" t="n">
        <v>0.000716666666666667</v>
      </c>
      <c r="M1377" s="4" t="n">
        <v>0.217471097038499</v>
      </c>
      <c r="N1377" s="4" t="n">
        <v>23.727078584495</v>
      </c>
      <c r="O1377" s="4" t="n">
        <f aca="false">TRUE()</f>
        <v>1</v>
      </c>
      <c r="P1377" s="4" t="s">
        <v>24</v>
      </c>
      <c r="Q1377" s="4" t="n">
        <v>26.9324433739835</v>
      </c>
      <c r="R1377" s="4" t="n">
        <v>0.532387497896798</v>
      </c>
      <c r="S1377" s="4" t="s">
        <v>39</v>
      </c>
      <c r="T1377" s="4" t="str">
        <f aca="false">B1377&amp;C1377&amp;D1377&amp;E1377&amp;S1377</f>
        <v>rosnavturtlebot3_burgermap510without</v>
      </c>
      <c r="U1377" s="4" t="n">
        <f aca="false">COUNTIF($T$2:T1377,T1377)</f>
        <v>16</v>
      </c>
      <c r="V1377" s="4" t="s">
        <v>38</v>
      </c>
      <c r="W1377" s="4" t="s">
        <v>29</v>
      </c>
      <c r="X1377" s="4" t="n">
        <v>5</v>
      </c>
      <c r="Y1377" s="4" t="str">
        <f aca="false">V1377&amp;W1377&amp;X1377&amp;S1377</f>
        <v>rb5without</v>
      </c>
      <c r="Z1377" s="4" t="n">
        <f aca="false">G1377&gt;0</f>
        <v>0</v>
      </c>
      <c r="AA1377" s="4" t="str">
        <f aca="false">IF(NOT(Z1377),Y1377,0)</f>
        <v>rb5without</v>
      </c>
    </row>
    <row r="1378" customFormat="false" ht="15.75" hidden="false" customHeight="true" outlineLevel="0" collapsed="false">
      <c r="A1378" s="1" t="n">
        <v>2022</v>
      </c>
      <c r="B1378" s="4" t="s">
        <v>37</v>
      </c>
      <c r="C1378" s="4" t="s">
        <v>28</v>
      </c>
      <c r="D1378" s="4" t="s">
        <v>31</v>
      </c>
      <c r="E1378" s="4" t="n">
        <v>10</v>
      </c>
      <c r="F1378" s="4" t="n">
        <v>179.296</v>
      </c>
      <c r="G1378" s="4" t="n">
        <v>0</v>
      </c>
      <c r="H1378" s="4" t="n">
        <v>3.67752399872192</v>
      </c>
      <c r="I1378" s="4" t="n">
        <v>0.743045000071411</v>
      </c>
      <c r="J1378" s="4" t="n">
        <v>0.0957706179793198</v>
      </c>
      <c r="K1378" s="4" t="n">
        <v>0.00787068973319922</v>
      </c>
      <c r="L1378" s="4" t="n">
        <v>0.000334879007645822</v>
      </c>
      <c r="M1378" s="4" t="n">
        <v>0.224799435705013</v>
      </c>
      <c r="N1378" s="4" t="n">
        <v>40.0451235240609</v>
      </c>
      <c r="O1378" s="4" t="n">
        <f aca="false">FALSE()</f>
        <v>0</v>
      </c>
      <c r="P1378" s="4" t="s">
        <v>27</v>
      </c>
      <c r="Q1378" s="4" t="n">
        <v>15.0633977612538</v>
      </c>
      <c r="R1378" s="4" t="n">
        <v>6.68997811528869</v>
      </c>
      <c r="S1378" s="4" t="s">
        <v>39</v>
      </c>
      <c r="T1378" s="4" t="str">
        <f aca="false">B1378&amp;C1378&amp;D1378&amp;E1378&amp;S1378</f>
        <v>rosnavturtlebot3_burgermap510without</v>
      </c>
      <c r="U1378" s="4" t="n">
        <f aca="false">COUNTIF($T$2:T1378,T1378)</f>
        <v>17</v>
      </c>
      <c r="V1378" s="4" t="s">
        <v>38</v>
      </c>
      <c r="W1378" s="4" t="s">
        <v>29</v>
      </c>
      <c r="X1378" s="4" t="n">
        <v>5</v>
      </c>
      <c r="Y1378" s="4" t="str">
        <f aca="false">V1378&amp;W1378&amp;X1378&amp;S1378</f>
        <v>rb5without</v>
      </c>
      <c r="Z1378" s="4" t="n">
        <f aca="false">G1378&gt;0</f>
        <v>0</v>
      </c>
      <c r="AA1378" s="4" t="str">
        <f aca="false">IF(NOT(Z1378),Y1378,0)</f>
        <v>rb5without</v>
      </c>
    </row>
    <row r="1379" customFormat="false" ht="15.75" hidden="false" customHeight="true" outlineLevel="0" collapsed="false">
      <c r="A1379" s="1" t="n">
        <v>2023</v>
      </c>
      <c r="B1379" s="4" t="s">
        <v>37</v>
      </c>
      <c r="C1379" s="4" t="s">
        <v>28</v>
      </c>
      <c r="D1379" s="4" t="s">
        <v>31</v>
      </c>
      <c r="E1379" s="4" t="n">
        <v>10</v>
      </c>
      <c r="F1379" s="4" t="n">
        <v>180.099</v>
      </c>
      <c r="G1379" s="4" t="n">
        <v>0</v>
      </c>
      <c r="H1379" s="4" t="n">
        <v>3.65627985552861</v>
      </c>
      <c r="I1379" s="4" t="n">
        <v>0.747323555506169</v>
      </c>
      <c r="J1379" s="4" t="n">
        <v>0.0958196432658576</v>
      </c>
      <c r="K1379" s="4" t="n">
        <v>0.00692621218086585</v>
      </c>
      <c r="L1379" s="4" t="n">
        <v>0.00051010101010101</v>
      </c>
      <c r="M1379" s="4" t="n">
        <v>0.225775484326326</v>
      </c>
      <c r="N1379" s="4" t="n">
        <v>40.3580167467226</v>
      </c>
      <c r="O1379" s="4" t="n">
        <f aca="false">FALSE()</f>
        <v>0</v>
      </c>
      <c r="P1379" s="4" t="s">
        <v>27</v>
      </c>
      <c r="Q1379" s="4" t="n">
        <v>7.87105704970784</v>
      </c>
      <c r="R1379" s="4" t="n">
        <v>6.6793420918507</v>
      </c>
      <c r="S1379" s="4" t="s">
        <v>39</v>
      </c>
      <c r="T1379" s="4" t="str">
        <f aca="false">B1379&amp;C1379&amp;D1379&amp;E1379&amp;S1379</f>
        <v>rosnavturtlebot3_burgermap510without</v>
      </c>
      <c r="U1379" s="4" t="n">
        <f aca="false">COUNTIF($T$2:T1379,T1379)</f>
        <v>18</v>
      </c>
      <c r="V1379" s="4" t="s">
        <v>38</v>
      </c>
      <c r="W1379" s="4" t="s">
        <v>29</v>
      </c>
      <c r="X1379" s="4" t="n">
        <v>5</v>
      </c>
      <c r="Y1379" s="4" t="str">
        <f aca="false">V1379&amp;W1379&amp;X1379&amp;S1379</f>
        <v>rb5without</v>
      </c>
      <c r="Z1379" s="4" t="n">
        <f aca="false">G1379&gt;0</f>
        <v>0</v>
      </c>
      <c r="AA1379" s="4" t="str">
        <f aca="false">IF(NOT(Z1379),Y1379,0)</f>
        <v>rb5without</v>
      </c>
    </row>
    <row r="1380" customFormat="false" ht="15.75" hidden="false" customHeight="true" outlineLevel="0" collapsed="false">
      <c r="A1380" s="1" t="n">
        <v>2024</v>
      </c>
      <c r="B1380" s="4" t="s">
        <v>37</v>
      </c>
      <c r="C1380" s="4" t="s">
        <v>28</v>
      </c>
      <c r="D1380" s="4" t="s">
        <v>31</v>
      </c>
      <c r="E1380" s="4" t="n">
        <v>10</v>
      </c>
      <c r="F1380" s="4" t="n">
        <v>125.994</v>
      </c>
      <c r="G1380" s="4" t="n">
        <v>1</v>
      </c>
      <c r="H1380" s="4" t="n">
        <v>1.26869630515257</v>
      </c>
      <c r="I1380" s="4" t="n">
        <v>0.198581080190422</v>
      </c>
      <c r="J1380" s="4" t="n">
        <v>0.0270491634886533</v>
      </c>
      <c r="K1380" s="4" t="n">
        <v>0.0115612191565789</v>
      </c>
      <c r="L1380" s="4" t="n">
        <v>0.000555491341992649</v>
      </c>
      <c r="M1380" s="4" t="n">
        <v>0.216283679890445</v>
      </c>
      <c r="N1380" s="4" t="n">
        <v>27.1319401044243</v>
      </c>
      <c r="O1380" s="4" t="n">
        <f aca="false">TRUE()</f>
        <v>1</v>
      </c>
      <c r="P1380" s="4" t="s">
        <v>24</v>
      </c>
      <c r="Q1380" s="4" t="n">
        <v>43.1713753305767</v>
      </c>
      <c r="R1380" s="4" t="n">
        <v>1.42632630954723</v>
      </c>
      <c r="S1380" s="4" t="s">
        <v>39</v>
      </c>
      <c r="T1380" s="4" t="str">
        <f aca="false">B1380&amp;C1380&amp;D1380&amp;E1380&amp;S1380</f>
        <v>rosnavturtlebot3_burgermap510without</v>
      </c>
      <c r="U1380" s="4" t="n">
        <f aca="false">COUNTIF($T$2:T1380,T1380)</f>
        <v>19</v>
      </c>
      <c r="V1380" s="4" t="s">
        <v>38</v>
      </c>
      <c r="W1380" s="4" t="s">
        <v>29</v>
      </c>
      <c r="X1380" s="4" t="n">
        <v>5</v>
      </c>
      <c r="Y1380" s="4" t="str">
        <f aca="false">V1380&amp;W1380&amp;X1380&amp;S1380</f>
        <v>rb5without</v>
      </c>
      <c r="Z1380" s="4" t="n">
        <f aca="false">G1380&gt;0</f>
        <v>1</v>
      </c>
      <c r="AA1380" s="4" t="n">
        <f aca="false">IF(NOT(Z1380),Y1380,0)</f>
        <v>0</v>
      </c>
    </row>
    <row r="1381" customFormat="false" ht="15.75" hidden="false" customHeight="true" outlineLevel="0" collapsed="false">
      <c r="A1381" s="1" t="n">
        <v>2025</v>
      </c>
      <c r="B1381" s="4" t="s">
        <v>37</v>
      </c>
      <c r="C1381" s="4" t="s">
        <v>28</v>
      </c>
      <c r="D1381" s="4" t="s">
        <v>31</v>
      </c>
      <c r="E1381" s="4" t="n">
        <v>10</v>
      </c>
      <c r="F1381" s="4" t="n">
        <v>179.998</v>
      </c>
      <c r="G1381" s="4" t="n">
        <v>0</v>
      </c>
      <c r="H1381" s="4" t="n">
        <v>3.68810091636336</v>
      </c>
      <c r="I1381" s="4" t="n">
        <v>0.747952230632092</v>
      </c>
      <c r="J1381" s="4" t="n">
        <v>0.117737380659317</v>
      </c>
      <c r="K1381" s="4" t="n">
        <v>0.0105244576942555</v>
      </c>
      <c r="L1381" s="4" t="n">
        <v>0.000437882654118309</v>
      </c>
      <c r="M1381" s="4" t="n">
        <v>0.22404778125911</v>
      </c>
      <c r="N1381" s="4" t="n">
        <v>40.0759535786229</v>
      </c>
      <c r="O1381" s="4" t="n">
        <f aca="false">FALSE()</f>
        <v>0</v>
      </c>
      <c r="P1381" s="4" t="s">
        <v>27</v>
      </c>
      <c r="Q1381" s="4" t="n">
        <v>14.2697648677599</v>
      </c>
      <c r="R1381" s="4" t="n">
        <v>6.71916638169868</v>
      </c>
      <c r="S1381" s="4" t="s">
        <v>39</v>
      </c>
      <c r="T1381" s="4" t="str">
        <f aca="false">B1381&amp;C1381&amp;D1381&amp;E1381&amp;S1381</f>
        <v>rosnavturtlebot3_burgermap510without</v>
      </c>
      <c r="U1381" s="4" t="n">
        <f aca="false">COUNTIF($T$2:T1381,T1381)</f>
        <v>20</v>
      </c>
      <c r="V1381" s="4" t="s">
        <v>38</v>
      </c>
      <c r="W1381" s="4" t="s">
        <v>29</v>
      </c>
      <c r="X1381" s="4" t="n">
        <v>5</v>
      </c>
      <c r="Y1381" s="4" t="str">
        <f aca="false">V1381&amp;W1381&amp;X1381&amp;S1381</f>
        <v>rb5without</v>
      </c>
      <c r="Z1381" s="4" t="n">
        <f aca="false">G1381&gt;0</f>
        <v>0</v>
      </c>
      <c r="AA1381" s="4" t="str">
        <f aca="false">IF(NOT(Z1381),Y1381,0)</f>
        <v>rb5without</v>
      </c>
    </row>
    <row r="1382" customFormat="false" ht="15.75" hidden="false" customHeight="true" outlineLevel="0" collapsed="false">
      <c r="A1382" s="1" t="n">
        <v>2036</v>
      </c>
      <c r="B1382" s="4" t="s">
        <v>37</v>
      </c>
      <c r="C1382" s="4" t="s">
        <v>22</v>
      </c>
      <c r="D1382" s="4" t="s">
        <v>23</v>
      </c>
      <c r="E1382" s="4" t="n">
        <v>5</v>
      </c>
      <c r="F1382" s="4" t="n">
        <v>16.801</v>
      </c>
      <c r="G1382" s="4" t="n">
        <v>0</v>
      </c>
      <c r="H1382" s="4" t="n">
        <v>0.31975336031678</v>
      </c>
      <c r="I1382" s="4" t="n">
        <v>0.538729258320121</v>
      </c>
      <c r="J1382" s="4" t="n">
        <v>0.0662173540139447</v>
      </c>
      <c r="K1382" s="4" t="n">
        <v>0.147439624706571</v>
      </c>
      <c r="L1382" s="4" t="n">
        <v>0.0550685319386357</v>
      </c>
      <c r="M1382" s="4" t="n">
        <v>1.8086612928888</v>
      </c>
      <c r="N1382" s="4" t="n">
        <v>30.4888000688105</v>
      </c>
      <c r="O1382" s="4" t="n">
        <f aca="false">TRUE()</f>
        <v>1</v>
      </c>
      <c r="P1382" s="4" t="s">
        <v>24</v>
      </c>
      <c r="Q1382" s="4" t="n">
        <v>1.03889676349374</v>
      </c>
      <c r="R1382" s="4" t="n">
        <v>0.427370049677011</v>
      </c>
      <c r="S1382" s="4" t="s">
        <v>39</v>
      </c>
      <c r="T1382" s="4" t="str">
        <f aca="false">B1382&amp;C1382&amp;D1382&amp;E1382&amp;S1382</f>
        <v>rosnavjackalmap25without</v>
      </c>
      <c r="U1382" s="4" t="n">
        <f aca="false">COUNTIF($T$2:T1382,T1382)</f>
        <v>1</v>
      </c>
      <c r="V1382" s="4" t="s">
        <v>38</v>
      </c>
      <c r="W1382" s="4" t="s">
        <v>26</v>
      </c>
      <c r="X1382" s="4" t="n">
        <v>2</v>
      </c>
      <c r="Y1382" s="4" t="str">
        <f aca="false">V1382&amp;W1382&amp;X1382&amp;S1382</f>
        <v>rj2without</v>
      </c>
      <c r="Z1382" s="4" t="n">
        <f aca="false">G1382&gt;0</f>
        <v>0</v>
      </c>
      <c r="AA1382" s="4" t="str">
        <f aca="false">IF(NOT(Z1382),Y1382,0)</f>
        <v>rj2without</v>
      </c>
    </row>
    <row r="1383" customFormat="false" ht="15.75" hidden="false" customHeight="true" outlineLevel="0" collapsed="false">
      <c r="A1383" s="1" t="n">
        <v>2037</v>
      </c>
      <c r="B1383" s="4" t="s">
        <v>37</v>
      </c>
      <c r="C1383" s="4" t="s">
        <v>22</v>
      </c>
      <c r="D1383" s="4" t="s">
        <v>23</v>
      </c>
      <c r="E1383" s="4" t="n">
        <v>5</v>
      </c>
      <c r="F1383" s="4" t="n">
        <v>16.088</v>
      </c>
      <c r="G1383" s="4" t="n">
        <v>0</v>
      </c>
      <c r="H1383" s="4" t="n">
        <v>0.258567713261618</v>
      </c>
      <c r="I1383" s="4" t="n">
        <v>0.439383353178201</v>
      </c>
      <c r="J1383" s="4" t="n">
        <v>0.0558325951971831</v>
      </c>
      <c r="K1383" s="4" t="n">
        <v>0.139238492143266</v>
      </c>
      <c r="L1383" s="4" t="n">
        <v>0.0533505348449421</v>
      </c>
      <c r="M1383" s="4" t="n">
        <v>1.87984941028575</v>
      </c>
      <c r="N1383" s="4" t="n">
        <v>30.5206686223631</v>
      </c>
      <c r="O1383" s="4" t="n">
        <f aca="false">TRUE()</f>
        <v>1</v>
      </c>
      <c r="P1383" s="4" t="s">
        <v>24</v>
      </c>
      <c r="Q1383" s="4" t="n">
        <v>1.20659071849936</v>
      </c>
      <c r="R1383" s="4" t="n">
        <v>0.430134744504937</v>
      </c>
      <c r="S1383" s="4" t="s">
        <v>39</v>
      </c>
      <c r="T1383" s="4" t="str">
        <f aca="false">B1383&amp;C1383&amp;D1383&amp;E1383&amp;S1383</f>
        <v>rosnavjackalmap25without</v>
      </c>
      <c r="U1383" s="4" t="n">
        <f aca="false">COUNTIF($T$2:T1383,T1383)</f>
        <v>2</v>
      </c>
      <c r="V1383" s="4" t="s">
        <v>38</v>
      </c>
      <c r="W1383" s="4" t="s">
        <v>26</v>
      </c>
      <c r="X1383" s="4" t="n">
        <v>2</v>
      </c>
      <c r="Y1383" s="4" t="str">
        <f aca="false">V1383&amp;W1383&amp;X1383&amp;S1383</f>
        <v>rj2without</v>
      </c>
      <c r="Z1383" s="4" t="n">
        <f aca="false">G1383&gt;0</f>
        <v>0</v>
      </c>
      <c r="AA1383" s="4" t="str">
        <f aca="false">IF(NOT(Z1383),Y1383,0)</f>
        <v>rj2without</v>
      </c>
    </row>
    <row r="1384" customFormat="false" ht="15.75" hidden="false" customHeight="true" outlineLevel="0" collapsed="false">
      <c r="A1384" s="1" t="n">
        <v>2038</v>
      </c>
      <c r="B1384" s="4" t="s">
        <v>37</v>
      </c>
      <c r="C1384" s="4" t="s">
        <v>22</v>
      </c>
      <c r="D1384" s="4" t="s">
        <v>23</v>
      </c>
      <c r="E1384" s="4" t="n">
        <v>5</v>
      </c>
      <c r="F1384" s="4" t="n">
        <v>16.591</v>
      </c>
      <c r="G1384" s="4" t="n">
        <v>0</v>
      </c>
      <c r="H1384" s="4" t="n">
        <v>0.291009127848606</v>
      </c>
      <c r="I1384" s="4" t="n">
        <v>0.496133698346509</v>
      </c>
      <c r="J1384" s="4" t="n">
        <v>0.0635144279026896</v>
      </c>
      <c r="K1384" s="4" t="n">
        <v>0.184044990869456</v>
      </c>
      <c r="L1384" s="4" t="n">
        <v>0.0493798296183459</v>
      </c>
      <c r="M1384" s="4" t="n">
        <v>1.85741568794249</v>
      </c>
      <c r="N1384" s="4" t="n">
        <v>30.87122017937</v>
      </c>
      <c r="O1384" s="4" t="n">
        <f aca="false">TRUE()</f>
        <v>1</v>
      </c>
      <c r="P1384" s="4" t="s">
        <v>24</v>
      </c>
      <c r="Q1384" s="4" t="n">
        <v>1.21001757792458</v>
      </c>
      <c r="R1384" s="4" t="n">
        <v>0.372903951742503</v>
      </c>
      <c r="S1384" s="4" t="s">
        <v>39</v>
      </c>
      <c r="T1384" s="4" t="str">
        <f aca="false">B1384&amp;C1384&amp;D1384&amp;E1384&amp;S1384</f>
        <v>rosnavjackalmap25without</v>
      </c>
      <c r="U1384" s="4" t="n">
        <f aca="false">COUNTIF($T$2:T1384,T1384)</f>
        <v>3</v>
      </c>
      <c r="V1384" s="4" t="s">
        <v>38</v>
      </c>
      <c r="W1384" s="4" t="s">
        <v>26</v>
      </c>
      <c r="X1384" s="4" t="n">
        <v>2</v>
      </c>
      <c r="Y1384" s="4" t="str">
        <f aca="false">V1384&amp;W1384&amp;X1384&amp;S1384</f>
        <v>rj2without</v>
      </c>
      <c r="Z1384" s="4" t="n">
        <f aca="false">G1384&gt;0</f>
        <v>0</v>
      </c>
      <c r="AA1384" s="4" t="str">
        <f aca="false">IF(NOT(Z1384),Y1384,0)</f>
        <v>rj2without</v>
      </c>
    </row>
    <row r="1385" customFormat="false" ht="15.75" hidden="false" customHeight="true" outlineLevel="0" collapsed="false">
      <c r="A1385" s="1" t="n">
        <v>2039</v>
      </c>
      <c r="B1385" s="4" t="s">
        <v>37</v>
      </c>
      <c r="C1385" s="4" t="s">
        <v>22</v>
      </c>
      <c r="D1385" s="4" t="s">
        <v>23</v>
      </c>
      <c r="E1385" s="4" t="n">
        <v>5</v>
      </c>
      <c r="F1385" s="4" t="n">
        <v>16.241</v>
      </c>
      <c r="G1385" s="4" t="n">
        <v>0</v>
      </c>
      <c r="H1385" s="4" t="n">
        <v>0.285241047412902</v>
      </c>
      <c r="I1385" s="4" t="n">
        <v>0.502001561466832</v>
      </c>
      <c r="J1385" s="4" t="n">
        <v>0.0640267099873302</v>
      </c>
      <c r="K1385" s="4" t="n">
        <v>0.138075897161708</v>
      </c>
      <c r="L1385" s="4" t="n">
        <v>0.0476265518530461</v>
      </c>
      <c r="M1385" s="4" t="n">
        <v>1.8989705914688</v>
      </c>
      <c r="N1385" s="4" t="n">
        <v>30.9927667806825</v>
      </c>
      <c r="O1385" s="4" t="n">
        <f aca="false">TRUE()</f>
        <v>1</v>
      </c>
      <c r="P1385" s="4" t="s">
        <v>24</v>
      </c>
      <c r="Q1385" s="4" t="n">
        <v>1.06760583334567</v>
      </c>
      <c r="R1385" s="4" t="n">
        <v>0.3906072692918</v>
      </c>
      <c r="S1385" s="4" t="s">
        <v>39</v>
      </c>
      <c r="T1385" s="4" t="str">
        <f aca="false">B1385&amp;C1385&amp;D1385&amp;E1385&amp;S1385</f>
        <v>rosnavjackalmap25without</v>
      </c>
      <c r="U1385" s="4" t="n">
        <f aca="false">COUNTIF($T$2:T1385,T1385)</f>
        <v>4</v>
      </c>
      <c r="V1385" s="4" t="s">
        <v>38</v>
      </c>
      <c r="W1385" s="4" t="s">
        <v>26</v>
      </c>
      <c r="X1385" s="4" t="n">
        <v>2</v>
      </c>
      <c r="Y1385" s="4" t="str">
        <f aca="false">V1385&amp;W1385&amp;X1385&amp;S1385</f>
        <v>rj2without</v>
      </c>
      <c r="Z1385" s="4" t="n">
        <f aca="false">G1385&gt;0</f>
        <v>0</v>
      </c>
      <c r="AA1385" s="4" t="str">
        <f aca="false">IF(NOT(Z1385),Y1385,0)</f>
        <v>rj2without</v>
      </c>
    </row>
    <row r="1386" customFormat="false" ht="15.75" hidden="false" customHeight="true" outlineLevel="0" collapsed="false">
      <c r="A1386" s="1" t="n">
        <v>2040</v>
      </c>
      <c r="B1386" s="4" t="s">
        <v>37</v>
      </c>
      <c r="C1386" s="4" t="s">
        <v>22</v>
      </c>
      <c r="D1386" s="4" t="s">
        <v>23</v>
      </c>
      <c r="E1386" s="4" t="n">
        <v>5</v>
      </c>
      <c r="F1386" s="4" t="n">
        <v>23.501</v>
      </c>
      <c r="G1386" s="4" t="n">
        <v>0</v>
      </c>
      <c r="H1386" s="4" t="n">
        <v>1.72094291805051</v>
      </c>
      <c r="I1386" s="4" t="n">
        <v>0.765407456562124</v>
      </c>
      <c r="J1386" s="4" t="n">
        <v>0.586751310841835</v>
      </c>
      <c r="K1386" s="4" t="n">
        <v>0.27793107035254</v>
      </c>
      <c r="L1386" s="4" t="n">
        <v>0.00727452684468357</v>
      </c>
      <c r="M1386" s="4" t="n">
        <v>1.46536080696898</v>
      </c>
      <c r="N1386" s="4" t="n">
        <v>34.2562740336762</v>
      </c>
      <c r="O1386" s="4" t="n">
        <f aca="false">TRUE()</f>
        <v>1</v>
      </c>
      <c r="P1386" s="4" t="s">
        <v>24</v>
      </c>
      <c r="Q1386" s="4" t="n">
        <v>17.3678837529886</v>
      </c>
      <c r="R1386" s="4" t="n">
        <v>0.413705237938836</v>
      </c>
      <c r="S1386" s="4" t="s">
        <v>39</v>
      </c>
      <c r="T1386" s="4" t="str">
        <f aca="false">B1386&amp;C1386&amp;D1386&amp;E1386&amp;S1386</f>
        <v>rosnavjackalmap25without</v>
      </c>
      <c r="U1386" s="4" t="n">
        <f aca="false">COUNTIF($T$2:T1386,T1386)</f>
        <v>5</v>
      </c>
      <c r="V1386" s="4" t="s">
        <v>38</v>
      </c>
      <c r="W1386" s="4" t="s">
        <v>26</v>
      </c>
      <c r="X1386" s="4" t="n">
        <v>2</v>
      </c>
      <c r="Y1386" s="4" t="str">
        <f aca="false">V1386&amp;W1386&amp;X1386&amp;S1386</f>
        <v>rj2without</v>
      </c>
      <c r="Z1386" s="4" t="n">
        <f aca="false">G1386&gt;0</f>
        <v>0</v>
      </c>
      <c r="AA1386" s="4" t="str">
        <f aca="false">IF(NOT(Z1386),Y1386,0)</f>
        <v>rj2without</v>
      </c>
    </row>
    <row r="1387" customFormat="false" ht="15.75" hidden="false" customHeight="true" outlineLevel="0" collapsed="false">
      <c r="A1387" s="1" t="n">
        <v>2041</v>
      </c>
      <c r="B1387" s="4" t="s">
        <v>37</v>
      </c>
      <c r="C1387" s="4" t="s">
        <v>22</v>
      </c>
      <c r="D1387" s="4" t="s">
        <v>23</v>
      </c>
      <c r="E1387" s="4" t="n">
        <v>5</v>
      </c>
      <c r="F1387" s="4" t="n">
        <v>15.898</v>
      </c>
      <c r="G1387" s="4" t="n">
        <v>0</v>
      </c>
      <c r="H1387" s="4" t="n">
        <v>0.319533274399347</v>
      </c>
      <c r="I1387" s="4" t="n">
        <v>0.554657693991937</v>
      </c>
      <c r="J1387" s="4" t="n">
        <v>0.0712844190986189</v>
      </c>
      <c r="K1387" s="4" t="n">
        <v>0.138177177827937</v>
      </c>
      <c r="L1387" s="4" t="n">
        <v>0.0429273452972414</v>
      </c>
      <c r="M1387" s="4" t="n">
        <v>1.90530814750338</v>
      </c>
      <c r="N1387" s="4" t="n">
        <v>30.3411221530982</v>
      </c>
      <c r="O1387" s="4" t="n">
        <f aca="false">TRUE()</f>
        <v>1</v>
      </c>
      <c r="P1387" s="4" t="s">
        <v>24</v>
      </c>
      <c r="Q1387" s="4" t="n">
        <v>1.31303948113038</v>
      </c>
      <c r="R1387" s="4" t="n">
        <v>0.463661163519737</v>
      </c>
      <c r="S1387" s="4" t="s">
        <v>39</v>
      </c>
      <c r="T1387" s="4" t="str">
        <f aca="false">B1387&amp;C1387&amp;D1387&amp;E1387&amp;S1387</f>
        <v>rosnavjackalmap25without</v>
      </c>
      <c r="U1387" s="4" t="n">
        <f aca="false">COUNTIF($T$2:T1387,T1387)</f>
        <v>6</v>
      </c>
      <c r="V1387" s="4" t="s">
        <v>38</v>
      </c>
      <c r="W1387" s="4" t="s">
        <v>26</v>
      </c>
      <c r="X1387" s="4" t="n">
        <v>2</v>
      </c>
      <c r="Y1387" s="4" t="str">
        <f aca="false">V1387&amp;W1387&amp;X1387&amp;S1387</f>
        <v>rj2without</v>
      </c>
      <c r="Z1387" s="4" t="n">
        <f aca="false">G1387&gt;0</f>
        <v>0</v>
      </c>
      <c r="AA1387" s="4" t="str">
        <f aca="false">IF(NOT(Z1387),Y1387,0)</f>
        <v>rj2without</v>
      </c>
    </row>
    <row r="1388" customFormat="false" ht="15.75" hidden="false" customHeight="true" outlineLevel="0" collapsed="false">
      <c r="A1388" s="1" t="n">
        <v>2042</v>
      </c>
      <c r="B1388" s="4" t="s">
        <v>37</v>
      </c>
      <c r="C1388" s="4" t="s">
        <v>22</v>
      </c>
      <c r="D1388" s="4" t="s">
        <v>23</v>
      </c>
      <c r="E1388" s="4" t="n">
        <v>5</v>
      </c>
      <c r="F1388" s="4" t="n">
        <v>16.5</v>
      </c>
      <c r="G1388" s="4" t="n">
        <v>0</v>
      </c>
      <c r="H1388" s="4" t="n">
        <v>0.250175857166111</v>
      </c>
      <c r="I1388" s="4" t="n">
        <v>0.431597669329459</v>
      </c>
      <c r="J1388" s="4" t="n">
        <v>0.0551577173918102</v>
      </c>
      <c r="K1388" s="4" t="n">
        <v>0.210787102119029</v>
      </c>
      <c r="L1388" s="4" t="n">
        <v>0.0553833093388225</v>
      </c>
      <c r="M1388" s="4" t="n">
        <v>1.85964009002549</v>
      </c>
      <c r="N1388" s="4" t="n">
        <v>30.9900563017646</v>
      </c>
      <c r="O1388" s="4" t="n">
        <f aca="false">TRUE()</f>
        <v>1</v>
      </c>
      <c r="P1388" s="4" t="s">
        <v>24</v>
      </c>
      <c r="Q1388" s="4" t="n">
        <v>1.07499502221299</v>
      </c>
      <c r="R1388" s="4" t="n">
        <v>0.417553291094318</v>
      </c>
      <c r="S1388" s="4" t="s">
        <v>39</v>
      </c>
      <c r="T1388" s="4" t="str">
        <f aca="false">B1388&amp;C1388&amp;D1388&amp;E1388&amp;S1388</f>
        <v>rosnavjackalmap25without</v>
      </c>
      <c r="U1388" s="4" t="n">
        <f aca="false">COUNTIF($T$2:T1388,T1388)</f>
        <v>7</v>
      </c>
      <c r="V1388" s="4" t="s">
        <v>38</v>
      </c>
      <c r="W1388" s="4" t="s">
        <v>26</v>
      </c>
      <c r="X1388" s="4" t="n">
        <v>2</v>
      </c>
      <c r="Y1388" s="4" t="str">
        <f aca="false">V1388&amp;W1388&amp;X1388&amp;S1388</f>
        <v>rj2without</v>
      </c>
      <c r="Z1388" s="4" t="n">
        <f aca="false">G1388&gt;0</f>
        <v>0</v>
      </c>
      <c r="AA1388" s="4" t="str">
        <f aca="false">IF(NOT(Z1388),Y1388,0)</f>
        <v>rj2without</v>
      </c>
    </row>
    <row r="1389" customFormat="false" ht="15.75" hidden="false" customHeight="true" outlineLevel="0" collapsed="false">
      <c r="A1389" s="1" t="n">
        <v>2043</v>
      </c>
      <c r="B1389" s="4" t="s">
        <v>37</v>
      </c>
      <c r="C1389" s="4" t="s">
        <v>22</v>
      </c>
      <c r="D1389" s="4" t="s">
        <v>23</v>
      </c>
      <c r="E1389" s="4" t="n">
        <v>5</v>
      </c>
      <c r="F1389" s="4" t="n">
        <v>18.397</v>
      </c>
      <c r="G1389" s="4" t="n">
        <v>0</v>
      </c>
      <c r="H1389" s="4" t="n">
        <v>0.299828782636089</v>
      </c>
      <c r="I1389" s="4" t="n">
        <v>0.432626480037593</v>
      </c>
      <c r="J1389" s="4" t="n">
        <v>0.0532824207795724</v>
      </c>
      <c r="K1389" s="4" t="n">
        <v>0.309534953467582</v>
      </c>
      <c r="L1389" s="4" t="n">
        <v>0.0472556670328927</v>
      </c>
      <c r="M1389" s="4" t="n">
        <v>1.74435661673369</v>
      </c>
      <c r="N1389" s="4" t="n">
        <v>32.1924976586003</v>
      </c>
      <c r="O1389" s="4" t="n">
        <f aca="false">TRUE()</f>
        <v>1</v>
      </c>
      <c r="P1389" s="4" t="s">
        <v>24</v>
      </c>
      <c r="Q1389" s="4" t="n">
        <v>2.35432578918745</v>
      </c>
      <c r="R1389" s="4" t="n">
        <v>0.411524453321216</v>
      </c>
      <c r="S1389" s="4" t="s">
        <v>39</v>
      </c>
      <c r="T1389" s="4" t="str">
        <f aca="false">B1389&amp;C1389&amp;D1389&amp;E1389&amp;S1389</f>
        <v>rosnavjackalmap25without</v>
      </c>
      <c r="U1389" s="4" t="n">
        <f aca="false">COUNTIF($T$2:T1389,T1389)</f>
        <v>8</v>
      </c>
      <c r="V1389" s="4" t="s">
        <v>38</v>
      </c>
      <c r="W1389" s="4" t="s">
        <v>26</v>
      </c>
      <c r="X1389" s="4" t="n">
        <v>2</v>
      </c>
      <c r="Y1389" s="4" t="str">
        <f aca="false">V1389&amp;W1389&amp;X1389&amp;S1389</f>
        <v>rj2without</v>
      </c>
      <c r="Z1389" s="4" t="n">
        <f aca="false">G1389&gt;0</f>
        <v>0</v>
      </c>
      <c r="AA1389" s="4" t="str">
        <f aca="false">IF(NOT(Z1389),Y1389,0)</f>
        <v>rj2without</v>
      </c>
    </row>
    <row r="1390" customFormat="false" ht="15.75" hidden="false" customHeight="true" outlineLevel="0" collapsed="false">
      <c r="A1390" s="1" t="n">
        <v>2044</v>
      </c>
      <c r="B1390" s="4" t="s">
        <v>37</v>
      </c>
      <c r="C1390" s="4" t="s">
        <v>22</v>
      </c>
      <c r="D1390" s="4" t="s">
        <v>23</v>
      </c>
      <c r="E1390" s="4" t="n">
        <v>5</v>
      </c>
      <c r="F1390" s="4" t="n">
        <v>24.801</v>
      </c>
      <c r="G1390" s="4" t="n">
        <v>0</v>
      </c>
      <c r="H1390" s="4" t="n">
        <v>2.13409582430803</v>
      </c>
      <c r="I1390" s="4" t="n">
        <v>0.76753375503278</v>
      </c>
      <c r="J1390" s="4" t="n">
        <v>0.167200081719236</v>
      </c>
      <c r="K1390" s="4" t="n">
        <v>0.258172062860623</v>
      </c>
      <c r="L1390" s="4" t="n">
        <v>0.0085933301539372</v>
      </c>
      <c r="M1390" s="4" t="n">
        <v>1.41787644060998</v>
      </c>
      <c r="N1390" s="4" t="n">
        <v>34.7290060817775</v>
      </c>
      <c r="O1390" s="4" t="n">
        <f aca="false">TRUE()</f>
        <v>1</v>
      </c>
      <c r="P1390" s="4" t="s">
        <v>24</v>
      </c>
      <c r="Q1390" s="4" t="n">
        <v>24.1192613731565</v>
      </c>
      <c r="R1390" s="4" t="n">
        <v>0.489677129254878</v>
      </c>
      <c r="S1390" s="4" t="s">
        <v>39</v>
      </c>
      <c r="T1390" s="4" t="str">
        <f aca="false">B1390&amp;C1390&amp;D1390&amp;E1390&amp;S1390</f>
        <v>rosnavjackalmap25without</v>
      </c>
      <c r="U1390" s="4" t="n">
        <f aca="false">COUNTIF($T$2:T1390,T1390)</f>
        <v>9</v>
      </c>
      <c r="V1390" s="4" t="s">
        <v>38</v>
      </c>
      <c r="W1390" s="4" t="s">
        <v>26</v>
      </c>
      <c r="X1390" s="4" t="n">
        <v>2</v>
      </c>
      <c r="Y1390" s="4" t="str">
        <f aca="false">V1390&amp;W1390&amp;X1390&amp;S1390</f>
        <v>rj2without</v>
      </c>
      <c r="Z1390" s="4" t="n">
        <f aca="false">G1390&gt;0</f>
        <v>0</v>
      </c>
      <c r="AA1390" s="4" t="str">
        <f aca="false">IF(NOT(Z1390),Y1390,0)</f>
        <v>rj2without</v>
      </c>
    </row>
    <row r="1391" customFormat="false" ht="15.75" hidden="false" customHeight="true" outlineLevel="0" collapsed="false">
      <c r="A1391" s="1" t="n">
        <v>2045</v>
      </c>
      <c r="B1391" s="4" t="s">
        <v>37</v>
      </c>
      <c r="C1391" s="4" t="s">
        <v>22</v>
      </c>
      <c r="D1391" s="4" t="s">
        <v>23</v>
      </c>
      <c r="E1391" s="4" t="n">
        <v>5</v>
      </c>
      <c r="F1391" s="4" t="n">
        <v>17.782</v>
      </c>
      <c r="G1391" s="4" t="n">
        <v>1</v>
      </c>
      <c r="H1391" s="4" t="n">
        <v>0.571070703638926</v>
      </c>
      <c r="I1391" s="4" t="n">
        <v>0.602960865298591</v>
      </c>
      <c r="J1391" s="4" t="n">
        <v>0.0774874087069292</v>
      </c>
      <c r="K1391" s="4" t="n">
        <v>0.280366436393348</v>
      </c>
      <c r="L1391" s="4" t="n">
        <v>0.0462230453933147</v>
      </c>
      <c r="M1391" s="4" t="n">
        <v>1.80141775924096</v>
      </c>
      <c r="N1391" s="4" t="n">
        <v>31.7202487791634</v>
      </c>
      <c r="O1391" s="4" t="n">
        <f aca="false">TRUE()</f>
        <v>1</v>
      </c>
      <c r="P1391" s="4" t="s">
        <v>24</v>
      </c>
      <c r="Q1391" s="4" t="n">
        <v>5.60210638459659</v>
      </c>
      <c r="R1391" s="4" t="n">
        <v>0.450091047500811</v>
      </c>
      <c r="S1391" s="4" t="s">
        <v>39</v>
      </c>
      <c r="T1391" s="4" t="str">
        <f aca="false">B1391&amp;C1391&amp;D1391&amp;E1391&amp;S1391</f>
        <v>rosnavjackalmap25without</v>
      </c>
      <c r="U1391" s="4" t="n">
        <f aca="false">COUNTIF($T$2:T1391,T1391)</f>
        <v>10</v>
      </c>
      <c r="V1391" s="4" t="s">
        <v>38</v>
      </c>
      <c r="W1391" s="4" t="s">
        <v>26</v>
      </c>
      <c r="X1391" s="4" t="n">
        <v>2</v>
      </c>
      <c r="Y1391" s="4" t="str">
        <f aca="false">V1391&amp;W1391&amp;X1391&amp;S1391</f>
        <v>rj2without</v>
      </c>
      <c r="Z1391" s="4" t="n">
        <f aca="false">G1391&gt;0</f>
        <v>1</v>
      </c>
      <c r="AA1391" s="4" t="n">
        <f aca="false">IF(NOT(Z1391),Y1391,0)</f>
        <v>0</v>
      </c>
    </row>
    <row r="1392" customFormat="false" ht="15.75" hidden="false" customHeight="true" outlineLevel="0" collapsed="false">
      <c r="A1392" s="1" t="n">
        <v>2046</v>
      </c>
      <c r="B1392" s="4" t="s">
        <v>37</v>
      </c>
      <c r="C1392" s="4" t="s">
        <v>22</v>
      </c>
      <c r="D1392" s="4" t="s">
        <v>23</v>
      </c>
      <c r="E1392" s="4" t="n">
        <v>5</v>
      </c>
      <c r="F1392" s="4" t="n">
        <v>16.11</v>
      </c>
      <c r="G1392" s="4" t="n">
        <v>0</v>
      </c>
      <c r="H1392" s="4" t="n">
        <v>0.259107481130751</v>
      </c>
      <c r="I1392" s="4" t="n">
        <v>0.441572093487257</v>
      </c>
      <c r="J1392" s="4" t="n">
        <v>0.0563820828708901</v>
      </c>
      <c r="K1392" s="4" t="n">
        <v>0.107638818454409</v>
      </c>
      <c r="L1392" s="4" t="n">
        <v>0.0361158875099807</v>
      </c>
      <c r="M1392" s="4" t="n">
        <v>1.90025149333281</v>
      </c>
      <c r="N1392" s="4" t="n">
        <v>30.7983612532345</v>
      </c>
      <c r="O1392" s="4" t="n">
        <f aca="false">TRUE()</f>
        <v>1</v>
      </c>
      <c r="P1392" s="4" t="s">
        <v>24</v>
      </c>
      <c r="Q1392" s="4" t="n">
        <v>1.20395816886902</v>
      </c>
      <c r="R1392" s="4" t="n">
        <v>0.387488149186725</v>
      </c>
      <c r="S1392" s="4" t="s">
        <v>39</v>
      </c>
      <c r="T1392" s="4" t="str">
        <f aca="false">B1392&amp;C1392&amp;D1392&amp;E1392&amp;S1392</f>
        <v>rosnavjackalmap25without</v>
      </c>
      <c r="U1392" s="4" t="n">
        <f aca="false">COUNTIF($T$2:T1392,T1392)</f>
        <v>11</v>
      </c>
      <c r="V1392" s="4" t="s">
        <v>38</v>
      </c>
      <c r="W1392" s="4" t="s">
        <v>26</v>
      </c>
      <c r="X1392" s="4" t="n">
        <v>2</v>
      </c>
      <c r="Y1392" s="4" t="str">
        <f aca="false">V1392&amp;W1392&amp;X1392&amp;S1392</f>
        <v>rj2without</v>
      </c>
      <c r="Z1392" s="4" t="n">
        <f aca="false">G1392&gt;0</f>
        <v>0</v>
      </c>
      <c r="AA1392" s="4" t="str">
        <f aca="false">IF(NOT(Z1392),Y1392,0)</f>
        <v>rj2without</v>
      </c>
    </row>
    <row r="1393" customFormat="false" ht="15.75" hidden="false" customHeight="true" outlineLevel="0" collapsed="false">
      <c r="A1393" s="1" t="n">
        <v>2047</v>
      </c>
      <c r="B1393" s="4" t="s">
        <v>37</v>
      </c>
      <c r="C1393" s="4" t="s">
        <v>22</v>
      </c>
      <c r="D1393" s="4" t="s">
        <v>23</v>
      </c>
      <c r="E1393" s="4" t="n">
        <v>5</v>
      </c>
      <c r="F1393" s="4" t="n">
        <v>16.501</v>
      </c>
      <c r="G1393" s="4" t="n">
        <v>0</v>
      </c>
      <c r="H1393" s="4" t="n">
        <v>0.356898748142013</v>
      </c>
      <c r="I1393" s="4" t="n">
        <v>0.598915054746737</v>
      </c>
      <c r="J1393" s="4" t="n">
        <v>0.0764435699192519</v>
      </c>
      <c r="K1393" s="4" t="n">
        <v>0.134999505019426</v>
      </c>
      <c r="L1393" s="4" t="n">
        <v>0.0223840788562819</v>
      </c>
      <c r="M1393" s="4" t="n">
        <v>1.93371528093527</v>
      </c>
      <c r="N1393" s="4" t="n">
        <v>31.7377598193005</v>
      </c>
      <c r="O1393" s="4" t="n">
        <f aca="false">TRUE()</f>
        <v>1</v>
      </c>
      <c r="P1393" s="4" t="s">
        <v>24</v>
      </c>
      <c r="Q1393" s="4" t="n">
        <v>1.28652859128787</v>
      </c>
      <c r="R1393" s="4" t="n">
        <v>0.423533358262595</v>
      </c>
      <c r="S1393" s="4" t="s">
        <v>39</v>
      </c>
      <c r="T1393" s="4" t="str">
        <f aca="false">B1393&amp;C1393&amp;D1393&amp;E1393&amp;S1393</f>
        <v>rosnavjackalmap25without</v>
      </c>
      <c r="U1393" s="4" t="n">
        <f aca="false">COUNTIF($T$2:T1393,T1393)</f>
        <v>12</v>
      </c>
      <c r="V1393" s="4" t="s">
        <v>38</v>
      </c>
      <c r="W1393" s="4" t="s">
        <v>26</v>
      </c>
      <c r="X1393" s="4" t="n">
        <v>2</v>
      </c>
      <c r="Y1393" s="4" t="str">
        <f aca="false">V1393&amp;W1393&amp;X1393&amp;S1393</f>
        <v>rj2without</v>
      </c>
      <c r="Z1393" s="4" t="n">
        <f aca="false">G1393&gt;0</f>
        <v>0</v>
      </c>
      <c r="AA1393" s="4" t="str">
        <f aca="false">IF(NOT(Z1393),Y1393,0)</f>
        <v>rj2without</v>
      </c>
    </row>
    <row r="1394" customFormat="false" ht="15.75" hidden="false" customHeight="true" outlineLevel="0" collapsed="false">
      <c r="A1394" s="1" t="n">
        <v>2048</v>
      </c>
      <c r="B1394" s="4" t="s">
        <v>37</v>
      </c>
      <c r="C1394" s="4" t="s">
        <v>22</v>
      </c>
      <c r="D1394" s="4" t="s">
        <v>23</v>
      </c>
      <c r="E1394" s="4" t="n">
        <v>5</v>
      </c>
      <c r="F1394" s="4" t="n">
        <v>28.599</v>
      </c>
      <c r="G1394" s="4" t="n">
        <v>0</v>
      </c>
      <c r="H1394" s="4" t="n">
        <v>2.25199458018019</v>
      </c>
      <c r="I1394" s="4" t="n">
        <v>0.674527830672329</v>
      </c>
      <c r="J1394" s="4" t="n">
        <v>0.221205665209728</v>
      </c>
      <c r="K1394" s="4" t="n">
        <v>0.368335443213743</v>
      </c>
      <c r="L1394" s="4" t="n">
        <v>0.016393438493674</v>
      </c>
      <c r="M1394" s="4" t="n">
        <v>1.24961503136962</v>
      </c>
      <c r="N1394" s="4" t="n">
        <v>35.3432616581423</v>
      </c>
      <c r="O1394" s="4" t="n">
        <f aca="false">TRUE()</f>
        <v>1</v>
      </c>
      <c r="P1394" s="4" t="s">
        <v>24</v>
      </c>
      <c r="Q1394" s="4" t="n">
        <v>20.7771252605759</v>
      </c>
      <c r="R1394" s="4" t="n">
        <v>0.49109785531074</v>
      </c>
      <c r="S1394" s="4" t="s">
        <v>39</v>
      </c>
      <c r="T1394" s="4" t="str">
        <f aca="false">B1394&amp;C1394&amp;D1394&amp;E1394&amp;S1394</f>
        <v>rosnavjackalmap25without</v>
      </c>
      <c r="U1394" s="4" t="n">
        <f aca="false">COUNTIF($T$2:T1394,T1394)</f>
        <v>13</v>
      </c>
      <c r="V1394" s="4" t="s">
        <v>38</v>
      </c>
      <c r="W1394" s="4" t="s">
        <v>26</v>
      </c>
      <c r="X1394" s="4" t="n">
        <v>2</v>
      </c>
      <c r="Y1394" s="4" t="str">
        <f aca="false">V1394&amp;W1394&amp;X1394&amp;S1394</f>
        <v>rj2without</v>
      </c>
      <c r="Z1394" s="4" t="n">
        <f aca="false">G1394&gt;0</f>
        <v>0</v>
      </c>
      <c r="AA1394" s="4" t="str">
        <f aca="false">IF(NOT(Z1394),Y1394,0)</f>
        <v>rj2without</v>
      </c>
    </row>
    <row r="1395" customFormat="false" ht="15.75" hidden="false" customHeight="true" outlineLevel="0" collapsed="false">
      <c r="A1395" s="1" t="n">
        <v>2049</v>
      </c>
      <c r="B1395" s="4" t="s">
        <v>37</v>
      </c>
      <c r="C1395" s="4" t="s">
        <v>22</v>
      </c>
      <c r="D1395" s="4" t="s">
        <v>23</v>
      </c>
      <c r="E1395" s="4" t="n">
        <v>5</v>
      </c>
      <c r="F1395" s="4" t="n">
        <v>16.3</v>
      </c>
      <c r="G1395" s="4" t="n">
        <v>0</v>
      </c>
      <c r="H1395" s="4" t="n">
        <v>0.335099174782817</v>
      </c>
      <c r="I1395" s="4" t="n">
        <v>0.59181620303787</v>
      </c>
      <c r="J1395" s="4" t="n">
        <v>0.0760337469384336</v>
      </c>
      <c r="K1395" s="4" t="n">
        <v>0.138572179904261</v>
      </c>
      <c r="L1395" s="4" t="n">
        <v>0.0158232407701804</v>
      </c>
      <c r="M1395" s="4" t="n">
        <v>1.94310711422219</v>
      </c>
      <c r="N1395" s="4" t="n">
        <v>31.3839243064346</v>
      </c>
      <c r="O1395" s="4" t="n">
        <f aca="false">TRUE()</f>
        <v>1</v>
      </c>
      <c r="P1395" s="4" t="s">
        <v>24</v>
      </c>
      <c r="Q1395" s="4" t="n">
        <v>1.00998624784955</v>
      </c>
      <c r="R1395" s="4" t="n">
        <v>0.411229643367255</v>
      </c>
      <c r="S1395" s="4" t="s">
        <v>39</v>
      </c>
      <c r="T1395" s="4" t="str">
        <f aca="false">B1395&amp;C1395&amp;D1395&amp;E1395&amp;S1395</f>
        <v>rosnavjackalmap25without</v>
      </c>
      <c r="U1395" s="4" t="n">
        <f aca="false">COUNTIF($T$2:T1395,T1395)</f>
        <v>14</v>
      </c>
      <c r="V1395" s="4" t="s">
        <v>38</v>
      </c>
      <c r="W1395" s="4" t="s">
        <v>26</v>
      </c>
      <c r="X1395" s="4" t="n">
        <v>2</v>
      </c>
      <c r="Y1395" s="4" t="str">
        <f aca="false">V1395&amp;W1395&amp;X1395&amp;S1395</f>
        <v>rj2without</v>
      </c>
      <c r="Z1395" s="4" t="n">
        <f aca="false">G1395&gt;0</f>
        <v>0</v>
      </c>
      <c r="AA1395" s="4" t="str">
        <f aca="false">IF(NOT(Z1395),Y1395,0)</f>
        <v>rj2without</v>
      </c>
    </row>
    <row r="1396" customFormat="false" ht="15.75" hidden="false" customHeight="true" outlineLevel="0" collapsed="false">
      <c r="A1396" s="1" t="n">
        <v>2050</v>
      </c>
      <c r="B1396" s="4" t="s">
        <v>37</v>
      </c>
      <c r="C1396" s="4" t="s">
        <v>22</v>
      </c>
      <c r="D1396" s="4" t="s">
        <v>23</v>
      </c>
      <c r="E1396" s="4" t="n">
        <v>5</v>
      </c>
      <c r="F1396" s="4" t="n">
        <v>16.299</v>
      </c>
      <c r="G1396" s="4" t="n">
        <v>0</v>
      </c>
      <c r="H1396" s="4" t="n">
        <v>0.277701209762352</v>
      </c>
      <c r="I1396" s="4" t="n">
        <v>0.473114229100407</v>
      </c>
      <c r="J1396" s="4" t="n">
        <v>0.0595692735703819</v>
      </c>
      <c r="K1396" s="4" t="n">
        <v>0.0931891574021316</v>
      </c>
      <c r="L1396" s="4" t="n">
        <v>0.0446915080842442</v>
      </c>
      <c r="M1396" s="4" t="n">
        <v>1.90777070728855</v>
      </c>
      <c r="N1396" s="4" t="n">
        <v>31.2557558649218</v>
      </c>
      <c r="O1396" s="4" t="n">
        <f aca="false">TRUE()</f>
        <v>1</v>
      </c>
      <c r="P1396" s="4" t="s">
        <v>24</v>
      </c>
      <c r="Q1396" s="4" t="n">
        <v>0.958350329157782</v>
      </c>
      <c r="R1396" s="4" t="n">
        <v>0.306855481001627</v>
      </c>
      <c r="S1396" s="4" t="s">
        <v>39</v>
      </c>
      <c r="T1396" s="4" t="str">
        <f aca="false">B1396&amp;C1396&amp;D1396&amp;E1396&amp;S1396</f>
        <v>rosnavjackalmap25without</v>
      </c>
      <c r="U1396" s="4" t="n">
        <f aca="false">COUNTIF($T$2:T1396,T1396)</f>
        <v>15</v>
      </c>
      <c r="V1396" s="4" t="s">
        <v>38</v>
      </c>
      <c r="W1396" s="4" t="s">
        <v>26</v>
      </c>
      <c r="X1396" s="4" t="n">
        <v>2</v>
      </c>
      <c r="Y1396" s="4" t="str">
        <f aca="false">V1396&amp;W1396&amp;X1396&amp;S1396</f>
        <v>rj2without</v>
      </c>
      <c r="Z1396" s="4" t="n">
        <f aca="false">G1396&gt;0</f>
        <v>0</v>
      </c>
      <c r="AA1396" s="4" t="str">
        <f aca="false">IF(NOT(Z1396),Y1396,0)</f>
        <v>rj2without</v>
      </c>
    </row>
    <row r="1397" customFormat="false" ht="15.75" hidden="false" customHeight="true" outlineLevel="0" collapsed="false">
      <c r="A1397" s="1" t="n">
        <v>2051</v>
      </c>
      <c r="B1397" s="4" t="s">
        <v>37</v>
      </c>
      <c r="C1397" s="4" t="s">
        <v>22</v>
      </c>
      <c r="D1397" s="4" t="s">
        <v>23</v>
      </c>
      <c r="E1397" s="4" t="n">
        <v>5</v>
      </c>
      <c r="F1397" s="4" t="n">
        <v>16.597</v>
      </c>
      <c r="G1397" s="4" t="n">
        <v>0</v>
      </c>
      <c r="H1397" s="4" t="n">
        <v>0.305837420535729</v>
      </c>
      <c r="I1397" s="4" t="n">
        <v>0.530976954630956</v>
      </c>
      <c r="J1397" s="4" t="n">
        <v>0.0687697895961144</v>
      </c>
      <c r="K1397" s="4" t="n">
        <v>0.136803362310152</v>
      </c>
      <c r="L1397" s="4" t="n">
        <v>0.025920025476972</v>
      </c>
      <c r="M1397" s="4" t="n">
        <v>1.91575758664991</v>
      </c>
      <c r="N1397" s="4" t="n">
        <v>31.5828173709013</v>
      </c>
      <c r="O1397" s="4" t="n">
        <f aca="false">TRUE()</f>
        <v>1</v>
      </c>
      <c r="P1397" s="4" t="s">
        <v>24</v>
      </c>
      <c r="Q1397" s="4" t="n">
        <v>1.09856668895943</v>
      </c>
      <c r="R1397" s="4" t="n">
        <v>0.371752775001559</v>
      </c>
      <c r="S1397" s="4" t="s">
        <v>39</v>
      </c>
      <c r="T1397" s="4" t="str">
        <f aca="false">B1397&amp;C1397&amp;D1397&amp;E1397&amp;S1397</f>
        <v>rosnavjackalmap25without</v>
      </c>
      <c r="U1397" s="4" t="n">
        <f aca="false">COUNTIF($T$2:T1397,T1397)</f>
        <v>16</v>
      </c>
      <c r="V1397" s="4" t="s">
        <v>38</v>
      </c>
      <c r="W1397" s="4" t="s">
        <v>26</v>
      </c>
      <c r="X1397" s="4" t="n">
        <v>2</v>
      </c>
      <c r="Y1397" s="4" t="str">
        <f aca="false">V1397&amp;W1397&amp;X1397&amp;S1397</f>
        <v>rj2without</v>
      </c>
      <c r="Z1397" s="4" t="n">
        <f aca="false">G1397&gt;0</f>
        <v>0</v>
      </c>
      <c r="AA1397" s="4" t="str">
        <f aca="false">IF(NOT(Z1397),Y1397,0)</f>
        <v>rj2without</v>
      </c>
    </row>
    <row r="1398" customFormat="false" ht="15.75" hidden="false" customHeight="true" outlineLevel="0" collapsed="false">
      <c r="A1398" s="1" t="n">
        <v>2052</v>
      </c>
      <c r="B1398" s="4" t="s">
        <v>37</v>
      </c>
      <c r="C1398" s="4" t="s">
        <v>22</v>
      </c>
      <c r="D1398" s="4" t="s">
        <v>23</v>
      </c>
      <c r="E1398" s="4" t="n">
        <v>5</v>
      </c>
      <c r="F1398" s="4" t="n">
        <v>29.3</v>
      </c>
      <c r="G1398" s="4" t="n">
        <v>0</v>
      </c>
      <c r="H1398" s="4" t="n">
        <v>1.70899153215869</v>
      </c>
      <c r="I1398" s="4" t="n">
        <v>0.593190888854245</v>
      </c>
      <c r="J1398" s="4" t="n">
        <v>0.0959122593508511</v>
      </c>
      <c r="K1398" s="4" t="n">
        <v>0.356252843695143</v>
      </c>
      <c r="L1398" s="4" t="n">
        <v>0.0194228206268964</v>
      </c>
      <c r="M1398" s="4" t="n">
        <v>1.24360302598413</v>
      </c>
      <c r="N1398" s="4" t="n">
        <v>35.1902271836166</v>
      </c>
      <c r="O1398" s="4" t="n">
        <f aca="false">TRUE()</f>
        <v>1</v>
      </c>
      <c r="P1398" s="4" t="s">
        <v>24</v>
      </c>
      <c r="Q1398" s="4" t="n">
        <v>14.3712921591744</v>
      </c>
      <c r="R1398" s="4" t="n">
        <v>0.439468603578666</v>
      </c>
      <c r="S1398" s="4" t="s">
        <v>39</v>
      </c>
      <c r="T1398" s="4" t="str">
        <f aca="false">B1398&amp;C1398&amp;D1398&amp;E1398&amp;S1398</f>
        <v>rosnavjackalmap25without</v>
      </c>
      <c r="U1398" s="4" t="n">
        <f aca="false">COUNTIF($T$2:T1398,T1398)</f>
        <v>17</v>
      </c>
      <c r="V1398" s="4" t="s">
        <v>38</v>
      </c>
      <c r="W1398" s="4" t="s">
        <v>26</v>
      </c>
      <c r="X1398" s="4" t="n">
        <v>2</v>
      </c>
      <c r="Y1398" s="4" t="str">
        <f aca="false">V1398&amp;W1398&amp;X1398&amp;S1398</f>
        <v>rj2without</v>
      </c>
      <c r="Z1398" s="4" t="n">
        <f aca="false">G1398&gt;0</f>
        <v>0</v>
      </c>
      <c r="AA1398" s="4" t="str">
        <f aca="false">IF(NOT(Z1398),Y1398,0)</f>
        <v>rj2without</v>
      </c>
    </row>
    <row r="1399" customFormat="false" ht="15.75" hidden="false" customHeight="true" outlineLevel="0" collapsed="false">
      <c r="A1399" s="1" t="n">
        <v>2053</v>
      </c>
      <c r="B1399" s="4" t="s">
        <v>37</v>
      </c>
      <c r="C1399" s="4" t="s">
        <v>22</v>
      </c>
      <c r="D1399" s="4" t="s">
        <v>23</v>
      </c>
      <c r="E1399" s="4" t="n">
        <v>5</v>
      </c>
      <c r="F1399" s="4" t="n">
        <v>16.595</v>
      </c>
      <c r="G1399" s="4" t="n">
        <v>0</v>
      </c>
      <c r="H1399" s="4" t="n">
        <v>0.33073449698198</v>
      </c>
      <c r="I1399" s="4" t="n">
        <v>0.574967277934824</v>
      </c>
      <c r="J1399" s="4" t="n">
        <v>0.0729662288126687</v>
      </c>
      <c r="K1399" s="4" t="n">
        <v>0.168667154795264</v>
      </c>
      <c r="L1399" s="4" t="n">
        <v>0.0528947104114718</v>
      </c>
      <c r="M1399" s="4" t="n">
        <v>1.86496289853803</v>
      </c>
      <c r="N1399" s="4" t="n">
        <v>31.1730461959862</v>
      </c>
      <c r="O1399" s="4" t="n">
        <f aca="false">TRUE()</f>
        <v>1</v>
      </c>
      <c r="P1399" s="4" t="s">
        <v>24</v>
      </c>
      <c r="Q1399" s="4" t="n">
        <v>0.997979718493808</v>
      </c>
      <c r="R1399" s="4" t="n">
        <v>0.401821494160325</v>
      </c>
      <c r="S1399" s="4" t="s">
        <v>39</v>
      </c>
      <c r="T1399" s="4" t="str">
        <f aca="false">B1399&amp;C1399&amp;D1399&amp;E1399&amp;S1399</f>
        <v>rosnavjackalmap25without</v>
      </c>
      <c r="U1399" s="4" t="n">
        <f aca="false">COUNTIF($T$2:T1399,T1399)</f>
        <v>18</v>
      </c>
      <c r="V1399" s="4" t="s">
        <v>38</v>
      </c>
      <c r="W1399" s="4" t="s">
        <v>26</v>
      </c>
      <c r="X1399" s="4" t="n">
        <v>2</v>
      </c>
      <c r="Y1399" s="4" t="str">
        <f aca="false">V1399&amp;W1399&amp;X1399&amp;S1399</f>
        <v>rj2without</v>
      </c>
      <c r="Z1399" s="4" t="n">
        <f aca="false">G1399&gt;0</f>
        <v>0</v>
      </c>
      <c r="AA1399" s="4" t="str">
        <f aca="false">IF(NOT(Z1399),Y1399,0)</f>
        <v>rj2without</v>
      </c>
    </row>
    <row r="1400" customFormat="false" ht="15.75" hidden="false" customHeight="true" outlineLevel="0" collapsed="false">
      <c r="A1400" s="1" t="n">
        <v>2054</v>
      </c>
      <c r="B1400" s="4" t="s">
        <v>37</v>
      </c>
      <c r="C1400" s="4" t="s">
        <v>22</v>
      </c>
      <c r="D1400" s="4" t="s">
        <v>23</v>
      </c>
      <c r="E1400" s="4" t="n">
        <v>5</v>
      </c>
      <c r="F1400" s="4" t="n">
        <v>16.383</v>
      </c>
      <c r="G1400" s="4" t="n">
        <v>0</v>
      </c>
      <c r="H1400" s="4" t="n">
        <v>0.306652324087299</v>
      </c>
      <c r="I1400" s="4" t="n">
        <v>0.527902398511196</v>
      </c>
      <c r="J1400" s="4" t="n">
        <v>0.0670776759012031</v>
      </c>
      <c r="K1400" s="4" t="n">
        <v>0.0788070541657931</v>
      </c>
      <c r="L1400" s="4" t="n">
        <v>0.0524540449241094</v>
      </c>
      <c r="M1400" s="4" t="n">
        <v>1.88792008147893</v>
      </c>
      <c r="N1400" s="4" t="n">
        <v>31.0164251003246</v>
      </c>
      <c r="O1400" s="4" t="n">
        <f aca="false">TRUE()</f>
        <v>1</v>
      </c>
      <c r="P1400" s="4" t="s">
        <v>24</v>
      </c>
      <c r="Q1400" s="4" t="n">
        <v>1.28948838006982</v>
      </c>
      <c r="R1400" s="4" t="n">
        <v>0.382700455052628</v>
      </c>
      <c r="S1400" s="4" t="s">
        <v>39</v>
      </c>
      <c r="T1400" s="4" t="str">
        <f aca="false">B1400&amp;C1400&amp;D1400&amp;E1400&amp;S1400</f>
        <v>rosnavjackalmap25without</v>
      </c>
      <c r="U1400" s="4" t="n">
        <f aca="false">COUNTIF($T$2:T1400,T1400)</f>
        <v>19</v>
      </c>
      <c r="V1400" s="4" t="s">
        <v>38</v>
      </c>
      <c r="W1400" s="4" t="s">
        <v>26</v>
      </c>
      <c r="X1400" s="4" t="n">
        <v>2</v>
      </c>
      <c r="Y1400" s="4" t="str">
        <f aca="false">V1400&amp;W1400&amp;X1400&amp;S1400</f>
        <v>rj2without</v>
      </c>
      <c r="Z1400" s="4" t="n">
        <f aca="false">G1400&gt;0</f>
        <v>0</v>
      </c>
      <c r="AA1400" s="4" t="str">
        <f aca="false">IF(NOT(Z1400),Y1400,0)</f>
        <v>rj2without</v>
      </c>
    </row>
    <row r="1401" customFormat="false" ht="15.75" hidden="false" customHeight="true" outlineLevel="0" collapsed="false">
      <c r="A1401" s="1" t="n">
        <v>2055</v>
      </c>
      <c r="B1401" s="4" t="s">
        <v>37</v>
      </c>
      <c r="C1401" s="4" t="s">
        <v>22</v>
      </c>
      <c r="D1401" s="4" t="s">
        <v>23</v>
      </c>
      <c r="E1401" s="4" t="n">
        <v>5</v>
      </c>
      <c r="F1401" s="4" t="n">
        <v>15.8</v>
      </c>
      <c r="G1401" s="4" t="n">
        <v>0</v>
      </c>
      <c r="H1401" s="4" t="n">
        <v>0.321859450381804</v>
      </c>
      <c r="I1401" s="4" t="n">
        <v>0.560961571835222</v>
      </c>
      <c r="J1401" s="4" t="n">
        <v>0.0718788330248521</v>
      </c>
      <c r="K1401" s="4" t="n">
        <v>0.144206974243997</v>
      </c>
      <c r="L1401" s="4" t="n">
        <v>0.0148051814055974</v>
      </c>
      <c r="M1401" s="4" t="n">
        <v>1.93021319979279</v>
      </c>
      <c r="N1401" s="4" t="n">
        <v>30.2113446915962</v>
      </c>
      <c r="O1401" s="4" t="n">
        <f aca="false">TRUE()</f>
        <v>1</v>
      </c>
      <c r="P1401" s="4" t="s">
        <v>24</v>
      </c>
      <c r="Q1401" s="4" t="n">
        <v>1.13237776184937</v>
      </c>
      <c r="R1401" s="4" t="n">
        <v>0.436458560008019</v>
      </c>
      <c r="S1401" s="4" t="s">
        <v>39</v>
      </c>
      <c r="T1401" s="4" t="str">
        <f aca="false">B1401&amp;C1401&amp;D1401&amp;E1401&amp;S1401</f>
        <v>rosnavjackalmap25without</v>
      </c>
      <c r="U1401" s="4" t="n">
        <f aca="false">COUNTIF($T$2:T1401,T1401)</f>
        <v>20</v>
      </c>
      <c r="V1401" s="4" t="s">
        <v>38</v>
      </c>
      <c r="W1401" s="4" t="s">
        <v>26</v>
      </c>
      <c r="X1401" s="4" t="n">
        <v>2</v>
      </c>
      <c r="Y1401" s="4" t="str">
        <f aca="false">V1401&amp;W1401&amp;X1401&amp;S1401</f>
        <v>rj2without</v>
      </c>
      <c r="Z1401" s="4" t="n">
        <f aca="false">G1401&gt;0</f>
        <v>0</v>
      </c>
      <c r="AA1401" s="4" t="str">
        <f aca="false">IF(NOT(Z1401),Y1401,0)</f>
        <v>rj2without</v>
      </c>
    </row>
    <row r="1402" customFormat="false" ht="15.75" hidden="false" customHeight="true" outlineLevel="0" collapsed="false">
      <c r="A1402" s="1" t="n">
        <v>2066</v>
      </c>
      <c r="B1402" s="4" t="s">
        <v>37</v>
      </c>
      <c r="C1402" s="4" t="s">
        <v>22</v>
      </c>
      <c r="D1402" s="4" t="s">
        <v>23</v>
      </c>
      <c r="E1402" s="4" t="n">
        <v>10</v>
      </c>
      <c r="F1402" s="4" t="n">
        <v>17.302</v>
      </c>
      <c r="G1402" s="4" t="n">
        <v>0</v>
      </c>
      <c r="H1402" s="4" t="n">
        <v>0.260321407251234</v>
      </c>
      <c r="I1402" s="4" t="n">
        <v>0.435880914039951</v>
      </c>
      <c r="J1402" s="4" t="n">
        <v>0.0537927251492796</v>
      </c>
      <c r="K1402" s="4" t="n">
        <v>0.194852790483412</v>
      </c>
      <c r="L1402" s="4" t="n">
        <v>0.0534881526036883</v>
      </c>
      <c r="M1402" s="4" t="n">
        <v>1.79320903035836</v>
      </c>
      <c r="N1402" s="4" t="n">
        <v>31.1053130389695</v>
      </c>
      <c r="O1402" s="4" t="n">
        <f aca="false">TRUE()</f>
        <v>1</v>
      </c>
      <c r="P1402" s="4" t="s">
        <v>24</v>
      </c>
      <c r="Q1402" s="4" t="n">
        <v>1.06088530791766</v>
      </c>
      <c r="R1402" s="4" t="n">
        <v>0.326053622649412</v>
      </c>
      <c r="S1402" s="4" t="s">
        <v>39</v>
      </c>
      <c r="T1402" s="4" t="str">
        <f aca="false">B1402&amp;C1402&amp;D1402&amp;E1402&amp;S1402</f>
        <v>rosnavjackalmap210without</v>
      </c>
      <c r="U1402" s="4" t="n">
        <f aca="false">COUNTIF($T$2:T1402,T1402)</f>
        <v>1</v>
      </c>
      <c r="V1402" s="4" t="s">
        <v>38</v>
      </c>
      <c r="W1402" s="4" t="s">
        <v>26</v>
      </c>
      <c r="X1402" s="4" t="n">
        <v>2</v>
      </c>
      <c r="Y1402" s="4" t="str">
        <f aca="false">V1402&amp;W1402&amp;X1402&amp;S1402</f>
        <v>rj2without</v>
      </c>
      <c r="Z1402" s="4" t="n">
        <f aca="false">G1402&gt;0</f>
        <v>0</v>
      </c>
      <c r="AA1402" s="4" t="str">
        <f aca="false">IF(NOT(Z1402),Y1402,0)</f>
        <v>rj2without</v>
      </c>
    </row>
    <row r="1403" customFormat="false" ht="15.75" hidden="false" customHeight="true" outlineLevel="0" collapsed="false">
      <c r="A1403" s="1" t="n">
        <v>2067</v>
      </c>
      <c r="B1403" s="4" t="s">
        <v>37</v>
      </c>
      <c r="C1403" s="4" t="s">
        <v>22</v>
      </c>
      <c r="D1403" s="4" t="s">
        <v>23</v>
      </c>
      <c r="E1403" s="4" t="n">
        <v>10</v>
      </c>
      <c r="F1403" s="4" t="n">
        <v>21.586</v>
      </c>
      <c r="G1403" s="4" t="n">
        <v>0</v>
      </c>
      <c r="H1403" s="4" t="n">
        <v>4.15325301456223</v>
      </c>
      <c r="I1403" s="4" t="n">
        <v>0.531612034521859</v>
      </c>
      <c r="J1403" s="4" t="n">
        <v>0.0963353273004146</v>
      </c>
      <c r="K1403" s="4" t="n">
        <v>0.381981456449442</v>
      </c>
      <c r="L1403" s="4" t="n">
        <v>0.0197685518152189</v>
      </c>
      <c r="M1403" s="4" t="n">
        <v>1.59330551354645</v>
      </c>
      <c r="N1403" s="4" t="n">
        <v>34.0138869608497</v>
      </c>
      <c r="O1403" s="4" t="n">
        <f aca="false">TRUE()</f>
        <v>1</v>
      </c>
      <c r="P1403" s="4" t="s">
        <v>24</v>
      </c>
      <c r="Q1403" s="4" t="n">
        <v>153.392997769467</v>
      </c>
      <c r="R1403" s="4" t="n">
        <v>0.283384254527998</v>
      </c>
      <c r="S1403" s="4" t="s">
        <v>39</v>
      </c>
      <c r="T1403" s="4" t="str">
        <f aca="false">B1403&amp;C1403&amp;D1403&amp;E1403&amp;S1403</f>
        <v>rosnavjackalmap210without</v>
      </c>
      <c r="U1403" s="4" t="n">
        <f aca="false">COUNTIF($T$2:T1403,T1403)</f>
        <v>2</v>
      </c>
      <c r="V1403" s="4" t="s">
        <v>38</v>
      </c>
      <c r="W1403" s="4" t="s">
        <v>26</v>
      </c>
      <c r="X1403" s="4" t="n">
        <v>2</v>
      </c>
      <c r="Y1403" s="4" t="str">
        <f aca="false">V1403&amp;W1403&amp;X1403&amp;S1403</f>
        <v>rj2without</v>
      </c>
      <c r="Z1403" s="4" t="n">
        <f aca="false">G1403&gt;0</f>
        <v>0</v>
      </c>
      <c r="AA1403" s="4" t="str">
        <f aca="false">IF(NOT(Z1403),Y1403,0)</f>
        <v>rj2without</v>
      </c>
    </row>
    <row r="1404" customFormat="false" ht="15.75" hidden="false" customHeight="true" outlineLevel="0" collapsed="false">
      <c r="A1404" s="1" t="n">
        <v>2068</v>
      </c>
      <c r="B1404" s="4" t="s">
        <v>37</v>
      </c>
      <c r="C1404" s="4" t="s">
        <v>22</v>
      </c>
      <c r="D1404" s="4" t="s">
        <v>23</v>
      </c>
      <c r="E1404" s="4" t="n">
        <v>10</v>
      </c>
      <c r="F1404" s="4" t="n">
        <v>16</v>
      </c>
      <c r="G1404" s="4" t="n">
        <v>0</v>
      </c>
      <c r="H1404" s="4" t="n">
        <v>0.218718437835527</v>
      </c>
      <c r="I1404" s="4" t="n">
        <v>0.388275613760525</v>
      </c>
      <c r="J1404" s="4" t="n">
        <v>0.0494668935844917</v>
      </c>
      <c r="K1404" s="4" t="n">
        <v>0.0946350387362404</v>
      </c>
      <c r="L1404" s="4" t="n">
        <v>0.0249145095428894</v>
      </c>
      <c r="M1404" s="4" t="n">
        <v>1.9526380603434</v>
      </c>
      <c r="N1404" s="4" t="n">
        <v>31.0085139891712</v>
      </c>
      <c r="O1404" s="4" t="n">
        <f aca="false">TRUE()</f>
        <v>1</v>
      </c>
      <c r="P1404" s="4" t="s">
        <v>24</v>
      </c>
      <c r="Q1404" s="4" t="n">
        <v>0.902310799599044</v>
      </c>
      <c r="R1404" s="4" t="n">
        <v>0.303013553093233</v>
      </c>
      <c r="S1404" s="4" t="s">
        <v>39</v>
      </c>
      <c r="T1404" s="4" t="str">
        <f aca="false">B1404&amp;C1404&amp;D1404&amp;E1404&amp;S1404</f>
        <v>rosnavjackalmap210without</v>
      </c>
      <c r="U1404" s="4" t="n">
        <f aca="false">COUNTIF($T$2:T1404,T1404)</f>
        <v>3</v>
      </c>
      <c r="V1404" s="4" t="s">
        <v>38</v>
      </c>
      <c r="W1404" s="4" t="s">
        <v>26</v>
      </c>
      <c r="X1404" s="4" t="n">
        <v>2</v>
      </c>
      <c r="Y1404" s="4" t="str">
        <f aca="false">V1404&amp;W1404&amp;X1404&amp;S1404</f>
        <v>rj2without</v>
      </c>
      <c r="Z1404" s="4" t="n">
        <f aca="false">G1404&gt;0</f>
        <v>0</v>
      </c>
      <c r="AA1404" s="4" t="str">
        <f aca="false">IF(NOT(Z1404),Y1404,0)</f>
        <v>rj2without</v>
      </c>
    </row>
    <row r="1405" customFormat="false" ht="15.75" hidden="false" customHeight="true" outlineLevel="0" collapsed="false">
      <c r="A1405" s="1" t="n">
        <v>2069</v>
      </c>
      <c r="B1405" s="4" t="s">
        <v>37</v>
      </c>
      <c r="C1405" s="4" t="s">
        <v>22</v>
      </c>
      <c r="D1405" s="4" t="s">
        <v>23</v>
      </c>
      <c r="E1405" s="4" t="n">
        <v>10</v>
      </c>
      <c r="F1405" s="4" t="n">
        <v>15.803</v>
      </c>
      <c r="G1405" s="4" t="n">
        <v>0</v>
      </c>
      <c r="H1405" s="4" t="n">
        <v>0.244793925640655</v>
      </c>
      <c r="I1405" s="4" t="n">
        <v>0.420072364485662</v>
      </c>
      <c r="J1405" s="4" t="n">
        <v>0.0535097265748686</v>
      </c>
      <c r="K1405" s="4" t="n">
        <v>0.0762013605990712</v>
      </c>
      <c r="L1405" s="4" t="n">
        <v>0.028764771860851</v>
      </c>
      <c r="M1405" s="4" t="n">
        <v>1.94188592577677</v>
      </c>
      <c r="N1405" s="4" t="n">
        <v>30.4303945601395</v>
      </c>
      <c r="O1405" s="4" t="n">
        <f aca="false">TRUE()</f>
        <v>1</v>
      </c>
      <c r="P1405" s="4" t="s">
        <v>24</v>
      </c>
      <c r="Q1405" s="4" t="n">
        <v>0.912823679658539</v>
      </c>
      <c r="R1405" s="4" t="n">
        <v>0.285504020752341</v>
      </c>
      <c r="S1405" s="4" t="s">
        <v>39</v>
      </c>
      <c r="T1405" s="4" t="str">
        <f aca="false">B1405&amp;C1405&amp;D1405&amp;E1405&amp;S1405</f>
        <v>rosnavjackalmap210without</v>
      </c>
      <c r="U1405" s="4" t="n">
        <f aca="false">COUNTIF($T$2:T1405,T1405)</f>
        <v>4</v>
      </c>
      <c r="V1405" s="4" t="s">
        <v>38</v>
      </c>
      <c r="W1405" s="4" t="s">
        <v>26</v>
      </c>
      <c r="X1405" s="4" t="n">
        <v>2</v>
      </c>
      <c r="Y1405" s="4" t="str">
        <f aca="false">V1405&amp;W1405&amp;X1405&amp;S1405</f>
        <v>rj2without</v>
      </c>
      <c r="Z1405" s="4" t="n">
        <f aca="false">G1405&gt;0</f>
        <v>0</v>
      </c>
      <c r="AA1405" s="4" t="str">
        <f aca="false">IF(NOT(Z1405),Y1405,0)</f>
        <v>rj2without</v>
      </c>
    </row>
    <row r="1406" customFormat="false" ht="15.75" hidden="false" customHeight="true" outlineLevel="0" collapsed="false">
      <c r="A1406" s="1" t="n">
        <v>2070</v>
      </c>
      <c r="B1406" s="4" t="s">
        <v>37</v>
      </c>
      <c r="C1406" s="4" t="s">
        <v>22</v>
      </c>
      <c r="D1406" s="4" t="s">
        <v>23</v>
      </c>
      <c r="E1406" s="4" t="n">
        <v>10</v>
      </c>
      <c r="F1406" s="4" t="n">
        <v>16.301</v>
      </c>
      <c r="G1406" s="4" t="n">
        <v>0</v>
      </c>
      <c r="H1406" s="4" t="n">
        <v>0.28284696485888</v>
      </c>
      <c r="I1406" s="4" t="n">
        <v>0.462465510633198</v>
      </c>
      <c r="J1406" s="4" t="n">
        <v>0.0587893913275752</v>
      </c>
      <c r="K1406" s="4" t="n">
        <v>0.0864501205727083</v>
      </c>
      <c r="L1406" s="4" t="n">
        <v>0.0471358386681245</v>
      </c>
      <c r="M1406" s="4" t="n">
        <v>1.91206368893245</v>
      </c>
      <c r="N1406" s="4" t="n">
        <v>31.170548482048</v>
      </c>
      <c r="O1406" s="4" t="n">
        <f aca="false">TRUE()</f>
        <v>1</v>
      </c>
      <c r="P1406" s="4" t="s">
        <v>24</v>
      </c>
      <c r="Q1406" s="4" t="n">
        <v>1.43583568324069</v>
      </c>
      <c r="R1406" s="4" t="n">
        <v>0.259154887975498</v>
      </c>
      <c r="S1406" s="4" t="s">
        <v>39</v>
      </c>
      <c r="T1406" s="4" t="str">
        <f aca="false">B1406&amp;C1406&amp;D1406&amp;E1406&amp;S1406</f>
        <v>rosnavjackalmap210without</v>
      </c>
      <c r="U1406" s="4" t="n">
        <f aca="false">COUNTIF($T$2:T1406,T1406)</f>
        <v>5</v>
      </c>
      <c r="V1406" s="4" t="s">
        <v>38</v>
      </c>
      <c r="W1406" s="4" t="s">
        <v>26</v>
      </c>
      <c r="X1406" s="4" t="n">
        <v>2</v>
      </c>
      <c r="Y1406" s="4" t="str">
        <f aca="false">V1406&amp;W1406&amp;X1406&amp;S1406</f>
        <v>rj2without</v>
      </c>
      <c r="Z1406" s="4" t="n">
        <f aca="false">G1406&gt;0</f>
        <v>0</v>
      </c>
      <c r="AA1406" s="4" t="str">
        <f aca="false">IF(NOT(Z1406),Y1406,0)</f>
        <v>rj2without</v>
      </c>
    </row>
    <row r="1407" customFormat="false" ht="15.75" hidden="false" customHeight="true" outlineLevel="0" collapsed="false">
      <c r="A1407" s="1" t="n">
        <v>2071</v>
      </c>
      <c r="B1407" s="4" t="s">
        <v>37</v>
      </c>
      <c r="C1407" s="4" t="s">
        <v>22</v>
      </c>
      <c r="D1407" s="4" t="s">
        <v>23</v>
      </c>
      <c r="E1407" s="4" t="n">
        <v>10</v>
      </c>
      <c r="F1407" s="4" t="n">
        <v>15.599</v>
      </c>
      <c r="G1407" s="4" t="n">
        <v>0</v>
      </c>
      <c r="H1407" s="4" t="n">
        <v>0.265853091460713</v>
      </c>
      <c r="I1407" s="4" t="n">
        <v>0.460527515892498</v>
      </c>
      <c r="J1407" s="4" t="n">
        <v>0.0581628879882708</v>
      </c>
      <c r="K1407" s="4" t="n">
        <v>0.103773709856428</v>
      </c>
      <c r="L1407" s="4" t="n">
        <v>0.0184423136514831</v>
      </c>
      <c r="M1407" s="4" t="n">
        <v>1.94557415886543</v>
      </c>
      <c r="N1407" s="4" t="n">
        <v>30.1186137401505</v>
      </c>
      <c r="O1407" s="4" t="n">
        <f aca="false">TRUE()</f>
        <v>1</v>
      </c>
      <c r="P1407" s="4" t="s">
        <v>24</v>
      </c>
      <c r="Q1407" s="4" t="n">
        <v>0.935885824144758</v>
      </c>
      <c r="R1407" s="4" t="n">
        <v>0.237029501476794</v>
      </c>
      <c r="S1407" s="4" t="s">
        <v>39</v>
      </c>
      <c r="T1407" s="4" t="str">
        <f aca="false">B1407&amp;C1407&amp;D1407&amp;E1407&amp;S1407</f>
        <v>rosnavjackalmap210without</v>
      </c>
      <c r="U1407" s="4" t="n">
        <f aca="false">COUNTIF($T$2:T1407,T1407)</f>
        <v>6</v>
      </c>
      <c r="V1407" s="4" t="s">
        <v>38</v>
      </c>
      <c r="W1407" s="4" t="s">
        <v>26</v>
      </c>
      <c r="X1407" s="4" t="n">
        <v>2</v>
      </c>
      <c r="Y1407" s="4" t="str">
        <f aca="false">V1407&amp;W1407&amp;X1407&amp;S1407</f>
        <v>rj2without</v>
      </c>
      <c r="Z1407" s="4" t="n">
        <f aca="false">G1407&gt;0</f>
        <v>0</v>
      </c>
      <c r="AA1407" s="4" t="str">
        <f aca="false">IF(NOT(Z1407),Y1407,0)</f>
        <v>rj2without</v>
      </c>
    </row>
    <row r="1408" customFormat="false" ht="15.75" hidden="false" customHeight="true" outlineLevel="0" collapsed="false">
      <c r="A1408" s="1" t="n">
        <v>2072</v>
      </c>
      <c r="B1408" s="4" t="s">
        <v>37</v>
      </c>
      <c r="C1408" s="4" t="s">
        <v>22</v>
      </c>
      <c r="D1408" s="4" t="s">
        <v>23</v>
      </c>
      <c r="E1408" s="4" t="n">
        <v>10</v>
      </c>
      <c r="F1408" s="4" t="n">
        <v>15.503</v>
      </c>
      <c r="G1408" s="4" t="n">
        <v>1</v>
      </c>
      <c r="H1408" s="4" t="n">
        <v>0.214971769397146</v>
      </c>
      <c r="I1408" s="4" t="n">
        <v>0.367371258364471</v>
      </c>
      <c r="J1408" s="4" t="n">
        <v>0.0462816276689324</v>
      </c>
      <c r="K1408" s="4" t="n">
        <v>0.107394563098574</v>
      </c>
      <c r="L1408" s="4" t="n">
        <v>0.0573007440504428</v>
      </c>
      <c r="M1408" s="4" t="n">
        <v>1.91270124752538</v>
      </c>
      <c r="N1408" s="4" t="n">
        <v>29.7683400726332</v>
      </c>
      <c r="O1408" s="4" t="n">
        <f aca="false">TRUE()</f>
        <v>1</v>
      </c>
      <c r="P1408" s="4" t="s">
        <v>24</v>
      </c>
      <c r="Q1408" s="4" t="n">
        <v>0.990035030498054</v>
      </c>
      <c r="R1408" s="4" t="n">
        <v>0.254800905307215</v>
      </c>
      <c r="S1408" s="4" t="s">
        <v>39</v>
      </c>
      <c r="T1408" s="4" t="str">
        <f aca="false">B1408&amp;C1408&amp;D1408&amp;E1408&amp;S1408</f>
        <v>rosnavjackalmap210without</v>
      </c>
      <c r="U1408" s="4" t="n">
        <f aca="false">COUNTIF($T$2:T1408,T1408)</f>
        <v>7</v>
      </c>
      <c r="V1408" s="4" t="s">
        <v>38</v>
      </c>
      <c r="W1408" s="4" t="s">
        <v>26</v>
      </c>
      <c r="X1408" s="4" t="n">
        <v>2</v>
      </c>
      <c r="Y1408" s="4" t="str">
        <f aca="false">V1408&amp;W1408&amp;X1408&amp;S1408</f>
        <v>rj2without</v>
      </c>
      <c r="Z1408" s="4" t="n">
        <f aca="false">G1408&gt;0</f>
        <v>1</v>
      </c>
      <c r="AA1408" s="4" t="n">
        <f aca="false">IF(NOT(Z1408),Y1408,0)</f>
        <v>0</v>
      </c>
    </row>
    <row r="1409" customFormat="false" ht="15.75" hidden="false" customHeight="true" outlineLevel="0" collapsed="false">
      <c r="A1409" s="1" t="n">
        <v>2073</v>
      </c>
      <c r="B1409" s="4" t="s">
        <v>37</v>
      </c>
      <c r="C1409" s="4" t="s">
        <v>22</v>
      </c>
      <c r="D1409" s="4" t="s">
        <v>23</v>
      </c>
      <c r="E1409" s="4" t="n">
        <v>10</v>
      </c>
      <c r="F1409" s="4" t="n">
        <v>17.899</v>
      </c>
      <c r="G1409" s="4" t="n">
        <v>0</v>
      </c>
      <c r="H1409" s="4" t="n">
        <v>0.648604947004221</v>
      </c>
      <c r="I1409" s="4" t="n">
        <v>0.470690365476513</v>
      </c>
      <c r="J1409" s="4" t="n">
        <v>0.0998298604527639</v>
      </c>
      <c r="K1409" s="4" t="n">
        <v>0.217189500359968</v>
      </c>
      <c r="L1409" s="4" t="n">
        <v>0.0494511276415498</v>
      </c>
      <c r="M1409" s="4" t="n">
        <v>1.74754633873977</v>
      </c>
      <c r="N1409" s="4" t="n">
        <v>31.1048386018805</v>
      </c>
      <c r="O1409" s="4" t="n">
        <f aca="false">TRUE()</f>
        <v>1</v>
      </c>
      <c r="P1409" s="4" t="s">
        <v>24</v>
      </c>
      <c r="Q1409" s="4" t="n">
        <v>10.8788147409248</v>
      </c>
      <c r="R1409" s="4" t="n">
        <v>0.310530465167437</v>
      </c>
      <c r="S1409" s="4" t="s">
        <v>39</v>
      </c>
      <c r="T1409" s="4" t="str">
        <f aca="false">B1409&amp;C1409&amp;D1409&amp;E1409&amp;S1409</f>
        <v>rosnavjackalmap210without</v>
      </c>
      <c r="U1409" s="4" t="n">
        <f aca="false">COUNTIF($T$2:T1409,T1409)</f>
        <v>8</v>
      </c>
      <c r="V1409" s="4" t="s">
        <v>38</v>
      </c>
      <c r="W1409" s="4" t="s">
        <v>26</v>
      </c>
      <c r="X1409" s="4" t="n">
        <v>2</v>
      </c>
      <c r="Y1409" s="4" t="str">
        <f aca="false">V1409&amp;W1409&amp;X1409&amp;S1409</f>
        <v>rj2without</v>
      </c>
      <c r="Z1409" s="4" t="n">
        <f aca="false">G1409&gt;0</f>
        <v>0</v>
      </c>
      <c r="AA1409" s="4" t="str">
        <f aca="false">IF(NOT(Z1409),Y1409,0)</f>
        <v>rj2without</v>
      </c>
    </row>
    <row r="1410" customFormat="false" ht="15.75" hidden="false" customHeight="true" outlineLevel="0" collapsed="false">
      <c r="A1410" s="1" t="n">
        <v>2074</v>
      </c>
      <c r="B1410" s="4" t="s">
        <v>37</v>
      </c>
      <c r="C1410" s="4" t="s">
        <v>22</v>
      </c>
      <c r="D1410" s="4" t="s">
        <v>23</v>
      </c>
      <c r="E1410" s="4" t="n">
        <v>10</v>
      </c>
      <c r="F1410" s="4" t="n">
        <v>16.11</v>
      </c>
      <c r="G1410" s="4" t="n">
        <v>0</v>
      </c>
      <c r="H1410" s="4" t="n">
        <v>0.297577263521278</v>
      </c>
      <c r="I1410" s="4" t="n">
        <v>0.500242419240763</v>
      </c>
      <c r="J1410" s="4" t="n">
        <v>0.0639018884227321</v>
      </c>
      <c r="K1410" s="4" t="n">
        <v>0.130508269919539</v>
      </c>
      <c r="L1410" s="4" t="n">
        <v>0.0241313027268016</v>
      </c>
      <c r="M1410" s="4" t="n">
        <v>1.9335865254919</v>
      </c>
      <c r="N1410" s="4" t="n">
        <v>31.0371269111706</v>
      </c>
      <c r="O1410" s="4" t="n">
        <f aca="false">TRUE()</f>
        <v>1</v>
      </c>
      <c r="P1410" s="4" t="s">
        <v>24</v>
      </c>
      <c r="Q1410" s="4" t="n">
        <v>1.01066111517593</v>
      </c>
      <c r="R1410" s="4" t="n">
        <v>0.361695850009868</v>
      </c>
      <c r="S1410" s="4" t="s">
        <v>39</v>
      </c>
      <c r="T1410" s="4" t="str">
        <f aca="false">B1410&amp;C1410&amp;D1410&amp;E1410&amp;S1410</f>
        <v>rosnavjackalmap210without</v>
      </c>
      <c r="U1410" s="4" t="n">
        <f aca="false">COUNTIF($T$2:T1410,T1410)</f>
        <v>9</v>
      </c>
      <c r="V1410" s="4" t="s">
        <v>38</v>
      </c>
      <c r="W1410" s="4" t="s">
        <v>26</v>
      </c>
      <c r="X1410" s="4" t="n">
        <v>2</v>
      </c>
      <c r="Y1410" s="4" t="str">
        <f aca="false">V1410&amp;W1410&amp;X1410&amp;S1410</f>
        <v>rj2without</v>
      </c>
      <c r="Z1410" s="4" t="n">
        <f aca="false">G1410&gt;0</f>
        <v>0</v>
      </c>
      <c r="AA1410" s="4" t="str">
        <f aca="false">IF(NOT(Z1410),Y1410,0)</f>
        <v>rj2without</v>
      </c>
    </row>
    <row r="1411" customFormat="false" ht="15.75" hidden="false" customHeight="true" outlineLevel="0" collapsed="false">
      <c r="A1411" s="1" t="n">
        <v>2075</v>
      </c>
      <c r="B1411" s="4" t="s">
        <v>37</v>
      </c>
      <c r="C1411" s="4" t="s">
        <v>22</v>
      </c>
      <c r="D1411" s="4" t="s">
        <v>23</v>
      </c>
      <c r="E1411" s="4" t="n">
        <v>10</v>
      </c>
      <c r="F1411" s="4" t="n">
        <v>16.497</v>
      </c>
      <c r="G1411" s="4" t="n">
        <v>0</v>
      </c>
      <c r="H1411" s="4" t="n">
        <v>0.223844771945108</v>
      </c>
      <c r="I1411" s="4" t="n">
        <v>0.377048203018983</v>
      </c>
      <c r="J1411" s="4" t="n">
        <v>0.0478736843470157</v>
      </c>
      <c r="K1411" s="4" t="n">
        <v>0.160621710016539</v>
      </c>
      <c r="L1411" s="4" t="n">
        <v>0.0181230950978184</v>
      </c>
      <c r="M1411" s="4" t="n">
        <v>1.86337136423161</v>
      </c>
      <c r="N1411" s="4" t="n">
        <v>30.6119407435831</v>
      </c>
      <c r="O1411" s="4" t="n">
        <f aca="false">TRUE()</f>
        <v>1</v>
      </c>
      <c r="P1411" s="4" t="s">
        <v>24</v>
      </c>
      <c r="Q1411" s="4" t="n">
        <v>1.04908008082287</v>
      </c>
      <c r="R1411" s="4" t="n">
        <v>0.313668449851967</v>
      </c>
      <c r="S1411" s="4" t="s">
        <v>39</v>
      </c>
      <c r="T1411" s="4" t="str">
        <f aca="false">B1411&amp;C1411&amp;D1411&amp;E1411&amp;S1411</f>
        <v>rosnavjackalmap210without</v>
      </c>
      <c r="U1411" s="4" t="n">
        <f aca="false">COUNTIF($T$2:T1411,T1411)</f>
        <v>10</v>
      </c>
      <c r="V1411" s="4" t="s">
        <v>38</v>
      </c>
      <c r="W1411" s="4" t="s">
        <v>26</v>
      </c>
      <c r="X1411" s="4" t="n">
        <v>2</v>
      </c>
      <c r="Y1411" s="4" t="str">
        <f aca="false">V1411&amp;W1411&amp;X1411&amp;S1411</f>
        <v>rj2without</v>
      </c>
      <c r="Z1411" s="4" t="n">
        <f aca="false">G1411&gt;0</f>
        <v>0</v>
      </c>
      <c r="AA1411" s="4" t="str">
        <f aca="false">IF(NOT(Z1411),Y1411,0)</f>
        <v>rj2without</v>
      </c>
    </row>
    <row r="1412" customFormat="false" ht="15.75" hidden="false" customHeight="true" outlineLevel="0" collapsed="false">
      <c r="A1412" s="1" t="n">
        <v>2076</v>
      </c>
      <c r="B1412" s="4" t="s">
        <v>37</v>
      </c>
      <c r="C1412" s="4" t="s">
        <v>22</v>
      </c>
      <c r="D1412" s="4" t="s">
        <v>23</v>
      </c>
      <c r="E1412" s="4" t="n">
        <v>10</v>
      </c>
      <c r="F1412" s="4" t="n">
        <v>16.109</v>
      </c>
      <c r="G1412" s="4" t="n">
        <v>0</v>
      </c>
      <c r="H1412" s="4" t="n">
        <v>0.212141895699893</v>
      </c>
      <c r="I1412" s="4" t="n">
        <v>0.353171566815158</v>
      </c>
      <c r="J1412" s="4" t="n">
        <v>0.0446817119640025</v>
      </c>
      <c r="K1412" s="4" t="n">
        <v>0.116067326932028</v>
      </c>
      <c r="L1412" s="4" t="n">
        <v>0.020529432350946</v>
      </c>
      <c r="M1412" s="4" t="n">
        <v>1.92716712522945</v>
      </c>
      <c r="N1412" s="4" t="n">
        <v>31.1871576766682</v>
      </c>
      <c r="O1412" s="4" t="n">
        <f aca="false">TRUE()</f>
        <v>1</v>
      </c>
      <c r="P1412" s="4" t="s">
        <v>24</v>
      </c>
      <c r="Q1412" s="4" t="n">
        <v>1.09432952956135</v>
      </c>
      <c r="R1412" s="4" t="n">
        <v>0.224836135203364</v>
      </c>
      <c r="S1412" s="4" t="s">
        <v>39</v>
      </c>
      <c r="T1412" s="4" t="str">
        <f aca="false">B1412&amp;C1412&amp;D1412&amp;E1412&amp;S1412</f>
        <v>rosnavjackalmap210without</v>
      </c>
      <c r="U1412" s="4" t="n">
        <f aca="false">COUNTIF($T$2:T1412,T1412)</f>
        <v>11</v>
      </c>
      <c r="V1412" s="4" t="s">
        <v>38</v>
      </c>
      <c r="W1412" s="4" t="s">
        <v>26</v>
      </c>
      <c r="X1412" s="4" t="n">
        <v>2</v>
      </c>
      <c r="Y1412" s="4" t="str">
        <f aca="false">V1412&amp;W1412&amp;X1412&amp;S1412</f>
        <v>rj2without</v>
      </c>
      <c r="Z1412" s="4" t="n">
        <f aca="false">G1412&gt;0</f>
        <v>0</v>
      </c>
      <c r="AA1412" s="4" t="str">
        <f aca="false">IF(NOT(Z1412),Y1412,0)</f>
        <v>rj2without</v>
      </c>
    </row>
    <row r="1413" customFormat="false" ht="15.75" hidden="false" customHeight="true" outlineLevel="0" collapsed="false">
      <c r="A1413" s="1" t="n">
        <v>2077</v>
      </c>
      <c r="B1413" s="4" t="s">
        <v>37</v>
      </c>
      <c r="C1413" s="4" t="s">
        <v>22</v>
      </c>
      <c r="D1413" s="4" t="s">
        <v>23</v>
      </c>
      <c r="E1413" s="4" t="n">
        <v>10</v>
      </c>
      <c r="F1413" s="4" t="n">
        <v>17.2</v>
      </c>
      <c r="G1413" s="4" t="n">
        <v>0</v>
      </c>
      <c r="H1413" s="4" t="n">
        <v>0.629141574716049</v>
      </c>
      <c r="I1413" s="4" t="n">
        <v>0.476167932790371</v>
      </c>
      <c r="J1413" s="4" t="n">
        <v>0.052494561405288</v>
      </c>
      <c r="K1413" s="4" t="n">
        <v>0.227339700348054</v>
      </c>
      <c r="L1413" s="4" t="n">
        <v>0.0143981054178699</v>
      </c>
      <c r="M1413" s="4" t="n">
        <v>1.79674604255342</v>
      </c>
      <c r="N1413" s="4" t="n">
        <v>30.7323988767784</v>
      </c>
      <c r="O1413" s="4" t="n">
        <f aca="false">TRUE()</f>
        <v>1</v>
      </c>
      <c r="P1413" s="4" t="s">
        <v>24</v>
      </c>
      <c r="Q1413" s="4" t="n">
        <v>9.17581800388488</v>
      </c>
      <c r="R1413" s="4" t="n">
        <v>0.356887207014858</v>
      </c>
      <c r="S1413" s="4" t="s">
        <v>39</v>
      </c>
      <c r="T1413" s="4" t="str">
        <f aca="false">B1413&amp;C1413&amp;D1413&amp;E1413&amp;S1413</f>
        <v>rosnavjackalmap210without</v>
      </c>
      <c r="U1413" s="4" t="n">
        <f aca="false">COUNTIF($T$2:T1413,T1413)</f>
        <v>12</v>
      </c>
      <c r="V1413" s="4" t="s">
        <v>38</v>
      </c>
      <c r="W1413" s="4" t="s">
        <v>26</v>
      </c>
      <c r="X1413" s="4" t="n">
        <v>2</v>
      </c>
      <c r="Y1413" s="4" t="str">
        <f aca="false">V1413&amp;W1413&amp;X1413&amp;S1413</f>
        <v>rj2without</v>
      </c>
      <c r="Z1413" s="4" t="n">
        <f aca="false">G1413&gt;0</f>
        <v>0</v>
      </c>
      <c r="AA1413" s="4" t="str">
        <f aca="false">IF(NOT(Z1413),Y1413,0)</f>
        <v>rj2without</v>
      </c>
    </row>
    <row r="1414" customFormat="false" ht="15.75" hidden="false" customHeight="true" outlineLevel="0" collapsed="false">
      <c r="A1414" s="1" t="n">
        <v>2078</v>
      </c>
      <c r="B1414" s="4" t="s">
        <v>37</v>
      </c>
      <c r="C1414" s="4" t="s">
        <v>22</v>
      </c>
      <c r="D1414" s="4" t="s">
        <v>23</v>
      </c>
      <c r="E1414" s="4" t="n">
        <v>10</v>
      </c>
      <c r="F1414" s="4" t="n">
        <v>16.101</v>
      </c>
      <c r="G1414" s="4" t="n">
        <v>0</v>
      </c>
      <c r="H1414" s="4" t="n">
        <v>0.210953297995388</v>
      </c>
      <c r="I1414" s="4" t="n">
        <v>0.369932421053048</v>
      </c>
      <c r="J1414" s="4" t="n">
        <v>0.0468733551367605</v>
      </c>
      <c r="K1414" s="4" t="n">
        <v>0.138074124732073</v>
      </c>
      <c r="L1414" s="4" t="n">
        <v>0.0512114619542118</v>
      </c>
      <c r="M1414" s="4" t="n">
        <v>1.8966674067773</v>
      </c>
      <c r="N1414" s="4" t="n">
        <v>30.8584883511711</v>
      </c>
      <c r="O1414" s="4" t="n">
        <f aca="false">TRUE()</f>
        <v>1</v>
      </c>
      <c r="P1414" s="4" t="s">
        <v>24</v>
      </c>
      <c r="Q1414" s="4" t="n">
        <v>1.03432678753314</v>
      </c>
      <c r="R1414" s="4" t="n">
        <v>0.340457376927905</v>
      </c>
      <c r="S1414" s="4" t="s">
        <v>39</v>
      </c>
      <c r="T1414" s="4" t="str">
        <f aca="false">B1414&amp;C1414&amp;D1414&amp;E1414&amp;S1414</f>
        <v>rosnavjackalmap210without</v>
      </c>
      <c r="U1414" s="4" t="n">
        <f aca="false">COUNTIF($T$2:T1414,T1414)</f>
        <v>13</v>
      </c>
      <c r="V1414" s="4" t="s">
        <v>38</v>
      </c>
      <c r="W1414" s="4" t="s">
        <v>26</v>
      </c>
      <c r="X1414" s="4" t="n">
        <v>2</v>
      </c>
      <c r="Y1414" s="4" t="str">
        <f aca="false">V1414&amp;W1414&amp;X1414&amp;S1414</f>
        <v>rj2without</v>
      </c>
      <c r="Z1414" s="4" t="n">
        <f aca="false">G1414&gt;0</f>
        <v>0</v>
      </c>
      <c r="AA1414" s="4" t="str">
        <f aca="false">IF(NOT(Z1414),Y1414,0)</f>
        <v>rj2without</v>
      </c>
    </row>
    <row r="1415" customFormat="false" ht="15.75" hidden="false" customHeight="true" outlineLevel="0" collapsed="false">
      <c r="A1415" s="1" t="n">
        <v>2079</v>
      </c>
      <c r="B1415" s="4" t="s">
        <v>37</v>
      </c>
      <c r="C1415" s="4" t="s">
        <v>22</v>
      </c>
      <c r="D1415" s="4" t="s">
        <v>23</v>
      </c>
      <c r="E1415" s="4" t="n">
        <v>10</v>
      </c>
      <c r="F1415" s="4" t="n">
        <v>15.997</v>
      </c>
      <c r="G1415" s="4" t="n">
        <v>0</v>
      </c>
      <c r="H1415" s="4" t="n">
        <v>0.271514716699854</v>
      </c>
      <c r="I1415" s="4" t="n">
        <v>0.437085753279205</v>
      </c>
      <c r="J1415" s="4" t="n">
        <v>0.0560455964827452</v>
      </c>
      <c r="K1415" s="4" t="n">
        <v>0.132410096418942</v>
      </c>
      <c r="L1415" s="4" t="n">
        <v>0.0432385962386999</v>
      </c>
      <c r="M1415" s="4" t="n">
        <v>1.90634086080928</v>
      </c>
      <c r="N1415" s="4" t="n">
        <v>30.4302796411101</v>
      </c>
      <c r="O1415" s="4" t="n">
        <f aca="false">TRUE()</f>
        <v>1</v>
      </c>
      <c r="P1415" s="4" t="s">
        <v>24</v>
      </c>
      <c r="Q1415" s="4" t="n">
        <v>1.6384873951518</v>
      </c>
      <c r="R1415" s="4" t="n">
        <v>0.32339499064955</v>
      </c>
      <c r="S1415" s="4" t="s">
        <v>39</v>
      </c>
      <c r="T1415" s="4" t="str">
        <f aca="false">B1415&amp;C1415&amp;D1415&amp;E1415&amp;S1415</f>
        <v>rosnavjackalmap210without</v>
      </c>
      <c r="U1415" s="4" t="n">
        <f aca="false">COUNTIF($T$2:T1415,T1415)</f>
        <v>14</v>
      </c>
      <c r="V1415" s="4" t="s">
        <v>38</v>
      </c>
      <c r="W1415" s="4" t="s">
        <v>26</v>
      </c>
      <c r="X1415" s="4" t="n">
        <v>2</v>
      </c>
      <c r="Y1415" s="4" t="str">
        <f aca="false">V1415&amp;W1415&amp;X1415&amp;S1415</f>
        <v>rj2without</v>
      </c>
      <c r="Z1415" s="4" t="n">
        <f aca="false">G1415&gt;0</f>
        <v>0</v>
      </c>
      <c r="AA1415" s="4" t="str">
        <f aca="false">IF(NOT(Z1415),Y1415,0)</f>
        <v>rj2without</v>
      </c>
    </row>
    <row r="1416" customFormat="false" ht="15.75" hidden="false" customHeight="true" outlineLevel="0" collapsed="false">
      <c r="A1416" s="1" t="n">
        <v>2080</v>
      </c>
      <c r="B1416" s="4" t="s">
        <v>37</v>
      </c>
      <c r="C1416" s="4" t="s">
        <v>22</v>
      </c>
      <c r="D1416" s="4" t="s">
        <v>23</v>
      </c>
      <c r="E1416" s="4" t="n">
        <v>10</v>
      </c>
      <c r="F1416" s="4" t="n">
        <v>16.19</v>
      </c>
      <c r="G1416" s="4" t="n">
        <v>0</v>
      </c>
      <c r="H1416" s="4" t="n">
        <v>0.267827016204897</v>
      </c>
      <c r="I1416" s="4" t="n">
        <v>0.444482100555045</v>
      </c>
      <c r="J1416" s="4" t="n">
        <v>0.0565068898058396</v>
      </c>
      <c r="K1416" s="4" t="n">
        <v>0.123712091950912</v>
      </c>
      <c r="L1416" s="4" t="n">
        <v>0.0537687005595831</v>
      </c>
      <c r="M1416" s="4" t="n">
        <v>1.88842550368245</v>
      </c>
      <c r="N1416" s="4" t="n">
        <v>30.7199559860294</v>
      </c>
      <c r="O1416" s="4" t="n">
        <f aca="false">TRUE()</f>
        <v>1</v>
      </c>
      <c r="P1416" s="4" t="s">
        <v>24</v>
      </c>
      <c r="Q1416" s="4" t="n">
        <v>1.29130031485441</v>
      </c>
      <c r="R1416" s="4" t="n">
        <v>0.34625700651516</v>
      </c>
      <c r="S1416" s="4" t="s">
        <v>39</v>
      </c>
      <c r="T1416" s="4" t="str">
        <f aca="false">B1416&amp;C1416&amp;D1416&amp;E1416&amp;S1416</f>
        <v>rosnavjackalmap210without</v>
      </c>
      <c r="U1416" s="4" t="n">
        <f aca="false">COUNTIF($T$2:T1416,T1416)</f>
        <v>15</v>
      </c>
      <c r="V1416" s="4" t="s">
        <v>38</v>
      </c>
      <c r="W1416" s="4" t="s">
        <v>26</v>
      </c>
      <c r="X1416" s="4" t="n">
        <v>2</v>
      </c>
      <c r="Y1416" s="4" t="str">
        <f aca="false">V1416&amp;W1416&amp;X1416&amp;S1416</f>
        <v>rj2without</v>
      </c>
      <c r="Z1416" s="4" t="n">
        <f aca="false">G1416&gt;0</f>
        <v>0</v>
      </c>
      <c r="AA1416" s="4" t="str">
        <f aca="false">IF(NOT(Z1416),Y1416,0)</f>
        <v>rj2without</v>
      </c>
    </row>
    <row r="1417" customFormat="false" ht="15.75" hidden="false" customHeight="true" outlineLevel="0" collapsed="false">
      <c r="A1417" s="1" t="n">
        <v>2081</v>
      </c>
      <c r="B1417" s="4" t="s">
        <v>37</v>
      </c>
      <c r="C1417" s="4" t="s">
        <v>22</v>
      </c>
      <c r="D1417" s="4" t="s">
        <v>23</v>
      </c>
      <c r="E1417" s="4" t="n">
        <v>10</v>
      </c>
      <c r="F1417" s="4" t="n">
        <v>15.902</v>
      </c>
      <c r="G1417" s="4" t="n">
        <v>0</v>
      </c>
      <c r="H1417" s="4" t="n">
        <v>0.231323938366057</v>
      </c>
      <c r="I1417" s="4" t="n">
        <v>0.400442080433712</v>
      </c>
      <c r="J1417" s="4" t="n">
        <v>0.0506656233587492</v>
      </c>
      <c r="K1417" s="4" t="n">
        <v>0.120489863819268</v>
      </c>
      <c r="L1417" s="4" t="n">
        <v>0.0386772092014754</v>
      </c>
      <c r="M1417" s="4" t="n">
        <v>1.93099934185383</v>
      </c>
      <c r="N1417" s="4" t="n">
        <v>30.6931545710889</v>
      </c>
      <c r="O1417" s="4" t="n">
        <f aca="false">TRUE()</f>
        <v>1</v>
      </c>
      <c r="P1417" s="4" t="s">
        <v>24</v>
      </c>
      <c r="Q1417" s="4" t="n">
        <v>0.957237594773391</v>
      </c>
      <c r="R1417" s="4" t="n">
        <v>0.279899545030545</v>
      </c>
      <c r="S1417" s="4" t="s">
        <v>39</v>
      </c>
      <c r="T1417" s="4" t="str">
        <f aca="false">B1417&amp;C1417&amp;D1417&amp;E1417&amp;S1417</f>
        <v>rosnavjackalmap210without</v>
      </c>
      <c r="U1417" s="4" t="n">
        <f aca="false">COUNTIF($T$2:T1417,T1417)</f>
        <v>16</v>
      </c>
      <c r="V1417" s="4" t="s">
        <v>38</v>
      </c>
      <c r="W1417" s="4" t="s">
        <v>26</v>
      </c>
      <c r="X1417" s="4" t="n">
        <v>2</v>
      </c>
      <c r="Y1417" s="4" t="str">
        <f aca="false">V1417&amp;W1417&amp;X1417&amp;S1417</f>
        <v>rj2without</v>
      </c>
      <c r="Z1417" s="4" t="n">
        <f aca="false">G1417&gt;0</f>
        <v>0</v>
      </c>
      <c r="AA1417" s="4" t="str">
        <f aca="false">IF(NOT(Z1417),Y1417,0)</f>
        <v>rj2without</v>
      </c>
    </row>
    <row r="1418" customFormat="false" ht="15.75" hidden="false" customHeight="true" outlineLevel="0" collapsed="false">
      <c r="A1418" s="1" t="n">
        <v>2082</v>
      </c>
      <c r="B1418" s="4" t="s">
        <v>37</v>
      </c>
      <c r="C1418" s="4" t="s">
        <v>22</v>
      </c>
      <c r="D1418" s="4" t="s">
        <v>23</v>
      </c>
      <c r="E1418" s="4" t="n">
        <v>10</v>
      </c>
      <c r="F1418" s="4" t="n">
        <v>18.598</v>
      </c>
      <c r="G1418" s="4" t="n">
        <v>0</v>
      </c>
      <c r="H1418" s="4" t="n">
        <v>0.448040167927247</v>
      </c>
      <c r="I1418" s="4" t="n">
        <v>0.446711983791181</v>
      </c>
      <c r="J1418" s="4" t="n">
        <v>0.0699549193047527</v>
      </c>
      <c r="K1418" s="4" t="n">
        <v>0.27203110658285</v>
      </c>
      <c r="L1418" s="4" t="n">
        <v>0.0407514655185959</v>
      </c>
      <c r="M1418" s="4" t="n">
        <v>1.70103562470285</v>
      </c>
      <c r="N1418" s="4" t="n">
        <v>31.5660188102694</v>
      </c>
      <c r="O1418" s="4" t="n">
        <f aca="false">TRUE()</f>
        <v>1</v>
      </c>
      <c r="P1418" s="4" t="s">
        <v>24</v>
      </c>
      <c r="Q1418" s="4" t="n">
        <v>6.35234436541914</v>
      </c>
      <c r="R1418" s="4" t="n">
        <v>0.340334334354035</v>
      </c>
      <c r="S1418" s="4" t="s">
        <v>39</v>
      </c>
      <c r="T1418" s="4" t="str">
        <f aca="false">B1418&amp;C1418&amp;D1418&amp;E1418&amp;S1418</f>
        <v>rosnavjackalmap210without</v>
      </c>
      <c r="U1418" s="4" t="n">
        <f aca="false">COUNTIF($T$2:T1418,T1418)</f>
        <v>17</v>
      </c>
      <c r="V1418" s="4" t="s">
        <v>38</v>
      </c>
      <c r="W1418" s="4" t="s">
        <v>26</v>
      </c>
      <c r="X1418" s="4" t="n">
        <v>2</v>
      </c>
      <c r="Y1418" s="4" t="str">
        <f aca="false">V1418&amp;W1418&amp;X1418&amp;S1418</f>
        <v>rj2without</v>
      </c>
      <c r="Z1418" s="4" t="n">
        <f aca="false">G1418&gt;0</f>
        <v>0</v>
      </c>
      <c r="AA1418" s="4" t="str">
        <f aca="false">IF(NOT(Z1418),Y1418,0)</f>
        <v>rj2without</v>
      </c>
    </row>
    <row r="1419" customFormat="false" ht="15.75" hidden="false" customHeight="true" outlineLevel="0" collapsed="false">
      <c r="A1419" s="1" t="n">
        <v>2083</v>
      </c>
      <c r="B1419" s="4" t="s">
        <v>37</v>
      </c>
      <c r="C1419" s="4" t="s">
        <v>22</v>
      </c>
      <c r="D1419" s="4" t="s">
        <v>23</v>
      </c>
      <c r="E1419" s="4" t="n">
        <v>10</v>
      </c>
      <c r="F1419" s="4" t="n">
        <v>16.699</v>
      </c>
      <c r="G1419" s="4" t="n">
        <v>0</v>
      </c>
      <c r="H1419" s="4" t="n">
        <v>0.261567065598833</v>
      </c>
      <c r="I1419" s="4" t="n">
        <v>0.452146651660977</v>
      </c>
      <c r="J1419" s="4" t="n">
        <v>0.0577337103844372</v>
      </c>
      <c r="K1419" s="4" t="n">
        <v>0.186234245655984</v>
      </c>
      <c r="L1419" s="4" t="n">
        <v>0.0372292275834291</v>
      </c>
      <c r="M1419" s="4" t="n">
        <v>1.87595477178667</v>
      </c>
      <c r="N1419" s="4" t="n">
        <v>31.4661159235724</v>
      </c>
      <c r="O1419" s="4" t="n">
        <f aca="false">TRUE()</f>
        <v>1</v>
      </c>
      <c r="P1419" s="4" t="s">
        <v>24</v>
      </c>
      <c r="Q1419" s="4" t="n">
        <v>0.974011735301153</v>
      </c>
      <c r="R1419" s="4" t="n">
        <v>0.391023793018655</v>
      </c>
      <c r="S1419" s="4" t="s">
        <v>39</v>
      </c>
      <c r="T1419" s="4" t="str">
        <f aca="false">B1419&amp;C1419&amp;D1419&amp;E1419&amp;S1419</f>
        <v>rosnavjackalmap210without</v>
      </c>
      <c r="U1419" s="4" t="n">
        <f aca="false">COUNTIF($T$2:T1419,T1419)</f>
        <v>18</v>
      </c>
      <c r="V1419" s="4" t="s">
        <v>38</v>
      </c>
      <c r="W1419" s="4" t="s">
        <v>26</v>
      </c>
      <c r="X1419" s="4" t="n">
        <v>2</v>
      </c>
      <c r="Y1419" s="4" t="str">
        <f aca="false">V1419&amp;W1419&amp;X1419&amp;S1419</f>
        <v>rj2without</v>
      </c>
      <c r="Z1419" s="4" t="n">
        <f aca="false">G1419&gt;0</f>
        <v>0</v>
      </c>
      <c r="AA1419" s="4" t="str">
        <f aca="false">IF(NOT(Z1419),Y1419,0)</f>
        <v>rj2without</v>
      </c>
    </row>
    <row r="1420" customFormat="false" ht="15.75" hidden="false" customHeight="true" outlineLevel="0" collapsed="false">
      <c r="A1420" s="1" t="n">
        <v>2084</v>
      </c>
      <c r="B1420" s="4" t="s">
        <v>37</v>
      </c>
      <c r="C1420" s="4" t="s">
        <v>22</v>
      </c>
      <c r="D1420" s="4" t="s">
        <v>23</v>
      </c>
      <c r="E1420" s="4" t="n">
        <v>10</v>
      </c>
      <c r="F1420" s="4" t="n">
        <v>16.588</v>
      </c>
      <c r="G1420" s="4" t="n">
        <v>0</v>
      </c>
      <c r="H1420" s="4" t="n">
        <v>0.322950820547089</v>
      </c>
      <c r="I1420" s="4" t="n">
        <v>0.562454502617754</v>
      </c>
      <c r="J1420" s="4" t="n">
        <v>0.0713277722192932</v>
      </c>
      <c r="K1420" s="4" t="n">
        <v>0.224965106145317</v>
      </c>
      <c r="L1420" s="4" t="n">
        <v>0.0250948472123619</v>
      </c>
      <c r="M1420" s="4" t="n">
        <v>1.87042501698579</v>
      </c>
      <c r="N1420" s="4" t="n">
        <v>30.6798442117595</v>
      </c>
      <c r="O1420" s="4" t="n">
        <f aca="false">TRUE()</f>
        <v>1</v>
      </c>
      <c r="P1420" s="4" t="s">
        <v>24</v>
      </c>
      <c r="Q1420" s="4" t="n">
        <v>0.972910861483903</v>
      </c>
      <c r="R1420" s="4" t="n">
        <v>0.347915717117907</v>
      </c>
      <c r="S1420" s="4" t="s">
        <v>39</v>
      </c>
      <c r="T1420" s="4" t="str">
        <f aca="false">B1420&amp;C1420&amp;D1420&amp;E1420&amp;S1420</f>
        <v>rosnavjackalmap210without</v>
      </c>
      <c r="U1420" s="4" t="n">
        <f aca="false">COUNTIF($T$2:T1420,T1420)</f>
        <v>19</v>
      </c>
      <c r="V1420" s="4" t="s">
        <v>38</v>
      </c>
      <c r="W1420" s="4" t="s">
        <v>26</v>
      </c>
      <c r="X1420" s="4" t="n">
        <v>2</v>
      </c>
      <c r="Y1420" s="4" t="str">
        <f aca="false">V1420&amp;W1420&amp;X1420&amp;S1420</f>
        <v>rj2without</v>
      </c>
      <c r="Z1420" s="4" t="n">
        <f aca="false">G1420&gt;0</f>
        <v>0</v>
      </c>
      <c r="AA1420" s="4" t="str">
        <f aca="false">IF(NOT(Z1420),Y1420,0)</f>
        <v>rj2without</v>
      </c>
    </row>
    <row r="1421" customFormat="false" ht="15.75" hidden="false" customHeight="true" outlineLevel="0" collapsed="false">
      <c r="A1421" s="1" t="n">
        <v>2085</v>
      </c>
      <c r="B1421" s="4" t="s">
        <v>37</v>
      </c>
      <c r="C1421" s="4" t="s">
        <v>22</v>
      </c>
      <c r="D1421" s="4" t="s">
        <v>23</v>
      </c>
      <c r="E1421" s="4" t="n">
        <v>10</v>
      </c>
      <c r="F1421" s="4" t="n">
        <v>21.497</v>
      </c>
      <c r="G1421" s="4" t="n">
        <v>0</v>
      </c>
      <c r="H1421" s="4" t="n">
        <v>1.08616168226444</v>
      </c>
      <c r="I1421" s="4" t="n">
        <v>0.643350802326954</v>
      </c>
      <c r="J1421" s="4" t="n">
        <v>0.0794250182712384</v>
      </c>
      <c r="K1421" s="4" t="n">
        <v>0.313514530417485</v>
      </c>
      <c r="L1421" s="4" t="n">
        <v>0.0116813641261498</v>
      </c>
      <c r="M1421" s="4" t="n">
        <v>1.58310243739794</v>
      </c>
      <c r="N1421" s="4" t="n">
        <v>33.1797373084665</v>
      </c>
      <c r="O1421" s="4" t="n">
        <f aca="false">TRUE()</f>
        <v>1</v>
      </c>
      <c r="P1421" s="4" t="s">
        <v>24</v>
      </c>
      <c r="Q1421" s="4" t="n">
        <v>16.4168405487938</v>
      </c>
      <c r="R1421" s="4" t="n">
        <v>0.451540645446191</v>
      </c>
      <c r="S1421" s="4" t="s">
        <v>39</v>
      </c>
      <c r="T1421" s="4" t="str">
        <f aca="false">B1421&amp;C1421&amp;D1421&amp;E1421&amp;S1421</f>
        <v>rosnavjackalmap210without</v>
      </c>
      <c r="U1421" s="4" t="n">
        <f aca="false">COUNTIF($T$2:T1421,T1421)</f>
        <v>20</v>
      </c>
      <c r="V1421" s="4" t="s">
        <v>38</v>
      </c>
      <c r="W1421" s="4" t="s">
        <v>26</v>
      </c>
      <c r="X1421" s="4" t="n">
        <v>2</v>
      </c>
      <c r="Y1421" s="4" t="str">
        <f aca="false">V1421&amp;W1421&amp;X1421&amp;S1421</f>
        <v>rj2without</v>
      </c>
      <c r="Z1421" s="4" t="n">
        <f aca="false">G1421&gt;0</f>
        <v>0</v>
      </c>
      <c r="AA1421" s="4" t="str">
        <f aca="false">IF(NOT(Z1421),Y1421,0)</f>
        <v>rj2without</v>
      </c>
    </row>
    <row r="1422" customFormat="false" ht="15.75" hidden="false" customHeight="true" outlineLevel="0" collapsed="false">
      <c r="A1422" s="1" t="n">
        <v>2096</v>
      </c>
      <c r="B1422" s="4" t="s">
        <v>37</v>
      </c>
      <c r="C1422" s="4" t="s">
        <v>28</v>
      </c>
      <c r="D1422" s="4" t="s">
        <v>33</v>
      </c>
      <c r="E1422" s="4" t="n">
        <v>10</v>
      </c>
      <c r="F1422" s="4" t="n">
        <v>97.9</v>
      </c>
      <c r="G1422" s="4" t="n">
        <v>1</v>
      </c>
      <c r="H1422" s="4" t="n">
        <v>0.631434403952457</v>
      </c>
      <c r="I1422" s="4" t="n">
        <v>0.104929966492448</v>
      </c>
      <c r="J1422" s="4" t="n">
        <v>0.0156880719260522</v>
      </c>
      <c r="K1422" s="4" t="n">
        <v>0.0142656230297331</v>
      </c>
      <c r="L1422" s="4" t="n">
        <v>0.00105687203791469</v>
      </c>
      <c r="M1422" s="4" t="n">
        <v>0.211432044192641</v>
      </c>
      <c r="N1422" s="4" t="n">
        <v>20.8107642229475</v>
      </c>
      <c r="O1422" s="4" t="n">
        <f aca="false">TRUE()</f>
        <v>1</v>
      </c>
      <c r="P1422" s="4" t="s">
        <v>24</v>
      </c>
      <c r="Q1422" s="4" t="n">
        <v>14.5681738726013</v>
      </c>
      <c r="R1422" s="4" t="n">
        <v>0.550772661551809</v>
      </c>
      <c r="S1422" s="4" t="s">
        <v>39</v>
      </c>
      <c r="T1422" s="4" t="str">
        <f aca="false">B1422&amp;C1422&amp;D1422&amp;E1422&amp;S1422</f>
        <v>rosnavturtlebot3_burgersmall_warehouse10without</v>
      </c>
      <c r="U1422" s="4" t="n">
        <f aca="false">COUNTIF($T$2:T1422,T1422)</f>
        <v>1</v>
      </c>
      <c r="V1422" s="4" t="s">
        <v>38</v>
      </c>
      <c r="W1422" s="4" t="s">
        <v>29</v>
      </c>
      <c r="X1422" s="4" t="s">
        <v>34</v>
      </c>
      <c r="Y1422" s="4" t="str">
        <f aca="false">V1422&amp;W1422&amp;X1422&amp;S1422</f>
        <v>rbswithout</v>
      </c>
      <c r="Z1422" s="4" t="n">
        <f aca="false">G1422&gt;0</f>
        <v>1</v>
      </c>
      <c r="AA1422" s="4" t="n">
        <f aca="false">IF(NOT(Z1422),Y1422,0)</f>
        <v>0</v>
      </c>
    </row>
    <row r="1423" customFormat="false" ht="15.75" hidden="false" customHeight="true" outlineLevel="0" collapsed="false">
      <c r="A1423" s="1" t="n">
        <v>2097</v>
      </c>
      <c r="B1423" s="4" t="s">
        <v>37</v>
      </c>
      <c r="C1423" s="4" t="s">
        <v>28</v>
      </c>
      <c r="D1423" s="4" t="s">
        <v>33</v>
      </c>
      <c r="E1423" s="4" t="n">
        <v>10</v>
      </c>
      <c r="F1423" s="4" t="n">
        <v>129.901</v>
      </c>
      <c r="G1423" s="4" t="n">
        <v>2</v>
      </c>
      <c r="H1423" s="4" t="n">
        <v>1.20163033107239</v>
      </c>
      <c r="I1423" s="4" t="n">
        <v>0.194955582966699</v>
      </c>
      <c r="J1423" s="4" t="n">
        <v>0.0273190357283773</v>
      </c>
      <c r="K1423" s="4" t="n">
        <v>0.011244203498585</v>
      </c>
      <c r="L1423" s="4" t="n">
        <v>0.000184626238756547</v>
      </c>
      <c r="M1423" s="4" t="n">
        <v>0.216687111744017</v>
      </c>
      <c r="N1423" s="4" t="n">
        <v>28.2408434842283</v>
      </c>
      <c r="O1423" s="4" t="n">
        <f aca="false">TRUE()</f>
        <v>1</v>
      </c>
      <c r="P1423" s="4" t="s">
        <v>24</v>
      </c>
      <c r="Q1423" s="4" t="n">
        <v>54.716353832992</v>
      </c>
      <c r="R1423" s="4" t="n">
        <v>1.16575838177022</v>
      </c>
      <c r="S1423" s="4" t="s">
        <v>39</v>
      </c>
      <c r="T1423" s="4" t="str">
        <f aca="false">B1423&amp;C1423&amp;D1423&amp;E1423&amp;S1423</f>
        <v>rosnavturtlebot3_burgersmall_warehouse10without</v>
      </c>
      <c r="U1423" s="4" t="n">
        <f aca="false">COUNTIF($T$2:T1423,T1423)</f>
        <v>2</v>
      </c>
      <c r="V1423" s="4" t="s">
        <v>38</v>
      </c>
      <c r="W1423" s="4" t="s">
        <v>29</v>
      </c>
      <c r="X1423" s="4" t="s">
        <v>34</v>
      </c>
      <c r="Y1423" s="4" t="str">
        <f aca="false">V1423&amp;W1423&amp;X1423&amp;S1423</f>
        <v>rbswithout</v>
      </c>
      <c r="Z1423" s="4" t="n">
        <f aca="false">G1423&gt;0</f>
        <v>1</v>
      </c>
      <c r="AA1423" s="4" t="n">
        <f aca="false">IF(NOT(Z1423),Y1423,0)</f>
        <v>0</v>
      </c>
    </row>
    <row r="1424" customFormat="false" ht="15.75" hidden="false" customHeight="true" outlineLevel="0" collapsed="false">
      <c r="A1424" s="1" t="n">
        <v>2098</v>
      </c>
      <c r="B1424" s="4" t="s">
        <v>37</v>
      </c>
      <c r="C1424" s="4" t="s">
        <v>28</v>
      </c>
      <c r="D1424" s="4" t="s">
        <v>33</v>
      </c>
      <c r="E1424" s="4" t="n">
        <v>10</v>
      </c>
      <c r="F1424" s="4" t="n">
        <v>146.697</v>
      </c>
      <c r="G1424" s="4" t="n">
        <v>0</v>
      </c>
      <c r="H1424" s="4" t="n">
        <v>2.00122016829045</v>
      </c>
      <c r="I1424" s="4" t="n">
        <v>0.371691371009499</v>
      </c>
      <c r="J1424" s="4" t="n">
        <v>0.0741354047190825</v>
      </c>
      <c r="K1424" s="4" t="n">
        <v>0.012968605948932</v>
      </c>
      <c r="L1424" s="4" t="n">
        <v>0.000682389937106918</v>
      </c>
      <c r="M1424" s="4" t="n">
        <v>0.216623063246502</v>
      </c>
      <c r="N1424" s="4" t="n">
        <v>31.6142230206446</v>
      </c>
      <c r="O1424" s="4" t="n">
        <f aca="false">TRUE()</f>
        <v>1</v>
      </c>
      <c r="P1424" s="4" t="s">
        <v>24</v>
      </c>
      <c r="Q1424" s="4" t="n">
        <v>27.1010991354561</v>
      </c>
      <c r="R1424" s="4" t="n">
        <v>3.9301614314185</v>
      </c>
      <c r="S1424" s="4" t="s">
        <v>39</v>
      </c>
      <c r="T1424" s="4" t="str">
        <f aca="false">B1424&amp;C1424&amp;D1424&amp;E1424&amp;S1424</f>
        <v>rosnavturtlebot3_burgersmall_warehouse10without</v>
      </c>
      <c r="U1424" s="4" t="n">
        <f aca="false">COUNTIF($T$2:T1424,T1424)</f>
        <v>3</v>
      </c>
      <c r="V1424" s="4" t="s">
        <v>38</v>
      </c>
      <c r="W1424" s="4" t="s">
        <v>29</v>
      </c>
      <c r="X1424" s="4" t="s">
        <v>34</v>
      </c>
      <c r="Y1424" s="4" t="str">
        <f aca="false">V1424&amp;W1424&amp;X1424&amp;S1424</f>
        <v>rbswithout</v>
      </c>
      <c r="Z1424" s="4" t="n">
        <f aca="false">G1424&gt;0</f>
        <v>0</v>
      </c>
      <c r="AA1424" s="4" t="str">
        <f aca="false">IF(NOT(Z1424),Y1424,0)</f>
        <v>rbswithout</v>
      </c>
    </row>
    <row r="1425" customFormat="false" ht="15.75" hidden="false" customHeight="true" outlineLevel="0" collapsed="false">
      <c r="A1425" s="1" t="n">
        <v>2099</v>
      </c>
      <c r="B1425" s="4" t="s">
        <v>37</v>
      </c>
      <c r="C1425" s="4" t="s">
        <v>28</v>
      </c>
      <c r="D1425" s="4" t="s">
        <v>33</v>
      </c>
      <c r="E1425" s="4" t="n">
        <v>10</v>
      </c>
      <c r="F1425" s="4" t="n">
        <v>155.09</v>
      </c>
      <c r="G1425" s="4" t="n">
        <v>1</v>
      </c>
      <c r="H1425" s="4" t="n">
        <v>1.0029549341427</v>
      </c>
      <c r="I1425" s="4" t="n">
        <v>0.187973521393879</v>
      </c>
      <c r="J1425" s="4" t="n">
        <v>0.023985075900691</v>
      </c>
      <c r="K1425" s="4" t="n">
        <v>0.011739556348323</v>
      </c>
      <c r="L1425" s="4" t="n">
        <v>0.000345329540504177</v>
      </c>
      <c r="M1425" s="4" t="n">
        <v>0.216495827464778</v>
      </c>
      <c r="N1425" s="4" t="n">
        <v>33.5670130941539</v>
      </c>
      <c r="O1425" s="4" t="n">
        <f aca="false">TRUE()</f>
        <v>1</v>
      </c>
      <c r="P1425" s="4" t="s">
        <v>24</v>
      </c>
      <c r="Q1425" s="4" t="n">
        <v>25.5307873224538</v>
      </c>
      <c r="R1425" s="4" t="n">
        <v>1.83045777196962</v>
      </c>
      <c r="S1425" s="4" t="s">
        <v>39</v>
      </c>
      <c r="T1425" s="4" t="str">
        <f aca="false">B1425&amp;C1425&amp;D1425&amp;E1425&amp;S1425</f>
        <v>rosnavturtlebot3_burgersmall_warehouse10without</v>
      </c>
      <c r="U1425" s="4" t="n">
        <f aca="false">COUNTIF($T$2:T1425,T1425)</f>
        <v>4</v>
      </c>
      <c r="V1425" s="4" t="s">
        <v>38</v>
      </c>
      <c r="W1425" s="4" t="s">
        <v>29</v>
      </c>
      <c r="X1425" s="4" t="s">
        <v>34</v>
      </c>
      <c r="Y1425" s="4" t="str">
        <f aca="false">V1425&amp;W1425&amp;X1425&amp;S1425</f>
        <v>rbswithout</v>
      </c>
      <c r="Z1425" s="4" t="n">
        <f aca="false">G1425&gt;0</f>
        <v>1</v>
      </c>
      <c r="AA1425" s="4" t="n">
        <f aca="false">IF(NOT(Z1425),Y1425,0)</f>
        <v>0</v>
      </c>
    </row>
    <row r="1426" customFormat="false" ht="15.75" hidden="false" customHeight="true" outlineLevel="0" collapsed="false">
      <c r="A1426" s="1" t="n">
        <v>2100</v>
      </c>
      <c r="B1426" s="4" t="s">
        <v>37</v>
      </c>
      <c r="C1426" s="4" t="s">
        <v>28</v>
      </c>
      <c r="D1426" s="4" t="s">
        <v>33</v>
      </c>
      <c r="E1426" s="4" t="n">
        <v>10</v>
      </c>
      <c r="F1426" s="4" t="n">
        <v>116.599</v>
      </c>
      <c r="G1426" s="4" t="n">
        <v>3</v>
      </c>
      <c r="H1426" s="4" t="n">
        <v>1.27279049483488</v>
      </c>
      <c r="I1426" s="4" t="n">
        <v>0.228021620535285</v>
      </c>
      <c r="J1426" s="4" t="n">
        <v>0.0354087093711358</v>
      </c>
      <c r="K1426" s="4" t="n">
        <v>0.0129495011213887</v>
      </c>
      <c r="L1426" s="4" t="n">
        <v>0.000559975610662866</v>
      </c>
      <c r="M1426" s="4" t="n">
        <v>0.214161259110504</v>
      </c>
      <c r="N1426" s="4" t="n">
        <v>25.2840929022917</v>
      </c>
      <c r="O1426" s="4" t="n">
        <f aca="false">FALSE()</f>
        <v>0</v>
      </c>
      <c r="P1426" s="4" t="s">
        <v>5</v>
      </c>
      <c r="Q1426" s="4" t="n">
        <v>28.6572774508934</v>
      </c>
      <c r="R1426" s="4" t="n">
        <v>1.27206461882146</v>
      </c>
      <c r="S1426" s="4" t="s">
        <v>39</v>
      </c>
      <c r="T1426" s="4" t="str">
        <f aca="false">B1426&amp;C1426&amp;D1426&amp;E1426&amp;S1426</f>
        <v>rosnavturtlebot3_burgersmall_warehouse10without</v>
      </c>
      <c r="U1426" s="4" t="n">
        <f aca="false">COUNTIF($T$2:T1426,T1426)</f>
        <v>5</v>
      </c>
      <c r="V1426" s="4" t="s">
        <v>38</v>
      </c>
      <c r="W1426" s="4" t="s">
        <v>29</v>
      </c>
      <c r="X1426" s="4" t="s">
        <v>34</v>
      </c>
      <c r="Y1426" s="4" t="str">
        <f aca="false">V1426&amp;W1426&amp;X1426&amp;S1426</f>
        <v>rbswithout</v>
      </c>
      <c r="Z1426" s="4" t="n">
        <f aca="false">G1426&gt;0</f>
        <v>1</v>
      </c>
      <c r="AA1426" s="4" t="n">
        <f aca="false">IF(NOT(Z1426),Y1426,0)</f>
        <v>0</v>
      </c>
    </row>
    <row r="1427" customFormat="false" ht="15.75" hidden="false" customHeight="true" outlineLevel="0" collapsed="false">
      <c r="A1427" s="1" t="n">
        <v>2101</v>
      </c>
      <c r="B1427" s="4" t="s">
        <v>37</v>
      </c>
      <c r="C1427" s="4" t="s">
        <v>28</v>
      </c>
      <c r="D1427" s="4" t="s">
        <v>33</v>
      </c>
      <c r="E1427" s="4" t="n">
        <v>10</v>
      </c>
      <c r="F1427" s="4" t="n">
        <v>116.801</v>
      </c>
      <c r="G1427" s="4" t="n">
        <v>0</v>
      </c>
      <c r="H1427" s="4" t="n">
        <v>2.51193477084501</v>
      </c>
      <c r="I1427" s="4" t="n">
        <v>0.286357981921862</v>
      </c>
      <c r="J1427" s="4" t="n">
        <v>0.0435493491633663</v>
      </c>
      <c r="K1427" s="4" t="n">
        <v>0.0162340792130144</v>
      </c>
      <c r="L1427" s="4" t="n">
        <v>0.000516237827887692</v>
      </c>
      <c r="M1427" s="4" t="n">
        <v>0.212304004583682</v>
      </c>
      <c r="N1427" s="4" t="n">
        <v>24.6969360851173</v>
      </c>
      <c r="O1427" s="4" t="n">
        <f aca="false">TRUE()</f>
        <v>1</v>
      </c>
      <c r="P1427" s="4" t="s">
        <v>24</v>
      </c>
      <c r="Q1427" s="4" t="n">
        <v>139.497166492592</v>
      </c>
      <c r="R1427" s="4" t="n">
        <v>2.47399109709077</v>
      </c>
      <c r="S1427" s="4" t="s">
        <v>39</v>
      </c>
      <c r="T1427" s="4" t="str">
        <f aca="false">B1427&amp;C1427&amp;D1427&amp;E1427&amp;S1427</f>
        <v>rosnavturtlebot3_burgersmall_warehouse10without</v>
      </c>
      <c r="U1427" s="4" t="n">
        <f aca="false">COUNTIF($T$2:T1427,T1427)</f>
        <v>6</v>
      </c>
      <c r="V1427" s="4" t="s">
        <v>38</v>
      </c>
      <c r="W1427" s="4" t="s">
        <v>29</v>
      </c>
      <c r="X1427" s="4" t="s">
        <v>34</v>
      </c>
      <c r="Y1427" s="4" t="str">
        <f aca="false">V1427&amp;W1427&amp;X1427&amp;S1427</f>
        <v>rbswithout</v>
      </c>
      <c r="Z1427" s="4" t="n">
        <f aca="false">G1427&gt;0</f>
        <v>0</v>
      </c>
      <c r="AA1427" s="4" t="str">
        <f aca="false">IF(NOT(Z1427),Y1427,0)</f>
        <v>rbswithout</v>
      </c>
    </row>
    <row r="1428" customFormat="false" ht="15.75" hidden="false" customHeight="true" outlineLevel="0" collapsed="false">
      <c r="A1428" s="1" t="n">
        <v>2102</v>
      </c>
      <c r="B1428" s="4" t="s">
        <v>37</v>
      </c>
      <c r="C1428" s="4" t="s">
        <v>28</v>
      </c>
      <c r="D1428" s="4" t="s">
        <v>33</v>
      </c>
      <c r="E1428" s="4" t="n">
        <v>10</v>
      </c>
      <c r="F1428" s="4" t="n">
        <v>94.798</v>
      </c>
      <c r="G1428" s="4" t="n">
        <v>0</v>
      </c>
      <c r="H1428" s="4" t="n">
        <v>0.689459347613126</v>
      </c>
      <c r="I1428" s="4" t="n">
        <v>0.130856717932714</v>
      </c>
      <c r="J1428" s="4" t="n">
        <v>0.0161472885833655</v>
      </c>
      <c r="K1428" s="4" t="n">
        <v>0.00962975684574978</v>
      </c>
      <c r="L1428" s="4" t="n">
        <v>0.000492610837438424</v>
      </c>
      <c r="M1428" s="4" t="n">
        <v>0.217668561932048</v>
      </c>
      <c r="N1428" s="4" t="n">
        <v>20.6249180947897</v>
      </c>
      <c r="O1428" s="4" t="n">
        <f aca="false">TRUE()</f>
        <v>1</v>
      </c>
      <c r="P1428" s="4" t="s">
        <v>24</v>
      </c>
      <c r="Q1428" s="4" t="n">
        <v>12.0313533249869</v>
      </c>
      <c r="R1428" s="4" t="n">
        <v>0.92320366619105</v>
      </c>
      <c r="S1428" s="4" t="s">
        <v>39</v>
      </c>
      <c r="T1428" s="4" t="str">
        <f aca="false">B1428&amp;C1428&amp;D1428&amp;E1428&amp;S1428</f>
        <v>rosnavturtlebot3_burgersmall_warehouse10without</v>
      </c>
      <c r="U1428" s="4" t="n">
        <f aca="false">COUNTIF($T$2:T1428,T1428)</f>
        <v>7</v>
      </c>
      <c r="V1428" s="4" t="s">
        <v>38</v>
      </c>
      <c r="W1428" s="4" t="s">
        <v>29</v>
      </c>
      <c r="X1428" s="4" t="s">
        <v>34</v>
      </c>
      <c r="Y1428" s="4" t="str">
        <f aca="false">V1428&amp;W1428&amp;X1428&amp;S1428</f>
        <v>rbswithout</v>
      </c>
      <c r="Z1428" s="4" t="n">
        <f aca="false">G1428&gt;0</f>
        <v>0</v>
      </c>
      <c r="AA1428" s="4" t="str">
        <f aca="false">IF(NOT(Z1428),Y1428,0)</f>
        <v>rbswithout</v>
      </c>
    </row>
    <row r="1429" customFormat="false" ht="15.75" hidden="false" customHeight="true" outlineLevel="0" collapsed="false">
      <c r="A1429" s="1" t="n">
        <v>2103</v>
      </c>
      <c r="B1429" s="4" t="s">
        <v>37</v>
      </c>
      <c r="C1429" s="4" t="s">
        <v>28</v>
      </c>
      <c r="D1429" s="4" t="s">
        <v>33</v>
      </c>
      <c r="E1429" s="4" t="n">
        <v>10</v>
      </c>
      <c r="F1429" s="4" t="n">
        <v>94.611</v>
      </c>
      <c r="G1429" s="4" t="n">
        <v>0</v>
      </c>
      <c r="H1429" s="4" t="n">
        <v>0.819312565770865</v>
      </c>
      <c r="I1429" s="4" t="n">
        <v>0.152540105600596</v>
      </c>
      <c r="J1429" s="4" t="n">
        <v>0.0193701107669745</v>
      </c>
      <c r="K1429" s="4" t="n">
        <v>0.0150817638479669</v>
      </c>
      <c r="L1429" s="4" t="n">
        <v>0.000942779442828257</v>
      </c>
      <c r="M1429" s="4" t="n">
        <v>0.213692857295329</v>
      </c>
      <c r="N1429" s="4" t="n">
        <v>20.1834402579649</v>
      </c>
      <c r="O1429" s="4" t="n">
        <f aca="false">TRUE()</f>
        <v>1</v>
      </c>
      <c r="P1429" s="4" t="s">
        <v>24</v>
      </c>
      <c r="Q1429" s="4" t="n">
        <v>5.90185927365361</v>
      </c>
      <c r="R1429" s="4" t="n">
        <v>1.36884493658594</v>
      </c>
      <c r="S1429" s="4" t="s">
        <v>39</v>
      </c>
      <c r="T1429" s="4" t="str">
        <f aca="false">B1429&amp;C1429&amp;D1429&amp;E1429&amp;S1429</f>
        <v>rosnavturtlebot3_burgersmall_warehouse10without</v>
      </c>
      <c r="U1429" s="4" t="n">
        <f aca="false">COUNTIF($T$2:T1429,T1429)</f>
        <v>8</v>
      </c>
      <c r="V1429" s="4" t="s">
        <v>38</v>
      </c>
      <c r="W1429" s="4" t="s">
        <v>29</v>
      </c>
      <c r="X1429" s="4" t="s">
        <v>34</v>
      </c>
      <c r="Y1429" s="4" t="str">
        <f aca="false">V1429&amp;W1429&amp;X1429&amp;S1429</f>
        <v>rbswithout</v>
      </c>
      <c r="Z1429" s="4" t="n">
        <f aca="false">G1429&gt;0</f>
        <v>0</v>
      </c>
      <c r="AA1429" s="4" t="str">
        <f aca="false">IF(NOT(Z1429),Y1429,0)</f>
        <v>rbswithout</v>
      </c>
    </row>
    <row r="1430" customFormat="false" ht="15.75" hidden="false" customHeight="true" outlineLevel="0" collapsed="false">
      <c r="A1430" s="1" t="n">
        <v>2104</v>
      </c>
      <c r="B1430" s="4" t="s">
        <v>37</v>
      </c>
      <c r="C1430" s="4" t="s">
        <v>28</v>
      </c>
      <c r="D1430" s="4" t="s">
        <v>33</v>
      </c>
      <c r="E1430" s="4" t="n">
        <v>10</v>
      </c>
      <c r="F1430" s="4" t="n">
        <v>105.802</v>
      </c>
      <c r="G1430" s="4" t="n">
        <v>1</v>
      </c>
      <c r="H1430" s="4" t="n">
        <v>1.12559598787416</v>
      </c>
      <c r="I1430" s="4" t="n">
        <v>0.189761716055804</v>
      </c>
      <c r="J1430" s="4" t="n">
        <v>0.0242902494335896</v>
      </c>
      <c r="K1430" s="4" t="n">
        <v>0.0147607408032693</v>
      </c>
      <c r="L1430" s="4" t="n">
        <v>0.000964912280701754</v>
      </c>
      <c r="M1430" s="4" t="n">
        <v>0.213894170880465</v>
      </c>
      <c r="N1430" s="4" t="n">
        <v>22.6314633272378</v>
      </c>
      <c r="O1430" s="4" t="n">
        <f aca="false">TRUE()</f>
        <v>1</v>
      </c>
      <c r="P1430" s="4" t="s">
        <v>24</v>
      </c>
      <c r="Q1430" s="4" t="n">
        <v>29.3104248554788</v>
      </c>
      <c r="R1430" s="4" t="n">
        <v>1.42217935864814</v>
      </c>
      <c r="S1430" s="4" t="s">
        <v>39</v>
      </c>
      <c r="T1430" s="4" t="str">
        <f aca="false">B1430&amp;C1430&amp;D1430&amp;E1430&amp;S1430</f>
        <v>rosnavturtlebot3_burgersmall_warehouse10without</v>
      </c>
      <c r="U1430" s="4" t="n">
        <f aca="false">COUNTIF($T$2:T1430,T1430)</f>
        <v>9</v>
      </c>
      <c r="V1430" s="4" t="s">
        <v>38</v>
      </c>
      <c r="W1430" s="4" t="s">
        <v>29</v>
      </c>
      <c r="X1430" s="4" t="s">
        <v>34</v>
      </c>
      <c r="Y1430" s="4" t="str">
        <f aca="false">V1430&amp;W1430&amp;X1430&amp;S1430</f>
        <v>rbswithout</v>
      </c>
      <c r="Z1430" s="4" t="n">
        <f aca="false">G1430&gt;0</f>
        <v>1</v>
      </c>
      <c r="AA1430" s="4" t="n">
        <f aca="false">IF(NOT(Z1430),Y1430,0)</f>
        <v>0</v>
      </c>
    </row>
    <row r="1431" customFormat="false" ht="15.75" hidden="false" customHeight="true" outlineLevel="0" collapsed="false">
      <c r="A1431" s="1" t="n">
        <v>2105</v>
      </c>
      <c r="B1431" s="4" t="s">
        <v>37</v>
      </c>
      <c r="C1431" s="4" t="s">
        <v>28</v>
      </c>
      <c r="D1431" s="4" t="s">
        <v>33</v>
      </c>
      <c r="E1431" s="4" t="n">
        <v>10</v>
      </c>
      <c r="F1431" s="4" t="n">
        <v>142.403</v>
      </c>
      <c r="G1431" s="4" t="n">
        <v>1</v>
      </c>
      <c r="H1431" s="4" t="n">
        <v>1.85512153294714</v>
      </c>
      <c r="I1431" s="4" t="n">
        <v>0.325917152529678</v>
      </c>
      <c r="J1431" s="4" t="n">
        <v>0.0427697349547931</v>
      </c>
      <c r="K1431" s="4" t="n">
        <v>0.017477787876493</v>
      </c>
      <c r="L1431" s="4" t="n">
        <v>0.000665594855305466</v>
      </c>
      <c r="M1431" s="4" t="n">
        <v>0.212246550677754</v>
      </c>
      <c r="N1431" s="4" t="n">
        <v>30.3134154606197</v>
      </c>
      <c r="O1431" s="4" t="n">
        <f aca="false">TRUE()</f>
        <v>1</v>
      </c>
      <c r="P1431" s="4" t="s">
        <v>24</v>
      </c>
      <c r="Q1431" s="4" t="n">
        <v>29.689665005395</v>
      </c>
      <c r="R1431" s="4" t="n">
        <v>2.37251391528052</v>
      </c>
      <c r="S1431" s="4" t="s">
        <v>39</v>
      </c>
      <c r="T1431" s="4" t="str">
        <f aca="false">B1431&amp;C1431&amp;D1431&amp;E1431&amp;S1431</f>
        <v>rosnavturtlebot3_burgersmall_warehouse10without</v>
      </c>
      <c r="U1431" s="4" t="n">
        <f aca="false">COUNTIF($T$2:T1431,T1431)</f>
        <v>10</v>
      </c>
      <c r="V1431" s="4" t="s">
        <v>38</v>
      </c>
      <c r="W1431" s="4" t="s">
        <v>29</v>
      </c>
      <c r="X1431" s="4" t="s">
        <v>34</v>
      </c>
      <c r="Y1431" s="4" t="str">
        <f aca="false">V1431&amp;W1431&amp;X1431&amp;S1431</f>
        <v>rbswithout</v>
      </c>
      <c r="Z1431" s="4" t="n">
        <f aca="false">G1431&gt;0</f>
        <v>1</v>
      </c>
      <c r="AA1431" s="4" t="n">
        <f aca="false">IF(NOT(Z1431),Y1431,0)</f>
        <v>0</v>
      </c>
    </row>
    <row r="1432" customFormat="false" ht="15.75" hidden="false" customHeight="true" outlineLevel="0" collapsed="false">
      <c r="A1432" s="1" t="n">
        <v>2106</v>
      </c>
      <c r="B1432" s="4" t="s">
        <v>37</v>
      </c>
      <c r="C1432" s="4" t="s">
        <v>28</v>
      </c>
      <c r="D1432" s="4" t="s">
        <v>33</v>
      </c>
      <c r="E1432" s="4" t="n">
        <v>10</v>
      </c>
      <c r="F1432" s="4" t="n">
        <v>104.198</v>
      </c>
      <c r="G1432" s="4" t="n">
        <v>0</v>
      </c>
      <c r="H1432" s="4" t="n">
        <v>0.943135633321905</v>
      </c>
      <c r="I1432" s="4" t="n">
        <v>0.162419671967564</v>
      </c>
      <c r="J1432" s="4" t="n">
        <v>0.0213391700832455</v>
      </c>
      <c r="K1432" s="4" t="n">
        <v>0.00946246533206915</v>
      </c>
      <c r="L1432" s="4" t="n">
        <v>0.000614007329559585</v>
      </c>
      <c r="M1432" s="4" t="n">
        <v>0.216557545689238</v>
      </c>
      <c r="N1432" s="4" t="n">
        <v>22.4409830574287</v>
      </c>
      <c r="O1432" s="4" t="n">
        <f aca="false">TRUE()</f>
        <v>1</v>
      </c>
      <c r="P1432" s="4" t="s">
        <v>24</v>
      </c>
      <c r="Q1432" s="4" t="n">
        <v>21.7737132413601</v>
      </c>
      <c r="R1432" s="4" t="n">
        <v>1.34811384699947</v>
      </c>
      <c r="S1432" s="4" t="s">
        <v>39</v>
      </c>
      <c r="T1432" s="4" t="str">
        <f aca="false">B1432&amp;C1432&amp;D1432&amp;E1432&amp;S1432</f>
        <v>rosnavturtlebot3_burgersmall_warehouse10without</v>
      </c>
      <c r="U1432" s="4" t="n">
        <f aca="false">COUNTIF($T$2:T1432,T1432)</f>
        <v>11</v>
      </c>
      <c r="V1432" s="4" t="s">
        <v>38</v>
      </c>
      <c r="W1432" s="4" t="s">
        <v>29</v>
      </c>
      <c r="X1432" s="4" t="s">
        <v>34</v>
      </c>
      <c r="Y1432" s="4" t="str">
        <f aca="false">V1432&amp;W1432&amp;X1432&amp;S1432</f>
        <v>rbswithout</v>
      </c>
      <c r="Z1432" s="4" t="n">
        <f aca="false">G1432&gt;0</f>
        <v>0</v>
      </c>
      <c r="AA1432" s="4" t="str">
        <f aca="false">IF(NOT(Z1432),Y1432,0)</f>
        <v>rbswithout</v>
      </c>
    </row>
    <row r="1433" customFormat="false" ht="15.75" hidden="false" customHeight="true" outlineLevel="0" collapsed="false">
      <c r="A1433" s="1" t="n">
        <v>2107</v>
      </c>
      <c r="B1433" s="4" t="s">
        <v>37</v>
      </c>
      <c r="C1433" s="4" t="s">
        <v>28</v>
      </c>
      <c r="D1433" s="4" t="s">
        <v>33</v>
      </c>
      <c r="E1433" s="4" t="n">
        <v>10</v>
      </c>
      <c r="F1433" s="4" t="n">
        <v>105.699</v>
      </c>
      <c r="G1433" s="4" t="n">
        <v>2</v>
      </c>
      <c r="H1433" s="4" t="n">
        <v>1.00489258804727</v>
      </c>
      <c r="I1433" s="4" t="n">
        <v>0.171403285964897</v>
      </c>
      <c r="J1433" s="4" t="n">
        <v>0.0274526290983768</v>
      </c>
      <c r="K1433" s="4" t="n">
        <v>0.0161839819320318</v>
      </c>
      <c r="L1433" s="4" t="n">
        <v>0.000769565217391304</v>
      </c>
      <c r="M1433" s="4" t="n">
        <v>0.213852136141478</v>
      </c>
      <c r="N1433" s="4" t="n">
        <v>22.5973571743011</v>
      </c>
      <c r="O1433" s="4" t="n">
        <f aca="false">TRUE()</f>
        <v>1</v>
      </c>
      <c r="P1433" s="4" t="s">
        <v>24</v>
      </c>
      <c r="Q1433" s="4" t="n">
        <v>20.5458216472735</v>
      </c>
      <c r="R1433" s="4" t="n">
        <v>1.1002614070408</v>
      </c>
      <c r="S1433" s="4" t="s">
        <v>39</v>
      </c>
      <c r="T1433" s="4" t="str">
        <f aca="false">B1433&amp;C1433&amp;D1433&amp;E1433&amp;S1433</f>
        <v>rosnavturtlebot3_burgersmall_warehouse10without</v>
      </c>
      <c r="U1433" s="4" t="n">
        <f aca="false">COUNTIF($T$2:T1433,T1433)</f>
        <v>12</v>
      </c>
      <c r="V1433" s="4" t="s">
        <v>38</v>
      </c>
      <c r="W1433" s="4" t="s">
        <v>29</v>
      </c>
      <c r="X1433" s="4" t="s">
        <v>34</v>
      </c>
      <c r="Y1433" s="4" t="str">
        <f aca="false">V1433&amp;W1433&amp;X1433&amp;S1433</f>
        <v>rbswithout</v>
      </c>
      <c r="Z1433" s="4" t="n">
        <f aca="false">G1433&gt;0</f>
        <v>1</v>
      </c>
      <c r="AA1433" s="4" t="n">
        <f aca="false">IF(NOT(Z1433),Y1433,0)</f>
        <v>0</v>
      </c>
    </row>
    <row r="1434" customFormat="false" ht="15.75" hidden="false" customHeight="true" outlineLevel="0" collapsed="false">
      <c r="A1434" s="1" t="n">
        <v>2108</v>
      </c>
      <c r="B1434" s="4" t="s">
        <v>37</v>
      </c>
      <c r="C1434" s="4" t="s">
        <v>28</v>
      </c>
      <c r="D1434" s="4" t="s">
        <v>33</v>
      </c>
      <c r="E1434" s="4" t="n">
        <v>10</v>
      </c>
      <c r="F1434" s="4" t="n">
        <v>90.4000000000001</v>
      </c>
      <c r="G1434" s="4" t="n">
        <v>0</v>
      </c>
      <c r="H1434" s="4" t="n">
        <v>0.709501133803243</v>
      </c>
      <c r="I1434" s="4" t="n">
        <v>0.134319445920073</v>
      </c>
      <c r="J1434" s="4" t="n">
        <v>0.0167798385012612</v>
      </c>
      <c r="K1434" s="4" t="n">
        <v>0.00543519317687088</v>
      </c>
      <c r="L1434" s="4" t="n">
        <v>0.00110714285714286</v>
      </c>
      <c r="M1434" s="4" t="n">
        <v>0.21716279443635</v>
      </c>
      <c r="N1434" s="4" t="n">
        <v>19.694428901526</v>
      </c>
      <c r="O1434" s="4" t="n">
        <f aca="false">TRUE()</f>
        <v>1</v>
      </c>
      <c r="P1434" s="4" t="s">
        <v>24</v>
      </c>
      <c r="Q1434" s="4" t="n">
        <v>8.16606701379047</v>
      </c>
      <c r="R1434" s="4" t="n">
        <v>0.711013255069052</v>
      </c>
      <c r="S1434" s="4" t="s">
        <v>39</v>
      </c>
      <c r="T1434" s="4" t="str">
        <f aca="false">B1434&amp;C1434&amp;D1434&amp;E1434&amp;S1434</f>
        <v>rosnavturtlebot3_burgersmall_warehouse10without</v>
      </c>
      <c r="U1434" s="4" t="n">
        <f aca="false">COUNTIF($T$2:T1434,T1434)</f>
        <v>13</v>
      </c>
      <c r="V1434" s="4" t="s">
        <v>38</v>
      </c>
      <c r="W1434" s="4" t="s">
        <v>29</v>
      </c>
      <c r="X1434" s="4" t="s">
        <v>34</v>
      </c>
      <c r="Y1434" s="4" t="str">
        <f aca="false">V1434&amp;W1434&amp;X1434&amp;S1434</f>
        <v>rbswithout</v>
      </c>
      <c r="Z1434" s="4" t="n">
        <f aca="false">G1434&gt;0</f>
        <v>0</v>
      </c>
      <c r="AA1434" s="4" t="str">
        <f aca="false">IF(NOT(Z1434),Y1434,0)</f>
        <v>rbswithout</v>
      </c>
    </row>
    <row r="1435" customFormat="false" ht="15.75" hidden="false" customHeight="true" outlineLevel="0" collapsed="false">
      <c r="A1435" s="1" t="n">
        <v>2109</v>
      </c>
      <c r="B1435" s="4" t="s">
        <v>37</v>
      </c>
      <c r="C1435" s="4" t="s">
        <v>28</v>
      </c>
      <c r="D1435" s="4" t="s">
        <v>33</v>
      </c>
      <c r="E1435" s="4" t="n">
        <v>10</v>
      </c>
      <c r="F1435" s="4" t="n">
        <v>98.518</v>
      </c>
      <c r="G1435" s="4" t="n">
        <v>0</v>
      </c>
      <c r="H1435" s="4" t="n">
        <v>0.635843551524821</v>
      </c>
      <c r="I1435" s="4" t="n">
        <v>0.125946480584089</v>
      </c>
      <c r="J1435" s="4" t="n">
        <v>0.015741025342389</v>
      </c>
      <c r="K1435" s="4" t="n">
        <v>0.00642801282622399</v>
      </c>
      <c r="L1435" s="4" t="n">
        <v>0.000697674418604651</v>
      </c>
      <c r="M1435" s="4" t="n">
        <v>0.218566838322978</v>
      </c>
      <c r="N1435" s="4" t="n">
        <v>21.4990210996623</v>
      </c>
      <c r="O1435" s="4" t="n">
        <f aca="false">TRUE()</f>
        <v>1</v>
      </c>
      <c r="P1435" s="4" t="s">
        <v>24</v>
      </c>
      <c r="Q1435" s="4" t="n">
        <v>7.35220657495317</v>
      </c>
      <c r="R1435" s="4" t="n">
        <v>1.24512645835863</v>
      </c>
      <c r="S1435" s="4" t="s">
        <v>39</v>
      </c>
      <c r="T1435" s="4" t="str">
        <f aca="false">B1435&amp;C1435&amp;D1435&amp;E1435&amp;S1435</f>
        <v>rosnavturtlebot3_burgersmall_warehouse10without</v>
      </c>
      <c r="U1435" s="4" t="n">
        <f aca="false">COUNTIF($T$2:T1435,T1435)</f>
        <v>14</v>
      </c>
      <c r="V1435" s="4" t="s">
        <v>38</v>
      </c>
      <c r="W1435" s="4" t="s">
        <v>29</v>
      </c>
      <c r="X1435" s="4" t="s">
        <v>34</v>
      </c>
      <c r="Y1435" s="4" t="str">
        <f aca="false">V1435&amp;W1435&amp;X1435&amp;S1435</f>
        <v>rbswithout</v>
      </c>
      <c r="Z1435" s="4" t="n">
        <f aca="false">G1435&gt;0</f>
        <v>0</v>
      </c>
      <c r="AA1435" s="4" t="str">
        <f aca="false">IF(NOT(Z1435),Y1435,0)</f>
        <v>rbswithout</v>
      </c>
    </row>
    <row r="1436" customFormat="false" ht="15.75" hidden="false" customHeight="true" outlineLevel="0" collapsed="false">
      <c r="A1436" s="1" t="n">
        <v>2110</v>
      </c>
      <c r="B1436" s="4" t="s">
        <v>37</v>
      </c>
      <c r="C1436" s="4" t="s">
        <v>28</v>
      </c>
      <c r="D1436" s="4" t="s">
        <v>33</v>
      </c>
      <c r="E1436" s="4" t="n">
        <v>10</v>
      </c>
      <c r="F1436" s="4" t="n">
        <v>93.798</v>
      </c>
      <c r="G1436" s="4" t="n">
        <v>0</v>
      </c>
      <c r="H1436" s="4" t="n">
        <v>0.689221275321961</v>
      </c>
      <c r="I1436" s="4" t="n">
        <v>0.133615386026894</v>
      </c>
      <c r="J1436" s="4" t="n">
        <v>0.0167731572611849</v>
      </c>
      <c r="K1436" s="4" t="n">
        <v>0.00646726393339048</v>
      </c>
      <c r="L1436" s="4" t="n">
        <v>0.000307251598954916</v>
      </c>
      <c r="M1436" s="4" t="n">
        <v>0.219030546366205</v>
      </c>
      <c r="N1436" s="4" t="n">
        <v>20.5107973132796</v>
      </c>
      <c r="O1436" s="4" t="n">
        <f aca="false">TRUE()</f>
        <v>1</v>
      </c>
      <c r="P1436" s="4" t="s">
        <v>24</v>
      </c>
      <c r="Q1436" s="4" t="n">
        <v>5.812665201082</v>
      </c>
      <c r="R1436" s="4" t="n">
        <v>0.745168496697322</v>
      </c>
      <c r="S1436" s="4" t="s">
        <v>39</v>
      </c>
      <c r="T1436" s="4" t="str">
        <f aca="false">B1436&amp;C1436&amp;D1436&amp;E1436&amp;S1436</f>
        <v>rosnavturtlebot3_burgersmall_warehouse10without</v>
      </c>
      <c r="U1436" s="4" t="n">
        <f aca="false">COUNTIF($T$2:T1436,T1436)</f>
        <v>15</v>
      </c>
      <c r="V1436" s="4" t="s">
        <v>38</v>
      </c>
      <c r="W1436" s="4" t="s">
        <v>29</v>
      </c>
      <c r="X1436" s="4" t="s">
        <v>34</v>
      </c>
      <c r="Y1436" s="4" t="str">
        <f aca="false">V1436&amp;W1436&amp;X1436&amp;S1436</f>
        <v>rbswithout</v>
      </c>
      <c r="Z1436" s="4" t="n">
        <f aca="false">G1436&gt;0</f>
        <v>0</v>
      </c>
      <c r="AA1436" s="4" t="str">
        <f aca="false">IF(NOT(Z1436),Y1436,0)</f>
        <v>rbswithout</v>
      </c>
    </row>
    <row r="1437" customFormat="false" ht="15.75" hidden="false" customHeight="true" outlineLevel="0" collapsed="false">
      <c r="A1437" s="1" t="n">
        <v>2111</v>
      </c>
      <c r="B1437" s="4" t="s">
        <v>37</v>
      </c>
      <c r="C1437" s="4" t="s">
        <v>28</v>
      </c>
      <c r="D1437" s="4" t="s">
        <v>33</v>
      </c>
      <c r="E1437" s="4" t="n">
        <v>10</v>
      </c>
      <c r="F1437" s="4" t="n">
        <v>94.2140000000002</v>
      </c>
      <c r="G1437" s="4" t="n">
        <v>1</v>
      </c>
      <c r="H1437" s="4" t="n">
        <v>1.03271039595139</v>
      </c>
      <c r="I1437" s="4" t="n">
        <v>0.182594604929354</v>
      </c>
      <c r="J1437" s="4" t="n">
        <v>0.024629065843158</v>
      </c>
      <c r="K1437" s="4" t="n">
        <v>0.00955500798426533</v>
      </c>
      <c r="L1437" s="4" t="n">
        <v>0.00079126213592233</v>
      </c>
      <c r="M1437" s="4" t="n">
        <v>0.215662702855788</v>
      </c>
      <c r="N1437" s="4" t="n">
        <v>20.3929026113878</v>
      </c>
      <c r="O1437" s="4" t="n">
        <f aca="false">TRUE()</f>
        <v>1</v>
      </c>
      <c r="P1437" s="4" t="s">
        <v>24</v>
      </c>
      <c r="Q1437" s="4" t="n">
        <v>20.8538052071772</v>
      </c>
      <c r="R1437" s="4" t="n">
        <v>0.919976933029803</v>
      </c>
      <c r="S1437" s="4" t="s">
        <v>39</v>
      </c>
      <c r="T1437" s="4" t="str">
        <f aca="false">B1437&amp;C1437&amp;D1437&amp;E1437&amp;S1437</f>
        <v>rosnavturtlebot3_burgersmall_warehouse10without</v>
      </c>
      <c r="U1437" s="4" t="n">
        <f aca="false">COUNTIF($T$2:T1437,T1437)</f>
        <v>16</v>
      </c>
      <c r="V1437" s="4" t="s">
        <v>38</v>
      </c>
      <c r="W1437" s="4" t="s">
        <v>29</v>
      </c>
      <c r="X1437" s="4" t="s">
        <v>34</v>
      </c>
      <c r="Y1437" s="4" t="str">
        <f aca="false">V1437&amp;W1437&amp;X1437&amp;S1437</f>
        <v>rbswithout</v>
      </c>
      <c r="Z1437" s="4" t="n">
        <f aca="false">G1437&gt;0</f>
        <v>1</v>
      </c>
      <c r="AA1437" s="4" t="n">
        <f aca="false">IF(NOT(Z1437),Y1437,0)</f>
        <v>0</v>
      </c>
    </row>
    <row r="1438" customFormat="false" ht="15.75" hidden="false" customHeight="true" outlineLevel="0" collapsed="false">
      <c r="A1438" s="1" t="n">
        <v>2112</v>
      </c>
      <c r="B1438" s="4" t="s">
        <v>37</v>
      </c>
      <c r="C1438" s="4" t="s">
        <v>28</v>
      </c>
      <c r="D1438" s="4" t="s">
        <v>33</v>
      </c>
      <c r="E1438" s="4" t="n">
        <v>10</v>
      </c>
      <c r="F1438" s="4" t="n">
        <v>116.797</v>
      </c>
      <c r="G1438" s="4" t="n">
        <v>1</v>
      </c>
      <c r="H1438" s="4" t="n">
        <v>2.29633429755633</v>
      </c>
      <c r="I1438" s="4" t="n">
        <v>0.26101172191243</v>
      </c>
      <c r="J1438" s="4" t="n">
        <v>0.0593644788707965</v>
      </c>
      <c r="K1438" s="4" t="n">
        <v>0.0214271167849855</v>
      </c>
      <c r="L1438" s="4" t="n">
        <v>0.000853427816085778</v>
      </c>
      <c r="M1438" s="4" t="n">
        <v>0.209017979696038</v>
      </c>
      <c r="N1438" s="4" t="n">
        <v>24.3334930202177</v>
      </c>
      <c r="O1438" s="4" t="n">
        <f aca="false">TRUE()</f>
        <v>1</v>
      </c>
      <c r="P1438" s="4" t="s">
        <v>24</v>
      </c>
      <c r="Q1438" s="4" t="n">
        <v>85.4618487869198</v>
      </c>
      <c r="R1438" s="4" t="n">
        <v>1.76653635235536</v>
      </c>
      <c r="S1438" s="4" t="s">
        <v>39</v>
      </c>
      <c r="T1438" s="4" t="str">
        <f aca="false">B1438&amp;C1438&amp;D1438&amp;E1438&amp;S1438</f>
        <v>rosnavturtlebot3_burgersmall_warehouse10without</v>
      </c>
      <c r="U1438" s="4" t="n">
        <f aca="false">COUNTIF($T$2:T1438,T1438)</f>
        <v>17</v>
      </c>
      <c r="V1438" s="4" t="s">
        <v>38</v>
      </c>
      <c r="W1438" s="4" t="s">
        <v>29</v>
      </c>
      <c r="X1438" s="4" t="s">
        <v>34</v>
      </c>
      <c r="Y1438" s="4" t="str">
        <f aca="false">V1438&amp;W1438&amp;X1438&amp;S1438</f>
        <v>rbswithout</v>
      </c>
      <c r="Z1438" s="4" t="n">
        <f aca="false">G1438&gt;0</f>
        <v>1</v>
      </c>
      <c r="AA1438" s="4" t="n">
        <f aca="false">IF(NOT(Z1438),Y1438,0)</f>
        <v>0</v>
      </c>
    </row>
    <row r="1439" customFormat="false" ht="15.75" hidden="false" customHeight="true" outlineLevel="0" collapsed="false">
      <c r="A1439" s="1" t="n">
        <v>2113</v>
      </c>
      <c r="B1439" s="4" t="s">
        <v>37</v>
      </c>
      <c r="C1439" s="4" t="s">
        <v>28</v>
      </c>
      <c r="D1439" s="4" t="s">
        <v>33</v>
      </c>
      <c r="E1439" s="4" t="n">
        <v>10</v>
      </c>
      <c r="F1439" s="4" t="n">
        <v>92.8890000000001</v>
      </c>
      <c r="G1439" s="4" t="n">
        <v>0</v>
      </c>
      <c r="H1439" s="4" t="n">
        <v>0.544648897635724</v>
      </c>
      <c r="I1439" s="4" t="n">
        <v>0.105175266704099</v>
      </c>
      <c r="J1439" s="4" t="n">
        <v>0.0132044080757436</v>
      </c>
      <c r="K1439" s="4" t="n">
        <v>0.00717945470840595</v>
      </c>
      <c r="L1439" s="4" t="n">
        <v>0.00106930693069307</v>
      </c>
      <c r="M1439" s="4" t="n">
        <v>0.217237542279917</v>
      </c>
      <c r="N1439" s="4" t="n">
        <v>20.2169651979511</v>
      </c>
      <c r="O1439" s="4" t="n">
        <f aca="false">TRUE()</f>
        <v>1</v>
      </c>
      <c r="P1439" s="4" t="s">
        <v>24</v>
      </c>
      <c r="Q1439" s="4" t="n">
        <v>8.1721005917316</v>
      </c>
      <c r="R1439" s="4" t="n">
        <v>0.564822657020612</v>
      </c>
      <c r="S1439" s="4" t="s">
        <v>39</v>
      </c>
      <c r="T1439" s="4" t="str">
        <f aca="false">B1439&amp;C1439&amp;D1439&amp;E1439&amp;S1439</f>
        <v>rosnavturtlebot3_burgersmall_warehouse10without</v>
      </c>
      <c r="U1439" s="4" t="n">
        <f aca="false">COUNTIF($T$2:T1439,T1439)</f>
        <v>18</v>
      </c>
      <c r="V1439" s="4" t="s">
        <v>38</v>
      </c>
      <c r="W1439" s="4" t="s">
        <v>29</v>
      </c>
      <c r="X1439" s="4" t="s">
        <v>34</v>
      </c>
      <c r="Y1439" s="4" t="str">
        <f aca="false">V1439&amp;W1439&amp;X1439&amp;S1439</f>
        <v>rbswithout</v>
      </c>
      <c r="Z1439" s="4" t="n">
        <f aca="false">G1439&gt;0</f>
        <v>0</v>
      </c>
      <c r="AA1439" s="4" t="str">
        <f aca="false">IF(NOT(Z1439),Y1439,0)</f>
        <v>rbswithout</v>
      </c>
    </row>
    <row r="1440" customFormat="false" ht="15.75" hidden="false" customHeight="true" outlineLevel="0" collapsed="false">
      <c r="A1440" s="1" t="n">
        <v>2114</v>
      </c>
      <c r="B1440" s="4" t="s">
        <v>37</v>
      </c>
      <c r="C1440" s="4" t="s">
        <v>28</v>
      </c>
      <c r="D1440" s="4" t="s">
        <v>33</v>
      </c>
      <c r="E1440" s="4" t="n">
        <v>10</v>
      </c>
      <c r="F1440" s="4" t="n">
        <v>104.402</v>
      </c>
      <c r="G1440" s="4" t="n">
        <v>0</v>
      </c>
      <c r="H1440" s="4" t="n">
        <v>0.986801619079286</v>
      </c>
      <c r="I1440" s="4" t="n">
        <v>0.144535431115992</v>
      </c>
      <c r="J1440" s="4" t="n">
        <v>0.0332141471848275</v>
      </c>
      <c r="K1440" s="4" t="n">
        <v>0.0121087706270275</v>
      </c>
      <c r="L1440" s="4" t="n">
        <v>0.000908695652173913</v>
      </c>
      <c r="M1440" s="4" t="n">
        <v>0.214896616917737</v>
      </c>
      <c r="N1440" s="4" t="n">
        <v>22.4520013987543</v>
      </c>
      <c r="O1440" s="4" t="n">
        <f aca="false">TRUE()</f>
        <v>1</v>
      </c>
      <c r="P1440" s="4" t="s">
        <v>24</v>
      </c>
      <c r="Q1440" s="4" t="n">
        <v>35.8371786216765</v>
      </c>
      <c r="R1440" s="4" t="n">
        <v>0.975235998391432</v>
      </c>
      <c r="S1440" s="4" t="s">
        <v>39</v>
      </c>
      <c r="T1440" s="4" t="str">
        <f aca="false">B1440&amp;C1440&amp;D1440&amp;E1440&amp;S1440</f>
        <v>rosnavturtlebot3_burgersmall_warehouse10without</v>
      </c>
      <c r="U1440" s="4" t="n">
        <f aca="false">COUNTIF($T$2:T1440,T1440)</f>
        <v>19</v>
      </c>
      <c r="V1440" s="4" t="s">
        <v>38</v>
      </c>
      <c r="W1440" s="4" t="s">
        <v>29</v>
      </c>
      <c r="X1440" s="4" t="s">
        <v>34</v>
      </c>
      <c r="Y1440" s="4" t="str">
        <f aca="false">V1440&amp;W1440&amp;X1440&amp;S1440</f>
        <v>rbswithout</v>
      </c>
      <c r="Z1440" s="4" t="n">
        <f aca="false">G1440&gt;0</f>
        <v>0</v>
      </c>
      <c r="AA1440" s="4" t="str">
        <f aca="false">IF(NOT(Z1440),Y1440,0)</f>
        <v>rbswithout</v>
      </c>
    </row>
    <row r="1441" customFormat="false" ht="15.75" hidden="false" customHeight="true" outlineLevel="0" collapsed="false">
      <c r="A1441" s="1" t="n">
        <v>2115</v>
      </c>
      <c r="B1441" s="4" t="s">
        <v>37</v>
      </c>
      <c r="C1441" s="4" t="s">
        <v>28</v>
      </c>
      <c r="D1441" s="4" t="s">
        <v>33</v>
      </c>
      <c r="E1441" s="4" t="n">
        <v>10</v>
      </c>
      <c r="F1441" s="4" t="n">
        <v>90.6900000000001</v>
      </c>
      <c r="G1441" s="4" t="n">
        <v>0</v>
      </c>
      <c r="H1441" s="4" t="n">
        <v>0.625275132677757</v>
      </c>
      <c r="I1441" s="4" t="n">
        <v>0.119441545620101</v>
      </c>
      <c r="J1441" s="4" t="n">
        <v>0.014737343284504</v>
      </c>
      <c r="K1441" s="4" t="n">
        <v>0.00884081468518343</v>
      </c>
      <c r="L1441" s="4" t="n">
        <v>0.000808080808080808</v>
      </c>
      <c r="M1441" s="4" t="n">
        <v>0.217150670989736</v>
      </c>
      <c r="N1441" s="4" t="n">
        <v>19.6848840520187</v>
      </c>
      <c r="O1441" s="4" t="n">
        <f aca="false">TRUE()</f>
        <v>1</v>
      </c>
      <c r="P1441" s="4" t="s">
        <v>24</v>
      </c>
      <c r="Q1441" s="4" t="n">
        <v>5.42205162793061</v>
      </c>
      <c r="R1441" s="4" t="n">
        <v>0.666044055192464</v>
      </c>
      <c r="S1441" s="4" t="s">
        <v>39</v>
      </c>
      <c r="T1441" s="4" t="str">
        <f aca="false">B1441&amp;C1441&amp;D1441&amp;E1441&amp;S1441</f>
        <v>rosnavturtlebot3_burgersmall_warehouse10without</v>
      </c>
      <c r="U1441" s="4" t="n">
        <f aca="false">COUNTIF($T$2:T1441,T1441)</f>
        <v>20</v>
      </c>
      <c r="V1441" s="4" t="s">
        <v>38</v>
      </c>
      <c r="W1441" s="4" t="s">
        <v>29</v>
      </c>
      <c r="X1441" s="4" t="s">
        <v>34</v>
      </c>
      <c r="Y1441" s="4" t="str">
        <f aca="false">V1441&amp;W1441&amp;X1441&amp;S1441</f>
        <v>rbswithout</v>
      </c>
      <c r="Z1441" s="4" t="n">
        <f aca="false">G1441&gt;0</f>
        <v>0</v>
      </c>
      <c r="AA1441" s="4" t="str">
        <f aca="false">IF(NOT(Z1441),Y1441,0)</f>
        <v>rbswithout</v>
      </c>
    </row>
    <row r="1442" customFormat="false" ht="15.75" hidden="false" customHeight="true" outlineLevel="0" collapsed="false">
      <c r="A1442" s="1" t="n">
        <v>2126</v>
      </c>
      <c r="B1442" s="4" t="s">
        <v>21</v>
      </c>
      <c r="C1442" s="4" t="s">
        <v>28</v>
      </c>
      <c r="D1442" s="4" t="s">
        <v>33</v>
      </c>
      <c r="E1442" s="4" t="n">
        <v>10</v>
      </c>
      <c r="F1442" s="4" t="n">
        <v>125.002</v>
      </c>
      <c r="G1442" s="4" t="n">
        <v>0</v>
      </c>
      <c r="H1442" s="4" t="n">
        <v>30.2709346751907</v>
      </c>
      <c r="I1442" s="4" t="n">
        <v>0.378134038460832</v>
      </c>
      <c r="J1442" s="4" t="n">
        <v>0.0655617987397954</v>
      </c>
      <c r="K1442" s="4" t="n">
        <v>0.0180112359550562</v>
      </c>
      <c r="L1442" s="4" t="n">
        <v>5.05617977528091E-005</v>
      </c>
      <c r="M1442" s="4" t="n">
        <v>0.139344444444444</v>
      </c>
      <c r="N1442" s="4" t="n">
        <v>11.7233053889554</v>
      </c>
      <c r="O1442" s="4" t="n">
        <f aca="false">TRUE()</f>
        <v>1</v>
      </c>
      <c r="P1442" s="4" t="s">
        <v>24</v>
      </c>
      <c r="Q1442" s="4" t="n">
        <v>199.390552163551</v>
      </c>
      <c r="R1442" s="4" t="n">
        <v>5.26097358669042</v>
      </c>
      <c r="S1442" s="4" t="s">
        <v>39</v>
      </c>
      <c r="T1442" s="4" t="str">
        <f aca="false">B1442&amp;C1442&amp;D1442&amp;E1442&amp;S1442</f>
        <v>tebturtlebot3_burgersmall_warehouse10without</v>
      </c>
      <c r="U1442" s="4" t="n">
        <f aca="false">COUNTIF($T$2:T1442,T1442)</f>
        <v>1</v>
      </c>
      <c r="V1442" s="4" t="s">
        <v>18</v>
      </c>
      <c r="W1442" s="4" t="s">
        <v>29</v>
      </c>
      <c r="X1442" s="4" t="s">
        <v>34</v>
      </c>
      <c r="Y1442" s="4" t="str">
        <f aca="false">V1442&amp;W1442&amp;X1442&amp;S1442</f>
        <v>tbswithout</v>
      </c>
      <c r="Z1442" s="4" t="n">
        <f aca="false">G1442&gt;0</f>
        <v>0</v>
      </c>
      <c r="AA1442" s="4" t="str">
        <f aca="false">IF(NOT(Z1442),Y1442,0)</f>
        <v>tbswithout</v>
      </c>
    </row>
    <row r="1443" customFormat="false" ht="15.75" hidden="false" customHeight="true" outlineLevel="0" collapsed="false">
      <c r="A1443" s="1" t="n">
        <v>2127</v>
      </c>
      <c r="B1443" s="4" t="s">
        <v>21</v>
      </c>
      <c r="C1443" s="4" t="s">
        <v>28</v>
      </c>
      <c r="D1443" s="4" t="s">
        <v>33</v>
      </c>
      <c r="E1443" s="4" t="n">
        <v>10</v>
      </c>
      <c r="F1443" s="4" t="n">
        <v>179.588</v>
      </c>
      <c r="G1443" s="4" t="n">
        <v>0</v>
      </c>
      <c r="H1443" s="4" t="n">
        <v>52.5935176934077</v>
      </c>
      <c r="I1443" s="4" t="n">
        <v>0.219867074889877</v>
      </c>
      <c r="J1443" s="4" t="n">
        <v>0.0365453650573314</v>
      </c>
      <c r="K1443" s="4" t="n">
        <v>0.0208127280979226</v>
      </c>
      <c r="L1443" s="4" t="n">
        <v>-0.0016063829787234</v>
      </c>
      <c r="M1443" s="4" t="n">
        <v>0.194032821767696</v>
      </c>
      <c r="N1443" s="4" t="n">
        <v>8.5690685624018</v>
      </c>
      <c r="O1443" s="4" t="n">
        <f aca="false">FALSE()</f>
        <v>0</v>
      </c>
      <c r="P1443" s="4" t="s">
        <v>27</v>
      </c>
      <c r="Q1443" s="4" t="n">
        <v>1414.21356237375</v>
      </c>
      <c r="R1443" s="4" t="n">
        <v>0.656197340358769</v>
      </c>
      <c r="S1443" s="4" t="s">
        <v>39</v>
      </c>
      <c r="T1443" s="4" t="str">
        <f aca="false">B1443&amp;C1443&amp;D1443&amp;E1443&amp;S1443</f>
        <v>tebturtlebot3_burgersmall_warehouse10without</v>
      </c>
      <c r="U1443" s="4" t="n">
        <f aca="false">COUNTIF($T$2:T1443,T1443)</f>
        <v>2</v>
      </c>
      <c r="V1443" s="4" t="s">
        <v>18</v>
      </c>
      <c r="W1443" s="4" t="s">
        <v>29</v>
      </c>
      <c r="X1443" s="4" t="s">
        <v>34</v>
      </c>
      <c r="Y1443" s="4" t="str">
        <f aca="false">V1443&amp;W1443&amp;X1443&amp;S1443</f>
        <v>tbswithout</v>
      </c>
      <c r="Z1443" s="4" t="n">
        <f aca="false">G1443&gt;0</f>
        <v>0</v>
      </c>
      <c r="AA1443" s="4" t="str">
        <f aca="false">IF(NOT(Z1443),Y1443,0)</f>
        <v>tbswithout</v>
      </c>
    </row>
    <row r="1444" customFormat="false" ht="15.75" hidden="false" customHeight="true" outlineLevel="0" collapsed="false">
      <c r="A1444" s="1" t="n">
        <v>2128</v>
      </c>
      <c r="B1444" s="4" t="s">
        <v>21</v>
      </c>
      <c r="C1444" s="4" t="s">
        <v>28</v>
      </c>
      <c r="D1444" s="4" t="s">
        <v>33</v>
      </c>
      <c r="E1444" s="4" t="n">
        <v>10</v>
      </c>
      <c r="F1444" s="4" t="n">
        <v>54.884</v>
      </c>
      <c r="G1444" s="4" t="n">
        <v>0</v>
      </c>
      <c r="H1444" s="4" t="n">
        <v>28.1556007401802</v>
      </c>
      <c r="I1444" s="4" t="n">
        <v>0.438969754314511</v>
      </c>
      <c r="J1444" s="4" t="n">
        <v>0.0720452607935881</v>
      </c>
      <c r="K1444" s="4" t="n">
        <v>0.0248505804362956</v>
      </c>
      <c r="L1444" s="4" t="n">
        <v>-0.0027910447761194</v>
      </c>
      <c r="M1444" s="4" t="n">
        <v>0.14626095007803</v>
      </c>
      <c r="N1444" s="4" t="n">
        <v>4.72514114700976</v>
      </c>
      <c r="O1444" s="4" t="n">
        <f aca="false">TRUE()</f>
        <v>1</v>
      </c>
      <c r="P1444" s="4" t="s">
        <v>24</v>
      </c>
      <c r="Q1444" s="4" t="n">
        <v>200.000000000038</v>
      </c>
      <c r="R1444" s="4" t="n">
        <v>4.09702046937817</v>
      </c>
      <c r="S1444" s="4" t="s">
        <v>39</v>
      </c>
      <c r="T1444" s="4" t="str">
        <f aca="false">B1444&amp;C1444&amp;D1444&amp;E1444&amp;S1444</f>
        <v>tebturtlebot3_burgersmall_warehouse10without</v>
      </c>
      <c r="U1444" s="4" t="n">
        <f aca="false">COUNTIF($T$2:T1444,T1444)</f>
        <v>3</v>
      </c>
      <c r="V1444" s="4" t="s">
        <v>18</v>
      </c>
      <c r="W1444" s="4" t="s">
        <v>29</v>
      </c>
      <c r="X1444" s="4" t="s">
        <v>34</v>
      </c>
      <c r="Y1444" s="4" t="str">
        <f aca="false">V1444&amp;W1444&amp;X1444&amp;S1444</f>
        <v>tbswithout</v>
      </c>
      <c r="Z1444" s="4" t="n">
        <f aca="false">G1444&gt;0</f>
        <v>0</v>
      </c>
      <c r="AA1444" s="4" t="str">
        <f aca="false">IF(NOT(Z1444),Y1444,0)</f>
        <v>tbswithout</v>
      </c>
    </row>
    <row r="1445" customFormat="false" ht="15.75" hidden="false" customHeight="true" outlineLevel="0" collapsed="false">
      <c r="A1445" s="1" t="n">
        <v>2129</v>
      </c>
      <c r="B1445" s="4" t="s">
        <v>21</v>
      </c>
      <c r="C1445" s="4" t="s">
        <v>28</v>
      </c>
      <c r="D1445" s="4" t="s">
        <v>33</v>
      </c>
      <c r="E1445" s="4" t="n">
        <v>10</v>
      </c>
      <c r="F1445" s="4" t="n">
        <v>95.041</v>
      </c>
      <c r="G1445" s="4" t="n">
        <v>1</v>
      </c>
      <c r="H1445" s="4" t="n">
        <v>18.3219147245404</v>
      </c>
      <c r="I1445" s="4" t="n">
        <v>0.369047731843446</v>
      </c>
      <c r="J1445" s="4" t="n">
        <v>0.0786755524143084</v>
      </c>
      <c r="K1445" s="4" t="n">
        <v>0.0295217391304348</v>
      </c>
      <c r="L1445" s="4" t="n">
        <v>-0.00171304347826087</v>
      </c>
      <c r="M1445" s="4" t="n">
        <v>0.173777777777778</v>
      </c>
      <c r="N1445" s="4" t="n">
        <v>9.56644330439864</v>
      </c>
      <c r="O1445" s="4" t="n">
        <f aca="false">TRUE()</f>
        <v>1</v>
      </c>
      <c r="P1445" s="4" t="s">
        <v>24</v>
      </c>
      <c r="Q1445" s="4" t="n">
        <v>388.057000058213</v>
      </c>
      <c r="R1445" s="4" t="n">
        <v>2.97822284556893</v>
      </c>
      <c r="S1445" s="4" t="s">
        <v>39</v>
      </c>
      <c r="T1445" s="4" t="str">
        <f aca="false">B1445&amp;C1445&amp;D1445&amp;E1445&amp;S1445</f>
        <v>tebturtlebot3_burgersmall_warehouse10without</v>
      </c>
      <c r="U1445" s="4" t="n">
        <f aca="false">COUNTIF($T$2:T1445,T1445)</f>
        <v>4</v>
      </c>
      <c r="V1445" s="4" t="s">
        <v>18</v>
      </c>
      <c r="W1445" s="4" t="s">
        <v>29</v>
      </c>
      <c r="X1445" s="4" t="s">
        <v>34</v>
      </c>
      <c r="Y1445" s="4" t="str">
        <f aca="false">V1445&amp;W1445&amp;X1445&amp;S1445</f>
        <v>tbswithout</v>
      </c>
      <c r="Z1445" s="4" t="n">
        <f aca="false">G1445&gt;0</f>
        <v>1</v>
      </c>
      <c r="AA1445" s="4" t="n">
        <f aca="false">IF(NOT(Z1445),Y1445,0)</f>
        <v>0</v>
      </c>
    </row>
    <row r="1446" customFormat="false" ht="15.75" hidden="false" customHeight="true" outlineLevel="0" collapsed="false">
      <c r="A1446" s="1" t="n">
        <v>2130</v>
      </c>
      <c r="B1446" s="4" t="s">
        <v>21</v>
      </c>
      <c r="C1446" s="4" t="s">
        <v>28</v>
      </c>
      <c r="D1446" s="4" t="s">
        <v>33</v>
      </c>
      <c r="E1446" s="4" t="n">
        <v>10</v>
      </c>
      <c r="F1446" s="4" t="n">
        <v>60.207</v>
      </c>
      <c r="G1446" s="4" t="n">
        <v>0</v>
      </c>
      <c r="H1446" s="4" t="n">
        <v>37.5515497153153</v>
      </c>
      <c r="I1446" s="4" t="n">
        <v>0.490329443912655</v>
      </c>
      <c r="J1446" s="4" t="n">
        <v>0.0865402899748909</v>
      </c>
      <c r="K1446" s="4" t="n">
        <v>0.0258406985295346</v>
      </c>
      <c r="L1446" s="4" t="n">
        <v>-0.00227848101265823</v>
      </c>
      <c r="M1446" s="4" t="n">
        <v>0.122408688838992</v>
      </c>
      <c r="N1446" s="4" t="n">
        <v>4.54468811300813</v>
      </c>
      <c r="O1446" s="4" t="n">
        <f aca="false">TRUE()</f>
        <v>1</v>
      </c>
      <c r="P1446" s="4" t="s">
        <v>24</v>
      </c>
      <c r="Q1446" s="4" t="n">
        <v>392.232270276401</v>
      </c>
      <c r="R1446" s="4" t="n">
        <v>4.59591494083296</v>
      </c>
      <c r="S1446" s="4" t="s">
        <v>39</v>
      </c>
      <c r="T1446" s="4" t="str">
        <f aca="false">B1446&amp;C1446&amp;D1446&amp;E1446&amp;S1446</f>
        <v>tebturtlebot3_burgersmall_warehouse10without</v>
      </c>
      <c r="U1446" s="4" t="n">
        <f aca="false">COUNTIF($T$2:T1446,T1446)</f>
        <v>5</v>
      </c>
      <c r="V1446" s="4" t="s">
        <v>18</v>
      </c>
      <c r="W1446" s="4" t="s">
        <v>29</v>
      </c>
      <c r="X1446" s="4" t="s">
        <v>34</v>
      </c>
      <c r="Y1446" s="4" t="str">
        <f aca="false">V1446&amp;W1446&amp;X1446&amp;S1446</f>
        <v>tbswithout</v>
      </c>
      <c r="Z1446" s="4" t="n">
        <f aca="false">G1446&gt;0</f>
        <v>0</v>
      </c>
      <c r="AA1446" s="4" t="str">
        <f aca="false">IF(NOT(Z1446),Y1446,0)</f>
        <v>tbswithout</v>
      </c>
    </row>
    <row r="1447" customFormat="false" ht="15.75" hidden="false" customHeight="true" outlineLevel="0" collapsed="false">
      <c r="A1447" s="1" t="n">
        <v>2131</v>
      </c>
      <c r="B1447" s="4" t="s">
        <v>21</v>
      </c>
      <c r="C1447" s="4" t="s">
        <v>28</v>
      </c>
      <c r="D1447" s="4" t="s">
        <v>33</v>
      </c>
      <c r="E1447" s="4" t="n">
        <v>10</v>
      </c>
      <c r="F1447" s="4" t="n">
        <v>74.393</v>
      </c>
      <c r="G1447" s="4" t="n">
        <v>0</v>
      </c>
      <c r="H1447" s="4" t="n">
        <v>38.6326668454674</v>
      </c>
      <c r="I1447" s="4" t="n">
        <v>0.458080570386317</v>
      </c>
      <c r="J1447" s="4" t="n">
        <v>0.0921474169873326</v>
      </c>
      <c r="K1447" s="4" t="n">
        <v>0.021</v>
      </c>
      <c r="L1447" s="4" t="n">
        <v>-0.00173394495412844</v>
      </c>
      <c r="M1447" s="4" t="n">
        <v>0.142162162162162</v>
      </c>
      <c r="N1447" s="4" t="n">
        <v>7.27718232354327</v>
      </c>
      <c r="O1447" s="4" t="n">
        <f aca="false">TRUE()</f>
        <v>1</v>
      </c>
      <c r="P1447" s="4" t="s">
        <v>24</v>
      </c>
      <c r="Q1447" s="4" t="n">
        <v>632.455532033209</v>
      </c>
      <c r="R1447" s="4" t="n">
        <v>6.63333662038803</v>
      </c>
      <c r="S1447" s="4" t="s">
        <v>39</v>
      </c>
      <c r="T1447" s="4" t="str">
        <f aca="false">B1447&amp;C1447&amp;D1447&amp;E1447&amp;S1447</f>
        <v>tebturtlebot3_burgersmall_warehouse10without</v>
      </c>
      <c r="U1447" s="4" t="n">
        <f aca="false">COUNTIF($T$2:T1447,T1447)</f>
        <v>6</v>
      </c>
      <c r="V1447" s="4" t="s">
        <v>18</v>
      </c>
      <c r="W1447" s="4" t="s">
        <v>29</v>
      </c>
      <c r="X1447" s="4" t="s">
        <v>34</v>
      </c>
      <c r="Y1447" s="4" t="str">
        <f aca="false">V1447&amp;W1447&amp;X1447&amp;S1447</f>
        <v>tbswithout</v>
      </c>
      <c r="Z1447" s="4" t="n">
        <f aca="false">G1447&gt;0</f>
        <v>0</v>
      </c>
      <c r="AA1447" s="4" t="str">
        <f aca="false">IF(NOT(Z1447),Y1447,0)</f>
        <v>tbswithout</v>
      </c>
    </row>
    <row r="1448" customFormat="false" ht="15.75" hidden="false" customHeight="true" outlineLevel="0" collapsed="false">
      <c r="A1448" s="1" t="n">
        <v>2132</v>
      </c>
      <c r="B1448" s="4" t="s">
        <v>21</v>
      </c>
      <c r="C1448" s="4" t="s">
        <v>28</v>
      </c>
      <c r="D1448" s="4" t="s">
        <v>33</v>
      </c>
      <c r="E1448" s="4" t="n">
        <v>10</v>
      </c>
      <c r="F1448" s="4" t="n">
        <v>179.593</v>
      </c>
      <c r="G1448" s="4" t="n">
        <v>0</v>
      </c>
      <c r="H1448" s="4" t="n">
        <v>16.0870513295816</v>
      </c>
      <c r="I1448" s="4" t="n">
        <v>0.288716259700003</v>
      </c>
      <c r="J1448" s="4" t="n">
        <v>0.0806371221725818</v>
      </c>
      <c r="K1448" s="4" t="n">
        <v>0.0190058568546386</v>
      </c>
      <c r="L1448" s="4" t="n">
        <v>-0.00139864864864865</v>
      </c>
      <c r="M1448" s="4" t="n">
        <v>0.0988402219758558</v>
      </c>
      <c r="N1448" s="4" t="n">
        <v>6.65464867057388</v>
      </c>
      <c r="O1448" s="4" t="n">
        <f aca="false">FALSE()</f>
        <v>0</v>
      </c>
      <c r="P1448" s="4" t="s">
        <v>27</v>
      </c>
      <c r="Q1448" s="4" t="n">
        <v>632.455532033643</v>
      </c>
      <c r="R1448" s="4" t="n">
        <v>1.0769914919313</v>
      </c>
      <c r="S1448" s="4" t="s">
        <v>39</v>
      </c>
      <c r="T1448" s="4" t="str">
        <f aca="false">B1448&amp;C1448&amp;D1448&amp;E1448&amp;S1448</f>
        <v>tebturtlebot3_burgersmall_warehouse10without</v>
      </c>
      <c r="U1448" s="4" t="n">
        <f aca="false">COUNTIF($T$2:T1448,T1448)</f>
        <v>7</v>
      </c>
      <c r="V1448" s="4" t="s">
        <v>18</v>
      </c>
      <c r="W1448" s="4" t="s">
        <v>29</v>
      </c>
      <c r="X1448" s="4" t="s">
        <v>34</v>
      </c>
      <c r="Y1448" s="4" t="str">
        <f aca="false">V1448&amp;W1448&amp;X1448&amp;S1448</f>
        <v>tbswithout</v>
      </c>
      <c r="Z1448" s="4" t="n">
        <f aca="false">G1448&gt;0</f>
        <v>0</v>
      </c>
      <c r="AA1448" s="4" t="str">
        <f aca="false">IF(NOT(Z1448),Y1448,0)</f>
        <v>tbswithout</v>
      </c>
    </row>
    <row r="1449" customFormat="false" ht="15.75" hidden="false" customHeight="true" outlineLevel="0" collapsed="false">
      <c r="A1449" s="1" t="n">
        <v>2133</v>
      </c>
      <c r="B1449" s="4" t="s">
        <v>21</v>
      </c>
      <c r="C1449" s="4" t="s">
        <v>28</v>
      </c>
      <c r="D1449" s="4" t="s">
        <v>33</v>
      </c>
      <c r="E1449" s="4" t="n">
        <v>10</v>
      </c>
      <c r="F1449" s="4" t="n">
        <v>55.896</v>
      </c>
      <c r="G1449" s="4" t="n">
        <v>0</v>
      </c>
      <c r="H1449" s="4" t="n">
        <v>22.7056490046338</v>
      </c>
      <c r="I1449" s="4" t="n">
        <v>0.171266753943516</v>
      </c>
      <c r="J1449" s="4" t="n">
        <v>0.0202285848974688</v>
      </c>
      <c r="K1449" s="4" t="n">
        <v>0.0183</v>
      </c>
      <c r="L1449" s="4" t="n">
        <v>0</v>
      </c>
      <c r="M1449" s="4" t="n">
        <v>0.192333333333333</v>
      </c>
      <c r="N1449" s="4" t="n">
        <v>6.29374351666318</v>
      </c>
      <c r="O1449" s="4" t="n">
        <f aca="false">TRUE()</f>
        <v>1</v>
      </c>
      <c r="P1449" s="4" t="s">
        <v>24</v>
      </c>
      <c r="Q1449" s="4" t="n">
        <v>632.455532033695</v>
      </c>
      <c r="R1449" s="4" t="n">
        <v>0.509871428904581</v>
      </c>
      <c r="S1449" s="4" t="s">
        <v>39</v>
      </c>
      <c r="T1449" s="4" t="str">
        <f aca="false">B1449&amp;C1449&amp;D1449&amp;E1449&amp;S1449</f>
        <v>tebturtlebot3_burgersmall_warehouse10without</v>
      </c>
      <c r="U1449" s="4" t="n">
        <f aca="false">COUNTIF($T$2:T1449,T1449)</f>
        <v>8</v>
      </c>
      <c r="V1449" s="4" t="s">
        <v>18</v>
      </c>
      <c r="W1449" s="4" t="s">
        <v>29</v>
      </c>
      <c r="X1449" s="4" t="s">
        <v>34</v>
      </c>
      <c r="Y1449" s="4" t="str">
        <f aca="false">V1449&amp;W1449&amp;X1449&amp;S1449</f>
        <v>tbswithout</v>
      </c>
      <c r="Z1449" s="4" t="n">
        <f aca="false">G1449&gt;0</f>
        <v>0</v>
      </c>
      <c r="AA1449" s="4" t="str">
        <f aca="false">IF(NOT(Z1449),Y1449,0)</f>
        <v>tbswithout</v>
      </c>
    </row>
    <row r="1450" customFormat="false" ht="15.75" hidden="false" customHeight="true" outlineLevel="0" collapsed="false">
      <c r="A1450" s="1" t="n">
        <v>2134</v>
      </c>
      <c r="B1450" s="4" t="s">
        <v>21</v>
      </c>
      <c r="C1450" s="4" t="s">
        <v>28</v>
      </c>
      <c r="D1450" s="4" t="s">
        <v>33</v>
      </c>
      <c r="E1450" s="4" t="n">
        <v>10</v>
      </c>
      <c r="F1450" s="4" t="n">
        <v>127.441</v>
      </c>
      <c r="G1450" s="4" t="n">
        <v>0</v>
      </c>
      <c r="H1450" s="4" t="n">
        <v>7.10262510642427</v>
      </c>
      <c r="I1450" s="4" t="n">
        <v>0.210586739696809</v>
      </c>
      <c r="J1450" s="4" t="n">
        <v>0.0580865492342393</v>
      </c>
      <c r="K1450" s="4" t="n">
        <v>0.0243889741975376</v>
      </c>
      <c r="L1450" s="4" t="n">
        <v>-0.000853982300884956</v>
      </c>
      <c r="M1450" s="4" t="n">
        <v>0.172684311218593</v>
      </c>
      <c r="N1450" s="4" t="n">
        <v>17.921886164137</v>
      </c>
      <c r="O1450" s="4" t="n">
        <f aca="false">TRUE()</f>
        <v>1</v>
      </c>
      <c r="P1450" s="4" t="s">
        <v>24</v>
      </c>
      <c r="Q1450" s="4" t="n">
        <v>175.411603861278</v>
      </c>
      <c r="R1450" s="4" t="n">
        <v>1.42406886006627</v>
      </c>
      <c r="S1450" s="4" t="s">
        <v>39</v>
      </c>
      <c r="T1450" s="4" t="str">
        <f aca="false">B1450&amp;C1450&amp;D1450&amp;E1450&amp;S1450</f>
        <v>tebturtlebot3_burgersmall_warehouse10without</v>
      </c>
      <c r="U1450" s="4" t="n">
        <f aca="false">COUNTIF($T$2:T1450,T1450)</f>
        <v>9</v>
      </c>
      <c r="V1450" s="4" t="s">
        <v>18</v>
      </c>
      <c r="W1450" s="4" t="s">
        <v>29</v>
      </c>
      <c r="X1450" s="4" t="s">
        <v>34</v>
      </c>
      <c r="Y1450" s="4" t="str">
        <f aca="false">V1450&amp;W1450&amp;X1450&amp;S1450</f>
        <v>tbswithout</v>
      </c>
      <c r="Z1450" s="4" t="n">
        <f aca="false">G1450&gt;0</f>
        <v>0</v>
      </c>
      <c r="AA1450" s="4" t="str">
        <f aca="false">IF(NOT(Z1450),Y1450,0)</f>
        <v>tbswithout</v>
      </c>
    </row>
    <row r="1451" customFormat="false" ht="15.75" hidden="false" customHeight="true" outlineLevel="0" collapsed="false">
      <c r="A1451" s="1" t="n">
        <v>2135</v>
      </c>
      <c r="B1451" s="4" t="s">
        <v>21</v>
      </c>
      <c r="C1451" s="4" t="s">
        <v>28</v>
      </c>
      <c r="D1451" s="4" t="s">
        <v>33</v>
      </c>
      <c r="E1451" s="4" t="n">
        <v>10</v>
      </c>
      <c r="F1451" s="4" t="n">
        <v>174.942</v>
      </c>
      <c r="G1451" s="4" t="n">
        <v>2</v>
      </c>
      <c r="H1451" s="4" t="n">
        <v>9.99955341903421</v>
      </c>
      <c r="I1451" s="4" t="n">
        <v>0.268382506956821</v>
      </c>
      <c r="J1451" s="4" t="n">
        <v>0.0481709121120827</v>
      </c>
      <c r="K1451" s="4" t="n">
        <v>0.0289324201877877</v>
      </c>
      <c r="L1451" s="4" t="n">
        <v>-0.000650641025641026</v>
      </c>
      <c r="M1451" s="4" t="n">
        <v>0.166280322373734</v>
      </c>
      <c r="N1451" s="4" t="n">
        <v>23.6837361401685</v>
      </c>
      <c r="O1451" s="4" t="n">
        <f aca="false">TRUE()</f>
        <v>1</v>
      </c>
      <c r="P1451" s="4" t="s">
        <v>24</v>
      </c>
      <c r="Q1451" s="4" t="n">
        <v>447.213595499959</v>
      </c>
      <c r="R1451" s="4" t="n">
        <v>1.56360465176743</v>
      </c>
      <c r="S1451" s="4" t="s">
        <v>39</v>
      </c>
      <c r="T1451" s="4" t="str">
        <f aca="false">B1451&amp;C1451&amp;D1451&amp;E1451&amp;S1451</f>
        <v>tebturtlebot3_burgersmall_warehouse10without</v>
      </c>
      <c r="U1451" s="4" t="n">
        <f aca="false">COUNTIF($T$2:T1451,T1451)</f>
        <v>10</v>
      </c>
      <c r="V1451" s="4" t="s">
        <v>18</v>
      </c>
      <c r="W1451" s="4" t="s">
        <v>29</v>
      </c>
      <c r="X1451" s="4" t="s">
        <v>34</v>
      </c>
      <c r="Y1451" s="4" t="str">
        <f aca="false">V1451&amp;W1451&amp;X1451&amp;S1451</f>
        <v>tbswithout</v>
      </c>
      <c r="Z1451" s="4" t="n">
        <f aca="false">G1451&gt;0</f>
        <v>1</v>
      </c>
      <c r="AA1451" s="4" t="n">
        <f aca="false">IF(NOT(Z1451),Y1451,0)</f>
        <v>0</v>
      </c>
    </row>
    <row r="1452" customFormat="false" ht="15.75" hidden="false" customHeight="true" outlineLevel="0" collapsed="false">
      <c r="A1452" s="1" t="n">
        <v>2136</v>
      </c>
      <c r="B1452" s="4" t="s">
        <v>21</v>
      </c>
      <c r="C1452" s="4" t="s">
        <v>28</v>
      </c>
      <c r="D1452" s="4" t="s">
        <v>33</v>
      </c>
      <c r="E1452" s="4" t="n">
        <v>10</v>
      </c>
      <c r="F1452" s="4" t="n">
        <v>39.492</v>
      </c>
      <c r="G1452" s="4" t="n">
        <v>0</v>
      </c>
      <c r="H1452" s="4" t="n">
        <v>36.5010265984372</v>
      </c>
      <c r="I1452" s="4" t="n">
        <v>0.284789118248221</v>
      </c>
      <c r="J1452" s="4" t="n">
        <v>0.0353959547203712</v>
      </c>
      <c r="K1452" s="4" t="n">
        <v>0.0244411764705882</v>
      </c>
      <c r="L1452" s="4" t="n">
        <v>-0.00626470588235294</v>
      </c>
      <c r="M1452" s="4" t="n">
        <v>0.176416666666667</v>
      </c>
      <c r="N1452" s="4" t="n">
        <v>2.84540164854403</v>
      </c>
      <c r="O1452" s="4" t="n">
        <f aca="false">TRUE()</f>
        <v>1</v>
      </c>
      <c r="P1452" s="4" t="s">
        <v>24</v>
      </c>
      <c r="Q1452" s="4" t="n">
        <v>632.455532033519</v>
      </c>
      <c r="R1452" s="4" t="n">
        <v>1.01602527765432</v>
      </c>
      <c r="S1452" s="4" t="s">
        <v>39</v>
      </c>
      <c r="T1452" s="4" t="str">
        <f aca="false">B1452&amp;C1452&amp;D1452&amp;E1452&amp;S1452</f>
        <v>tebturtlebot3_burgersmall_warehouse10without</v>
      </c>
      <c r="U1452" s="4" t="n">
        <f aca="false">COUNTIF($T$2:T1452,T1452)</f>
        <v>11</v>
      </c>
      <c r="V1452" s="4" t="s">
        <v>18</v>
      </c>
      <c r="W1452" s="4" t="s">
        <v>29</v>
      </c>
      <c r="X1452" s="4" t="s">
        <v>34</v>
      </c>
      <c r="Y1452" s="4" t="str">
        <f aca="false">V1452&amp;W1452&amp;X1452&amp;S1452</f>
        <v>tbswithout</v>
      </c>
      <c r="Z1452" s="4" t="n">
        <f aca="false">G1452&gt;0</f>
        <v>0</v>
      </c>
      <c r="AA1452" s="4" t="str">
        <f aca="false">IF(NOT(Z1452),Y1452,0)</f>
        <v>tbswithout</v>
      </c>
    </row>
    <row r="1453" customFormat="false" ht="15.75" hidden="false" customHeight="true" outlineLevel="0" collapsed="false">
      <c r="A1453" s="1" t="n">
        <v>2137</v>
      </c>
      <c r="B1453" s="4" t="s">
        <v>21</v>
      </c>
      <c r="C1453" s="4" t="s">
        <v>28</v>
      </c>
      <c r="D1453" s="4" t="s">
        <v>33</v>
      </c>
      <c r="E1453" s="4" t="n">
        <v>10</v>
      </c>
      <c r="F1453" s="4" t="n">
        <v>109.092</v>
      </c>
      <c r="G1453" s="4" t="n">
        <v>0</v>
      </c>
      <c r="H1453" s="4" t="n">
        <v>24.1734019267685</v>
      </c>
      <c r="I1453" s="4" t="n">
        <v>0.359300044535282</v>
      </c>
      <c r="J1453" s="4" t="n">
        <v>0.0498778161108734</v>
      </c>
      <c r="K1453" s="4" t="n">
        <v>0.0239169997999767</v>
      </c>
      <c r="L1453" s="4" t="n">
        <v>-0.00104812834224599</v>
      </c>
      <c r="M1453" s="4" t="n">
        <v>0.153113254762688</v>
      </c>
      <c r="N1453" s="4" t="n">
        <v>13.4148807528878</v>
      </c>
      <c r="O1453" s="4" t="n">
        <f aca="false">TRUE()</f>
        <v>1</v>
      </c>
      <c r="P1453" s="4" t="s">
        <v>24</v>
      </c>
      <c r="Q1453" s="4" t="n">
        <v>282.842712474575</v>
      </c>
      <c r="R1453" s="4" t="n">
        <v>3.09208861145268</v>
      </c>
      <c r="S1453" s="4" t="s">
        <v>39</v>
      </c>
      <c r="T1453" s="4" t="str">
        <f aca="false">B1453&amp;C1453&amp;D1453&amp;E1453&amp;S1453</f>
        <v>tebturtlebot3_burgersmall_warehouse10without</v>
      </c>
      <c r="U1453" s="4" t="n">
        <f aca="false">COUNTIF($T$2:T1453,T1453)</f>
        <v>12</v>
      </c>
      <c r="V1453" s="4" t="s">
        <v>18</v>
      </c>
      <c r="W1453" s="4" t="s">
        <v>29</v>
      </c>
      <c r="X1453" s="4" t="s">
        <v>34</v>
      </c>
      <c r="Y1453" s="4" t="str">
        <f aca="false">V1453&amp;W1453&amp;X1453&amp;S1453</f>
        <v>tbswithout</v>
      </c>
      <c r="Z1453" s="4" t="n">
        <f aca="false">G1453&gt;0</f>
        <v>0</v>
      </c>
      <c r="AA1453" s="4" t="str">
        <f aca="false">IF(NOT(Z1453),Y1453,0)</f>
        <v>tbswithout</v>
      </c>
    </row>
    <row r="1454" customFormat="false" ht="15.75" hidden="false" customHeight="true" outlineLevel="0" collapsed="false">
      <c r="A1454" s="1" t="n">
        <v>2138</v>
      </c>
      <c r="B1454" s="4" t="s">
        <v>21</v>
      </c>
      <c r="C1454" s="4" t="s">
        <v>28</v>
      </c>
      <c r="D1454" s="4" t="s">
        <v>33</v>
      </c>
      <c r="E1454" s="4" t="n">
        <v>10</v>
      </c>
      <c r="F1454" s="4" t="n">
        <v>90.9919999999997</v>
      </c>
      <c r="G1454" s="4" t="n">
        <v>0</v>
      </c>
      <c r="H1454" s="4" t="n">
        <v>16.2746492801785</v>
      </c>
      <c r="I1454" s="4" t="n">
        <v>0.216504779327076</v>
      </c>
      <c r="J1454" s="4" t="n">
        <v>0.0291833083502499</v>
      </c>
      <c r="K1454" s="4" t="n">
        <v>0.0210395568202021</v>
      </c>
      <c r="L1454" s="4" t="n">
        <v>-0.00129931972789116</v>
      </c>
      <c r="M1454" s="4" t="n">
        <v>0.185772143191441</v>
      </c>
      <c r="N1454" s="4" t="n">
        <v>12.4675669538524</v>
      </c>
      <c r="O1454" s="4" t="n">
        <f aca="false">TRUE()</f>
        <v>1</v>
      </c>
      <c r="P1454" s="4" t="s">
        <v>24</v>
      </c>
      <c r="Q1454" s="4" t="n">
        <v>1414.21356237314</v>
      </c>
      <c r="R1454" s="4" t="n">
        <v>1.89563850649283</v>
      </c>
      <c r="S1454" s="4" t="s">
        <v>39</v>
      </c>
      <c r="T1454" s="4" t="str">
        <f aca="false">B1454&amp;C1454&amp;D1454&amp;E1454&amp;S1454</f>
        <v>tebturtlebot3_burgersmall_warehouse10without</v>
      </c>
      <c r="U1454" s="4" t="n">
        <f aca="false">COUNTIF($T$2:T1454,T1454)</f>
        <v>13</v>
      </c>
      <c r="V1454" s="4" t="s">
        <v>18</v>
      </c>
      <c r="W1454" s="4" t="s">
        <v>29</v>
      </c>
      <c r="X1454" s="4" t="s">
        <v>34</v>
      </c>
      <c r="Y1454" s="4" t="str">
        <f aca="false">V1454&amp;W1454&amp;X1454&amp;S1454</f>
        <v>tbswithout</v>
      </c>
      <c r="Z1454" s="4" t="n">
        <f aca="false">G1454&gt;0</f>
        <v>0</v>
      </c>
      <c r="AA1454" s="4" t="str">
        <f aca="false">IF(NOT(Z1454),Y1454,0)</f>
        <v>tbswithout</v>
      </c>
    </row>
    <row r="1455" customFormat="false" ht="15.75" hidden="false" customHeight="true" outlineLevel="0" collapsed="false">
      <c r="A1455" s="1" t="n">
        <v>2139</v>
      </c>
      <c r="B1455" s="4" t="s">
        <v>21</v>
      </c>
      <c r="C1455" s="4" t="s">
        <v>28</v>
      </c>
      <c r="D1455" s="4" t="s">
        <v>33</v>
      </c>
      <c r="E1455" s="4" t="n">
        <v>10</v>
      </c>
      <c r="F1455" s="4" t="n">
        <v>86.5909999999999</v>
      </c>
      <c r="G1455" s="4" t="n">
        <v>1</v>
      </c>
      <c r="H1455" s="4" t="n">
        <v>3.16796925600208</v>
      </c>
      <c r="I1455" s="4" t="n">
        <v>0.196647626331274</v>
      </c>
      <c r="J1455" s="4" t="n">
        <v>0.0783491183182733</v>
      </c>
      <c r="K1455" s="4" t="n">
        <v>0.019703584205727</v>
      </c>
      <c r="L1455" s="4" t="n">
        <v>-0.00110071942446043</v>
      </c>
      <c r="M1455" s="4" t="n">
        <v>0.194847875523766</v>
      </c>
      <c r="N1455" s="4" t="n">
        <v>12.2790695241117</v>
      </c>
      <c r="O1455" s="4" t="n">
        <f aca="false">TRUE()</f>
        <v>1</v>
      </c>
      <c r="P1455" s="4" t="s">
        <v>24</v>
      </c>
      <c r="Q1455" s="4" t="n">
        <v>78.4464540552782</v>
      </c>
      <c r="R1455" s="4" t="n">
        <v>0.652003800799325</v>
      </c>
      <c r="S1455" s="4" t="s">
        <v>39</v>
      </c>
      <c r="T1455" s="4" t="str">
        <f aca="false">B1455&amp;C1455&amp;D1455&amp;E1455&amp;S1455</f>
        <v>tebturtlebot3_burgersmall_warehouse10without</v>
      </c>
      <c r="U1455" s="4" t="n">
        <f aca="false">COUNTIF($T$2:T1455,T1455)</f>
        <v>14</v>
      </c>
      <c r="V1455" s="4" t="s">
        <v>18</v>
      </c>
      <c r="W1455" s="4" t="s">
        <v>29</v>
      </c>
      <c r="X1455" s="4" t="s">
        <v>34</v>
      </c>
      <c r="Y1455" s="4" t="str">
        <f aca="false">V1455&amp;W1455&amp;X1455&amp;S1455</f>
        <v>tbswithout</v>
      </c>
      <c r="Z1455" s="4" t="n">
        <f aca="false">G1455&gt;0</f>
        <v>1</v>
      </c>
      <c r="AA1455" s="4" t="n">
        <f aca="false">IF(NOT(Z1455),Y1455,0)</f>
        <v>0</v>
      </c>
    </row>
    <row r="1456" customFormat="false" ht="15.75" hidden="false" customHeight="true" outlineLevel="0" collapsed="false">
      <c r="A1456" s="1" t="n">
        <v>2140</v>
      </c>
      <c r="B1456" s="4" t="s">
        <v>21</v>
      </c>
      <c r="C1456" s="4" t="s">
        <v>28</v>
      </c>
      <c r="D1456" s="4" t="s">
        <v>33</v>
      </c>
      <c r="E1456" s="4" t="n">
        <v>10</v>
      </c>
      <c r="F1456" s="4" t="n">
        <v>152.092</v>
      </c>
      <c r="G1456" s="4" t="n">
        <v>1</v>
      </c>
      <c r="H1456" s="4" t="n">
        <v>20.0375171620363</v>
      </c>
      <c r="I1456" s="4" t="n">
        <v>0.24991223247972</v>
      </c>
      <c r="J1456" s="4" t="n">
        <v>0.0294657171928199</v>
      </c>
      <c r="K1456" s="4" t="n">
        <v>0.015794320120648</v>
      </c>
      <c r="L1456" s="4" t="n">
        <v>-0.000571942446043166</v>
      </c>
      <c r="M1456" s="4" t="n">
        <v>0.154410252762306</v>
      </c>
      <c r="N1456" s="4" t="n">
        <v>19.9101786324312</v>
      </c>
      <c r="O1456" s="4" t="n">
        <f aca="false">TRUE()</f>
        <v>1</v>
      </c>
      <c r="P1456" s="4" t="s">
        <v>24</v>
      </c>
      <c r="Q1456" s="4" t="n">
        <v>1414.2135623729</v>
      </c>
      <c r="R1456" s="4" t="n">
        <v>2.06226175857199</v>
      </c>
      <c r="S1456" s="4" t="s">
        <v>39</v>
      </c>
      <c r="T1456" s="4" t="str">
        <f aca="false">B1456&amp;C1456&amp;D1456&amp;E1456&amp;S1456</f>
        <v>tebturtlebot3_burgersmall_warehouse10without</v>
      </c>
      <c r="U1456" s="4" t="n">
        <f aca="false">COUNTIF($T$2:T1456,T1456)</f>
        <v>15</v>
      </c>
      <c r="V1456" s="4" t="s">
        <v>18</v>
      </c>
      <c r="W1456" s="4" t="s">
        <v>29</v>
      </c>
      <c r="X1456" s="4" t="s">
        <v>34</v>
      </c>
      <c r="Y1456" s="4" t="str">
        <f aca="false">V1456&amp;W1456&amp;X1456&amp;S1456</f>
        <v>tbswithout</v>
      </c>
      <c r="Z1456" s="4" t="n">
        <f aca="false">G1456&gt;0</f>
        <v>1</v>
      </c>
      <c r="AA1456" s="4" t="n">
        <f aca="false">IF(NOT(Z1456),Y1456,0)</f>
        <v>0</v>
      </c>
    </row>
    <row r="1457" customFormat="false" ht="15.75" hidden="false" customHeight="true" outlineLevel="0" collapsed="false">
      <c r="A1457" s="1" t="n">
        <v>2141</v>
      </c>
      <c r="B1457" s="4" t="s">
        <v>21</v>
      </c>
      <c r="C1457" s="4" t="s">
        <v>28</v>
      </c>
      <c r="D1457" s="4" t="s">
        <v>33</v>
      </c>
      <c r="E1457" s="4" t="n">
        <v>10</v>
      </c>
      <c r="F1457" s="4" t="n">
        <v>40.5009999999998</v>
      </c>
      <c r="G1457" s="4" t="n">
        <v>0</v>
      </c>
      <c r="H1457" s="4" t="n">
        <v>0.894590230823953</v>
      </c>
      <c r="I1457" s="4" t="n">
        <v>0.0945189912476653</v>
      </c>
      <c r="J1457" s="4" t="n">
        <v>0.0109465139060018</v>
      </c>
      <c r="K1457" s="4" t="n">
        <v>0.011275</v>
      </c>
      <c r="L1457" s="4" t="n">
        <v>-0.0020875</v>
      </c>
      <c r="M1457" s="4" t="n">
        <v>0.140329268292683</v>
      </c>
      <c r="N1457" s="4" t="n">
        <v>5.1158858344719</v>
      </c>
      <c r="O1457" s="4" t="n">
        <f aca="false">TRUE()</f>
        <v>1</v>
      </c>
      <c r="P1457" s="4" t="s">
        <v>24</v>
      </c>
      <c r="Q1457" s="4" t="n">
        <v>16.8639819001662</v>
      </c>
      <c r="R1457" s="4" t="n">
        <v>0.509002758125232</v>
      </c>
      <c r="S1457" s="4" t="s">
        <v>39</v>
      </c>
      <c r="T1457" s="4" t="str">
        <f aca="false">B1457&amp;C1457&amp;D1457&amp;E1457&amp;S1457</f>
        <v>tebturtlebot3_burgersmall_warehouse10without</v>
      </c>
      <c r="U1457" s="4" t="n">
        <f aca="false">COUNTIF($T$2:T1457,T1457)</f>
        <v>16</v>
      </c>
      <c r="V1457" s="4" t="s">
        <v>18</v>
      </c>
      <c r="W1457" s="4" t="s">
        <v>29</v>
      </c>
      <c r="X1457" s="4" t="s">
        <v>34</v>
      </c>
      <c r="Y1457" s="4" t="str">
        <f aca="false">V1457&amp;W1457&amp;X1457&amp;S1457</f>
        <v>tbswithout</v>
      </c>
      <c r="Z1457" s="4" t="n">
        <f aca="false">G1457&gt;0</f>
        <v>0</v>
      </c>
      <c r="AA1457" s="4" t="str">
        <f aca="false">IF(NOT(Z1457),Y1457,0)</f>
        <v>tbswithout</v>
      </c>
    </row>
    <row r="1458" customFormat="false" ht="15.75" hidden="false" customHeight="true" outlineLevel="0" collapsed="false">
      <c r="A1458" s="1" t="n">
        <v>2142</v>
      </c>
      <c r="B1458" s="4" t="s">
        <v>21</v>
      </c>
      <c r="C1458" s="4" t="s">
        <v>28</v>
      </c>
      <c r="D1458" s="4" t="s">
        <v>33</v>
      </c>
      <c r="E1458" s="4" t="n">
        <v>10</v>
      </c>
      <c r="F1458" s="4" t="n">
        <v>102.306</v>
      </c>
      <c r="G1458" s="4" t="n">
        <v>2</v>
      </c>
      <c r="H1458" s="4" t="n">
        <v>9.35837565857832</v>
      </c>
      <c r="I1458" s="4" t="n">
        <v>0.234041557453445</v>
      </c>
      <c r="J1458" s="4" t="n">
        <v>0.0597737549650937</v>
      </c>
      <c r="K1458" s="4" t="n">
        <v>0.0280883254225956</v>
      </c>
      <c r="L1458" s="4" t="n">
        <v>-0.00103125</v>
      </c>
      <c r="M1458" s="4" t="n">
        <v>0.115665157922148</v>
      </c>
      <c r="N1458" s="4" t="n">
        <v>10.2651475829325</v>
      </c>
      <c r="O1458" s="4" t="n">
        <f aca="false">TRUE()</f>
        <v>1</v>
      </c>
      <c r="P1458" s="4" t="s">
        <v>24</v>
      </c>
      <c r="Q1458" s="4" t="n">
        <v>496.138938356895</v>
      </c>
      <c r="R1458" s="4" t="n">
        <v>0.896139088666868</v>
      </c>
      <c r="S1458" s="4" t="s">
        <v>39</v>
      </c>
      <c r="T1458" s="4" t="str">
        <f aca="false">B1458&amp;C1458&amp;D1458&amp;E1458&amp;S1458</f>
        <v>tebturtlebot3_burgersmall_warehouse10without</v>
      </c>
      <c r="U1458" s="4" t="n">
        <f aca="false">COUNTIF($T$2:T1458,T1458)</f>
        <v>17</v>
      </c>
      <c r="V1458" s="4" t="s">
        <v>18</v>
      </c>
      <c r="W1458" s="4" t="s">
        <v>29</v>
      </c>
      <c r="X1458" s="4" t="s">
        <v>34</v>
      </c>
      <c r="Y1458" s="4" t="str">
        <f aca="false">V1458&amp;W1458&amp;X1458&amp;S1458</f>
        <v>tbswithout</v>
      </c>
      <c r="Z1458" s="4" t="n">
        <f aca="false">G1458&gt;0</f>
        <v>1</v>
      </c>
      <c r="AA1458" s="4" t="n">
        <f aca="false">IF(NOT(Z1458),Y1458,0)</f>
        <v>0</v>
      </c>
    </row>
    <row r="1459" customFormat="false" ht="15.75" hidden="false" customHeight="true" outlineLevel="0" collapsed="false">
      <c r="A1459" s="1" t="n">
        <v>2143</v>
      </c>
      <c r="B1459" s="4" t="s">
        <v>21</v>
      </c>
      <c r="C1459" s="4" t="s">
        <v>28</v>
      </c>
      <c r="D1459" s="4" t="s">
        <v>33</v>
      </c>
      <c r="E1459" s="4" t="n">
        <v>10</v>
      </c>
      <c r="F1459" s="4" t="n">
        <v>57.7149999999997</v>
      </c>
      <c r="G1459" s="4" t="n">
        <v>0</v>
      </c>
      <c r="H1459" s="4" t="n">
        <v>19.3862979445978</v>
      </c>
      <c r="I1459" s="4" t="n">
        <v>0.274481273297979</v>
      </c>
      <c r="J1459" s="4" t="n">
        <v>0.0405386014755659</v>
      </c>
      <c r="K1459" s="4" t="n">
        <v>0.0171162790697674</v>
      </c>
      <c r="L1459" s="4" t="n">
        <v>-0.00232558139534884</v>
      </c>
      <c r="M1459" s="4" t="n">
        <v>0.1755</v>
      </c>
      <c r="N1459" s="4" t="n">
        <v>6.86476648281655</v>
      </c>
      <c r="O1459" s="4" t="n">
        <f aca="false">TRUE()</f>
        <v>1</v>
      </c>
      <c r="P1459" s="4" t="s">
        <v>24</v>
      </c>
      <c r="Q1459" s="4" t="n">
        <v>282.84271247475</v>
      </c>
      <c r="R1459" s="4" t="n">
        <v>1.21839541387697</v>
      </c>
      <c r="S1459" s="4" t="s">
        <v>39</v>
      </c>
      <c r="T1459" s="4" t="str">
        <f aca="false">B1459&amp;C1459&amp;D1459&amp;E1459&amp;S1459</f>
        <v>tebturtlebot3_burgersmall_warehouse10without</v>
      </c>
      <c r="U1459" s="4" t="n">
        <f aca="false">COUNTIF($T$2:T1459,T1459)</f>
        <v>18</v>
      </c>
      <c r="V1459" s="4" t="s">
        <v>18</v>
      </c>
      <c r="W1459" s="4" t="s">
        <v>29</v>
      </c>
      <c r="X1459" s="4" t="s">
        <v>34</v>
      </c>
      <c r="Y1459" s="4" t="str">
        <f aca="false">V1459&amp;W1459&amp;X1459&amp;S1459</f>
        <v>tbswithout</v>
      </c>
      <c r="Z1459" s="4" t="n">
        <f aca="false">G1459&gt;0</f>
        <v>0</v>
      </c>
      <c r="AA1459" s="4" t="str">
        <f aca="false">IF(NOT(Z1459),Y1459,0)</f>
        <v>tbswithout</v>
      </c>
    </row>
    <row r="1460" customFormat="false" ht="15.75" hidden="false" customHeight="true" outlineLevel="0" collapsed="false">
      <c r="A1460" s="1" t="n">
        <v>2144</v>
      </c>
      <c r="B1460" s="4" t="s">
        <v>21</v>
      </c>
      <c r="C1460" s="4" t="s">
        <v>28</v>
      </c>
      <c r="D1460" s="4" t="s">
        <v>33</v>
      </c>
      <c r="E1460" s="4" t="n">
        <v>10</v>
      </c>
      <c r="F1460" s="4" t="n">
        <v>135.045</v>
      </c>
      <c r="G1460" s="4" t="n">
        <v>0</v>
      </c>
      <c r="H1460" s="4" t="n">
        <v>9.69166689677194</v>
      </c>
      <c r="I1460" s="4" t="n">
        <v>0.242699646106079</v>
      </c>
      <c r="J1460" s="4" t="n">
        <v>0.0282078896333373</v>
      </c>
      <c r="K1460" s="4" t="n">
        <v>0.0209026584994211</v>
      </c>
      <c r="L1460" s="4" t="n">
        <v>-0.000903225806451613</v>
      </c>
      <c r="M1460" s="4" t="n">
        <v>0.181808781304227</v>
      </c>
      <c r="N1460" s="4" t="n">
        <v>17.9677630244218</v>
      </c>
      <c r="O1460" s="4" t="n">
        <f aca="false">TRUE()</f>
        <v>1</v>
      </c>
      <c r="P1460" s="4" t="s">
        <v>24</v>
      </c>
      <c r="Q1460" s="4" t="n">
        <v>191.762830377648</v>
      </c>
      <c r="R1460" s="4" t="n">
        <v>2.36206365490875</v>
      </c>
      <c r="S1460" s="4" t="s">
        <v>39</v>
      </c>
      <c r="T1460" s="4" t="str">
        <f aca="false">B1460&amp;C1460&amp;D1460&amp;E1460&amp;S1460</f>
        <v>tebturtlebot3_burgersmall_warehouse10without</v>
      </c>
      <c r="U1460" s="4" t="n">
        <f aca="false">COUNTIF($T$2:T1460,T1460)</f>
        <v>19</v>
      </c>
      <c r="V1460" s="4" t="s">
        <v>18</v>
      </c>
      <c r="W1460" s="4" t="s">
        <v>29</v>
      </c>
      <c r="X1460" s="4" t="s">
        <v>34</v>
      </c>
      <c r="Y1460" s="4" t="str">
        <f aca="false">V1460&amp;W1460&amp;X1460&amp;S1460</f>
        <v>tbswithout</v>
      </c>
      <c r="Z1460" s="4" t="n">
        <f aca="false">G1460&gt;0</f>
        <v>0</v>
      </c>
      <c r="AA1460" s="4" t="str">
        <f aca="false">IF(NOT(Z1460),Y1460,0)</f>
        <v>tbswithout</v>
      </c>
    </row>
    <row r="1461" customFormat="false" ht="15.75" hidden="false" customHeight="true" outlineLevel="0" collapsed="false">
      <c r="A1461" s="1" t="n">
        <v>2145</v>
      </c>
      <c r="B1461" s="4" t="s">
        <v>21</v>
      </c>
      <c r="C1461" s="4" t="s">
        <v>28</v>
      </c>
      <c r="D1461" s="4" t="s">
        <v>33</v>
      </c>
      <c r="E1461" s="4" t="n">
        <v>10</v>
      </c>
      <c r="F1461" s="4" t="n">
        <v>57.395</v>
      </c>
      <c r="G1461" s="4" t="n">
        <v>0</v>
      </c>
      <c r="H1461" s="4" t="n">
        <v>0.794940118552016</v>
      </c>
      <c r="I1461" s="4" t="n">
        <v>0.131425169938434</v>
      </c>
      <c r="J1461" s="4" t="n">
        <v>0.0252703676795361</v>
      </c>
      <c r="K1461" s="4" t="n">
        <v>0.0164851485148515</v>
      </c>
      <c r="L1461" s="4" t="n">
        <v>-0.00181188118811881</v>
      </c>
      <c r="M1461" s="4" t="n">
        <v>0.187038834951456</v>
      </c>
      <c r="N1461" s="4" t="n">
        <v>8.72163997382808</v>
      </c>
      <c r="O1461" s="4" t="n">
        <f aca="false">TRUE()</f>
        <v>1</v>
      </c>
      <c r="P1461" s="4" t="s">
        <v>24</v>
      </c>
      <c r="Q1461" s="4" t="n">
        <v>13.2545707858584</v>
      </c>
      <c r="R1461" s="4" t="n">
        <v>0.659394336071842</v>
      </c>
      <c r="S1461" s="4" t="s">
        <v>39</v>
      </c>
      <c r="T1461" s="4" t="str">
        <f aca="false">B1461&amp;C1461&amp;D1461&amp;E1461&amp;S1461</f>
        <v>tebturtlebot3_burgersmall_warehouse10without</v>
      </c>
      <c r="U1461" s="4" t="n">
        <f aca="false">COUNTIF($T$2:T1461,T1461)</f>
        <v>20</v>
      </c>
      <c r="V1461" s="4" t="s">
        <v>18</v>
      </c>
      <c r="W1461" s="4" t="s">
        <v>29</v>
      </c>
      <c r="X1461" s="4" t="s">
        <v>34</v>
      </c>
      <c r="Y1461" s="4" t="str">
        <f aca="false">V1461&amp;W1461&amp;X1461&amp;S1461</f>
        <v>tbswithout</v>
      </c>
      <c r="Z1461" s="4" t="n">
        <f aca="false">G1461&gt;0</f>
        <v>0</v>
      </c>
      <c r="AA1461" s="4" t="str">
        <f aca="false">IF(NOT(Z1461),Y1461,0)</f>
        <v>tbswithout</v>
      </c>
    </row>
    <row r="1462" customFormat="false" ht="15.75" hidden="false" customHeight="true" outlineLevel="0" collapsed="false">
      <c r="A1462" s="1" t="n">
        <v>2156</v>
      </c>
      <c r="B1462" s="4" t="s">
        <v>35</v>
      </c>
      <c r="C1462" s="4" t="s">
        <v>28</v>
      </c>
      <c r="D1462" s="4" t="s">
        <v>33</v>
      </c>
      <c r="E1462" s="4" t="n">
        <v>5</v>
      </c>
      <c r="F1462" s="4" t="n">
        <v>62.8</v>
      </c>
      <c r="G1462" s="4" t="n">
        <v>1</v>
      </c>
      <c r="H1462" s="4" t="n">
        <v>0.513730459583115</v>
      </c>
      <c r="I1462" s="4" t="n">
        <v>0.0709221013761293</v>
      </c>
      <c r="J1462" s="4" t="n">
        <v>0.00857952610877275</v>
      </c>
      <c r="K1462" s="4" t="n">
        <v>0.0201098901098901</v>
      </c>
      <c r="L1462" s="4" t="n">
        <v>0</v>
      </c>
      <c r="M1462" s="4" t="n">
        <v>0.195440887505965</v>
      </c>
      <c r="N1462" s="4" t="n">
        <v>7.8228615419309</v>
      </c>
      <c r="O1462" s="4" t="n">
        <f aca="false">TRUE()</f>
        <v>1</v>
      </c>
      <c r="P1462" s="4" t="s">
        <v>24</v>
      </c>
      <c r="Q1462" s="4" t="n">
        <v>6.29999255610264</v>
      </c>
      <c r="R1462" s="4" t="n">
        <v>0.401771140030202</v>
      </c>
      <c r="S1462" s="4" t="s">
        <v>39</v>
      </c>
      <c r="T1462" s="4" t="str">
        <f aca="false">B1462&amp;C1462&amp;D1462&amp;E1462&amp;S1462</f>
        <v>dwaturtlebot3_burgersmall_warehouse5without</v>
      </c>
      <c r="U1462" s="4" t="n">
        <f aca="false">COUNTIF($T$2:T1462,T1462)</f>
        <v>1</v>
      </c>
      <c r="V1462" s="4" t="s">
        <v>36</v>
      </c>
      <c r="W1462" s="4" t="s">
        <v>29</v>
      </c>
      <c r="X1462" s="4" t="s">
        <v>34</v>
      </c>
      <c r="Y1462" s="4" t="str">
        <f aca="false">V1462&amp;W1462&amp;X1462&amp;S1462</f>
        <v>dbswithout</v>
      </c>
      <c r="Z1462" s="4" t="n">
        <f aca="false">G1462&gt;0</f>
        <v>1</v>
      </c>
      <c r="AA1462" s="4" t="n">
        <f aca="false">IF(NOT(Z1462),Y1462,0)</f>
        <v>0</v>
      </c>
    </row>
    <row r="1463" customFormat="false" ht="15.75" hidden="false" customHeight="true" outlineLevel="0" collapsed="false">
      <c r="A1463" s="1" t="n">
        <v>2157</v>
      </c>
      <c r="B1463" s="4" t="s">
        <v>35</v>
      </c>
      <c r="C1463" s="4" t="s">
        <v>28</v>
      </c>
      <c r="D1463" s="4" t="s">
        <v>33</v>
      </c>
      <c r="E1463" s="4" t="n">
        <v>5</v>
      </c>
      <c r="F1463" s="4" t="n">
        <v>100.862</v>
      </c>
      <c r="G1463" s="4" t="n">
        <v>2</v>
      </c>
      <c r="H1463" s="4" t="n">
        <v>1.32601017954113</v>
      </c>
      <c r="I1463" s="4" t="n">
        <v>0.149108542630728</v>
      </c>
      <c r="J1463" s="4" t="n">
        <v>0.0188548259272734</v>
      </c>
      <c r="K1463" s="4" t="n">
        <v>0.0205942981762221</v>
      </c>
      <c r="L1463" s="4" t="n">
        <v>0.000272340425531915</v>
      </c>
      <c r="M1463" s="4" t="n">
        <v>0.209035921600904</v>
      </c>
      <c r="N1463" s="4" t="n">
        <v>21.075369617253</v>
      </c>
      <c r="O1463" s="4" t="n">
        <f aca="false">TRUE()</f>
        <v>1</v>
      </c>
      <c r="P1463" s="4" t="s">
        <v>24</v>
      </c>
      <c r="Q1463" s="4" t="n">
        <v>81.5647390286191</v>
      </c>
      <c r="R1463" s="4" t="n">
        <v>1.02313745341614</v>
      </c>
      <c r="S1463" s="4" t="s">
        <v>39</v>
      </c>
      <c r="T1463" s="4" t="str">
        <f aca="false">B1463&amp;C1463&amp;D1463&amp;E1463&amp;S1463</f>
        <v>dwaturtlebot3_burgersmall_warehouse5without</v>
      </c>
      <c r="U1463" s="4" t="n">
        <f aca="false">COUNTIF($T$2:T1463,T1463)</f>
        <v>2</v>
      </c>
      <c r="V1463" s="4" t="s">
        <v>36</v>
      </c>
      <c r="W1463" s="4" t="s">
        <v>29</v>
      </c>
      <c r="X1463" s="4" t="s">
        <v>34</v>
      </c>
      <c r="Y1463" s="4" t="str">
        <f aca="false">V1463&amp;W1463&amp;X1463&amp;S1463</f>
        <v>dbswithout</v>
      </c>
      <c r="Z1463" s="4" t="n">
        <f aca="false">G1463&gt;0</f>
        <v>1</v>
      </c>
      <c r="AA1463" s="4" t="n">
        <f aca="false">IF(NOT(Z1463),Y1463,0)</f>
        <v>0</v>
      </c>
    </row>
    <row r="1464" customFormat="false" ht="15.75" hidden="false" customHeight="true" outlineLevel="0" collapsed="false">
      <c r="A1464" s="1" t="n">
        <v>2158</v>
      </c>
      <c r="B1464" s="4" t="s">
        <v>35</v>
      </c>
      <c r="C1464" s="4" t="s">
        <v>28</v>
      </c>
      <c r="D1464" s="4" t="s">
        <v>33</v>
      </c>
      <c r="E1464" s="4" t="n">
        <v>5</v>
      </c>
      <c r="F1464" s="4" t="n">
        <v>179.97</v>
      </c>
      <c r="G1464" s="4" t="n">
        <v>0</v>
      </c>
      <c r="H1464" s="4" t="n">
        <v>6.32257792441756</v>
      </c>
      <c r="I1464" s="4" t="n">
        <v>0.12242176373047</v>
      </c>
      <c r="J1464" s="4" t="n">
        <v>0.0142467309248214</v>
      </c>
      <c r="K1464" s="4" t="n">
        <v>0.0196116900418905</v>
      </c>
      <c r="L1464" s="4" t="n">
        <v>8.67361737988404E-021</v>
      </c>
      <c r="M1464" s="4" t="n">
        <v>0.191961231620611</v>
      </c>
      <c r="N1464" s="4" t="n">
        <v>16.7156862593111</v>
      </c>
      <c r="O1464" s="4" t="n">
        <f aca="false">FALSE()</f>
        <v>0</v>
      </c>
      <c r="P1464" s="4" t="s">
        <v>27</v>
      </c>
      <c r="Q1464" s="4" t="n">
        <v>186.565865412527</v>
      </c>
      <c r="R1464" s="4" t="n">
        <v>1.11009501567211</v>
      </c>
      <c r="S1464" s="4" t="s">
        <v>39</v>
      </c>
      <c r="T1464" s="4" t="str">
        <f aca="false">B1464&amp;C1464&amp;D1464&amp;E1464&amp;S1464</f>
        <v>dwaturtlebot3_burgersmall_warehouse5without</v>
      </c>
      <c r="U1464" s="4" t="n">
        <f aca="false">COUNTIF($T$2:T1464,T1464)</f>
        <v>3</v>
      </c>
      <c r="V1464" s="4" t="s">
        <v>36</v>
      </c>
      <c r="W1464" s="4" t="s">
        <v>29</v>
      </c>
      <c r="X1464" s="4" t="s">
        <v>34</v>
      </c>
      <c r="Y1464" s="4" t="str">
        <f aca="false">V1464&amp;W1464&amp;X1464&amp;S1464</f>
        <v>dbswithout</v>
      </c>
      <c r="Z1464" s="4" t="n">
        <f aca="false">G1464&gt;0</f>
        <v>0</v>
      </c>
      <c r="AA1464" s="4" t="str">
        <f aca="false">IF(NOT(Z1464),Y1464,0)</f>
        <v>dbswithout</v>
      </c>
    </row>
    <row r="1465" customFormat="false" ht="15.75" hidden="false" customHeight="true" outlineLevel="0" collapsed="false">
      <c r="A1465" s="1" t="n">
        <v>2159</v>
      </c>
      <c r="B1465" s="4" t="s">
        <v>35</v>
      </c>
      <c r="C1465" s="4" t="s">
        <v>28</v>
      </c>
      <c r="D1465" s="4" t="s">
        <v>33</v>
      </c>
      <c r="E1465" s="4" t="n">
        <v>5</v>
      </c>
      <c r="F1465" s="4" t="n">
        <v>110.956</v>
      </c>
      <c r="G1465" s="4" t="n">
        <v>7</v>
      </c>
      <c r="H1465" s="4" t="n">
        <v>3.58076612740426</v>
      </c>
      <c r="I1465" s="4" t="n">
        <v>0.271313595812392</v>
      </c>
      <c r="J1465" s="4" t="n">
        <v>0.100059769512571</v>
      </c>
      <c r="K1465" s="4" t="n">
        <v>0.0377905763020487</v>
      </c>
      <c r="L1465" s="4" t="n">
        <v>1.1094161764968E-019</v>
      </c>
      <c r="M1465" s="4" t="n">
        <v>0.158360308186445</v>
      </c>
      <c r="N1465" s="4" t="n">
        <v>17.6514791277185</v>
      </c>
      <c r="O1465" s="4" t="n">
        <f aca="false">FALSE()</f>
        <v>0</v>
      </c>
      <c r="P1465" s="4" t="s">
        <v>5</v>
      </c>
      <c r="Q1465" s="4" t="n">
        <v>119.077650398515</v>
      </c>
      <c r="R1465" s="4" t="n">
        <v>1.30062754706763</v>
      </c>
      <c r="S1465" s="4" t="s">
        <v>39</v>
      </c>
      <c r="T1465" s="4" t="str">
        <f aca="false">B1465&amp;C1465&amp;D1465&amp;E1465&amp;S1465</f>
        <v>dwaturtlebot3_burgersmall_warehouse5without</v>
      </c>
      <c r="U1465" s="4" t="n">
        <f aca="false">COUNTIF($T$2:T1465,T1465)</f>
        <v>4</v>
      </c>
      <c r="V1465" s="4" t="s">
        <v>36</v>
      </c>
      <c r="W1465" s="4" t="s">
        <v>29</v>
      </c>
      <c r="X1465" s="4" t="s">
        <v>34</v>
      </c>
      <c r="Y1465" s="4" t="str">
        <f aca="false">V1465&amp;W1465&amp;X1465&amp;S1465</f>
        <v>dbswithout</v>
      </c>
      <c r="Z1465" s="4" t="n">
        <f aca="false">G1465&gt;0</f>
        <v>1</v>
      </c>
      <c r="AA1465" s="4" t="n">
        <f aca="false">IF(NOT(Z1465),Y1465,0)</f>
        <v>0</v>
      </c>
    </row>
    <row r="1466" customFormat="false" ht="15.75" hidden="false" customHeight="true" outlineLevel="0" collapsed="false">
      <c r="A1466" s="1" t="n">
        <v>2160</v>
      </c>
      <c r="B1466" s="4" t="s">
        <v>35</v>
      </c>
      <c r="C1466" s="4" t="s">
        <v>28</v>
      </c>
      <c r="D1466" s="4" t="s">
        <v>33</v>
      </c>
      <c r="E1466" s="4" t="n">
        <v>5</v>
      </c>
      <c r="F1466" s="4" t="n">
        <v>51.542</v>
      </c>
      <c r="G1466" s="4" t="n">
        <v>0</v>
      </c>
      <c r="H1466" s="4" t="n">
        <v>15.0272446781921</v>
      </c>
      <c r="I1466" s="4" t="n">
        <v>0.284618189246097</v>
      </c>
      <c r="J1466" s="4" t="n">
        <v>0.185042877397255</v>
      </c>
      <c r="K1466" s="4" t="n">
        <v>0.0332493268305</v>
      </c>
      <c r="L1466" s="4" t="n">
        <v>-0.000609375000000001</v>
      </c>
      <c r="M1466" s="4" t="n">
        <v>0.185931981374424</v>
      </c>
      <c r="N1466" s="4" t="n">
        <v>5.32764227413779</v>
      </c>
      <c r="O1466" s="4" t="n">
        <f aca="false">TRUE()</f>
        <v>1</v>
      </c>
      <c r="P1466" s="4" t="s">
        <v>24</v>
      </c>
      <c r="Q1466" s="4" t="n">
        <v>447.213595499812</v>
      </c>
      <c r="R1466" s="4" t="n">
        <v>1.1337097517452</v>
      </c>
      <c r="S1466" s="4" t="s">
        <v>39</v>
      </c>
      <c r="T1466" s="4" t="str">
        <f aca="false">B1466&amp;C1466&amp;D1466&amp;E1466&amp;S1466</f>
        <v>dwaturtlebot3_burgersmall_warehouse5without</v>
      </c>
      <c r="U1466" s="4" t="n">
        <f aca="false">COUNTIF($T$2:T1466,T1466)</f>
        <v>5</v>
      </c>
      <c r="V1466" s="4" t="s">
        <v>36</v>
      </c>
      <c r="W1466" s="4" t="s">
        <v>29</v>
      </c>
      <c r="X1466" s="4" t="s">
        <v>34</v>
      </c>
      <c r="Y1466" s="4" t="str">
        <f aca="false">V1466&amp;W1466&amp;X1466&amp;S1466</f>
        <v>dbswithout</v>
      </c>
      <c r="Z1466" s="4" t="n">
        <f aca="false">G1466&gt;0</f>
        <v>0</v>
      </c>
      <c r="AA1466" s="4" t="str">
        <f aca="false">IF(NOT(Z1466),Y1466,0)</f>
        <v>dbswithout</v>
      </c>
    </row>
    <row r="1467" customFormat="false" ht="15.75" hidden="false" customHeight="true" outlineLevel="0" collapsed="false">
      <c r="A1467" s="1" t="n">
        <v>2161</v>
      </c>
      <c r="B1467" s="4" t="s">
        <v>35</v>
      </c>
      <c r="C1467" s="4" t="s">
        <v>28</v>
      </c>
      <c r="D1467" s="4" t="s">
        <v>33</v>
      </c>
      <c r="E1467" s="4" t="n">
        <v>5</v>
      </c>
      <c r="F1467" s="4" t="n">
        <v>56.937</v>
      </c>
      <c r="G1467" s="4" t="n">
        <v>0</v>
      </c>
      <c r="H1467" s="4" t="n">
        <v>9.21691721393858</v>
      </c>
      <c r="I1467" s="4" t="n">
        <v>0.116529707976279</v>
      </c>
      <c r="J1467" s="4" t="n">
        <v>0.0209965608428302</v>
      </c>
      <c r="K1467" s="4" t="n">
        <v>0.024</v>
      </c>
      <c r="L1467" s="4" t="n">
        <v>-0.00241558441558442</v>
      </c>
      <c r="M1467" s="4" t="n">
        <v>0.19379746835443</v>
      </c>
      <c r="N1467" s="4" t="n">
        <v>6.54523846489395</v>
      </c>
      <c r="O1467" s="4" t="n">
        <f aca="false">TRUE()</f>
        <v>1</v>
      </c>
      <c r="P1467" s="4" t="s">
        <v>24</v>
      </c>
      <c r="Q1467" s="4" t="n">
        <v>632.455532033695</v>
      </c>
      <c r="R1467" s="4" t="n">
        <v>0.506475053243719</v>
      </c>
      <c r="S1467" s="4" t="s">
        <v>39</v>
      </c>
      <c r="T1467" s="4" t="str">
        <f aca="false">B1467&amp;C1467&amp;D1467&amp;E1467&amp;S1467</f>
        <v>dwaturtlebot3_burgersmall_warehouse5without</v>
      </c>
      <c r="U1467" s="4" t="n">
        <f aca="false">COUNTIF($T$2:T1467,T1467)</f>
        <v>6</v>
      </c>
      <c r="V1467" s="4" t="s">
        <v>36</v>
      </c>
      <c r="W1467" s="4" t="s">
        <v>29</v>
      </c>
      <c r="X1467" s="4" t="s">
        <v>34</v>
      </c>
      <c r="Y1467" s="4" t="str">
        <f aca="false">V1467&amp;W1467&amp;X1467&amp;S1467</f>
        <v>dbswithout</v>
      </c>
      <c r="Z1467" s="4" t="n">
        <f aca="false">G1467&gt;0</f>
        <v>0</v>
      </c>
      <c r="AA1467" s="4" t="str">
        <f aca="false">IF(NOT(Z1467),Y1467,0)</f>
        <v>dbswithout</v>
      </c>
    </row>
    <row r="1468" customFormat="false" ht="15.75" hidden="false" customHeight="true" outlineLevel="0" collapsed="false">
      <c r="A1468" s="1" t="n">
        <v>2162</v>
      </c>
      <c r="B1468" s="4" t="s">
        <v>35</v>
      </c>
      <c r="C1468" s="4" t="s">
        <v>28</v>
      </c>
      <c r="D1468" s="4" t="s">
        <v>33</v>
      </c>
      <c r="E1468" s="4" t="n">
        <v>5</v>
      </c>
      <c r="F1468" s="4" t="n">
        <v>177.17</v>
      </c>
      <c r="G1468" s="4" t="n">
        <v>1</v>
      </c>
      <c r="H1468" s="4" t="n">
        <v>1.09548064115115</v>
      </c>
      <c r="I1468" s="4" t="n">
        <v>0.157485283839067</v>
      </c>
      <c r="J1468" s="4" t="n">
        <v>0.0198906421785312</v>
      </c>
      <c r="K1468" s="4" t="n">
        <v>0.0208419935275039</v>
      </c>
      <c r="L1468" s="4" t="n">
        <v>0.000240932642487047</v>
      </c>
      <c r="M1468" s="4" t="n">
        <v>0.206564445234042</v>
      </c>
      <c r="N1468" s="4" t="n">
        <v>34.2780080451322</v>
      </c>
      <c r="O1468" s="4" t="n">
        <f aca="false">FALSE()</f>
        <v>0</v>
      </c>
      <c r="P1468" s="4" t="s">
        <v>27</v>
      </c>
      <c r="Q1468" s="4" t="n">
        <v>17.4715556114534</v>
      </c>
      <c r="R1468" s="4" t="n">
        <v>1.86994529891017</v>
      </c>
      <c r="S1468" s="4" t="s">
        <v>39</v>
      </c>
      <c r="T1468" s="4" t="str">
        <f aca="false">B1468&amp;C1468&amp;D1468&amp;E1468&amp;S1468</f>
        <v>dwaturtlebot3_burgersmall_warehouse5without</v>
      </c>
      <c r="U1468" s="4" t="n">
        <f aca="false">COUNTIF($T$2:T1468,T1468)</f>
        <v>7</v>
      </c>
      <c r="V1468" s="4" t="s">
        <v>36</v>
      </c>
      <c r="W1468" s="4" t="s">
        <v>29</v>
      </c>
      <c r="X1468" s="4" t="s">
        <v>34</v>
      </c>
      <c r="Y1468" s="4" t="str">
        <f aca="false">V1468&amp;W1468&amp;X1468&amp;S1468</f>
        <v>dbswithout</v>
      </c>
      <c r="Z1468" s="4" t="n">
        <f aca="false">G1468&gt;0</f>
        <v>1</v>
      </c>
      <c r="AA1468" s="4" t="n">
        <f aca="false">IF(NOT(Z1468),Y1468,0)</f>
        <v>0</v>
      </c>
    </row>
    <row r="1469" customFormat="false" ht="15.75" hidden="false" customHeight="true" outlineLevel="0" collapsed="false">
      <c r="A1469" s="1" t="n">
        <v>2163</v>
      </c>
      <c r="B1469" s="4" t="s">
        <v>35</v>
      </c>
      <c r="C1469" s="4" t="s">
        <v>28</v>
      </c>
      <c r="D1469" s="4" t="s">
        <v>33</v>
      </c>
      <c r="E1469" s="4" t="n">
        <v>5</v>
      </c>
      <c r="F1469" s="4" t="n">
        <v>180.035</v>
      </c>
      <c r="G1469" s="4" t="n">
        <v>0</v>
      </c>
      <c r="H1469" s="4" t="n">
        <v>32.1215015120708</v>
      </c>
      <c r="I1469" s="4" t="n">
        <v>0.35595189423497</v>
      </c>
      <c r="J1469" s="4" t="n">
        <v>0.0634355784391755</v>
      </c>
      <c r="K1469" s="4" t="n">
        <v>0.0189985184794952</v>
      </c>
      <c r="L1469" s="4" t="n">
        <v>-0.00154887218045113</v>
      </c>
      <c r="M1469" s="4" t="n">
        <v>0.152737904794876</v>
      </c>
      <c r="N1469" s="4" t="n">
        <v>8.72659305733163</v>
      </c>
      <c r="O1469" s="4" t="n">
        <f aca="false">FALSE()</f>
        <v>0</v>
      </c>
      <c r="P1469" s="4" t="s">
        <v>27</v>
      </c>
      <c r="Q1469" s="4" t="n">
        <v>632.455532033586</v>
      </c>
      <c r="R1469" s="4" t="n">
        <v>3.88089598970662</v>
      </c>
      <c r="S1469" s="4" t="s">
        <v>39</v>
      </c>
      <c r="T1469" s="4" t="str">
        <f aca="false">B1469&amp;C1469&amp;D1469&amp;E1469&amp;S1469</f>
        <v>dwaturtlebot3_burgersmall_warehouse5without</v>
      </c>
      <c r="U1469" s="4" t="n">
        <f aca="false">COUNTIF($T$2:T1469,T1469)</f>
        <v>8</v>
      </c>
      <c r="V1469" s="4" t="s">
        <v>36</v>
      </c>
      <c r="W1469" s="4" t="s">
        <v>29</v>
      </c>
      <c r="X1469" s="4" t="s">
        <v>34</v>
      </c>
      <c r="Y1469" s="4" t="str">
        <f aca="false">V1469&amp;W1469&amp;X1469&amp;S1469</f>
        <v>dbswithout</v>
      </c>
      <c r="Z1469" s="4" t="n">
        <f aca="false">G1469&gt;0</f>
        <v>0</v>
      </c>
      <c r="AA1469" s="4" t="str">
        <f aca="false">IF(NOT(Z1469),Y1469,0)</f>
        <v>dbswithout</v>
      </c>
    </row>
    <row r="1470" customFormat="false" ht="15.75" hidden="false" customHeight="true" outlineLevel="0" collapsed="false">
      <c r="A1470" s="1" t="n">
        <v>2164</v>
      </c>
      <c r="B1470" s="4" t="s">
        <v>35</v>
      </c>
      <c r="C1470" s="4" t="s">
        <v>28</v>
      </c>
      <c r="D1470" s="4" t="s">
        <v>33</v>
      </c>
      <c r="E1470" s="4" t="n">
        <v>5</v>
      </c>
      <c r="F1470" s="4" t="n">
        <v>119.384</v>
      </c>
      <c r="G1470" s="4" t="n">
        <v>1</v>
      </c>
      <c r="H1470" s="4" t="n">
        <v>13.4329182858727</v>
      </c>
      <c r="I1470" s="4" t="n">
        <v>0.23741775909892</v>
      </c>
      <c r="J1470" s="4" t="n">
        <v>0.0410741930723687</v>
      </c>
      <c r="K1470" s="4" t="n">
        <v>0.0478551439453179</v>
      </c>
      <c r="L1470" s="4" t="n">
        <v>6.64195925486615E-020</v>
      </c>
      <c r="M1470" s="4" t="n">
        <v>0.185348810423877</v>
      </c>
      <c r="N1470" s="4" t="n">
        <v>17.9163461031401</v>
      </c>
      <c r="O1470" s="4" t="n">
        <f aca="false">TRUE()</f>
        <v>1</v>
      </c>
      <c r="P1470" s="4" t="s">
        <v>24</v>
      </c>
      <c r="Q1470" s="4" t="n">
        <v>632.455532033783</v>
      </c>
      <c r="R1470" s="4" t="n">
        <v>1.63398272345661</v>
      </c>
      <c r="S1470" s="4" t="s">
        <v>39</v>
      </c>
      <c r="T1470" s="4" t="str">
        <f aca="false">B1470&amp;C1470&amp;D1470&amp;E1470&amp;S1470</f>
        <v>dwaturtlebot3_burgersmall_warehouse5without</v>
      </c>
      <c r="U1470" s="4" t="n">
        <f aca="false">COUNTIF($T$2:T1470,T1470)</f>
        <v>9</v>
      </c>
      <c r="V1470" s="4" t="s">
        <v>36</v>
      </c>
      <c r="W1470" s="4" t="s">
        <v>29</v>
      </c>
      <c r="X1470" s="4" t="s">
        <v>34</v>
      </c>
      <c r="Y1470" s="4" t="str">
        <f aca="false">V1470&amp;W1470&amp;X1470&amp;S1470</f>
        <v>dbswithout</v>
      </c>
      <c r="Z1470" s="4" t="n">
        <f aca="false">G1470&gt;0</f>
        <v>1</v>
      </c>
      <c r="AA1470" s="4" t="n">
        <f aca="false">IF(NOT(Z1470),Y1470,0)</f>
        <v>0</v>
      </c>
    </row>
    <row r="1471" customFormat="false" ht="15.75" hidden="false" customHeight="true" outlineLevel="0" collapsed="false">
      <c r="A1471" s="1" t="n">
        <v>2165</v>
      </c>
      <c r="B1471" s="4" t="s">
        <v>35</v>
      </c>
      <c r="C1471" s="4" t="s">
        <v>28</v>
      </c>
      <c r="D1471" s="4" t="s">
        <v>33</v>
      </c>
      <c r="E1471" s="4" t="n">
        <v>5</v>
      </c>
      <c r="F1471" s="4" t="n">
        <v>92.781</v>
      </c>
      <c r="G1471" s="4" t="n">
        <v>2</v>
      </c>
      <c r="H1471" s="4" t="n">
        <v>40.4953093759747</v>
      </c>
      <c r="I1471" s="4" t="n">
        <v>0.380626572724203</v>
      </c>
      <c r="J1471" s="4" t="n">
        <v>0.0494593287489415</v>
      </c>
      <c r="K1471" s="4" t="n">
        <v>0.0200389475435542</v>
      </c>
      <c r="L1471" s="4" t="n">
        <v>-0.000125786163522013</v>
      </c>
      <c r="M1471" s="4" t="n">
        <v>0.129839508817933</v>
      </c>
      <c r="N1471" s="4" t="n">
        <v>8.90551778272544</v>
      </c>
      <c r="O1471" s="4" t="n">
        <f aca="false">TRUE()</f>
        <v>1</v>
      </c>
      <c r="P1471" s="4" t="s">
        <v>24</v>
      </c>
      <c r="Q1471" s="4" t="n">
        <v>1414.213562373</v>
      </c>
      <c r="R1471" s="4" t="n">
        <v>5.43348530434256</v>
      </c>
      <c r="S1471" s="4" t="s">
        <v>39</v>
      </c>
      <c r="T1471" s="4" t="str">
        <f aca="false">B1471&amp;C1471&amp;D1471&amp;E1471&amp;S1471</f>
        <v>dwaturtlebot3_burgersmall_warehouse5without</v>
      </c>
      <c r="U1471" s="4" t="n">
        <f aca="false">COUNTIF($T$2:T1471,T1471)</f>
        <v>10</v>
      </c>
      <c r="V1471" s="4" t="s">
        <v>36</v>
      </c>
      <c r="W1471" s="4" t="s">
        <v>29</v>
      </c>
      <c r="X1471" s="4" t="s">
        <v>34</v>
      </c>
      <c r="Y1471" s="4" t="str">
        <f aca="false">V1471&amp;W1471&amp;X1471&amp;S1471</f>
        <v>dbswithout</v>
      </c>
      <c r="Z1471" s="4" t="n">
        <f aca="false">G1471&gt;0</f>
        <v>1</v>
      </c>
      <c r="AA1471" s="4" t="n">
        <f aca="false">IF(NOT(Z1471),Y1471,0)</f>
        <v>0</v>
      </c>
    </row>
    <row r="1472" customFormat="false" ht="15.75" hidden="false" customHeight="true" outlineLevel="0" collapsed="false">
      <c r="A1472" s="1" t="n">
        <v>2166</v>
      </c>
      <c r="B1472" s="4" t="s">
        <v>35</v>
      </c>
      <c r="C1472" s="4" t="s">
        <v>28</v>
      </c>
      <c r="D1472" s="4" t="s">
        <v>33</v>
      </c>
      <c r="E1472" s="4" t="n">
        <v>5</v>
      </c>
      <c r="F1472" s="4" t="n">
        <v>179.2</v>
      </c>
      <c r="G1472" s="4" t="n">
        <v>3</v>
      </c>
      <c r="H1472" s="4" t="n">
        <v>22.6919441640285</v>
      </c>
      <c r="I1472" s="4" t="n">
        <v>0.309205622127431</v>
      </c>
      <c r="J1472" s="4" t="n">
        <v>0.0469282236875848</v>
      </c>
      <c r="K1472" s="4" t="n">
        <v>0.0256346015121612</v>
      </c>
      <c r="L1472" s="4" t="n">
        <v>0.000231182795698925</v>
      </c>
      <c r="M1472" s="4" t="n">
        <v>0.15863118978666</v>
      </c>
      <c r="N1472" s="4" t="n">
        <v>25.5030432930886</v>
      </c>
      <c r="O1472" s="4" t="n">
        <f aca="false">FALSE()</f>
        <v>0</v>
      </c>
      <c r="P1472" s="4" t="s">
        <v>27</v>
      </c>
      <c r="Q1472" s="4" t="n">
        <v>1414.21356237361</v>
      </c>
      <c r="R1472" s="4" t="n">
        <v>2.26670987205932</v>
      </c>
      <c r="S1472" s="4" t="s">
        <v>39</v>
      </c>
      <c r="T1472" s="4" t="str">
        <f aca="false">B1472&amp;C1472&amp;D1472&amp;E1472&amp;S1472</f>
        <v>dwaturtlebot3_burgersmall_warehouse5without</v>
      </c>
      <c r="U1472" s="4" t="n">
        <f aca="false">COUNTIF($T$2:T1472,T1472)</f>
        <v>11</v>
      </c>
      <c r="V1472" s="4" t="s">
        <v>36</v>
      </c>
      <c r="W1472" s="4" t="s">
        <v>29</v>
      </c>
      <c r="X1472" s="4" t="s">
        <v>34</v>
      </c>
      <c r="Y1472" s="4" t="str">
        <f aca="false">V1472&amp;W1472&amp;X1472&amp;S1472</f>
        <v>dbswithout</v>
      </c>
      <c r="Z1472" s="4" t="n">
        <f aca="false">G1472&gt;0</f>
        <v>1</v>
      </c>
      <c r="AA1472" s="4" t="n">
        <f aca="false">IF(NOT(Z1472),Y1472,0)</f>
        <v>0</v>
      </c>
    </row>
    <row r="1473" customFormat="false" ht="15.75" hidden="false" customHeight="true" outlineLevel="0" collapsed="false">
      <c r="A1473" s="1" t="n">
        <v>2167</v>
      </c>
      <c r="B1473" s="4" t="s">
        <v>35</v>
      </c>
      <c r="C1473" s="4" t="s">
        <v>28</v>
      </c>
      <c r="D1473" s="4" t="s">
        <v>33</v>
      </c>
      <c r="E1473" s="4" t="n">
        <v>5</v>
      </c>
      <c r="F1473" s="4" t="n">
        <v>129.345</v>
      </c>
      <c r="G1473" s="4" t="n">
        <v>0</v>
      </c>
      <c r="H1473" s="4" t="n">
        <v>0.584745555675253</v>
      </c>
      <c r="I1473" s="4" t="n">
        <v>0.0943980060400832</v>
      </c>
      <c r="J1473" s="4" t="n">
        <v>0.0113211864784272</v>
      </c>
      <c r="K1473" s="4" t="n">
        <v>0.0173007318261373</v>
      </c>
      <c r="L1473" s="4" t="n">
        <v>3.84615384615385E-005</v>
      </c>
      <c r="M1473" s="4" t="n">
        <v>0.211562508074892</v>
      </c>
      <c r="N1473" s="4" t="n">
        <v>26.120848326539</v>
      </c>
      <c r="O1473" s="4" t="n">
        <f aca="false">TRUE()</f>
        <v>1</v>
      </c>
      <c r="P1473" s="4" t="s">
        <v>24</v>
      </c>
      <c r="Q1473" s="4" t="n">
        <v>11.1191170120705</v>
      </c>
      <c r="R1473" s="4" t="n">
        <v>0.51778563356453</v>
      </c>
      <c r="S1473" s="4" t="s">
        <v>39</v>
      </c>
      <c r="T1473" s="4" t="str">
        <f aca="false">B1473&amp;C1473&amp;D1473&amp;E1473&amp;S1473</f>
        <v>dwaturtlebot3_burgersmall_warehouse5without</v>
      </c>
      <c r="U1473" s="4" t="n">
        <f aca="false">COUNTIF($T$2:T1473,T1473)</f>
        <v>12</v>
      </c>
      <c r="V1473" s="4" t="s">
        <v>36</v>
      </c>
      <c r="W1473" s="4" t="s">
        <v>29</v>
      </c>
      <c r="X1473" s="4" t="s">
        <v>34</v>
      </c>
      <c r="Y1473" s="4" t="str">
        <f aca="false">V1473&amp;W1473&amp;X1473&amp;S1473</f>
        <v>dbswithout</v>
      </c>
      <c r="Z1473" s="4" t="n">
        <f aca="false">G1473&gt;0</f>
        <v>0</v>
      </c>
      <c r="AA1473" s="4" t="str">
        <f aca="false">IF(NOT(Z1473),Y1473,0)</f>
        <v>dbswithout</v>
      </c>
    </row>
    <row r="1474" customFormat="false" ht="15.75" hidden="false" customHeight="true" outlineLevel="0" collapsed="false">
      <c r="A1474" s="1" t="n">
        <v>2168</v>
      </c>
      <c r="B1474" s="4" t="s">
        <v>35</v>
      </c>
      <c r="C1474" s="4" t="s">
        <v>28</v>
      </c>
      <c r="D1474" s="4" t="s">
        <v>33</v>
      </c>
      <c r="E1474" s="4" t="n">
        <v>5</v>
      </c>
      <c r="F1474" s="4" t="n">
        <v>135.132</v>
      </c>
      <c r="G1474" s="4" t="n">
        <v>0</v>
      </c>
      <c r="H1474" s="4" t="n">
        <v>1.29104458365048</v>
      </c>
      <c r="I1474" s="4" t="n">
        <v>0.144604009244679</v>
      </c>
      <c r="J1474" s="4" t="n">
        <v>0.0289172516742272</v>
      </c>
      <c r="K1474" s="4" t="n">
        <v>0.0200853868422188</v>
      </c>
      <c r="L1474" s="4" t="n">
        <v>0.000677316293929713</v>
      </c>
      <c r="M1474" s="4" t="n">
        <v>0.2072557729511</v>
      </c>
      <c r="N1474" s="4" t="n">
        <v>28.0860954027536</v>
      </c>
      <c r="O1474" s="4" t="n">
        <f aca="false">TRUE()</f>
        <v>1</v>
      </c>
      <c r="P1474" s="4" t="s">
        <v>24</v>
      </c>
      <c r="Q1474" s="4" t="n">
        <v>62.3133778566228</v>
      </c>
      <c r="R1474" s="4" t="n">
        <v>0.63647152598675</v>
      </c>
      <c r="S1474" s="4" t="s">
        <v>39</v>
      </c>
      <c r="T1474" s="4" t="str">
        <f aca="false">B1474&amp;C1474&amp;D1474&amp;E1474&amp;S1474</f>
        <v>dwaturtlebot3_burgersmall_warehouse5without</v>
      </c>
      <c r="U1474" s="4" t="n">
        <f aca="false">COUNTIF($T$2:T1474,T1474)</f>
        <v>13</v>
      </c>
      <c r="V1474" s="4" t="s">
        <v>36</v>
      </c>
      <c r="W1474" s="4" t="s">
        <v>29</v>
      </c>
      <c r="X1474" s="4" t="s">
        <v>34</v>
      </c>
      <c r="Y1474" s="4" t="str">
        <f aca="false">V1474&amp;W1474&amp;X1474&amp;S1474</f>
        <v>dbswithout</v>
      </c>
      <c r="Z1474" s="4" t="n">
        <f aca="false">G1474&gt;0</f>
        <v>0</v>
      </c>
      <c r="AA1474" s="4" t="str">
        <f aca="false">IF(NOT(Z1474),Y1474,0)</f>
        <v>dbswithout</v>
      </c>
    </row>
    <row r="1475" customFormat="false" ht="15.75" hidden="false" customHeight="true" outlineLevel="0" collapsed="false">
      <c r="A1475" s="1" t="n">
        <v>2169</v>
      </c>
      <c r="B1475" s="4" t="s">
        <v>35</v>
      </c>
      <c r="C1475" s="4" t="s">
        <v>28</v>
      </c>
      <c r="D1475" s="4" t="s">
        <v>33</v>
      </c>
      <c r="E1475" s="4" t="n">
        <v>5</v>
      </c>
      <c r="F1475" s="4" t="n">
        <v>125.301</v>
      </c>
      <c r="G1475" s="4" t="n">
        <v>0</v>
      </c>
      <c r="H1475" s="4" t="n">
        <v>1.68239663967124</v>
      </c>
      <c r="I1475" s="4" t="n">
        <v>0.118298374031463</v>
      </c>
      <c r="J1475" s="4" t="n">
        <v>0.0167180541597695</v>
      </c>
      <c r="K1475" s="4" t="n">
        <v>0.0202346781940257</v>
      </c>
      <c r="L1475" s="4" t="n">
        <v>0.00075531914893617</v>
      </c>
      <c r="M1475" s="4" t="n">
        <v>0.206603739402543</v>
      </c>
      <c r="N1475" s="4" t="n">
        <v>25.056497559426</v>
      </c>
      <c r="O1475" s="4" t="n">
        <f aca="false">TRUE()</f>
        <v>1</v>
      </c>
      <c r="P1475" s="4" t="s">
        <v>24</v>
      </c>
      <c r="Q1475" s="4" t="n">
        <v>189.618185255976</v>
      </c>
      <c r="R1475" s="4" t="n">
        <v>0.5778940159397</v>
      </c>
      <c r="S1475" s="4" t="s">
        <v>39</v>
      </c>
      <c r="T1475" s="4" t="str">
        <f aca="false">B1475&amp;C1475&amp;D1475&amp;E1475&amp;S1475</f>
        <v>dwaturtlebot3_burgersmall_warehouse5without</v>
      </c>
      <c r="U1475" s="4" t="n">
        <f aca="false">COUNTIF($T$2:T1475,T1475)</f>
        <v>14</v>
      </c>
      <c r="V1475" s="4" t="s">
        <v>36</v>
      </c>
      <c r="W1475" s="4" t="s">
        <v>29</v>
      </c>
      <c r="X1475" s="4" t="s">
        <v>34</v>
      </c>
      <c r="Y1475" s="4" t="str">
        <f aca="false">V1475&amp;W1475&amp;X1475&amp;S1475</f>
        <v>dbswithout</v>
      </c>
      <c r="Z1475" s="4" t="n">
        <f aca="false">G1475&gt;0</f>
        <v>0</v>
      </c>
      <c r="AA1475" s="4" t="str">
        <f aca="false">IF(NOT(Z1475),Y1475,0)</f>
        <v>dbswithout</v>
      </c>
    </row>
    <row r="1476" customFormat="false" ht="15.75" hidden="false" customHeight="true" outlineLevel="0" collapsed="false">
      <c r="A1476" s="1" t="n">
        <v>2170</v>
      </c>
      <c r="B1476" s="4" t="s">
        <v>35</v>
      </c>
      <c r="C1476" s="4" t="s">
        <v>28</v>
      </c>
      <c r="D1476" s="4" t="s">
        <v>33</v>
      </c>
      <c r="E1476" s="4" t="n">
        <v>5</v>
      </c>
      <c r="F1476" s="4" t="n">
        <v>95.509</v>
      </c>
      <c r="G1476" s="4" t="n">
        <v>0</v>
      </c>
      <c r="H1476" s="4" t="n">
        <v>28.8045317062418</v>
      </c>
      <c r="I1476" s="4" t="n">
        <v>0.38380178127656</v>
      </c>
      <c r="J1476" s="4" t="n">
        <v>0.0668958583553931</v>
      </c>
      <c r="K1476" s="4" t="n">
        <v>0.0335974562618292</v>
      </c>
      <c r="L1476" s="4" t="n">
        <v>4.54545454545454E-005</v>
      </c>
      <c r="M1476" s="4" t="n">
        <v>0.13999363638964</v>
      </c>
      <c r="N1476" s="4" t="n">
        <v>9.31140676286763</v>
      </c>
      <c r="O1476" s="4" t="n">
        <f aca="false">TRUE()</f>
        <v>1</v>
      </c>
      <c r="P1476" s="4" t="s">
        <v>24</v>
      </c>
      <c r="Q1476" s="4" t="n">
        <v>262.612865719475</v>
      </c>
      <c r="R1476" s="4" t="n">
        <v>4.11355673481542</v>
      </c>
      <c r="S1476" s="4" t="s">
        <v>39</v>
      </c>
      <c r="T1476" s="4" t="str">
        <f aca="false">B1476&amp;C1476&amp;D1476&amp;E1476&amp;S1476</f>
        <v>dwaturtlebot3_burgersmall_warehouse5without</v>
      </c>
      <c r="U1476" s="4" t="n">
        <f aca="false">COUNTIF($T$2:T1476,T1476)</f>
        <v>15</v>
      </c>
      <c r="V1476" s="4" t="s">
        <v>36</v>
      </c>
      <c r="W1476" s="4" t="s">
        <v>29</v>
      </c>
      <c r="X1476" s="4" t="s">
        <v>34</v>
      </c>
      <c r="Y1476" s="4" t="str">
        <f aca="false">V1476&amp;W1476&amp;X1476&amp;S1476</f>
        <v>dbswithout</v>
      </c>
      <c r="Z1476" s="4" t="n">
        <f aca="false">G1476&gt;0</f>
        <v>0</v>
      </c>
      <c r="AA1476" s="4" t="str">
        <f aca="false">IF(NOT(Z1476),Y1476,0)</f>
        <v>dbswithout</v>
      </c>
    </row>
    <row r="1477" customFormat="false" ht="15.75" hidden="false" customHeight="true" outlineLevel="0" collapsed="false">
      <c r="A1477" s="1" t="n">
        <v>2171</v>
      </c>
      <c r="B1477" s="4" t="s">
        <v>35</v>
      </c>
      <c r="C1477" s="4" t="s">
        <v>28</v>
      </c>
      <c r="D1477" s="4" t="s">
        <v>33</v>
      </c>
      <c r="E1477" s="4" t="n">
        <v>5</v>
      </c>
      <c r="F1477" s="4" t="n">
        <v>179.53</v>
      </c>
      <c r="G1477" s="4" t="n">
        <v>2</v>
      </c>
      <c r="H1477" s="4" t="n">
        <v>1.06462212736515</v>
      </c>
      <c r="I1477" s="4" t="n">
        <v>0.164655939232839</v>
      </c>
      <c r="J1477" s="4" t="n">
        <v>0.0516927141010552</v>
      </c>
      <c r="K1477" s="4" t="n">
        <v>0.0251592836503049</v>
      </c>
      <c r="L1477" s="4" t="n">
        <v>-0.0014672131147541</v>
      </c>
      <c r="M1477" s="4" t="n">
        <v>0.200968255040651</v>
      </c>
      <c r="N1477" s="4" t="n">
        <v>11.2204973922213</v>
      </c>
      <c r="O1477" s="4" t="n">
        <f aca="false">FALSE()</f>
        <v>0</v>
      </c>
      <c r="P1477" s="4" t="s">
        <v>27</v>
      </c>
      <c r="Q1477" s="4" t="n">
        <v>46.5488274752595</v>
      </c>
      <c r="R1477" s="4" t="n">
        <v>0.981418168470332</v>
      </c>
      <c r="S1477" s="4" t="s">
        <v>39</v>
      </c>
      <c r="T1477" s="4" t="str">
        <f aca="false">B1477&amp;C1477&amp;D1477&amp;E1477&amp;S1477</f>
        <v>dwaturtlebot3_burgersmall_warehouse5without</v>
      </c>
      <c r="U1477" s="4" t="n">
        <f aca="false">COUNTIF($T$2:T1477,T1477)</f>
        <v>16</v>
      </c>
      <c r="V1477" s="4" t="s">
        <v>36</v>
      </c>
      <c r="W1477" s="4" t="s">
        <v>29</v>
      </c>
      <c r="X1477" s="4" t="s">
        <v>34</v>
      </c>
      <c r="Y1477" s="4" t="str">
        <f aca="false">V1477&amp;W1477&amp;X1477&amp;S1477</f>
        <v>dbswithout</v>
      </c>
      <c r="Z1477" s="4" t="n">
        <f aca="false">G1477&gt;0</f>
        <v>1</v>
      </c>
      <c r="AA1477" s="4" t="n">
        <f aca="false">IF(NOT(Z1477),Y1477,0)</f>
        <v>0</v>
      </c>
    </row>
    <row r="1478" customFormat="false" ht="15.75" hidden="false" customHeight="true" outlineLevel="0" collapsed="false">
      <c r="A1478" s="1" t="n">
        <v>2172</v>
      </c>
      <c r="B1478" s="4" t="s">
        <v>35</v>
      </c>
      <c r="C1478" s="4" t="s">
        <v>28</v>
      </c>
      <c r="D1478" s="4" t="s">
        <v>33</v>
      </c>
      <c r="E1478" s="4" t="n">
        <v>5</v>
      </c>
      <c r="F1478" s="4" t="n">
        <v>99.2539999999999</v>
      </c>
      <c r="G1478" s="4" t="n">
        <v>1</v>
      </c>
      <c r="H1478" s="4" t="n">
        <v>0.914628492269896</v>
      </c>
      <c r="I1478" s="4" t="n">
        <v>0.118817280673553</v>
      </c>
      <c r="J1478" s="4" t="n">
        <v>0.01848160983526</v>
      </c>
      <c r="K1478" s="4" t="n">
        <v>0.0162216777936257</v>
      </c>
      <c r="L1478" s="4" t="n">
        <v>0.000895652173913044</v>
      </c>
      <c r="M1478" s="4" t="n">
        <v>0.210862099599464</v>
      </c>
      <c r="N1478" s="4" t="n">
        <v>20.9497075143645</v>
      </c>
      <c r="O1478" s="4" t="n">
        <f aca="false">TRUE()</f>
        <v>1</v>
      </c>
      <c r="P1478" s="4" t="s">
        <v>24</v>
      </c>
      <c r="Q1478" s="4" t="n">
        <v>39.148014634314</v>
      </c>
      <c r="R1478" s="4" t="n">
        <v>0.566356355661032</v>
      </c>
      <c r="S1478" s="4" t="s">
        <v>39</v>
      </c>
      <c r="T1478" s="4" t="str">
        <f aca="false">B1478&amp;C1478&amp;D1478&amp;E1478&amp;S1478</f>
        <v>dwaturtlebot3_burgersmall_warehouse5without</v>
      </c>
      <c r="U1478" s="4" t="n">
        <f aca="false">COUNTIF($T$2:T1478,T1478)</f>
        <v>17</v>
      </c>
      <c r="V1478" s="4" t="s">
        <v>36</v>
      </c>
      <c r="W1478" s="4" t="s">
        <v>29</v>
      </c>
      <c r="X1478" s="4" t="s">
        <v>34</v>
      </c>
      <c r="Y1478" s="4" t="str">
        <f aca="false">V1478&amp;W1478&amp;X1478&amp;S1478</f>
        <v>dbswithout</v>
      </c>
      <c r="Z1478" s="4" t="n">
        <f aca="false">G1478&gt;0</f>
        <v>1</v>
      </c>
      <c r="AA1478" s="4" t="n">
        <f aca="false">IF(NOT(Z1478),Y1478,0)</f>
        <v>0</v>
      </c>
    </row>
    <row r="1479" customFormat="false" ht="15.75" hidden="false" customHeight="true" outlineLevel="0" collapsed="false">
      <c r="A1479" s="1" t="n">
        <v>2173</v>
      </c>
      <c r="B1479" s="4" t="s">
        <v>35</v>
      </c>
      <c r="C1479" s="4" t="s">
        <v>28</v>
      </c>
      <c r="D1479" s="4" t="s">
        <v>33</v>
      </c>
      <c r="E1479" s="4" t="n">
        <v>5</v>
      </c>
      <c r="F1479" s="4" t="n">
        <v>179.43</v>
      </c>
      <c r="G1479" s="4" t="n">
        <v>3</v>
      </c>
      <c r="H1479" s="4" t="n">
        <v>13.4819856351635</v>
      </c>
      <c r="I1479" s="4" t="n">
        <v>0.432482381786144</v>
      </c>
      <c r="J1479" s="4" t="n">
        <v>0.0795442390529321</v>
      </c>
      <c r="K1479" s="4" t="n">
        <v>0.0514094661829708</v>
      </c>
      <c r="L1479" s="4" t="n">
        <v>-0.00113114754098361</v>
      </c>
      <c r="M1479" s="4" t="n">
        <v>0.119779824093259</v>
      </c>
      <c r="N1479" s="4" t="n">
        <v>9.60504044050406</v>
      </c>
      <c r="O1479" s="4" t="n">
        <f aca="false">FALSE()</f>
        <v>0</v>
      </c>
      <c r="P1479" s="4" t="s">
        <v>27</v>
      </c>
      <c r="Q1479" s="4" t="n">
        <v>282.842712474828</v>
      </c>
      <c r="R1479" s="4" t="n">
        <v>9.72301996836768</v>
      </c>
      <c r="S1479" s="4" t="s">
        <v>39</v>
      </c>
      <c r="T1479" s="4" t="str">
        <f aca="false">B1479&amp;C1479&amp;D1479&amp;E1479&amp;S1479</f>
        <v>dwaturtlebot3_burgersmall_warehouse5without</v>
      </c>
      <c r="U1479" s="4" t="n">
        <f aca="false">COUNTIF($T$2:T1479,T1479)</f>
        <v>18</v>
      </c>
      <c r="V1479" s="4" t="s">
        <v>36</v>
      </c>
      <c r="W1479" s="4" t="s">
        <v>29</v>
      </c>
      <c r="X1479" s="4" t="s">
        <v>34</v>
      </c>
      <c r="Y1479" s="4" t="str">
        <f aca="false">V1479&amp;W1479&amp;X1479&amp;S1479</f>
        <v>dbswithout</v>
      </c>
      <c r="Z1479" s="4" t="n">
        <f aca="false">G1479&gt;0</f>
        <v>1</v>
      </c>
      <c r="AA1479" s="4" t="n">
        <f aca="false">IF(NOT(Z1479),Y1479,0)</f>
        <v>0</v>
      </c>
    </row>
    <row r="1480" customFormat="false" ht="15.75" hidden="false" customHeight="true" outlineLevel="0" collapsed="false">
      <c r="A1480" s="1" t="n">
        <v>2174</v>
      </c>
      <c r="B1480" s="4" t="s">
        <v>35</v>
      </c>
      <c r="C1480" s="4" t="s">
        <v>28</v>
      </c>
      <c r="D1480" s="4" t="s">
        <v>33</v>
      </c>
      <c r="E1480" s="4" t="n">
        <v>5</v>
      </c>
      <c r="F1480" s="4" t="n">
        <v>158.492</v>
      </c>
      <c r="G1480" s="4" t="n">
        <v>0</v>
      </c>
      <c r="H1480" s="4" t="n">
        <v>2.2403154061977</v>
      </c>
      <c r="I1480" s="4" t="n">
        <v>0.237052018213413</v>
      </c>
      <c r="J1480" s="4" t="n">
        <v>0.0547162719431932</v>
      </c>
      <c r="K1480" s="4" t="n">
        <v>0.0297450615315306</v>
      </c>
      <c r="L1480" s="4" t="n">
        <v>0.000588075880758808</v>
      </c>
      <c r="M1480" s="4" t="n">
        <v>0.199575635301539</v>
      </c>
      <c r="N1480" s="4" t="n">
        <v>31.5438184910518</v>
      </c>
      <c r="O1480" s="4" t="n">
        <f aca="false">TRUE()</f>
        <v>1</v>
      </c>
      <c r="P1480" s="4" t="s">
        <v>24</v>
      </c>
      <c r="Q1480" s="4" t="n">
        <v>71.5588487749398</v>
      </c>
      <c r="R1480" s="4" t="n">
        <v>1.65468235923328</v>
      </c>
      <c r="S1480" s="4" t="s">
        <v>39</v>
      </c>
      <c r="T1480" s="4" t="str">
        <f aca="false">B1480&amp;C1480&amp;D1480&amp;E1480&amp;S1480</f>
        <v>dwaturtlebot3_burgersmall_warehouse5without</v>
      </c>
      <c r="U1480" s="4" t="n">
        <f aca="false">COUNTIF($T$2:T1480,T1480)</f>
        <v>19</v>
      </c>
      <c r="V1480" s="4" t="s">
        <v>36</v>
      </c>
      <c r="W1480" s="4" t="s">
        <v>29</v>
      </c>
      <c r="X1480" s="4" t="s">
        <v>34</v>
      </c>
      <c r="Y1480" s="4" t="str">
        <f aca="false">V1480&amp;W1480&amp;X1480&amp;S1480</f>
        <v>dbswithout</v>
      </c>
      <c r="Z1480" s="4" t="n">
        <f aca="false">G1480&gt;0</f>
        <v>0</v>
      </c>
      <c r="AA1480" s="4" t="str">
        <f aca="false">IF(NOT(Z1480),Y1480,0)</f>
        <v>dbswithout</v>
      </c>
    </row>
    <row r="1481" customFormat="false" ht="15.75" hidden="false" customHeight="true" outlineLevel="0" collapsed="false">
      <c r="A1481" s="1" t="n">
        <v>2175</v>
      </c>
      <c r="B1481" s="4" t="s">
        <v>35</v>
      </c>
      <c r="C1481" s="4" t="s">
        <v>28</v>
      </c>
      <c r="D1481" s="4" t="s">
        <v>33</v>
      </c>
      <c r="E1481" s="4" t="n">
        <v>5</v>
      </c>
      <c r="F1481" s="4" t="n">
        <v>180.018</v>
      </c>
      <c r="G1481" s="4" t="n">
        <v>0</v>
      </c>
      <c r="H1481" s="4" t="n">
        <v>1.31635375165508</v>
      </c>
      <c r="I1481" s="4" t="n">
        <v>0.147318766386365</v>
      </c>
      <c r="J1481" s="4" t="n">
        <v>0.0539489003423448</v>
      </c>
      <c r="K1481" s="4" t="n">
        <v>0.0198978698969469</v>
      </c>
      <c r="L1481" s="4" t="n">
        <v>-5.68341276557012E-005</v>
      </c>
      <c r="M1481" s="4" t="n">
        <v>0.17590895929527</v>
      </c>
      <c r="N1481" s="4" t="n">
        <v>10.3371180006316</v>
      </c>
      <c r="O1481" s="4" t="n">
        <f aca="false">FALSE()</f>
        <v>0</v>
      </c>
      <c r="P1481" s="4" t="s">
        <v>27</v>
      </c>
      <c r="Q1481" s="4" t="n">
        <v>47.2721006651648</v>
      </c>
      <c r="R1481" s="4" t="n">
        <v>0.727959185484792</v>
      </c>
      <c r="S1481" s="4" t="s">
        <v>39</v>
      </c>
      <c r="T1481" s="4" t="str">
        <f aca="false">B1481&amp;C1481&amp;D1481&amp;E1481&amp;S1481</f>
        <v>dwaturtlebot3_burgersmall_warehouse5without</v>
      </c>
      <c r="U1481" s="4" t="n">
        <f aca="false">COUNTIF($T$2:T1481,T1481)</f>
        <v>20</v>
      </c>
      <c r="V1481" s="4" t="s">
        <v>36</v>
      </c>
      <c r="W1481" s="4" t="s">
        <v>29</v>
      </c>
      <c r="X1481" s="4" t="s">
        <v>34</v>
      </c>
      <c r="Y1481" s="4" t="str">
        <f aca="false">V1481&amp;W1481&amp;X1481&amp;S1481</f>
        <v>dbswithout</v>
      </c>
      <c r="Z1481" s="4" t="n">
        <f aca="false">G1481&gt;0</f>
        <v>0</v>
      </c>
      <c r="AA1481" s="4" t="str">
        <f aca="false">IF(NOT(Z1481),Y1481,0)</f>
        <v>dbswithout</v>
      </c>
    </row>
    <row r="1482" customFormat="false" ht="15.75" hidden="false" customHeight="true" outlineLevel="0" collapsed="false">
      <c r="A1482" s="1" t="n">
        <v>2186</v>
      </c>
      <c r="B1482" s="4" t="s">
        <v>21</v>
      </c>
      <c r="C1482" s="4" t="s">
        <v>28</v>
      </c>
      <c r="D1482" s="4" t="s">
        <v>23</v>
      </c>
      <c r="E1482" s="4" t="n">
        <v>5</v>
      </c>
      <c r="F1482" s="4" t="n">
        <v>178.709</v>
      </c>
      <c r="G1482" s="4" t="n">
        <v>0</v>
      </c>
      <c r="H1482" s="4" t="n">
        <v>0.80723793919398</v>
      </c>
      <c r="I1482" s="4" t="n">
        <v>0.099991641274711</v>
      </c>
      <c r="J1482" s="4" t="n">
        <v>0.0185366946296249</v>
      </c>
      <c r="K1482" s="4" t="n">
        <v>0.0134307573599876</v>
      </c>
      <c r="L1482" s="4" t="n">
        <v>0.000561538461538462</v>
      </c>
      <c r="M1482" s="4" t="n">
        <v>0.202321434476537</v>
      </c>
      <c r="N1482" s="4" t="n">
        <v>36.0615453331339</v>
      </c>
      <c r="O1482" s="4" t="n">
        <f aca="false">FALSE()</f>
        <v>0</v>
      </c>
      <c r="P1482" s="4" t="s">
        <v>27</v>
      </c>
      <c r="Q1482" s="4" t="n">
        <v>33.8330324661131</v>
      </c>
      <c r="R1482" s="4" t="n">
        <v>0.444129608203014</v>
      </c>
      <c r="S1482" s="4" t="s">
        <v>39</v>
      </c>
      <c r="T1482" s="4" t="str">
        <f aca="false">B1482&amp;C1482&amp;D1482&amp;E1482&amp;S1482</f>
        <v>tebturtlebot3_burgermap25without</v>
      </c>
      <c r="U1482" s="4" t="n">
        <f aca="false">COUNTIF($T$2:T1482,T1482)</f>
        <v>1</v>
      </c>
      <c r="V1482" s="4" t="s">
        <v>18</v>
      </c>
      <c r="W1482" s="4" t="s">
        <v>29</v>
      </c>
      <c r="X1482" s="4" t="n">
        <v>2</v>
      </c>
      <c r="Y1482" s="4" t="str">
        <f aca="false">V1482&amp;W1482&amp;X1482&amp;S1482</f>
        <v>tb2without</v>
      </c>
      <c r="Z1482" s="4" t="n">
        <f aca="false">G1482&gt;0</f>
        <v>0</v>
      </c>
      <c r="AA1482" s="4" t="str">
        <f aca="false">IF(NOT(Z1482),Y1482,0)</f>
        <v>tb2without</v>
      </c>
    </row>
    <row r="1483" customFormat="false" ht="15.75" hidden="false" customHeight="true" outlineLevel="0" collapsed="false">
      <c r="A1483" s="1" t="n">
        <v>2187</v>
      </c>
      <c r="B1483" s="4" t="s">
        <v>21</v>
      </c>
      <c r="C1483" s="4" t="s">
        <v>28</v>
      </c>
      <c r="D1483" s="4" t="s">
        <v>23</v>
      </c>
      <c r="E1483" s="4" t="n">
        <v>5</v>
      </c>
      <c r="F1483" s="4" t="n">
        <v>173.508</v>
      </c>
      <c r="G1483" s="4" t="n">
        <v>0</v>
      </c>
      <c r="H1483" s="4" t="n">
        <v>1.47028597823214</v>
      </c>
      <c r="I1483" s="4" t="n">
        <v>0.113969353041304</v>
      </c>
      <c r="J1483" s="4" t="n">
        <v>0.0405277207883684</v>
      </c>
      <c r="K1483" s="4" t="n">
        <v>0.0100452127659575</v>
      </c>
      <c r="L1483" s="4" t="n">
        <v>0.000569148936170213</v>
      </c>
      <c r="M1483" s="4" t="n">
        <v>0.211269841269841</v>
      </c>
      <c r="N1483" s="4" t="n">
        <v>36.7221171471971</v>
      </c>
      <c r="O1483" s="4" t="n">
        <f aca="false">TRUE()</f>
        <v>1</v>
      </c>
      <c r="P1483" s="4" t="s">
        <v>24</v>
      </c>
      <c r="Q1483" s="4" t="n">
        <v>184.773767534805</v>
      </c>
      <c r="R1483" s="4" t="n">
        <v>0.455175281234454</v>
      </c>
      <c r="S1483" s="4" t="s">
        <v>39</v>
      </c>
      <c r="T1483" s="4" t="str">
        <f aca="false">B1483&amp;C1483&amp;D1483&amp;E1483&amp;S1483</f>
        <v>tebturtlebot3_burgermap25without</v>
      </c>
      <c r="U1483" s="4" t="n">
        <f aca="false">COUNTIF($T$2:T1483,T1483)</f>
        <v>2</v>
      </c>
      <c r="V1483" s="4" t="s">
        <v>18</v>
      </c>
      <c r="W1483" s="4" t="s">
        <v>29</v>
      </c>
      <c r="X1483" s="4" t="n">
        <v>2</v>
      </c>
      <c r="Y1483" s="4" t="str">
        <f aca="false">V1483&amp;W1483&amp;X1483&amp;S1483</f>
        <v>tb2without</v>
      </c>
      <c r="Z1483" s="4" t="n">
        <f aca="false">G1483&gt;0</f>
        <v>0</v>
      </c>
      <c r="AA1483" s="4" t="str">
        <f aca="false">IF(NOT(Z1483),Y1483,0)</f>
        <v>tb2without</v>
      </c>
    </row>
    <row r="1484" customFormat="false" ht="15.75" hidden="false" customHeight="true" outlineLevel="0" collapsed="false">
      <c r="A1484" s="1" t="n">
        <v>2188</v>
      </c>
      <c r="B1484" s="4" t="s">
        <v>21</v>
      </c>
      <c r="C1484" s="4" t="s">
        <v>28</v>
      </c>
      <c r="D1484" s="4" t="s">
        <v>23</v>
      </c>
      <c r="E1484" s="4" t="n">
        <v>5</v>
      </c>
      <c r="F1484" s="4" t="n">
        <v>180.282</v>
      </c>
      <c r="G1484" s="4" t="n">
        <v>1</v>
      </c>
      <c r="H1484" s="4" t="n">
        <v>3.75734355658224</v>
      </c>
      <c r="I1484" s="4" t="n">
        <v>0.162151582175079</v>
      </c>
      <c r="J1484" s="4" t="n">
        <v>0.0168218883444377</v>
      </c>
      <c r="K1484" s="4" t="n">
        <v>0.0205298550569863</v>
      </c>
      <c r="L1484" s="4" t="n">
        <v>-0.000397179841155974</v>
      </c>
      <c r="M1484" s="4" t="n">
        <v>0.155155620150349</v>
      </c>
      <c r="N1484" s="4" t="n">
        <v>14.6379970123231</v>
      </c>
      <c r="O1484" s="4" t="n">
        <f aca="false">FALSE()</f>
        <v>0</v>
      </c>
      <c r="P1484" s="4" t="s">
        <v>27</v>
      </c>
      <c r="Q1484" s="4" t="n">
        <v>192.648389720375</v>
      </c>
      <c r="R1484" s="4" t="n">
        <v>0.656169009456277</v>
      </c>
      <c r="S1484" s="4" t="s">
        <v>39</v>
      </c>
      <c r="T1484" s="4" t="str">
        <f aca="false">B1484&amp;C1484&amp;D1484&amp;E1484&amp;S1484</f>
        <v>tebturtlebot3_burgermap25without</v>
      </c>
      <c r="U1484" s="4" t="n">
        <f aca="false">COUNTIF($T$2:T1484,T1484)</f>
        <v>3</v>
      </c>
      <c r="V1484" s="4" t="s">
        <v>18</v>
      </c>
      <c r="W1484" s="4" t="s">
        <v>29</v>
      </c>
      <c r="X1484" s="4" t="n">
        <v>2</v>
      </c>
      <c r="Y1484" s="4" t="str">
        <f aca="false">V1484&amp;W1484&amp;X1484&amp;S1484</f>
        <v>tb2without</v>
      </c>
      <c r="Z1484" s="4" t="n">
        <f aca="false">G1484&gt;0</f>
        <v>1</v>
      </c>
      <c r="AA1484" s="4" t="n">
        <f aca="false">IF(NOT(Z1484),Y1484,0)</f>
        <v>0</v>
      </c>
    </row>
    <row r="1485" customFormat="false" ht="15.75" hidden="false" customHeight="true" outlineLevel="0" collapsed="false">
      <c r="A1485" s="1" t="n">
        <v>2189</v>
      </c>
      <c r="B1485" s="4" t="s">
        <v>21</v>
      </c>
      <c r="C1485" s="4" t="s">
        <v>28</v>
      </c>
      <c r="D1485" s="4" t="s">
        <v>23</v>
      </c>
      <c r="E1485" s="4" t="n">
        <v>5</v>
      </c>
      <c r="F1485" s="4" t="n">
        <v>177.93</v>
      </c>
      <c r="G1485" s="4" t="n">
        <v>0</v>
      </c>
      <c r="H1485" s="4" t="n">
        <v>1.20642263272546</v>
      </c>
      <c r="I1485" s="4" t="n">
        <v>0.0927002814049724</v>
      </c>
      <c r="J1485" s="4" t="n">
        <v>0.0151308315519676</v>
      </c>
      <c r="K1485" s="4" t="n">
        <v>0.00851554404145078</v>
      </c>
      <c r="L1485" s="4" t="n">
        <v>0.000569948186528497</v>
      </c>
      <c r="M1485" s="4" t="n">
        <v>0.208940721649484</v>
      </c>
      <c r="N1485" s="4" t="n">
        <v>37.1912814183015</v>
      </c>
      <c r="O1485" s="4" t="n">
        <f aca="false">FALSE()</f>
        <v>0</v>
      </c>
      <c r="P1485" s="4" t="s">
        <v>27</v>
      </c>
      <c r="Q1485" s="4" t="n">
        <v>86.8744485525939</v>
      </c>
      <c r="R1485" s="4" t="n">
        <v>0.596806540499504</v>
      </c>
      <c r="S1485" s="4" t="s">
        <v>39</v>
      </c>
      <c r="T1485" s="4" t="str">
        <f aca="false">B1485&amp;C1485&amp;D1485&amp;E1485&amp;S1485</f>
        <v>tebturtlebot3_burgermap25without</v>
      </c>
      <c r="U1485" s="4" t="n">
        <f aca="false">COUNTIF($T$2:T1485,T1485)</f>
        <v>4</v>
      </c>
      <c r="V1485" s="4" t="s">
        <v>18</v>
      </c>
      <c r="W1485" s="4" t="s">
        <v>29</v>
      </c>
      <c r="X1485" s="4" t="n">
        <v>2</v>
      </c>
      <c r="Y1485" s="4" t="str">
        <f aca="false">V1485&amp;W1485&amp;X1485&amp;S1485</f>
        <v>tb2without</v>
      </c>
      <c r="Z1485" s="4" t="n">
        <f aca="false">G1485&gt;0</f>
        <v>0</v>
      </c>
      <c r="AA1485" s="4" t="str">
        <f aca="false">IF(NOT(Z1485),Y1485,0)</f>
        <v>tb2without</v>
      </c>
    </row>
    <row r="1486" customFormat="false" ht="15.75" hidden="false" customHeight="true" outlineLevel="0" collapsed="false">
      <c r="A1486" s="1" t="n">
        <v>2190</v>
      </c>
      <c r="B1486" s="4" t="s">
        <v>21</v>
      </c>
      <c r="C1486" s="4" t="s">
        <v>28</v>
      </c>
      <c r="D1486" s="4" t="s">
        <v>23</v>
      </c>
      <c r="E1486" s="4" t="n">
        <v>5</v>
      </c>
      <c r="F1486" s="4" t="n">
        <v>180.204</v>
      </c>
      <c r="G1486" s="4" t="n">
        <v>0</v>
      </c>
      <c r="H1486" s="4" t="n">
        <v>2.59466298132983</v>
      </c>
      <c r="I1486" s="4" t="n">
        <v>0.264784297491085</v>
      </c>
      <c r="J1486" s="4" t="n">
        <v>0.0894282322310168</v>
      </c>
      <c r="K1486" s="4" t="n">
        <v>0.0498529300375191</v>
      </c>
      <c r="L1486" s="4" t="n">
        <v>0.00019021888366441</v>
      </c>
      <c r="M1486" s="4" t="n">
        <v>0.187700921693467</v>
      </c>
      <c r="N1486" s="4" t="n">
        <v>33.421760186742</v>
      </c>
      <c r="O1486" s="4" t="n">
        <f aca="false">FALSE()</f>
        <v>0</v>
      </c>
      <c r="P1486" s="4" t="s">
        <v>27</v>
      </c>
      <c r="Q1486" s="4" t="n">
        <v>88.4393671115418</v>
      </c>
      <c r="R1486" s="4" t="n">
        <v>1.34439358516563</v>
      </c>
      <c r="S1486" s="4" t="s">
        <v>39</v>
      </c>
      <c r="T1486" s="4" t="str">
        <f aca="false">B1486&amp;C1486&amp;D1486&amp;E1486&amp;S1486</f>
        <v>tebturtlebot3_burgermap25without</v>
      </c>
      <c r="U1486" s="4" t="n">
        <f aca="false">COUNTIF($T$2:T1486,T1486)</f>
        <v>5</v>
      </c>
      <c r="V1486" s="4" t="s">
        <v>18</v>
      </c>
      <c r="W1486" s="4" t="s">
        <v>29</v>
      </c>
      <c r="X1486" s="4" t="n">
        <v>2</v>
      </c>
      <c r="Y1486" s="4" t="str">
        <f aca="false">V1486&amp;W1486&amp;X1486&amp;S1486</f>
        <v>tb2without</v>
      </c>
      <c r="Z1486" s="4" t="n">
        <f aca="false">G1486&gt;0</f>
        <v>0</v>
      </c>
      <c r="AA1486" s="4" t="str">
        <f aca="false">IF(NOT(Z1486),Y1486,0)</f>
        <v>tb2without</v>
      </c>
    </row>
    <row r="1487" customFormat="false" ht="15.75" hidden="false" customHeight="true" outlineLevel="0" collapsed="false">
      <c r="A1487" s="1" t="n">
        <v>2191</v>
      </c>
      <c r="B1487" s="4" t="s">
        <v>21</v>
      </c>
      <c r="C1487" s="4" t="s">
        <v>28</v>
      </c>
      <c r="D1487" s="4" t="s">
        <v>23</v>
      </c>
      <c r="E1487" s="4" t="n">
        <v>5</v>
      </c>
      <c r="F1487" s="4" t="n">
        <v>171.393</v>
      </c>
      <c r="G1487" s="4" t="n">
        <v>0</v>
      </c>
      <c r="H1487" s="4" t="n">
        <v>0.997392179910602</v>
      </c>
      <c r="I1487" s="4" t="n">
        <v>0.0979581265240144</v>
      </c>
      <c r="J1487" s="4" t="n">
        <v>0.0216685745434469</v>
      </c>
      <c r="K1487" s="4" t="n">
        <v>0.00851467551175704</v>
      </c>
      <c r="L1487" s="4" t="n">
        <v>0.000571279285341948</v>
      </c>
      <c r="M1487" s="4" t="n">
        <v>0.210517574759083</v>
      </c>
      <c r="N1487" s="4" t="n">
        <v>36.1680279058071</v>
      </c>
      <c r="O1487" s="4" t="n">
        <f aca="false">TRUE()</f>
        <v>1</v>
      </c>
      <c r="P1487" s="4" t="s">
        <v>24</v>
      </c>
      <c r="Q1487" s="4" t="n">
        <v>68.5994340570544</v>
      </c>
      <c r="R1487" s="4" t="n">
        <v>0.423357337587697</v>
      </c>
      <c r="S1487" s="4" t="s">
        <v>39</v>
      </c>
      <c r="T1487" s="4" t="str">
        <f aca="false">B1487&amp;C1487&amp;D1487&amp;E1487&amp;S1487</f>
        <v>tebturtlebot3_burgermap25without</v>
      </c>
      <c r="U1487" s="4" t="n">
        <f aca="false">COUNTIF($T$2:T1487,T1487)</f>
        <v>6</v>
      </c>
      <c r="V1487" s="4" t="s">
        <v>18</v>
      </c>
      <c r="W1487" s="4" t="s">
        <v>29</v>
      </c>
      <c r="X1487" s="4" t="n">
        <v>2</v>
      </c>
      <c r="Y1487" s="4" t="str">
        <f aca="false">V1487&amp;W1487&amp;X1487&amp;S1487</f>
        <v>tb2without</v>
      </c>
      <c r="Z1487" s="4" t="n">
        <f aca="false">G1487&gt;0</f>
        <v>0</v>
      </c>
      <c r="AA1487" s="4" t="str">
        <f aca="false">IF(NOT(Z1487),Y1487,0)</f>
        <v>tb2without</v>
      </c>
    </row>
    <row r="1488" customFormat="false" ht="15.75" hidden="false" customHeight="true" outlineLevel="0" collapsed="false">
      <c r="A1488" s="1" t="n">
        <v>2192</v>
      </c>
      <c r="B1488" s="4" t="s">
        <v>21</v>
      </c>
      <c r="C1488" s="4" t="s">
        <v>28</v>
      </c>
      <c r="D1488" s="4" t="s">
        <v>23</v>
      </c>
      <c r="E1488" s="4" t="n">
        <v>5</v>
      </c>
      <c r="F1488" s="4" t="n">
        <v>179.894</v>
      </c>
      <c r="G1488" s="4" t="n">
        <v>0</v>
      </c>
      <c r="H1488" s="4" t="n">
        <v>4.40937643549819</v>
      </c>
      <c r="I1488" s="4" t="n">
        <v>0.213243643252844</v>
      </c>
      <c r="J1488" s="4" t="n">
        <v>0.0389298187890308</v>
      </c>
      <c r="K1488" s="4" t="n">
        <v>0.0451229890850936</v>
      </c>
      <c r="L1488" s="4" t="n">
        <v>0.00028410793973037</v>
      </c>
      <c r="M1488" s="4" t="n">
        <v>0.192213546871666</v>
      </c>
      <c r="N1488" s="4" t="n">
        <v>34.0225426546117</v>
      </c>
      <c r="O1488" s="4" t="n">
        <f aca="false">FALSE()</f>
        <v>0</v>
      </c>
      <c r="P1488" s="4" t="s">
        <v>27</v>
      </c>
      <c r="Q1488" s="4" t="n">
        <v>1000.00000000025</v>
      </c>
      <c r="R1488" s="4" t="n">
        <v>0.858254490160572</v>
      </c>
      <c r="S1488" s="4" t="s">
        <v>39</v>
      </c>
      <c r="T1488" s="4" t="str">
        <f aca="false">B1488&amp;C1488&amp;D1488&amp;E1488&amp;S1488</f>
        <v>tebturtlebot3_burgermap25without</v>
      </c>
      <c r="U1488" s="4" t="n">
        <f aca="false">COUNTIF($T$2:T1488,T1488)</f>
        <v>7</v>
      </c>
      <c r="V1488" s="4" t="s">
        <v>18</v>
      </c>
      <c r="W1488" s="4" t="s">
        <v>29</v>
      </c>
      <c r="X1488" s="4" t="n">
        <v>2</v>
      </c>
      <c r="Y1488" s="4" t="str">
        <f aca="false">V1488&amp;W1488&amp;X1488&amp;S1488</f>
        <v>tb2without</v>
      </c>
      <c r="Z1488" s="4" t="n">
        <f aca="false">G1488&gt;0</f>
        <v>0</v>
      </c>
      <c r="AA1488" s="4" t="str">
        <f aca="false">IF(NOT(Z1488),Y1488,0)</f>
        <v>tb2without</v>
      </c>
    </row>
    <row r="1489" customFormat="false" ht="15.75" hidden="false" customHeight="true" outlineLevel="0" collapsed="false">
      <c r="A1489" s="1" t="n">
        <v>2193</v>
      </c>
      <c r="B1489" s="4" t="s">
        <v>21</v>
      </c>
      <c r="C1489" s="4" t="s">
        <v>28</v>
      </c>
      <c r="D1489" s="4" t="s">
        <v>23</v>
      </c>
      <c r="E1489" s="4" t="n">
        <v>5</v>
      </c>
      <c r="F1489" s="4" t="n">
        <v>180.186</v>
      </c>
      <c r="G1489" s="4" t="n">
        <v>1</v>
      </c>
      <c r="H1489" s="4" t="n">
        <v>0.699564147928221</v>
      </c>
      <c r="I1489" s="4" t="n">
        <v>0.0909959241390864</v>
      </c>
      <c r="J1489" s="4" t="n">
        <v>0.0103629651894182</v>
      </c>
      <c r="K1489" s="4" t="n">
        <v>0.00740923609906026</v>
      </c>
      <c r="L1489" s="4" t="n">
        <v>0.000519106428731646</v>
      </c>
      <c r="M1489" s="4" t="n">
        <v>0.212040802570595</v>
      </c>
      <c r="N1489" s="4" t="n">
        <v>38.2155687171327</v>
      </c>
      <c r="O1489" s="4" t="n">
        <f aca="false">FALSE()</f>
        <v>0</v>
      </c>
      <c r="P1489" s="4" t="s">
        <v>27</v>
      </c>
      <c r="Q1489" s="4" t="n">
        <v>63.19638069112</v>
      </c>
      <c r="R1489" s="4" t="n">
        <v>0.415825291457086</v>
      </c>
      <c r="S1489" s="4" t="s">
        <v>39</v>
      </c>
      <c r="T1489" s="4" t="str">
        <f aca="false">B1489&amp;C1489&amp;D1489&amp;E1489&amp;S1489</f>
        <v>tebturtlebot3_burgermap25without</v>
      </c>
      <c r="U1489" s="4" t="n">
        <f aca="false">COUNTIF($T$2:T1489,T1489)</f>
        <v>8</v>
      </c>
      <c r="V1489" s="4" t="s">
        <v>18</v>
      </c>
      <c r="W1489" s="4" t="s">
        <v>29</v>
      </c>
      <c r="X1489" s="4" t="n">
        <v>2</v>
      </c>
      <c r="Y1489" s="4" t="str">
        <f aca="false">V1489&amp;W1489&amp;X1489&amp;S1489</f>
        <v>tb2without</v>
      </c>
      <c r="Z1489" s="4" t="n">
        <f aca="false">G1489&gt;0</f>
        <v>1</v>
      </c>
      <c r="AA1489" s="4" t="n">
        <f aca="false">IF(NOT(Z1489),Y1489,0)</f>
        <v>0</v>
      </c>
    </row>
    <row r="1490" customFormat="false" ht="15.75" hidden="false" customHeight="true" outlineLevel="0" collapsed="false">
      <c r="A1490" s="1" t="n">
        <v>2194</v>
      </c>
      <c r="B1490" s="4" t="s">
        <v>21</v>
      </c>
      <c r="C1490" s="4" t="s">
        <v>28</v>
      </c>
      <c r="D1490" s="4" t="s">
        <v>23</v>
      </c>
      <c r="E1490" s="4" t="n">
        <v>5</v>
      </c>
      <c r="F1490" s="4" t="n">
        <v>179.885</v>
      </c>
      <c r="G1490" s="4" t="n">
        <v>0</v>
      </c>
      <c r="H1490" s="4" t="n">
        <v>4.76666262805711</v>
      </c>
      <c r="I1490" s="4" t="n">
        <v>0.2640602024561</v>
      </c>
      <c r="J1490" s="4" t="n">
        <v>0.0976810273700752</v>
      </c>
      <c r="K1490" s="4" t="n">
        <v>0.0393085879191771</v>
      </c>
      <c r="L1490" s="4" t="n">
        <v>0.000331632653061224</v>
      </c>
      <c r="M1490" s="4" t="n">
        <v>0.188898530445239</v>
      </c>
      <c r="N1490" s="4" t="n">
        <v>33.6043636576556</v>
      </c>
      <c r="O1490" s="4" t="n">
        <f aca="false">FALSE()</f>
        <v>0</v>
      </c>
      <c r="P1490" s="4" t="s">
        <v>27</v>
      </c>
      <c r="Q1490" s="4" t="n">
        <v>357.770876399943</v>
      </c>
      <c r="R1490" s="4" t="n">
        <v>2.00351956328927</v>
      </c>
      <c r="S1490" s="4" t="s">
        <v>39</v>
      </c>
      <c r="T1490" s="4" t="str">
        <f aca="false">B1490&amp;C1490&amp;D1490&amp;E1490&amp;S1490</f>
        <v>tebturtlebot3_burgermap25without</v>
      </c>
      <c r="U1490" s="4" t="n">
        <f aca="false">COUNTIF($T$2:T1490,T1490)</f>
        <v>9</v>
      </c>
      <c r="V1490" s="4" t="s">
        <v>18</v>
      </c>
      <c r="W1490" s="4" t="s">
        <v>29</v>
      </c>
      <c r="X1490" s="4" t="n">
        <v>2</v>
      </c>
      <c r="Y1490" s="4" t="str">
        <f aca="false">V1490&amp;W1490&amp;X1490&amp;S1490</f>
        <v>tb2without</v>
      </c>
      <c r="Z1490" s="4" t="n">
        <f aca="false">G1490&gt;0</f>
        <v>0</v>
      </c>
      <c r="AA1490" s="4" t="str">
        <f aca="false">IF(NOT(Z1490),Y1490,0)</f>
        <v>tb2without</v>
      </c>
    </row>
    <row r="1491" customFormat="false" ht="15.75" hidden="false" customHeight="true" outlineLevel="0" collapsed="false">
      <c r="A1491" s="1" t="n">
        <v>2195</v>
      </c>
      <c r="B1491" s="4" t="s">
        <v>21</v>
      </c>
      <c r="C1491" s="4" t="s">
        <v>28</v>
      </c>
      <c r="D1491" s="4" t="s">
        <v>23</v>
      </c>
      <c r="E1491" s="4" t="n">
        <v>5</v>
      </c>
      <c r="F1491" s="4" t="n">
        <v>169.091</v>
      </c>
      <c r="G1491" s="4" t="n">
        <v>0</v>
      </c>
      <c r="H1491" s="4" t="n">
        <v>0.90069821587319</v>
      </c>
      <c r="I1491" s="4" t="n">
        <v>0.0959690759238906</v>
      </c>
      <c r="J1491" s="4" t="n">
        <v>0.0197834704994713</v>
      </c>
      <c r="K1491" s="4" t="n">
        <v>0.00780810810810811</v>
      </c>
      <c r="L1491" s="4" t="n">
        <v>0.000240540540540541</v>
      </c>
      <c r="M1491" s="4" t="n">
        <v>0.215677419354839</v>
      </c>
      <c r="N1491" s="4" t="n">
        <v>36.4893926721172</v>
      </c>
      <c r="O1491" s="4" t="n">
        <f aca="false">TRUE()</f>
        <v>1</v>
      </c>
      <c r="P1491" s="4" t="s">
        <v>24</v>
      </c>
      <c r="Q1491" s="4" t="n">
        <v>53.3143804779994</v>
      </c>
      <c r="R1491" s="4" t="n">
        <v>0.391319201399344</v>
      </c>
      <c r="S1491" s="4" t="s">
        <v>39</v>
      </c>
      <c r="T1491" s="4" t="str">
        <f aca="false">B1491&amp;C1491&amp;D1491&amp;E1491&amp;S1491</f>
        <v>tebturtlebot3_burgermap25without</v>
      </c>
      <c r="U1491" s="4" t="n">
        <f aca="false">COUNTIF($T$2:T1491,T1491)</f>
        <v>10</v>
      </c>
      <c r="V1491" s="4" t="s">
        <v>18</v>
      </c>
      <c r="W1491" s="4" t="s">
        <v>29</v>
      </c>
      <c r="X1491" s="4" t="n">
        <v>2</v>
      </c>
      <c r="Y1491" s="4" t="str">
        <f aca="false">V1491&amp;W1491&amp;X1491&amp;S1491</f>
        <v>tb2without</v>
      </c>
      <c r="Z1491" s="4" t="n">
        <f aca="false">G1491&gt;0</f>
        <v>0</v>
      </c>
      <c r="AA1491" s="4" t="str">
        <f aca="false">IF(NOT(Z1491),Y1491,0)</f>
        <v>tb2without</v>
      </c>
    </row>
    <row r="1492" customFormat="false" ht="15.75" hidden="false" customHeight="true" outlineLevel="0" collapsed="false">
      <c r="A1492" s="1" t="n">
        <v>2196</v>
      </c>
      <c r="B1492" s="4" t="s">
        <v>21</v>
      </c>
      <c r="C1492" s="4" t="s">
        <v>28</v>
      </c>
      <c r="D1492" s="4" t="s">
        <v>23</v>
      </c>
      <c r="E1492" s="4" t="n">
        <v>5</v>
      </c>
      <c r="F1492" s="4" t="n">
        <v>179.785</v>
      </c>
      <c r="G1492" s="4" t="n">
        <v>0</v>
      </c>
      <c r="H1492" s="4" t="n">
        <v>15.5530016443721</v>
      </c>
      <c r="I1492" s="4" t="n">
        <v>0.263718724338241</v>
      </c>
      <c r="J1492" s="4" t="n">
        <v>0.0497283000092691</v>
      </c>
      <c r="K1492" s="4" t="n">
        <v>0.0370602838985131</v>
      </c>
      <c r="L1492" s="4" t="n">
        <v>0.000385313938758976</v>
      </c>
      <c r="M1492" s="4" t="n">
        <v>0.156059758734429</v>
      </c>
      <c r="N1492" s="4" t="n">
        <v>28.0604671456751</v>
      </c>
      <c r="O1492" s="4" t="n">
        <f aca="false">FALSE()</f>
        <v>0</v>
      </c>
      <c r="P1492" s="4" t="s">
        <v>27</v>
      </c>
      <c r="Q1492" s="4" t="n">
        <v>632.455532033721</v>
      </c>
      <c r="R1492" s="4" t="n">
        <v>2.05748534763429</v>
      </c>
      <c r="S1492" s="4" t="s">
        <v>39</v>
      </c>
      <c r="T1492" s="4" t="str">
        <f aca="false">B1492&amp;C1492&amp;D1492&amp;E1492&amp;S1492</f>
        <v>tebturtlebot3_burgermap25without</v>
      </c>
      <c r="U1492" s="4" t="n">
        <f aca="false">COUNTIF($T$2:T1492,T1492)</f>
        <v>11</v>
      </c>
      <c r="V1492" s="4" t="s">
        <v>18</v>
      </c>
      <c r="W1492" s="4" t="s">
        <v>29</v>
      </c>
      <c r="X1492" s="4" t="n">
        <v>2</v>
      </c>
      <c r="Y1492" s="4" t="str">
        <f aca="false">V1492&amp;W1492&amp;X1492&amp;S1492</f>
        <v>tb2without</v>
      </c>
      <c r="Z1492" s="4" t="n">
        <f aca="false">G1492&gt;0</f>
        <v>0</v>
      </c>
      <c r="AA1492" s="4" t="str">
        <f aca="false">IF(NOT(Z1492),Y1492,0)</f>
        <v>tb2without</v>
      </c>
    </row>
    <row r="1493" customFormat="false" ht="15.75" hidden="false" customHeight="true" outlineLevel="0" collapsed="false">
      <c r="A1493" s="1" t="n">
        <v>2197</v>
      </c>
      <c r="B1493" s="4" t="s">
        <v>21</v>
      </c>
      <c r="C1493" s="4" t="s">
        <v>28</v>
      </c>
      <c r="D1493" s="4" t="s">
        <v>23</v>
      </c>
      <c r="E1493" s="4" t="n">
        <v>5</v>
      </c>
      <c r="F1493" s="4" t="n">
        <v>163.086</v>
      </c>
      <c r="G1493" s="4" t="n">
        <v>0</v>
      </c>
      <c r="H1493" s="4" t="n">
        <v>1.21929227411711</v>
      </c>
      <c r="I1493" s="4" t="n">
        <v>0.0824800624864765</v>
      </c>
      <c r="J1493" s="4" t="n">
        <v>0.0128168597375772</v>
      </c>
      <c r="K1493" s="4" t="n">
        <v>0.00609856594123343</v>
      </c>
      <c r="L1493" s="4" t="n">
        <v>0.000569014084507042</v>
      </c>
      <c r="M1493" s="4" t="n">
        <v>0.215067233256906</v>
      </c>
      <c r="N1493" s="4" t="n">
        <v>35.1265096651211</v>
      </c>
      <c r="O1493" s="4" t="n">
        <f aca="false">TRUE()</f>
        <v>1</v>
      </c>
      <c r="P1493" s="4" t="s">
        <v>24</v>
      </c>
      <c r="Q1493" s="4" t="n">
        <v>205.798302170894</v>
      </c>
      <c r="R1493" s="4" t="n">
        <v>0.351842529127564</v>
      </c>
      <c r="S1493" s="4" t="s">
        <v>39</v>
      </c>
      <c r="T1493" s="4" t="str">
        <f aca="false">B1493&amp;C1493&amp;D1493&amp;E1493&amp;S1493</f>
        <v>tebturtlebot3_burgermap25without</v>
      </c>
      <c r="U1493" s="4" t="n">
        <f aca="false">COUNTIF($T$2:T1493,T1493)</f>
        <v>12</v>
      </c>
      <c r="V1493" s="4" t="s">
        <v>18</v>
      </c>
      <c r="W1493" s="4" t="s">
        <v>29</v>
      </c>
      <c r="X1493" s="4" t="n">
        <v>2</v>
      </c>
      <c r="Y1493" s="4" t="str">
        <f aca="false">V1493&amp;W1493&amp;X1493&amp;S1493</f>
        <v>tb2without</v>
      </c>
      <c r="Z1493" s="4" t="n">
        <f aca="false">G1493&gt;0</f>
        <v>0</v>
      </c>
      <c r="AA1493" s="4" t="str">
        <f aca="false">IF(NOT(Z1493),Y1493,0)</f>
        <v>tb2without</v>
      </c>
    </row>
    <row r="1494" customFormat="false" ht="15.75" hidden="false" customHeight="true" outlineLevel="0" collapsed="false">
      <c r="A1494" s="1" t="n">
        <v>2198</v>
      </c>
      <c r="B1494" s="4" t="s">
        <v>21</v>
      </c>
      <c r="C1494" s="4" t="s">
        <v>28</v>
      </c>
      <c r="D1494" s="4" t="s">
        <v>23</v>
      </c>
      <c r="E1494" s="4" t="n">
        <v>5</v>
      </c>
      <c r="F1494" s="4" t="n">
        <v>180.253</v>
      </c>
      <c r="G1494" s="4" t="n">
        <v>2</v>
      </c>
      <c r="H1494" s="4" t="n">
        <v>5.48722798863433</v>
      </c>
      <c r="I1494" s="4" t="n">
        <v>0.323382103238388</v>
      </c>
      <c r="J1494" s="4" t="n">
        <v>0.0763081329342886</v>
      </c>
      <c r="K1494" s="4" t="n">
        <v>0.0517318435520845</v>
      </c>
      <c r="L1494" s="4" t="n">
        <v>0.000249952775070886</v>
      </c>
      <c r="M1494" s="4" t="n">
        <v>0.173246403625782</v>
      </c>
      <c r="N1494" s="4" t="n">
        <v>30.9202972805863</v>
      </c>
      <c r="O1494" s="4" t="n">
        <f aca="false">FALSE()</f>
        <v>0</v>
      </c>
      <c r="P1494" s="4" t="s">
        <v>27</v>
      </c>
      <c r="Q1494" s="4" t="n">
        <v>282.842712474785</v>
      </c>
      <c r="R1494" s="4" t="n">
        <v>2.52255013243266</v>
      </c>
      <c r="S1494" s="4" t="s">
        <v>39</v>
      </c>
      <c r="T1494" s="4" t="str">
        <f aca="false">B1494&amp;C1494&amp;D1494&amp;E1494&amp;S1494</f>
        <v>tebturtlebot3_burgermap25without</v>
      </c>
      <c r="U1494" s="4" t="n">
        <f aca="false">COUNTIF($T$2:T1494,T1494)</f>
        <v>13</v>
      </c>
      <c r="V1494" s="4" t="s">
        <v>18</v>
      </c>
      <c r="W1494" s="4" t="s">
        <v>29</v>
      </c>
      <c r="X1494" s="4" t="n">
        <v>2</v>
      </c>
      <c r="Y1494" s="4" t="str">
        <f aca="false">V1494&amp;W1494&amp;X1494&amp;S1494</f>
        <v>tb2without</v>
      </c>
      <c r="Z1494" s="4" t="n">
        <f aca="false">G1494&gt;0</f>
        <v>1</v>
      </c>
      <c r="AA1494" s="4" t="n">
        <f aca="false">IF(NOT(Z1494),Y1494,0)</f>
        <v>0</v>
      </c>
    </row>
    <row r="1495" customFormat="false" ht="15.75" hidden="false" customHeight="true" outlineLevel="0" collapsed="false">
      <c r="A1495" s="1" t="n">
        <v>2199</v>
      </c>
      <c r="B1495" s="4" t="s">
        <v>21</v>
      </c>
      <c r="C1495" s="4" t="s">
        <v>28</v>
      </c>
      <c r="D1495" s="4" t="s">
        <v>23</v>
      </c>
      <c r="E1495" s="4" t="n">
        <v>5</v>
      </c>
      <c r="F1495" s="4" t="n">
        <v>170.308</v>
      </c>
      <c r="G1495" s="4" t="n">
        <v>0</v>
      </c>
      <c r="H1495" s="4" t="n">
        <v>0.384720686520807</v>
      </c>
      <c r="I1495" s="4" t="n">
        <v>0.0742203585141279</v>
      </c>
      <c r="J1495" s="4" t="n">
        <v>0.0092467537219438</v>
      </c>
      <c r="K1495" s="4" t="n">
        <v>0.00302149310164988</v>
      </c>
      <c r="L1495" s="4" t="n">
        <v>-6.45161290322581E-005</v>
      </c>
      <c r="M1495" s="4" t="n">
        <v>0.218366316264955</v>
      </c>
      <c r="N1495" s="4" t="n">
        <v>37.1740985975311</v>
      </c>
      <c r="O1495" s="4" t="n">
        <f aca="false">TRUE()</f>
        <v>1</v>
      </c>
      <c r="P1495" s="4" t="s">
        <v>24</v>
      </c>
      <c r="Q1495" s="4" t="n">
        <v>6.03288332981631</v>
      </c>
      <c r="R1495" s="4" t="n">
        <v>0.383708026237046</v>
      </c>
      <c r="S1495" s="4" t="s">
        <v>39</v>
      </c>
      <c r="T1495" s="4" t="str">
        <f aca="false">B1495&amp;C1495&amp;D1495&amp;E1495&amp;S1495</f>
        <v>tebturtlebot3_burgermap25without</v>
      </c>
      <c r="U1495" s="4" t="n">
        <f aca="false">COUNTIF($T$2:T1495,T1495)</f>
        <v>14</v>
      </c>
      <c r="V1495" s="4" t="s">
        <v>18</v>
      </c>
      <c r="W1495" s="4" t="s">
        <v>29</v>
      </c>
      <c r="X1495" s="4" t="n">
        <v>2</v>
      </c>
      <c r="Y1495" s="4" t="str">
        <f aca="false">V1495&amp;W1495&amp;X1495&amp;S1495</f>
        <v>tb2without</v>
      </c>
      <c r="Z1495" s="4" t="n">
        <f aca="false">G1495&gt;0</f>
        <v>0</v>
      </c>
      <c r="AA1495" s="4" t="str">
        <f aca="false">IF(NOT(Z1495),Y1495,0)</f>
        <v>tb2without</v>
      </c>
    </row>
    <row r="1496" customFormat="false" ht="15.75" hidden="false" customHeight="true" outlineLevel="0" collapsed="false">
      <c r="A1496" s="1" t="n">
        <v>2200</v>
      </c>
      <c r="B1496" s="4" t="s">
        <v>21</v>
      </c>
      <c r="C1496" s="4" t="s">
        <v>28</v>
      </c>
      <c r="D1496" s="4" t="s">
        <v>23</v>
      </c>
      <c r="E1496" s="4" t="n">
        <v>5</v>
      </c>
      <c r="F1496" s="4" t="n">
        <v>180.016</v>
      </c>
      <c r="G1496" s="4" t="n">
        <v>0</v>
      </c>
      <c r="H1496" s="4" t="n">
        <v>2.80023274469611</v>
      </c>
      <c r="I1496" s="4" t="n">
        <v>0.238221320973723</v>
      </c>
      <c r="J1496" s="4" t="n">
        <v>0.0671252517206235</v>
      </c>
      <c r="K1496" s="4" t="n">
        <v>0.040867914909931</v>
      </c>
      <c r="L1496" s="4" t="n">
        <v>7.59493670886074E-005</v>
      </c>
      <c r="M1496" s="4" t="n">
        <v>0.181166403208023</v>
      </c>
      <c r="N1496" s="4" t="n">
        <v>32.4382559413894</v>
      </c>
      <c r="O1496" s="4" t="n">
        <f aca="false">FALSE()</f>
        <v>0</v>
      </c>
      <c r="P1496" s="4" t="s">
        <v>27</v>
      </c>
      <c r="Q1496" s="4" t="n">
        <v>100.758544372054</v>
      </c>
      <c r="R1496" s="4" t="n">
        <v>1.64068623467802</v>
      </c>
      <c r="S1496" s="4" t="s">
        <v>39</v>
      </c>
      <c r="T1496" s="4" t="str">
        <f aca="false">B1496&amp;C1496&amp;D1496&amp;E1496&amp;S1496</f>
        <v>tebturtlebot3_burgermap25without</v>
      </c>
      <c r="U1496" s="4" t="n">
        <f aca="false">COUNTIF($T$2:T1496,T1496)</f>
        <v>15</v>
      </c>
      <c r="V1496" s="4" t="s">
        <v>18</v>
      </c>
      <c r="W1496" s="4" t="s">
        <v>29</v>
      </c>
      <c r="X1496" s="4" t="n">
        <v>2</v>
      </c>
      <c r="Y1496" s="4" t="str">
        <f aca="false">V1496&amp;W1496&amp;X1496&amp;S1496</f>
        <v>tb2without</v>
      </c>
      <c r="Z1496" s="4" t="n">
        <f aca="false">G1496&gt;0</f>
        <v>0</v>
      </c>
      <c r="AA1496" s="4" t="str">
        <f aca="false">IF(NOT(Z1496),Y1496,0)</f>
        <v>tb2without</v>
      </c>
    </row>
    <row r="1497" customFormat="false" ht="15.75" hidden="false" customHeight="true" outlineLevel="0" collapsed="false">
      <c r="A1497" s="1" t="n">
        <v>2201</v>
      </c>
      <c r="B1497" s="4" t="s">
        <v>21</v>
      </c>
      <c r="C1497" s="4" t="s">
        <v>28</v>
      </c>
      <c r="D1497" s="4" t="s">
        <v>23</v>
      </c>
      <c r="E1497" s="4" t="n">
        <v>5</v>
      </c>
      <c r="F1497" s="4" t="n">
        <v>179.909</v>
      </c>
      <c r="G1497" s="4" t="n">
        <v>1</v>
      </c>
      <c r="H1497" s="4" t="n">
        <v>1.09944118339018</v>
      </c>
      <c r="I1497" s="4" t="n">
        <v>0.113333175566447</v>
      </c>
      <c r="J1497" s="4" t="n">
        <v>0.0217081737347293</v>
      </c>
      <c r="K1497" s="4" t="n">
        <v>0.014437949584431</v>
      </c>
      <c r="L1497" s="4" t="n">
        <v>0.000318974017690863</v>
      </c>
      <c r="M1497" s="4" t="n">
        <v>0.2043904473264</v>
      </c>
      <c r="N1497" s="4" t="n">
        <v>36.5745330142433</v>
      </c>
      <c r="O1497" s="4" t="n">
        <f aca="false">FALSE()</f>
        <v>0</v>
      </c>
      <c r="P1497" s="4" t="s">
        <v>27</v>
      </c>
      <c r="Q1497" s="4" t="n">
        <v>59.9701647081202</v>
      </c>
      <c r="R1497" s="4" t="n">
        <v>0.680391462286312</v>
      </c>
      <c r="S1497" s="4" t="s">
        <v>39</v>
      </c>
      <c r="T1497" s="4" t="str">
        <f aca="false">B1497&amp;C1497&amp;D1497&amp;E1497&amp;S1497</f>
        <v>tebturtlebot3_burgermap25without</v>
      </c>
      <c r="U1497" s="4" t="n">
        <f aca="false">COUNTIF($T$2:T1497,T1497)</f>
        <v>16</v>
      </c>
      <c r="V1497" s="4" t="s">
        <v>18</v>
      </c>
      <c r="W1497" s="4" t="s">
        <v>29</v>
      </c>
      <c r="X1497" s="4" t="n">
        <v>2</v>
      </c>
      <c r="Y1497" s="4" t="str">
        <f aca="false">V1497&amp;W1497&amp;X1497&amp;S1497</f>
        <v>tb2without</v>
      </c>
      <c r="Z1497" s="4" t="n">
        <f aca="false">G1497&gt;0</f>
        <v>1</v>
      </c>
      <c r="AA1497" s="4" t="n">
        <f aca="false">IF(NOT(Z1497),Y1497,0)</f>
        <v>0</v>
      </c>
    </row>
    <row r="1498" customFormat="false" ht="15.75" hidden="false" customHeight="true" outlineLevel="0" collapsed="false">
      <c r="A1498" s="1" t="n">
        <v>2202</v>
      </c>
      <c r="B1498" s="4" t="s">
        <v>21</v>
      </c>
      <c r="C1498" s="4" t="s">
        <v>28</v>
      </c>
      <c r="D1498" s="4" t="s">
        <v>23</v>
      </c>
      <c r="E1498" s="4" t="n">
        <v>5</v>
      </c>
      <c r="F1498" s="4" t="n">
        <v>180.205</v>
      </c>
      <c r="G1498" s="4" t="n">
        <v>0</v>
      </c>
      <c r="H1498" s="4" t="n">
        <v>2.60156412805174</v>
      </c>
      <c r="I1498" s="4" t="n">
        <v>0.257697575677902</v>
      </c>
      <c r="J1498" s="4" t="n">
        <v>0.0803433434318861</v>
      </c>
      <c r="K1498" s="4" t="n">
        <v>0.0494832835490682</v>
      </c>
      <c r="L1498" s="4" t="n">
        <v>0.000480916030534351</v>
      </c>
      <c r="M1498" s="4" t="n">
        <v>0.187812702256466</v>
      </c>
      <c r="N1498" s="4" t="n">
        <v>33.4015175826923</v>
      </c>
      <c r="O1498" s="4" t="n">
        <f aca="false">FALSE()</f>
        <v>0</v>
      </c>
      <c r="P1498" s="4" t="s">
        <v>27</v>
      </c>
      <c r="Q1498" s="4" t="n">
        <v>79.3178854761652</v>
      </c>
      <c r="R1498" s="4" t="n">
        <v>1.1505764642237</v>
      </c>
      <c r="S1498" s="4" t="s">
        <v>39</v>
      </c>
      <c r="T1498" s="4" t="str">
        <f aca="false">B1498&amp;C1498&amp;D1498&amp;E1498&amp;S1498</f>
        <v>tebturtlebot3_burgermap25without</v>
      </c>
      <c r="U1498" s="4" t="n">
        <f aca="false">COUNTIF($T$2:T1498,T1498)</f>
        <v>17</v>
      </c>
      <c r="V1498" s="4" t="s">
        <v>18</v>
      </c>
      <c r="W1498" s="4" t="s">
        <v>29</v>
      </c>
      <c r="X1498" s="4" t="n">
        <v>2</v>
      </c>
      <c r="Y1498" s="4" t="str">
        <f aca="false">V1498&amp;W1498&amp;X1498&amp;S1498</f>
        <v>tb2without</v>
      </c>
      <c r="Z1498" s="4" t="n">
        <f aca="false">G1498&gt;0</f>
        <v>0</v>
      </c>
      <c r="AA1498" s="4" t="str">
        <f aca="false">IF(NOT(Z1498),Y1498,0)</f>
        <v>tb2without</v>
      </c>
    </row>
    <row r="1499" customFormat="false" ht="15.75" hidden="false" customHeight="true" outlineLevel="0" collapsed="false">
      <c r="A1499" s="1" t="n">
        <v>2203</v>
      </c>
      <c r="B1499" s="4" t="s">
        <v>21</v>
      </c>
      <c r="C1499" s="4" t="s">
        <v>28</v>
      </c>
      <c r="D1499" s="4" t="s">
        <v>23</v>
      </c>
      <c r="E1499" s="4" t="n">
        <v>5</v>
      </c>
      <c r="F1499" s="4" t="n">
        <v>180.231</v>
      </c>
      <c r="G1499" s="4" t="n">
        <v>0</v>
      </c>
      <c r="H1499" s="4" t="n">
        <v>1.3891186733107</v>
      </c>
      <c r="I1499" s="4" t="n">
        <v>0.151588917066327</v>
      </c>
      <c r="J1499" s="4" t="n">
        <v>0.073598085104639</v>
      </c>
      <c r="K1499" s="4" t="n">
        <v>0.0115350108431834</v>
      </c>
      <c r="L1499" s="4" t="n">
        <v>-0.00108846166592591</v>
      </c>
      <c r="M1499" s="4" t="n">
        <v>0.138086802561539</v>
      </c>
      <c r="N1499" s="4" t="n">
        <v>6.40257112932495</v>
      </c>
      <c r="O1499" s="4" t="n">
        <f aca="false">FALSE()</f>
        <v>0</v>
      </c>
      <c r="P1499" s="4" t="s">
        <v>27</v>
      </c>
      <c r="Q1499" s="4" t="n">
        <v>46.8464355944231</v>
      </c>
      <c r="R1499" s="4" t="n">
        <v>0.647708540246587</v>
      </c>
      <c r="S1499" s="4" t="s">
        <v>39</v>
      </c>
      <c r="T1499" s="4" t="str">
        <f aca="false">B1499&amp;C1499&amp;D1499&amp;E1499&amp;S1499</f>
        <v>tebturtlebot3_burgermap25without</v>
      </c>
      <c r="U1499" s="4" t="n">
        <f aca="false">COUNTIF($T$2:T1499,T1499)</f>
        <v>18</v>
      </c>
      <c r="V1499" s="4" t="s">
        <v>18</v>
      </c>
      <c r="W1499" s="4" t="s">
        <v>29</v>
      </c>
      <c r="X1499" s="4" t="n">
        <v>2</v>
      </c>
      <c r="Y1499" s="4" t="str">
        <f aca="false">V1499&amp;W1499&amp;X1499&amp;S1499</f>
        <v>tb2without</v>
      </c>
      <c r="Z1499" s="4" t="n">
        <f aca="false">G1499&gt;0</f>
        <v>0</v>
      </c>
      <c r="AA1499" s="4" t="str">
        <f aca="false">IF(NOT(Z1499),Y1499,0)</f>
        <v>tb2without</v>
      </c>
    </row>
    <row r="1500" customFormat="false" ht="15.75" hidden="false" customHeight="true" outlineLevel="0" collapsed="false">
      <c r="A1500" s="1" t="n">
        <v>2204</v>
      </c>
      <c r="B1500" s="4" t="s">
        <v>21</v>
      </c>
      <c r="C1500" s="4" t="s">
        <v>28</v>
      </c>
      <c r="D1500" s="4" t="s">
        <v>23</v>
      </c>
      <c r="E1500" s="4" t="n">
        <v>5</v>
      </c>
      <c r="F1500" s="4" t="n">
        <v>89.5630000000001</v>
      </c>
      <c r="G1500" s="4" t="n">
        <v>2</v>
      </c>
      <c r="H1500" s="4" t="n">
        <v>4.064102110083</v>
      </c>
      <c r="I1500" s="4" t="n">
        <v>0.23560033564444</v>
      </c>
      <c r="J1500" s="4" t="n">
        <v>0.0893233361326676</v>
      </c>
      <c r="K1500" s="4" t="n">
        <v>0.0159091028100801</v>
      </c>
      <c r="L1500" s="4" t="n">
        <v>-0.000528205128205128</v>
      </c>
      <c r="M1500" s="4" t="n">
        <v>0.153561979431658</v>
      </c>
      <c r="N1500" s="4" t="n">
        <v>13.8165689715345</v>
      </c>
      <c r="O1500" s="4" t="n">
        <f aca="false">TRUE()</f>
        <v>1</v>
      </c>
      <c r="P1500" s="4" t="s">
        <v>24</v>
      </c>
      <c r="Q1500" s="4" t="n">
        <v>215.603653581343</v>
      </c>
      <c r="R1500" s="4" t="n">
        <v>0.626783683984185</v>
      </c>
      <c r="S1500" s="4" t="s">
        <v>39</v>
      </c>
      <c r="T1500" s="4" t="str">
        <f aca="false">B1500&amp;C1500&amp;D1500&amp;E1500&amp;S1500</f>
        <v>tebturtlebot3_burgermap25without</v>
      </c>
      <c r="U1500" s="4" t="n">
        <f aca="false">COUNTIF($T$2:T1500,T1500)</f>
        <v>19</v>
      </c>
      <c r="V1500" s="4" t="s">
        <v>18</v>
      </c>
      <c r="W1500" s="4" t="s">
        <v>29</v>
      </c>
      <c r="X1500" s="4" t="n">
        <v>2</v>
      </c>
      <c r="Y1500" s="4" t="str">
        <f aca="false">V1500&amp;W1500&amp;X1500&amp;S1500</f>
        <v>tb2without</v>
      </c>
      <c r="Z1500" s="4" t="n">
        <f aca="false">G1500&gt;0</f>
        <v>1</v>
      </c>
      <c r="AA1500" s="4" t="n">
        <f aca="false">IF(NOT(Z1500),Y1500,0)</f>
        <v>0</v>
      </c>
    </row>
    <row r="1501" customFormat="false" ht="15.75" hidden="false" customHeight="true" outlineLevel="0" collapsed="false">
      <c r="A1501" s="1" t="n">
        <v>2205</v>
      </c>
      <c r="B1501" s="4" t="s">
        <v>21</v>
      </c>
      <c r="C1501" s="4" t="s">
        <v>28</v>
      </c>
      <c r="D1501" s="4" t="s">
        <v>23</v>
      </c>
      <c r="E1501" s="4" t="n">
        <v>5</v>
      </c>
      <c r="F1501" s="4" t="n">
        <v>159.2</v>
      </c>
      <c r="G1501" s="4" t="n">
        <v>0</v>
      </c>
      <c r="H1501" s="4" t="n">
        <v>0.325358792882428</v>
      </c>
      <c r="I1501" s="4" t="n">
        <v>0.0625095952928605</v>
      </c>
      <c r="J1501" s="4" t="n">
        <v>0.00774044032998086</v>
      </c>
      <c r="K1501" s="4" t="n">
        <v>0.00317478510028654</v>
      </c>
      <c r="L1501" s="4" t="n">
        <v>7.16332378223495E-005</v>
      </c>
      <c r="M1501" s="4" t="n">
        <v>0.218689458689459</v>
      </c>
      <c r="N1501" s="4" t="n">
        <v>34.7830774862601</v>
      </c>
      <c r="O1501" s="4" t="n">
        <f aca="false">TRUE()</f>
        <v>1</v>
      </c>
      <c r="P1501" s="4" t="s">
        <v>24</v>
      </c>
      <c r="Q1501" s="4" t="n">
        <v>4.3140910613775</v>
      </c>
      <c r="R1501" s="4" t="n">
        <v>0.317366972613639</v>
      </c>
      <c r="S1501" s="4" t="s">
        <v>39</v>
      </c>
      <c r="T1501" s="4" t="str">
        <f aca="false">B1501&amp;C1501&amp;D1501&amp;E1501&amp;S1501</f>
        <v>tebturtlebot3_burgermap25without</v>
      </c>
      <c r="U1501" s="4" t="n">
        <f aca="false">COUNTIF($T$2:T1501,T1501)</f>
        <v>20</v>
      </c>
      <c r="V1501" s="4" t="s">
        <v>18</v>
      </c>
      <c r="W1501" s="4" t="s">
        <v>29</v>
      </c>
      <c r="X1501" s="4" t="n">
        <v>2</v>
      </c>
      <c r="Y1501" s="4" t="str">
        <f aca="false">V1501&amp;W1501&amp;X1501&amp;S1501</f>
        <v>tb2without</v>
      </c>
      <c r="Z1501" s="4" t="n">
        <f aca="false">G1501&gt;0</f>
        <v>0</v>
      </c>
      <c r="AA1501" s="4" t="str">
        <f aca="false">IF(NOT(Z1501),Y1501,0)</f>
        <v>tb2without</v>
      </c>
    </row>
    <row r="1502" customFormat="false" ht="15.75" hidden="false" customHeight="true" outlineLevel="0" collapsed="false">
      <c r="A1502" s="1" t="n">
        <v>2216</v>
      </c>
      <c r="B1502" s="4" t="s">
        <v>21</v>
      </c>
      <c r="C1502" s="4" t="s">
        <v>22</v>
      </c>
      <c r="D1502" s="4" t="s">
        <v>31</v>
      </c>
      <c r="E1502" s="4" t="n">
        <v>5</v>
      </c>
      <c r="F1502" s="4" t="n">
        <v>74.786</v>
      </c>
      <c r="G1502" s="4" t="n">
        <v>1</v>
      </c>
      <c r="H1502" s="4" t="n">
        <v>8.20329927645774</v>
      </c>
      <c r="I1502" s="4" t="n">
        <v>0.850625189624698</v>
      </c>
      <c r="J1502" s="4" t="n">
        <v>0.0821301350481838</v>
      </c>
      <c r="K1502" s="4" t="n">
        <v>0.371162636397967</v>
      </c>
      <c r="L1502" s="4" t="n">
        <v>0.0111603560776871</v>
      </c>
      <c r="M1502" s="4" t="n">
        <v>0.459052952259205</v>
      </c>
      <c r="N1502" s="4" t="n">
        <v>32.2981003990983</v>
      </c>
      <c r="O1502" s="4" t="n">
        <f aca="false">TRUE()</f>
        <v>1</v>
      </c>
      <c r="P1502" s="4" t="s">
        <v>24</v>
      </c>
      <c r="Q1502" s="4" t="n">
        <v>176.523574451263</v>
      </c>
      <c r="R1502" s="4" t="n">
        <v>1.55232039595121</v>
      </c>
      <c r="S1502" s="4" t="s">
        <v>39</v>
      </c>
      <c r="T1502" s="4" t="str">
        <f aca="false">B1502&amp;C1502&amp;D1502&amp;E1502&amp;S1502</f>
        <v>tebjackalmap55without</v>
      </c>
      <c r="U1502" s="4" t="n">
        <f aca="false">COUNTIF($T$2:T1502,T1502)</f>
        <v>1</v>
      </c>
      <c r="V1502" s="4" t="s">
        <v>18</v>
      </c>
      <c r="W1502" s="4" t="s">
        <v>26</v>
      </c>
      <c r="X1502" s="4" t="n">
        <v>5</v>
      </c>
      <c r="Y1502" s="4" t="str">
        <f aca="false">V1502&amp;W1502&amp;X1502&amp;S1502</f>
        <v>tj5without</v>
      </c>
      <c r="Z1502" s="4" t="n">
        <f aca="false">G1502&gt;0</f>
        <v>1</v>
      </c>
      <c r="AA1502" s="4" t="n">
        <f aca="false">IF(NOT(Z1502),Y1502,0)</f>
        <v>0</v>
      </c>
    </row>
    <row r="1503" customFormat="false" ht="15.75" hidden="false" customHeight="true" outlineLevel="0" collapsed="false">
      <c r="A1503" s="1" t="n">
        <v>2217</v>
      </c>
      <c r="B1503" s="4" t="s">
        <v>21</v>
      </c>
      <c r="C1503" s="4" t="s">
        <v>22</v>
      </c>
      <c r="D1503" s="4" t="s">
        <v>31</v>
      </c>
      <c r="E1503" s="4" t="n">
        <v>5</v>
      </c>
      <c r="F1503" s="4" t="n">
        <v>39.532</v>
      </c>
      <c r="G1503" s="4" t="n">
        <v>1</v>
      </c>
      <c r="H1503" s="4" t="n">
        <v>1.52776733471558</v>
      </c>
      <c r="I1503" s="4" t="n">
        <v>0.599532217649929</v>
      </c>
      <c r="J1503" s="4" t="n">
        <v>0.0574487922673931</v>
      </c>
      <c r="K1503" s="4" t="n">
        <v>0.577930710450345</v>
      </c>
      <c r="L1503" s="4" t="n">
        <v>0.0114052650420282</v>
      </c>
      <c r="M1503" s="4" t="n">
        <v>0.994649773087323</v>
      </c>
      <c r="N1503" s="4" t="n">
        <v>29.4230522221331</v>
      </c>
      <c r="O1503" s="4" t="n">
        <f aca="false">TRUE()</f>
        <v>1</v>
      </c>
      <c r="P1503" s="4" t="s">
        <v>24</v>
      </c>
      <c r="Q1503" s="4" t="n">
        <v>12.1138210373867</v>
      </c>
      <c r="R1503" s="4" t="n">
        <v>0.862215102922479</v>
      </c>
      <c r="S1503" s="4" t="s">
        <v>39</v>
      </c>
      <c r="T1503" s="4" t="str">
        <f aca="false">B1503&amp;C1503&amp;D1503&amp;E1503&amp;S1503</f>
        <v>tebjackalmap55without</v>
      </c>
      <c r="U1503" s="4" t="n">
        <f aca="false">COUNTIF($T$2:T1503,T1503)</f>
        <v>2</v>
      </c>
      <c r="V1503" s="4" t="s">
        <v>18</v>
      </c>
      <c r="W1503" s="4" t="s">
        <v>26</v>
      </c>
      <c r="X1503" s="4" t="n">
        <v>5</v>
      </c>
      <c r="Y1503" s="4" t="str">
        <f aca="false">V1503&amp;W1503&amp;X1503&amp;S1503</f>
        <v>tj5without</v>
      </c>
      <c r="Z1503" s="4" t="n">
        <f aca="false">G1503&gt;0</f>
        <v>1</v>
      </c>
      <c r="AA1503" s="4" t="n">
        <f aca="false">IF(NOT(Z1503),Y1503,0)</f>
        <v>0</v>
      </c>
    </row>
    <row r="1504" customFormat="false" ht="15.75" hidden="false" customHeight="true" outlineLevel="0" collapsed="false">
      <c r="A1504" s="1" t="n">
        <v>2218</v>
      </c>
      <c r="B1504" s="4" t="s">
        <v>21</v>
      </c>
      <c r="C1504" s="4" t="s">
        <v>22</v>
      </c>
      <c r="D1504" s="4" t="s">
        <v>31</v>
      </c>
      <c r="E1504" s="4" t="n">
        <v>5</v>
      </c>
      <c r="F1504" s="4" t="n">
        <v>53.508</v>
      </c>
      <c r="G1504" s="4" t="n">
        <v>0</v>
      </c>
      <c r="H1504" s="4" t="n">
        <v>36.937312219197</v>
      </c>
      <c r="I1504" s="4" t="n">
        <v>0.792658260722284</v>
      </c>
      <c r="J1504" s="4" t="n">
        <v>0.0803887266991112</v>
      </c>
      <c r="K1504" s="4" t="n">
        <v>0.395407069726488</v>
      </c>
      <c r="L1504" s="4" t="n">
        <v>0.00706507867783895</v>
      </c>
      <c r="M1504" s="4" t="n">
        <v>0.57609007128708</v>
      </c>
      <c r="N1504" s="4" t="n">
        <v>26.3998490934395</v>
      </c>
      <c r="O1504" s="4" t="n">
        <f aca="false">TRUE()</f>
        <v>1</v>
      </c>
      <c r="P1504" s="4" t="s">
        <v>24</v>
      </c>
      <c r="Q1504" s="4" t="n">
        <v>1414.21356237309</v>
      </c>
      <c r="R1504" s="4" t="n">
        <v>0.435191881564774</v>
      </c>
      <c r="S1504" s="4" t="s">
        <v>39</v>
      </c>
      <c r="T1504" s="4" t="str">
        <f aca="false">B1504&amp;C1504&amp;D1504&amp;E1504&amp;S1504</f>
        <v>tebjackalmap55without</v>
      </c>
      <c r="U1504" s="4" t="n">
        <f aca="false">COUNTIF($T$2:T1504,T1504)</f>
        <v>3</v>
      </c>
      <c r="V1504" s="4" t="s">
        <v>18</v>
      </c>
      <c r="W1504" s="4" t="s">
        <v>26</v>
      </c>
      <c r="X1504" s="4" t="n">
        <v>5</v>
      </c>
      <c r="Y1504" s="4" t="str">
        <f aca="false">V1504&amp;W1504&amp;X1504&amp;S1504</f>
        <v>tj5without</v>
      </c>
      <c r="Z1504" s="4" t="n">
        <f aca="false">G1504&gt;0</f>
        <v>0</v>
      </c>
      <c r="AA1504" s="4" t="str">
        <f aca="false">IF(NOT(Z1504),Y1504,0)</f>
        <v>tj5without</v>
      </c>
    </row>
    <row r="1505" customFormat="false" ht="15.75" hidden="false" customHeight="true" outlineLevel="0" collapsed="false">
      <c r="A1505" s="1" t="n">
        <v>2219</v>
      </c>
      <c r="B1505" s="4" t="s">
        <v>21</v>
      </c>
      <c r="C1505" s="4" t="s">
        <v>22</v>
      </c>
      <c r="D1505" s="4" t="s">
        <v>31</v>
      </c>
      <c r="E1505" s="4" t="n">
        <v>5</v>
      </c>
      <c r="F1505" s="4" t="n">
        <v>13.01</v>
      </c>
      <c r="G1505" s="4" t="n">
        <v>0</v>
      </c>
      <c r="H1505" s="4" t="n">
        <v>0.304603527980225</v>
      </c>
      <c r="I1505" s="4" t="n">
        <v>0.36400615541806</v>
      </c>
      <c r="J1505" s="4" t="n">
        <v>0.0449972745143475</v>
      </c>
      <c r="K1505" s="4" t="n">
        <v>0.251003608018489</v>
      </c>
      <c r="L1505" s="4" t="n">
        <v>0.0463613520256142</v>
      </c>
      <c r="M1505" s="4" t="n">
        <v>1.76419541871741</v>
      </c>
      <c r="N1505" s="4" t="n">
        <v>23.4458025190145</v>
      </c>
      <c r="O1505" s="4" t="n">
        <f aca="false">TRUE()</f>
        <v>1</v>
      </c>
      <c r="P1505" s="4" t="s">
        <v>24</v>
      </c>
      <c r="Q1505" s="4" t="n">
        <v>1.83767746880063</v>
      </c>
      <c r="R1505" s="4" t="n">
        <v>0.257359499428797</v>
      </c>
      <c r="S1505" s="4" t="s">
        <v>39</v>
      </c>
      <c r="T1505" s="4" t="str">
        <f aca="false">B1505&amp;C1505&amp;D1505&amp;E1505&amp;S1505</f>
        <v>tebjackalmap55without</v>
      </c>
      <c r="U1505" s="4" t="n">
        <f aca="false">COUNTIF($T$2:T1505,T1505)</f>
        <v>4</v>
      </c>
      <c r="V1505" s="4" t="s">
        <v>18</v>
      </c>
      <c r="W1505" s="4" t="s">
        <v>26</v>
      </c>
      <c r="X1505" s="4" t="n">
        <v>5</v>
      </c>
      <c r="Y1505" s="4" t="str">
        <f aca="false">V1505&amp;W1505&amp;X1505&amp;S1505</f>
        <v>tj5without</v>
      </c>
      <c r="Z1505" s="4" t="n">
        <f aca="false">G1505&gt;0</f>
        <v>0</v>
      </c>
      <c r="AA1505" s="4" t="str">
        <f aca="false">IF(NOT(Z1505),Y1505,0)</f>
        <v>tj5without</v>
      </c>
    </row>
    <row r="1506" customFormat="false" ht="15.75" hidden="false" customHeight="true" outlineLevel="0" collapsed="false">
      <c r="A1506" s="1" t="n">
        <v>2220</v>
      </c>
      <c r="B1506" s="4" t="s">
        <v>21</v>
      </c>
      <c r="C1506" s="4" t="s">
        <v>22</v>
      </c>
      <c r="D1506" s="4" t="s">
        <v>31</v>
      </c>
      <c r="E1506" s="4" t="n">
        <v>5</v>
      </c>
      <c r="F1506" s="4" t="n">
        <v>179.59</v>
      </c>
      <c r="G1506" s="4" t="n">
        <v>0</v>
      </c>
      <c r="H1506" s="4" t="n">
        <v>49.1043749977501</v>
      </c>
      <c r="I1506" s="4" t="n">
        <v>1.09119999667819</v>
      </c>
      <c r="J1506" s="4" t="n">
        <v>0.131975509498655</v>
      </c>
      <c r="K1506" s="4" t="n">
        <v>0.264381647377835</v>
      </c>
      <c r="L1506" s="4" t="n">
        <v>-0.0148453608247423</v>
      </c>
      <c r="M1506" s="4" t="n">
        <v>0.531130228580969</v>
      </c>
      <c r="N1506" s="4" t="n">
        <v>23.6863889528712</v>
      </c>
      <c r="O1506" s="4" t="n">
        <f aca="false">FALSE()</f>
        <v>0</v>
      </c>
      <c r="P1506" s="4" t="s">
        <v>27</v>
      </c>
      <c r="Q1506" s="4" t="n">
        <v>1414.21356237281</v>
      </c>
      <c r="R1506" s="4" t="n">
        <v>1.10126537446891</v>
      </c>
      <c r="S1506" s="4" t="s">
        <v>39</v>
      </c>
      <c r="T1506" s="4" t="str">
        <f aca="false">B1506&amp;C1506&amp;D1506&amp;E1506&amp;S1506</f>
        <v>tebjackalmap55without</v>
      </c>
      <c r="U1506" s="4" t="n">
        <f aca="false">COUNTIF($T$2:T1506,T1506)</f>
        <v>5</v>
      </c>
      <c r="V1506" s="4" t="s">
        <v>18</v>
      </c>
      <c r="W1506" s="4" t="s">
        <v>26</v>
      </c>
      <c r="X1506" s="4" t="n">
        <v>5</v>
      </c>
      <c r="Y1506" s="4" t="str">
        <f aca="false">V1506&amp;W1506&amp;X1506&amp;S1506</f>
        <v>tj5without</v>
      </c>
      <c r="Z1506" s="4" t="n">
        <f aca="false">G1506&gt;0</f>
        <v>0</v>
      </c>
      <c r="AA1506" s="4" t="str">
        <f aca="false">IF(NOT(Z1506),Y1506,0)</f>
        <v>tj5without</v>
      </c>
    </row>
    <row r="1507" customFormat="false" ht="15.75" hidden="false" customHeight="true" outlineLevel="0" collapsed="false">
      <c r="A1507" s="1" t="n">
        <v>2221</v>
      </c>
      <c r="B1507" s="4" t="s">
        <v>21</v>
      </c>
      <c r="C1507" s="4" t="s">
        <v>22</v>
      </c>
      <c r="D1507" s="4" t="s">
        <v>31</v>
      </c>
      <c r="E1507" s="4" t="n">
        <v>5</v>
      </c>
      <c r="F1507" s="4" t="n">
        <v>12.585</v>
      </c>
      <c r="G1507" s="4" t="n">
        <v>0</v>
      </c>
      <c r="H1507" s="4" t="n">
        <v>0.147115392131168</v>
      </c>
      <c r="I1507" s="4" t="n">
        <v>0.257886015229711</v>
      </c>
      <c r="J1507" s="4" t="n">
        <v>0.0326329687865057</v>
      </c>
      <c r="K1507" s="4" t="n">
        <v>0.211711998725219</v>
      </c>
      <c r="L1507" s="4" t="n">
        <v>0.047374529050033</v>
      </c>
      <c r="M1507" s="4" t="n">
        <v>1.87286011647975</v>
      </c>
      <c r="N1507" s="4" t="n">
        <v>23.6968915090936</v>
      </c>
      <c r="O1507" s="4" t="n">
        <f aca="false">TRUE()</f>
        <v>1</v>
      </c>
      <c r="P1507" s="4" t="s">
        <v>24</v>
      </c>
      <c r="Q1507" s="4" t="n">
        <v>0.742257265596771</v>
      </c>
      <c r="R1507" s="4" t="n">
        <v>0.186522354558776</v>
      </c>
      <c r="S1507" s="4" t="s">
        <v>39</v>
      </c>
      <c r="T1507" s="4" t="str">
        <f aca="false">B1507&amp;C1507&amp;D1507&amp;E1507&amp;S1507</f>
        <v>tebjackalmap55without</v>
      </c>
      <c r="U1507" s="4" t="n">
        <f aca="false">COUNTIF($T$2:T1507,T1507)</f>
        <v>6</v>
      </c>
      <c r="V1507" s="4" t="s">
        <v>18</v>
      </c>
      <c r="W1507" s="4" t="s">
        <v>26</v>
      </c>
      <c r="X1507" s="4" t="n">
        <v>5</v>
      </c>
      <c r="Y1507" s="4" t="str">
        <f aca="false">V1507&amp;W1507&amp;X1507&amp;S1507</f>
        <v>tj5without</v>
      </c>
      <c r="Z1507" s="4" t="n">
        <f aca="false">G1507&gt;0</f>
        <v>0</v>
      </c>
      <c r="AA1507" s="4" t="str">
        <f aca="false">IF(NOT(Z1507),Y1507,0)</f>
        <v>tj5without</v>
      </c>
    </row>
    <row r="1508" customFormat="false" ht="15.75" hidden="false" customHeight="true" outlineLevel="0" collapsed="false">
      <c r="A1508" s="1" t="n">
        <v>2222</v>
      </c>
      <c r="B1508" s="4" t="s">
        <v>21</v>
      </c>
      <c r="C1508" s="4" t="s">
        <v>22</v>
      </c>
      <c r="D1508" s="4" t="s">
        <v>31</v>
      </c>
      <c r="E1508" s="4" t="n">
        <v>5</v>
      </c>
      <c r="F1508" s="4" t="n">
        <v>17.428</v>
      </c>
      <c r="G1508" s="4" t="n">
        <v>0</v>
      </c>
      <c r="H1508" s="4" t="n">
        <v>5.51572618971931</v>
      </c>
      <c r="I1508" s="4" t="n">
        <v>0.7940999738877</v>
      </c>
      <c r="J1508" s="4" t="n">
        <v>0.151211204528918</v>
      </c>
      <c r="K1508" s="4" t="n">
        <v>0.261731453248473</v>
      </c>
      <c r="L1508" s="4" t="n">
        <v>0.057743300925662</v>
      </c>
      <c r="M1508" s="4" t="n">
        <v>1.2153760508821</v>
      </c>
      <c r="N1508" s="4" t="n">
        <v>19.9620679183131</v>
      </c>
      <c r="O1508" s="4" t="n">
        <f aca="false">TRUE()</f>
        <v>1</v>
      </c>
      <c r="P1508" s="4" t="s">
        <v>24</v>
      </c>
      <c r="Q1508" s="4" t="n">
        <v>44.6754886540247</v>
      </c>
      <c r="R1508" s="4" t="n">
        <v>0.401261033314673</v>
      </c>
      <c r="S1508" s="4" t="s">
        <v>39</v>
      </c>
      <c r="T1508" s="4" t="str">
        <f aca="false">B1508&amp;C1508&amp;D1508&amp;E1508&amp;S1508</f>
        <v>tebjackalmap55without</v>
      </c>
      <c r="U1508" s="4" t="n">
        <f aca="false">COUNTIF($T$2:T1508,T1508)</f>
        <v>7</v>
      </c>
      <c r="V1508" s="4" t="s">
        <v>18</v>
      </c>
      <c r="W1508" s="4" t="s">
        <v>26</v>
      </c>
      <c r="X1508" s="4" t="n">
        <v>5</v>
      </c>
      <c r="Y1508" s="4" t="str">
        <f aca="false">V1508&amp;W1508&amp;X1508&amp;S1508</f>
        <v>tj5without</v>
      </c>
      <c r="Z1508" s="4" t="n">
        <f aca="false">G1508&gt;0</f>
        <v>0</v>
      </c>
      <c r="AA1508" s="4" t="str">
        <f aca="false">IF(NOT(Z1508),Y1508,0)</f>
        <v>tj5without</v>
      </c>
    </row>
    <row r="1509" customFormat="false" ht="15.75" hidden="false" customHeight="true" outlineLevel="0" collapsed="false">
      <c r="A1509" s="1" t="n">
        <v>2223</v>
      </c>
      <c r="B1509" s="4" t="s">
        <v>21</v>
      </c>
      <c r="C1509" s="4" t="s">
        <v>22</v>
      </c>
      <c r="D1509" s="4" t="s">
        <v>31</v>
      </c>
      <c r="E1509" s="4" t="n">
        <v>5</v>
      </c>
      <c r="F1509" s="4" t="n">
        <v>33.936</v>
      </c>
      <c r="G1509" s="4" t="n">
        <v>1</v>
      </c>
      <c r="H1509" s="4" t="n">
        <v>3.09233215121675</v>
      </c>
      <c r="I1509" s="4" t="n">
        <v>0.580347452401323</v>
      </c>
      <c r="J1509" s="4" t="n">
        <v>0.0650795815645324</v>
      </c>
      <c r="K1509" s="4" t="n">
        <v>0.690324388792987</v>
      </c>
      <c r="L1509" s="4" t="n">
        <v>0.0368071429892935</v>
      </c>
      <c r="M1509" s="4" t="n">
        <v>0.982129187503811</v>
      </c>
      <c r="N1509" s="4" t="n">
        <v>26.1920306796495</v>
      </c>
      <c r="O1509" s="4" t="n">
        <f aca="false">TRUE()</f>
        <v>1</v>
      </c>
      <c r="P1509" s="4" t="s">
        <v>24</v>
      </c>
      <c r="Q1509" s="4" t="n">
        <v>82.2675597263973</v>
      </c>
      <c r="R1509" s="4" t="n">
        <v>0.797265407001251</v>
      </c>
      <c r="S1509" s="4" t="s">
        <v>39</v>
      </c>
      <c r="T1509" s="4" t="str">
        <f aca="false">B1509&amp;C1509&amp;D1509&amp;E1509&amp;S1509</f>
        <v>tebjackalmap55without</v>
      </c>
      <c r="U1509" s="4" t="n">
        <f aca="false">COUNTIF($T$2:T1509,T1509)</f>
        <v>8</v>
      </c>
      <c r="V1509" s="4" t="s">
        <v>18</v>
      </c>
      <c r="W1509" s="4" t="s">
        <v>26</v>
      </c>
      <c r="X1509" s="4" t="n">
        <v>5</v>
      </c>
      <c r="Y1509" s="4" t="str">
        <f aca="false">V1509&amp;W1509&amp;X1509&amp;S1509</f>
        <v>tj5without</v>
      </c>
      <c r="Z1509" s="4" t="n">
        <f aca="false">G1509&gt;0</f>
        <v>1</v>
      </c>
      <c r="AA1509" s="4" t="n">
        <f aca="false">IF(NOT(Z1509),Y1509,0)</f>
        <v>0</v>
      </c>
    </row>
    <row r="1510" customFormat="false" ht="15.75" hidden="false" customHeight="true" outlineLevel="0" collapsed="false">
      <c r="A1510" s="1" t="n">
        <v>2224</v>
      </c>
      <c r="B1510" s="4" t="s">
        <v>21</v>
      </c>
      <c r="C1510" s="4" t="s">
        <v>22</v>
      </c>
      <c r="D1510" s="4" t="s">
        <v>31</v>
      </c>
      <c r="E1510" s="4" t="n">
        <v>5</v>
      </c>
      <c r="F1510" s="4" t="n">
        <v>12.295</v>
      </c>
      <c r="G1510" s="4" t="n">
        <v>0</v>
      </c>
      <c r="H1510" s="4" t="n">
        <v>0.170079883330856</v>
      </c>
      <c r="I1510" s="4" t="n">
        <v>0.295880644611181</v>
      </c>
      <c r="J1510" s="4" t="n">
        <v>0.0376068979833086</v>
      </c>
      <c r="K1510" s="4" t="n">
        <v>0.178593361917431</v>
      </c>
      <c r="L1510" s="4" t="n">
        <v>0.03329224731821</v>
      </c>
      <c r="M1510" s="4" t="n">
        <v>1.8825111030556</v>
      </c>
      <c r="N1510" s="4" t="n">
        <v>23.4308449057013</v>
      </c>
      <c r="O1510" s="4" t="n">
        <f aca="false">TRUE()</f>
        <v>1</v>
      </c>
      <c r="P1510" s="4" t="s">
        <v>24</v>
      </c>
      <c r="Q1510" s="4" t="n">
        <v>0.776866098042882</v>
      </c>
      <c r="R1510" s="4" t="n">
        <v>0.197688133681979</v>
      </c>
      <c r="S1510" s="4" t="s">
        <v>39</v>
      </c>
      <c r="T1510" s="4" t="str">
        <f aca="false">B1510&amp;C1510&amp;D1510&amp;E1510&amp;S1510</f>
        <v>tebjackalmap55without</v>
      </c>
      <c r="U1510" s="4" t="n">
        <f aca="false">COUNTIF($T$2:T1510,T1510)</f>
        <v>9</v>
      </c>
      <c r="V1510" s="4" t="s">
        <v>18</v>
      </c>
      <c r="W1510" s="4" t="s">
        <v>26</v>
      </c>
      <c r="X1510" s="4" t="n">
        <v>5</v>
      </c>
      <c r="Y1510" s="4" t="str">
        <f aca="false">V1510&amp;W1510&amp;X1510&amp;S1510</f>
        <v>tj5without</v>
      </c>
      <c r="Z1510" s="4" t="n">
        <f aca="false">G1510&gt;0</f>
        <v>0</v>
      </c>
      <c r="AA1510" s="4" t="str">
        <f aca="false">IF(NOT(Z1510),Y1510,0)</f>
        <v>tj5without</v>
      </c>
    </row>
    <row r="1511" customFormat="false" ht="15.75" hidden="false" customHeight="true" outlineLevel="0" collapsed="false">
      <c r="A1511" s="1" t="n">
        <v>2225</v>
      </c>
      <c r="B1511" s="4" t="s">
        <v>21</v>
      </c>
      <c r="C1511" s="4" t="s">
        <v>22</v>
      </c>
      <c r="D1511" s="4" t="s">
        <v>31</v>
      </c>
      <c r="E1511" s="4" t="n">
        <v>5</v>
      </c>
      <c r="F1511" s="4" t="n">
        <v>12.4229999999999</v>
      </c>
      <c r="G1511" s="4" t="n">
        <v>0</v>
      </c>
      <c r="H1511" s="4" t="n">
        <v>0.144001721508987</v>
      </c>
      <c r="I1511" s="4" t="n">
        <v>0.260460563109026</v>
      </c>
      <c r="J1511" s="4" t="n">
        <v>0.0333496674694044</v>
      </c>
      <c r="K1511" s="4" t="n">
        <v>0.189330096993146</v>
      </c>
      <c r="L1511" s="4" t="n">
        <v>0.0570637081837181</v>
      </c>
      <c r="M1511" s="4" t="n">
        <v>1.87185144661431</v>
      </c>
      <c r="N1511" s="4" t="n">
        <v>23.369761773</v>
      </c>
      <c r="O1511" s="4" t="n">
        <f aca="false">TRUE()</f>
        <v>1</v>
      </c>
      <c r="P1511" s="4" t="s">
        <v>24</v>
      </c>
      <c r="Q1511" s="4" t="n">
        <v>0.790913645288465</v>
      </c>
      <c r="R1511" s="4" t="n">
        <v>0.235261277089784</v>
      </c>
      <c r="S1511" s="4" t="s">
        <v>39</v>
      </c>
      <c r="T1511" s="4" t="str">
        <f aca="false">B1511&amp;C1511&amp;D1511&amp;E1511&amp;S1511</f>
        <v>tebjackalmap55without</v>
      </c>
      <c r="U1511" s="4" t="n">
        <f aca="false">COUNTIF($T$2:T1511,T1511)</f>
        <v>10</v>
      </c>
      <c r="V1511" s="4" t="s">
        <v>18</v>
      </c>
      <c r="W1511" s="4" t="s">
        <v>26</v>
      </c>
      <c r="X1511" s="4" t="n">
        <v>5</v>
      </c>
      <c r="Y1511" s="4" t="str">
        <f aca="false">V1511&amp;W1511&amp;X1511&amp;S1511</f>
        <v>tj5without</v>
      </c>
      <c r="Z1511" s="4" t="n">
        <f aca="false">G1511&gt;0</f>
        <v>0</v>
      </c>
      <c r="AA1511" s="4" t="str">
        <f aca="false">IF(NOT(Z1511),Y1511,0)</f>
        <v>tj5without</v>
      </c>
    </row>
    <row r="1512" customFormat="false" ht="15.75" hidden="false" customHeight="true" outlineLevel="0" collapsed="false">
      <c r="A1512" s="1" t="n">
        <v>2226</v>
      </c>
      <c r="B1512" s="4" t="s">
        <v>21</v>
      </c>
      <c r="C1512" s="4" t="s">
        <v>22</v>
      </c>
      <c r="D1512" s="4" t="s">
        <v>31</v>
      </c>
      <c r="E1512" s="4" t="n">
        <v>5</v>
      </c>
      <c r="F1512" s="4" t="n">
        <v>32.849</v>
      </c>
      <c r="G1512" s="4" t="n">
        <v>0</v>
      </c>
      <c r="H1512" s="4" t="n">
        <v>5.83704851144538</v>
      </c>
      <c r="I1512" s="4" t="n">
        <v>0.794525158499883</v>
      </c>
      <c r="J1512" s="4" t="n">
        <v>0.103911269086283</v>
      </c>
      <c r="K1512" s="4" t="n">
        <v>0.307706892108411</v>
      </c>
      <c r="L1512" s="4" t="n">
        <v>-0.00476470588235294</v>
      </c>
      <c r="M1512" s="4" t="n">
        <v>0.650913965529645</v>
      </c>
      <c r="N1512" s="4" t="n">
        <v>21.1336209057623</v>
      </c>
      <c r="O1512" s="4" t="n">
        <f aca="false">TRUE()</f>
        <v>1</v>
      </c>
      <c r="P1512" s="4" t="s">
        <v>24</v>
      </c>
      <c r="Q1512" s="4" t="n">
        <v>48.9320243445287</v>
      </c>
      <c r="R1512" s="4" t="n">
        <v>0.671110741658702</v>
      </c>
      <c r="S1512" s="4" t="s">
        <v>39</v>
      </c>
      <c r="T1512" s="4" t="str">
        <f aca="false">B1512&amp;C1512&amp;D1512&amp;E1512&amp;S1512</f>
        <v>tebjackalmap55without</v>
      </c>
      <c r="U1512" s="4" t="n">
        <f aca="false">COUNTIF($T$2:T1512,T1512)</f>
        <v>11</v>
      </c>
      <c r="V1512" s="4" t="s">
        <v>18</v>
      </c>
      <c r="W1512" s="4" t="s">
        <v>26</v>
      </c>
      <c r="X1512" s="4" t="n">
        <v>5</v>
      </c>
      <c r="Y1512" s="4" t="str">
        <f aca="false">V1512&amp;W1512&amp;X1512&amp;S1512</f>
        <v>tj5without</v>
      </c>
      <c r="Z1512" s="4" t="n">
        <f aca="false">G1512&gt;0</f>
        <v>0</v>
      </c>
      <c r="AA1512" s="4" t="str">
        <f aca="false">IF(NOT(Z1512),Y1512,0)</f>
        <v>tj5without</v>
      </c>
    </row>
    <row r="1513" customFormat="false" ht="15.75" hidden="false" customHeight="true" outlineLevel="0" collapsed="false">
      <c r="A1513" s="1" t="n">
        <v>2227</v>
      </c>
      <c r="B1513" s="4" t="s">
        <v>21</v>
      </c>
      <c r="C1513" s="4" t="s">
        <v>22</v>
      </c>
      <c r="D1513" s="4" t="s">
        <v>31</v>
      </c>
      <c r="E1513" s="4" t="n">
        <v>5</v>
      </c>
      <c r="F1513" s="4" t="n">
        <v>20.923</v>
      </c>
      <c r="G1513" s="4" t="n">
        <v>0</v>
      </c>
      <c r="H1513" s="4" t="n">
        <v>134.36156111898</v>
      </c>
      <c r="I1513" s="4" t="n">
        <v>1.10834008331784</v>
      </c>
      <c r="J1513" s="4" t="n">
        <v>0.0880149002642214</v>
      </c>
      <c r="K1513" s="4" t="n">
        <v>0.240746954176887</v>
      </c>
      <c r="L1513" s="4" t="n">
        <v>2.64338815386942E-018</v>
      </c>
      <c r="M1513" s="4" t="n">
        <v>0.173445842995381</v>
      </c>
      <c r="N1513" s="4" t="n">
        <v>4.20622137057718</v>
      </c>
      <c r="O1513" s="4" t="n">
        <f aca="false">TRUE()</f>
        <v>1</v>
      </c>
      <c r="P1513" s="4" t="s">
        <v>24</v>
      </c>
      <c r="Q1513" s="4" t="n">
        <v>1414.21356237252</v>
      </c>
      <c r="R1513" s="4" t="n">
        <v>0.385619266581166</v>
      </c>
      <c r="S1513" s="4" t="s">
        <v>39</v>
      </c>
      <c r="T1513" s="4" t="str">
        <f aca="false">B1513&amp;C1513&amp;D1513&amp;E1513&amp;S1513</f>
        <v>tebjackalmap55without</v>
      </c>
      <c r="U1513" s="4" t="n">
        <f aca="false">COUNTIF($T$2:T1513,T1513)</f>
        <v>12</v>
      </c>
      <c r="V1513" s="4" t="s">
        <v>18</v>
      </c>
      <c r="W1513" s="4" t="s">
        <v>26</v>
      </c>
      <c r="X1513" s="4" t="n">
        <v>5</v>
      </c>
      <c r="Y1513" s="4" t="str">
        <f aca="false">V1513&amp;W1513&amp;X1513&amp;S1513</f>
        <v>tj5without</v>
      </c>
      <c r="Z1513" s="4" t="n">
        <f aca="false">G1513&gt;0</f>
        <v>0</v>
      </c>
      <c r="AA1513" s="4" t="str">
        <f aca="false">IF(NOT(Z1513),Y1513,0)</f>
        <v>tj5without</v>
      </c>
    </row>
    <row r="1514" customFormat="false" ht="15.75" hidden="false" customHeight="true" outlineLevel="0" collapsed="false">
      <c r="A1514" s="1" t="n">
        <v>2228</v>
      </c>
      <c r="B1514" s="4" t="s">
        <v>21</v>
      </c>
      <c r="C1514" s="4" t="s">
        <v>22</v>
      </c>
      <c r="D1514" s="4" t="s">
        <v>31</v>
      </c>
      <c r="E1514" s="4" t="n">
        <v>5</v>
      </c>
      <c r="F1514" s="4" t="n">
        <v>13.279</v>
      </c>
      <c r="G1514" s="4" t="n">
        <v>0</v>
      </c>
      <c r="H1514" s="4" t="n">
        <v>0.833041810233345</v>
      </c>
      <c r="I1514" s="4" t="n">
        <v>0.449133725808861</v>
      </c>
      <c r="J1514" s="4" t="n">
        <v>0.0774649538477396</v>
      </c>
      <c r="K1514" s="4" t="n">
        <v>0.269535618168297</v>
      </c>
      <c r="L1514" s="4" t="n">
        <v>0.00256199662148095</v>
      </c>
      <c r="M1514" s="4" t="n">
        <v>1.75117045710768</v>
      </c>
      <c r="N1514" s="4" t="n">
        <v>23.0262036646989</v>
      </c>
      <c r="O1514" s="4" t="n">
        <f aca="false">TRUE()</f>
        <v>1</v>
      </c>
      <c r="P1514" s="4" t="s">
        <v>24</v>
      </c>
      <c r="Q1514" s="4" t="n">
        <v>16.8735630914581</v>
      </c>
      <c r="R1514" s="4" t="n">
        <v>0.211628459079024</v>
      </c>
      <c r="S1514" s="4" t="s">
        <v>39</v>
      </c>
      <c r="T1514" s="4" t="str">
        <f aca="false">B1514&amp;C1514&amp;D1514&amp;E1514&amp;S1514</f>
        <v>tebjackalmap55without</v>
      </c>
      <c r="U1514" s="4" t="n">
        <f aca="false">COUNTIF($T$2:T1514,T1514)</f>
        <v>13</v>
      </c>
      <c r="V1514" s="4" t="s">
        <v>18</v>
      </c>
      <c r="W1514" s="4" t="s">
        <v>26</v>
      </c>
      <c r="X1514" s="4" t="n">
        <v>5</v>
      </c>
      <c r="Y1514" s="4" t="str">
        <f aca="false">V1514&amp;W1514&amp;X1514&amp;S1514</f>
        <v>tj5without</v>
      </c>
      <c r="Z1514" s="4" t="n">
        <f aca="false">G1514&gt;0</f>
        <v>0</v>
      </c>
      <c r="AA1514" s="4" t="str">
        <f aca="false">IF(NOT(Z1514),Y1514,0)</f>
        <v>tj5without</v>
      </c>
    </row>
    <row r="1515" customFormat="false" ht="15.75" hidden="false" customHeight="true" outlineLevel="0" collapsed="false">
      <c r="A1515" s="1" t="n">
        <v>2229</v>
      </c>
      <c r="B1515" s="4" t="s">
        <v>21</v>
      </c>
      <c r="C1515" s="4" t="s">
        <v>22</v>
      </c>
      <c r="D1515" s="4" t="s">
        <v>31</v>
      </c>
      <c r="E1515" s="4" t="n">
        <v>5</v>
      </c>
      <c r="F1515" s="4" t="n">
        <v>22.2669999999999</v>
      </c>
      <c r="G1515" s="4" t="n">
        <v>0</v>
      </c>
      <c r="H1515" s="4" t="n">
        <v>2.74046090954117</v>
      </c>
      <c r="I1515" s="4" t="n">
        <v>0.606974311231824</v>
      </c>
      <c r="J1515" s="4" t="n">
        <v>0.0873629563069348</v>
      </c>
      <c r="K1515" s="4" t="n">
        <v>0.459391961587228</v>
      </c>
      <c r="L1515" s="4" t="n">
        <v>0.0283827946307843</v>
      </c>
      <c r="M1515" s="4" t="n">
        <v>1.20742088834584</v>
      </c>
      <c r="N1515" s="4" t="n">
        <v>26.55963616676</v>
      </c>
      <c r="O1515" s="4" t="n">
        <f aca="false">TRUE()</f>
        <v>1</v>
      </c>
      <c r="P1515" s="4" t="s">
        <v>24</v>
      </c>
      <c r="Q1515" s="4" t="n">
        <v>30.4620981767408</v>
      </c>
      <c r="R1515" s="4" t="n">
        <v>0.394131905056025</v>
      </c>
      <c r="S1515" s="4" t="s">
        <v>39</v>
      </c>
      <c r="T1515" s="4" t="str">
        <f aca="false">B1515&amp;C1515&amp;D1515&amp;E1515&amp;S1515</f>
        <v>tebjackalmap55without</v>
      </c>
      <c r="U1515" s="4" t="n">
        <f aca="false">COUNTIF($T$2:T1515,T1515)</f>
        <v>14</v>
      </c>
      <c r="V1515" s="4" t="s">
        <v>18</v>
      </c>
      <c r="W1515" s="4" t="s">
        <v>26</v>
      </c>
      <c r="X1515" s="4" t="n">
        <v>5</v>
      </c>
      <c r="Y1515" s="4" t="str">
        <f aca="false">V1515&amp;W1515&amp;X1515&amp;S1515</f>
        <v>tj5without</v>
      </c>
      <c r="Z1515" s="4" t="n">
        <f aca="false">G1515&gt;0</f>
        <v>0</v>
      </c>
      <c r="AA1515" s="4" t="str">
        <f aca="false">IF(NOT(Z1515),Y1515,0)</f>
        <v>tj5without</v>
      </c>
    </row>
    <row r="1516" customFormat="false" ht="15.75" hidden="false" customHeight="true" outlineLevel="0" collapsed="false">
      <c r="A1516" s="1" t="n">
        <v>2230</v>
      </c>
      <c r="B1516" s="4" t="s">
        <v>21</v>
      </c>
      <c r="C1516" s="4" t="s">
        <v>22</v>
      </c>
      <c r="D1516" s="4" t="s">
        <v>31</v>
      </c>
      <c r="E1516" s="4" t="n">
        <v>5</v>
      </c>
      <c r="F1516" s="4" t="n">
        <v>18.634</v>
      </c>
      <c r="G1516" s="4" t="n">
        <v>0</v>
      </c>
      <c r="H1516" s="4" t="n">
        <v>5.23612157260246</v>
      </c>
      <c r="I1516" s="4" t="n">
        <v>0.712573002308145</v>
      </c>
      <c r="J1516" s="4" t="n">
        <v>0.0810715235805069</v>
      </c>
      <c r="K1516" s="4" t="n">
        <v>0.401847138067765</v>
      </c>
      <c r="L1516" s="4" t="n">
        <v>0.0129081798025863</v>
      </c>
      <c r="M1516" s="4" t="n">
        <v>1.29660938205976</v>
      </c>
      <c r="N1516" s="4" t="n">
        <v>23.5429465614233</v>
      </c>
      <c r="O1516" s="4" t="n">
        <f aca="false">TRUE()</f>
        <v>1</v>
      </c>
      <c r="P1516" s="4" t="s">
        <v>24</v>
      </c>
      <c r="Q1516" s="4" t="n">
        <v>75.9694284563327</v>
      </c>
      <c r="R1516" s="4" t="n">
        <v>0.315678412666401</v>
      </c>
      <c r="S1516" s="4" t="s">
        <v>39</v>
      </c>
      <c r="T1516" s="4" t="str">
        <f aca="false">B1516&amp;C1516&amp;D1516&amp;E1516&amp;S1516</f>
        <v>tebjackalmap55without</v>
      </c>
      <c r="U1516" s="4" t="n">
        <f aca="false">COUNTIF($T$2:T1516,T1516)</f>
        <v>15</v>
      </c>
      <c r="V1516" s="4" t="s">
        <v>18</v>
      </c>
      <c r="W1516" s="4" t="s">
        <v>26</v>
      </c>
      <c r="X1516" s="4" t="n">
        <v>5</v>
      </c>
      <c r="Y1516" s="4" t="str">
        <f aca="false">V1516&amp;W1516&amp;X1516&amp;S1516</f>
        <v>tj5without</v>
      </c>
      <c r="Z1516" s="4" t="n">
        <f aca="false">G1516&gt;0</f>
        <v>0</v>
      </c>
      <c r="AA1516" s="4" t="str">
        <f aca="false">IF(NOT(Z1516),Y1516,0)</f>
        <v>tj5without</v>
      </c>
    </row>
    <row r="1517" customFormat="false" ht="15.75" hidden="false" customHeight="true" outlineLevel="0" collapsed="false">
      <c r="A1517" s="1" t="n">
        <v>2231</v>
      </c>
      <c r="B1517" s="4" t="s">
        <v>21</v>
      </c>
      <c r="C1517" s="4" t="s">
        <v>22</v>
      </c>
      <c r="D1517" s="4" t="s">
        <v>31</v>
      </c>
      <c r="E1517" s="4" t="n">
        <v>5</v>
      </c>
      <c r="F1517" s="4" t="n">
        <v>180.443</v>
      </c>
      <c r="G1517" s="4" t="n">
        <v>0</v>
      </c>
      <c r="H1517" s="4" t="n">
        <v>6.30981104702096</v>
      </c>
      <c r="I1517" s="4" t="n">
        <v>0.770352815108469</v>
      </c>
      <c r="J1517" s="4" t="n">
        <v>0.0733688423958265</v>
      </c>
      <c r="K1517" s="4" t="n">
        <v>0.187515104815568</v>
      </c>
      <c r="L1517" s="4" t="n">
        <v>-0.00132393784547656</v>
      </c>
      <c r="M1517" s="4" t="n">
        <v>0.620710261885595</v>
      </c>
      <c r="N1517" s="4" t="n">
        <v>19.3820571822123</v>
      </c>
      <c r="O1517" s="4" t="n">
        <f aca="false">FALSE()</f>
        <v>0</v>
      </c>
      <c r="P1517" s="4" t="s">
        <v>27</v>
      </c>
      <c r="Q1517" s="4" t="n">
        <v>109.163655072716</v>
      </c>
      <c r="R1517" s="4" t="n">
        <v>0.50299098327638</v>
      </c>
      <c r="S1517" s="4" t="s">
        <v>39</v>
      </c>
      <c r="T1517" s="4" t="str">
        <f aca="false">B1517&amp;C1517&amp;D1517&amp;E1517&amp;S1517</f>
        <v>tebjackalmap55without</v>
      </c>
      <c r="U1517" s="4" t="n">
        <f aca="false">COUNTIF($T$2:T1517,T1517)</f>
        <v>16</v>
      </c>
      <c r="V1517" s="4" t="s">
        <v>18</v>
      </c>
      <c r="W1517" s="4" t="s">
        <v>26</v>
      </c>
      <c r="X1517" s="4" t="n">
        <v>5</v>
      </c>
      <c r="Y1517" s="4" t="str">
        <f aca="false">V1517&amp;W1517&amp;X1517&amp;S1517</f>
        <v>tj5without</v>
      </c>
      <c r="Z1517" s="4" t="n">
        <f aca="false">G1517&gt;0</f>
        <v>0</v>
      </c>
      <c r="AA1517" s="4" t="str">
        <f aca="false">IF(NOT(Z1517),Y1517,0)</f>
        <v>tj5without</v>
      </c>
    </row>
    <row r="1518" customFormat="false" ht="15.75" hidden="false" customHeight="true" outlineLevel="0" collapsed="false">
      <c r="A1518" s="1" t="n">
        <v>2232</v>
      </c>
      <c r="B1518" s="4" t="s">
        <v>21</v>
      </c>
      <c r="C1518" s="4" t="s">
        <v>22</v>
      </c>
      <c r="D1518" s="4" t="s">
        <v>31</v>
      </c>
      <c r="E1518" s="4" t="n">
        <v>5</v>
      </c>
      <c r="F1518" s="4" t="n">
        <v>25.7529999999999</v>
      </c>
      <c r="G1518" s="4" t="n">
        <v>0</v>
      </c>
      <c r="H1518" s="4" t="n">
        <v>0.548353057126593</v>
      </c>
      <c r="I1518" s="4" t="n">
        <v>0.449115122117943</v>
      </c>
      <c r="J1518" s="4" t="n">
        <v>0.0457367998274933</v>
      </c>
      <c r="K1518" s="4" t="n">
        <v>0.497442936726443</v>
      </c>
      <c r="L1518" s="4" t="n">
        <v>0.0308340318961002</v>
      </c>
      <c r="M1518" s="4" t="n">
        <v>1.17181007507278</v>
      </c>
      <c r="N1518" s="4" t="n">
        <v>24.1831922060649</v>
      </c>
      <c r="O1518" s="4" t="n">
        <f aca="false">TRUE()</f>
        <v>1</v>
      </c>
      <c r="P1518" s="4" t="s">
        <v>24</v>
      </c>
      <c r="Q1518" s="4" t="n">
        <v>4.23497001845683</v>
      </c>
      <c r="R1518" s="4" t="n">
        <v>0.379685192995209</v>
      </c>
      <c r="S1518" s="4" t="s">
        <v>39</v>
      </c>
      <c r="T1518" s="4" t="str">
        <f aca="false">B1518&amp;C1518&amp;D1518&amp;E1518&amp;S1518</f>
        <v>tebjackalmap55without</v>
      </c>
      <c r="U1518" s="4" t="n">
        <f aca="false">COUNTIF($T$2:T1518,T1518)</f>
        <v>17</v>
      </c>
      <c r="V1518" s="4" t="s">
        <v>18</v>
      </c>
      <c r="W1518" s="4" t="s">
        <v>26</v>
      </c>
      <c r="X1518" s="4" t="n">
        <v>5</v>
      </c>
      <c r="Y1518" s="4" t="str">
        <f aca="false">V1518&amp;W1518&amp;X1518&amp;S1518</f>
        <v>tj5without</v>
      </c>
      <c r="Z1518" s="4" t="n">
        <f aca="false">G1518&gt;0</f>
        <v>0</v>
      </c>
      <c r="AA1518" s="4" t="str">
        <f aca="false">IF(NOT(Z1518),Y1518,0)</f>
        <v>tj5without</v>
      </c>
    </row>
    <row r="1519" customFormat="false" ht="15.75" hidden="false" customHeight="true" outlineLevel="0" collapsed="false">
      <c r="A1519" s="1" t="n">
        <v>2233</v>
      </c>
      <c r="B1519" s="4" t="s">
        <v>21</v>
      </c>
      <c r="C1519" s="4" t="s">
        <v>22</v>
      </c>
      <c r="D1519" s="4" t="s">
        <v>31</v>
      </c>
      <c r="E1519" s="4" t="n">
        <v>5</v>
      </c>
      <c r="F1519" s="4" t="n">
        <v>42.212</v>
      </c>
      <c r="G1519" s="4" t="n">
        <v>0</v>
      </c>
      <c r="H1519" s="4" t="n">
        <v>3.48447276721351</v>
      </c>
      <c r="I1519" s="4" t="n">
        <v>0.594182551419109</v>
      </c>
      <c r="J1519" s="4" t="n">
        <v>0.0663126176668177</v>
      </c>
      <c r="K1519" s="4" t="n">
        <v>0.493576176276539</v>
      </c>
      <c r="L1519" s="4" t="n">
        <v>-1.38777878078145E-018</v>
      </c>
      <c r="M1519" s="4" t="n">
        <v>1.11727971479728</v>
      </c>
      <c r="N1519" s="4" t="n">
        <v>21.3297945631516</v>
      </c>
      <c r="O1519" s="4" t="n">
        <f aca="false">TRUE()</f>
        <v>1</v>
      </c>
      <c r="P1519" s="4" t="s">
        <v>24</v>
      </c>
      <c r="Q1519" s="4" t="n">
        <v>71.3830610249024</v>
      </c>
      <c r="R1519" s="4" t="n">
        <v>0.572063643832728</v>
      </c>
      <c r="S1519" s="4" t="s">
        <v>39</v>
      </c>
      <c r="T1519" s="4" t="str">
        <f aca="false">B1519&amp;C1519&amp;D1519&amp;E1519&amp;S1519</f>
        <v>tebjackalmap55without</v>
      </c>
      <c r="U1519" s="4" t="n">
        <f aca="false">COUNTIF($T$2:T1519,T1519)</f>
        <v>18</v>
      </c>
      <c r="V1519" s="4" t="s">
        <v>18</v>
      </c>
      <c r="W1519" s="4" t="s">
        <v>26</v>
      </c>
      <c r="X1519" s="4" t="n">
        <v>5</v>
      </c>
      <c r="Y1519" s="4" t="str">
        <f aca="false">V1519&amp;W1519&amp;X1519&amp;S1519</f>
        <v>tj5without</v>
      </c>
      <c r="Z1519" s="4" t="n">
        <f aca="false">G1519&gt;0</f>
        <v>0</v>
      </c>
      <c r="AA1519" s="4" t="str">
        <f aca="false">IF(NOT(Z1519),Y1519,0)</f>
        <v>tj5without</v>
      </c>
    </row>
    <row r="1520" customFormat="false" ht="15.75" hidden="false" customHeight="true" outlineLevel="0" collapsed="false">
      <c r="A1520" s="1" t="n">
        <v>2234</v>
      </c>
      <c r="B1520" s="4" t="s">
        <v>21</v>
      </c>
      <c r="C1520" s="4" t="s">
        <v>22</v>
      </c>
      <c r="D1520" s="4" t="s">
        <v>31</v>
      </c>
      <c r="E1520" s="4" t="n">
        <v>5</v>
      </c>
      <c r="F1520" s="4" t="n">
        <v>12.7479999999998</v>
      </c>
      <c r="G1520" s="4" t="n">
        <v>0</v>
      </c>
      <c r="H1520" s="4" t="n">
        <v>0.281266860663585</v>
      </c>
      <c r="I1520" s="4" t="n">
        <v>0.432911422487049</v>
      </c>
      <c r="J1520" s="4" t="n">
        <v>0.0535040117283733</v>
      </c>
      <c r="K1520" s="4" t="n">
        <v>0.33269334319173</v>
      </c>
      <c r="L1520" s="4" t="n">
        <v>-0.00460260058249757</v>
      </c>
      <c r="M1520" s="4" t="n">
        <v>1.80148718984472</v>
      </c>
      <c r="N1520" s="4" t="n">
        <v>22.6451662714806</v>
      </c>
      <c r="O1520" s="4" t="n">
        <f aca="false">TRUE()</f>
        <v>1</v>
      </c>
      <c r="P1520" s="4" t="s">
        <v>24</v>
      </c>
      <c r="Q1520" s="4" t="n">
        <v>0.829280529585718</v>
      </c>
      <c r="R1520" s="4" t="n">
        <v>0.353541232774378</v>
      </c>
      <c r="S1520" s="4" t="s">
        <v>39</v>
      </c>
      <c r="T1520" s="4" t="str">
        <f aca="false">B1520&amp;C1520&amp;D1520&amp;E1520&amp;S1520</f>
        <v>tebjackalmap55without</v>
      </c>
      <c r="U1520" s="4" t="n">
        <f aca="false">COUNTIF($T$2:T1520,T1520)</f>
        <v>19</v>
      </c>
      <c r="V1520" s="4" t="s">
        <v>18</v>
      </c>
      <c r="W1520" s="4" t="s">
        <v>26</v>
      </c>
      <c r="X1520" s="4" t="n">
        <v>5</v>
      </c>
      <c r="Y1520" s="4" t="str">
        <f aca="false">V1520&amp;W1520&amp;X1520&amp;S1520</f>
        <v>tj5without</v>
      </c>
      <c r="Z1520" s="4" t="n">
        <f aca="false">G1520&gt;0</f>
        <v>0</v>
      </c>
      <c r="AA1520" s="4" t="str">
        <f aca="false">IF(NOT(Z1520),Y1520,0)</f>
        <v>tj5without</v>
      </c>
    </row>
    <row r="1521" customFormat="false" ht="15.75" hidden="false" customHeight="true" outlineLevel="0" collapsed="false">
      <c r="A1521" s="1" t="n">
        <v>2235</v>
      </c>
      <c r="B1521" s="4" t="s">
        <v>21</v>
      </c>
      <c r="C1521" s="4" t="s">
        <v>22</v>
      </c>
      <c r="D1521" s="4" t="s">
        <v>31</v>
      </c>
      <c r="E1521" s="4" t="n">
        <v>5</v>
      </c>
      <c r="F1521" s="4" t="n">
        <v>17.2850000000001</v>
      </c>
      <c r="G1521" s="4" t="n">
        <v>0</v>
      </c>
      <c r="H1521" s="4" t="n">
        <v>0.629661327870986</v>
      </c>
      <c r="I1521" s="4" t="n">
        <v>0.38509981305012</v>
      </c>
      <c r="J1521" s="4" t="n">
        <v>0.0438524594783844</v>
      </c>
      <c r="K1521" s="4" t="n">
        <v>0.510512729578942</v>
      </c>
      <c r="L1521" s="4" t="n">
        <v>0.0422117837566198</v>
      </c>
      <c r="M1521" s="4" t="n">
        <v>1.46063169825411</v>
      </c>
      <c r="N1521" s="4" t="n">
        <v>25.117744021512</v>
      </c>
      <c r="O1521" s="4" t="n">
        <f aca="false">TRUE()</f>
        <v>1</v>
      </c>
      <c r="P1521" s="4" t="s">
        <v>24</v>
      </c>
      <c r="Q1521" s="4" t="n">
        <v>6.91365468143737</v>
      </c>
      <c r="R1521" s="4" t="n">
        <v>0.29043213410218</v>
      </c>
      <c r="S1521" s="4" t="s">
        <v>39</v>
      </c>
      <c r="T1521" s="4" t="str">
        <f aca="false">B1521&amp;C1521&amp;D1521&amp;E1521&amp;S1521</f>
        <v>tebjackalmap55without</v>
      </c>
      <c r="U1521" s="4" t="n">
        <f aca="false">COUNTIF($T$2:T1521,T1521)</f>
        <v>20</v>
      </c>
      <c r="V1521" s="4" t="s">
        <v>18</v>
      </c>
      <c r="W1521" s="4" t="s">
        <v>26</v>
      </c>
      <c r="X1521" s="4" t="n">
        <v>5</v>
      </c>
      <c r="Y1521" s="4" t="str">
        <f aca="false">V1521&amp;W1521&amp;X1521&amp;S1521</f>
        <v>tj5without</v>
      </c>
      <c r="Z1521" s="4" t="n">
        <f aca="false">G1521&gt;0</f>
        <v>0</v>
      </c>
      <c r="AA1521" s="4" t="str">
        <f aca="false">IF(NOT(Z1521),Y1521,0)</f>
        <v>tj5without</v>
      </c>
    </row>
    <row r="1522" customFormat="false" ht="15.75" hidden="false" customHeight="true" outlineLevel="0" collapsed="false">
      <c r="A1522" s="1" t="n">
        <v>2246</v>
      </c>
      <c r="B1522" s="4" t="s">
        <v>35</v>
      </c>
      <c r="C1522" s="4" t="s">
        <v>30</v>
      </c>
      <c r="D1522" s="4" t="s">
        <v>31</v>
      </c>
      <c r="E1522" s="4" t="n">
        <v>5</v>
      </c>
      <c r="F1522" s="4" t="n">
        <v>179.356</v>
      </c>
      <c r="G1522" s="4" t="n">
        <v>6</v>
      </c>
      <c r="H1522" s="4" t="n">
        <v>200.170798974502</v>
      </c>
      <c r="I1522" s="4" t="n">
        <v>0.95883296253263</v>
      </c>
      <c r="J1522" s="4" t="n">
        <v>0.19290245065859</v>
      </c>
      <c r="K1522" s="4" t="n">
        <v>0.0352540774441333</v>
      </c>
      <c r="L1522" s="4" t="n">
        <v>5.37516340745155E-006</v>
      </c>
      <c r="M1522" s="4" t="n">
        <v>0.0548313188250489</v>
      </c>
      <c r="N1522" s="4" t="n">
        <v>10.1103280406153</v>
      </c>
      <c r="O1522" s="4" t="n">
        <f aca="false">FALSE()</f>
        <v>0</v>
      </c>
      <c r="P1522" s="4" t="s">
        <v>27</v>
      </c>
      <c r="Q1522" s="4" t="n">
        <v>1414.21356237377</v>
      </c>
      <c r="R1522" s="4" t="n">
        <v>1.10965736768688</v>
      </c>
      <c r="S1522" s="4" t="s">
        <v>39</v>
      </c>
      <c r="T1522" s="4" t="str">
        <f aca="false">B1522&amp;C1522&amp;D1522&amp;E1522&amp;S1522</f>
        <v>dwayoubotmap55without</v>
      </c>
      <c r="U1522" s="4" t="n">
        <f aca="false">COUNTIF($T$2:T1522,T1522)</f>
        <v>1</v>
      </c>
      <c r="V1522" s="4" t="s">
        <v>36</v>
      </c>
      <c r="W1522" s="4" t="s">
        <v>32</v>
      </c>
      <c r="X1522" s="4" t="n">
        <v>5</v>
      </c>
      <c r="Y1522" s="4" t="str">
        <f aca="false">V1522&amp;W1522&amp;X1522&amp;S1522</f>
        <v>dy5without</v>
      </c>
      <c r="Z1522" s="4" t="n">
        <f aca="false">G1522&gt;0</f>
        <v>1</v>
      </c>
      <c r="AA1522" s="4" t="n">
        <f aca="false">IF(NOT(Z1522),Y1522,0)</f>
        <v>0</v>
      </c>
    </row>
    <row r="1523" customFormat="false" ht="15.75" hidden="false" customHeight="true" outlineLevel="0" collapsed="false">
      <c r="A1523" s="1" t="n">
        <v>2247</v>
      </c>
      <c r="B1523" s="4" t="s">
        <v>35</v>
      </c>
      <c r="C1523" s="4" t="s">
        <v>30</v>
      </c>
      <c r="D1523" s="4" t="s">
        <v>31</v>
      </c>
      <c r="E1523" s="4" t="n">
        <v>5</v>
      </c>
      <c r="F1523" s="4" t="n">
        <v>164.228</v>
      </c>
      <c r="G1523" s="4" t="n">
        <v>5</v>
      </c>
      <c r="H1523" s="4" t="n">
        <v>162.439150914298</v>
      </c>
      <c r="I1523" s="4" t="n">
        <v>0.78774129708308</v>
      </c>
      <c r="J1523" s="4" t="n">
        <v>0.153644869405881</v>
      </c>
      <c r="K1523" s="4" t="n">
        <v>0.0339291343480165</v>
      </c>
      <c r="L1523" s="4" t="n">
        <v>0.000747726415661043</v>
      </c>
      <c r="M1523" s="4" t="n">
        <v>0.138686550741252</v>
      </c>
      <c r="N1523" s="4" t="n">
        <v>23.475736240336</v>
      </c>
      <c r="O1523" s="4" t="n">
        <f aca="false">FALSE()</f>
        <v>0</v>
      </c>
      <c r="P1523" s="4" t="s">
        <v>5</v>
      </c>
      <c r="Q1523" s="4" t="n">
        <v>1414.21356237377</v>
      </c>
      <c r="R1523" s="4" t="n">
        <v>0.680362048563014</v>
      </c>
      <c r="S1523" s="4" t="s">
        <v>39</v>
      </c>
      <c r="T1523" s="4" t="str">
        <f aca="false">B1523&amp;C1523&amp;D1523&amp;E1523&amp;S1523</f>
        <v>dwayoubotmap55without</v>
      </c>
      <c r="U1523" s="4" t="n">
        <f aca="false">COUNTIF($T$2:T1523,T1523)</f>
        <v>2</v>
      </c>
      <c r="V1523" s="4" t="s">
        <v>36</v>
      </c>
      <c r="W1523" s="4" t="s">
        <v>32</v>
      </c>
      <c r="X1523" s="4" t="n">
        <v>5</v>
      </c>
      <c r="Y1523" s="4" t="str">
        <f aca="false">V1523&amp;W1523&amp;X1523&amp;S1523</f>
        <v>dy5without</v>
      </c>
      <c r="Z1523" s="4" t="n">
        <f aca="false">G1523&gt;0</f>
        <v>1</v>
      </c>
      <c r="AA1523" s="4" t="n">
        <f aca="false">IF(NOT(Z1523),Y1523,0)</f>
        <v>0</v>
      </c>
    </row>
    <row r="1524" customFormat="false" ht="15.75" hidden="false" customHeight="true" outlineLevel="0" collapsed="false">
      <c r="A1524" s="1" t="n">
        <v>2248</v>
      </c>
      <c r="B1524" s="4" t="s">
        <v>35</v>
      </c>
      <c r="C1524" s="4" t="s">
        <v>30</v>
      </c>
      <c r="D1524" s="4" t="s">
        <v>31</v>
      </c>
      <c r="E1524" s="4" t="n">
        <v>5</v>
      </c>
      <c r="F1524" s="4" t="n">
        <v>179.994</v>
      </c>
      <c r="G1524" s="4" t="n">
        <v>4</v>
      </c>
      <c r="H1524" s="4" t="n">
        <v>157.295455397077</v>
      </c>
      <c r="I1524" s="4" t="n">
        <v>0.814812128297158</v>
      </c>
      <c r="J1524" s="4" t="n">
        <v>0.17127552510113</v>
      </c>
      <c r="K1524" s="4" t="n">
        <v>0.0376079431330256</v>
      </c>
      <c r="L1524" s="4" t="n">
        <v>-5.37499243426174E-006</v>
      </c>
      <c r="M1524" s="4" t="n">
        <v>0.128862683111184</v>
      </c>
      <c r="N1524" s="4" t="n">
        <v>23.2346800531505</v>
      </c>
      <c r="O1524" s="4" t="n">
        <f aca="false">FALSE()</f>
        <v>0</v>
      </c>
      <c r="P1524" s="4" t="s">
        <v>27</v>
      </c>
      <c r="Q1524" s="4" t="n">
        <v>1414.21356237361</v>
      </c>
      <c r="R1524" s="4" t="n">
        <v>0.599319636342995</v>
      </c>
      <c r="S1524" s="4" t="s">
        <v>39</v>
      </c>
      <c r="T1524" s="4" t="str">
        <f aca="false">B1524&amp;C1524&amp;D1524&amp;E1524&amp;S1524</f>
        <v>dwayoubotmap55without</v>
      </c>
      <c r="U1524" s="4" t="n">
        <f aca="false">COUNTIF($T$2:T1524,T1524)</f>
        <v>3</v>
      </c>
      <c r="V1524" s="4" t="s">
        <v>36</v>
      </c>
      <c r="W1524" s="4" t="s">
        <v>32</v>
      </c>
      <c r="X1524" s="4" t="n">
        <v>5</v>
      </c>
      <c r="Y1524" s="4" t="str">
        <f aca="false">V1524&amp;W1524&amp;X1524&amp;S1524</f>
        <v>dy5without</v>
      </c>
      <c r="Z1524" s="4" t="n">
        <f aca="false">G1524&gt;0</f>
        <v>1</v>
      </c>
      <c r="AA1524" s="4" t="n">
        <f aca="false">IF(NOT(Z1524),Y1524,0)</f>
        <v>0</v>
      </c>
    </row>
    <row r="1525" customFormat="false" ht="15.75" hidden="false" customHeight="true" outlineLevel="0" collapsed="false">
      <c r="A1525" s="1" t="n">
        <v>2249</v>
      </c>
      <c r="B1525" s="4" t="s">
        <v>35</v>
      </c>
      <c r="C1525" s="4" t="s">
        <v>30</v>
      </c>
      <c r="D1525" s="4" t="s">
        <v>31</v>
      </c>
      <c r="E1525" s="4" t="n">
        <v>5</v>
      </c>
      <c r="F1525" s="4" t="n">
        <v>111.271</v>
      </c>
      <c r="G1525" s="4" t="n">
        <v>3</v>
      </c>
      <c r="H1525" s="4" t="n">
        <v>171.582086852534</v>
      </c>
      <c r="I1525" s="4" t="n">
        <v>0.849884053758892</v>
      </c>
      <c r="J1525" s="4" t="n">
        <v>0.160813280868336</v>
      </c>
      <c r="K1525" s="4" t="n">
        <v>0.0387035963759208</v>
      </c>
      <c r="L1525" s="4" t="n">
        <v>-0.00153913554066534</v>
      </c>
      <c r="M1525" s="4" t="n">
        <v>0.0819075349943566</v>
      </c>
      <c r="N1525" s="4" t="n">
        <v>8.80934728666719</v>
      </c>
      <c r="O1525" s="4" t="n">
        <f aca="false">FALSE()</f>
        <v>0</v>
      </c>
      <c r="P1525" s="4" t="s">
        <v>5</v>
      </c>
      <c r="Q1525" s="4" t="n">
        <v>1414.21356237375</v>
      </c>
      <c r="R1525" s="4" t="n">
        <v>3.58800703065007</v>
      </c>
      <c r="S1525" s="4" t="s">
        <v>39</v>
      </c>
      <c r="T1525" s="4" t="str">
        <f aca="false">B1525&amp;C1525&amp;D1525&amp;E1525&amp;S1525</f>
        <v>dwayoubotmap55without</v>
      </c>
      <c r="U1525" s="4" t="n">
        <f aca="false">COUNTIF($T$2:T1525,T1525)</f>
        <v>4</v>
      </c>
      <c r="V1525" s="4" t="s">
        <v>36</v>
      </c>
      <c r="W1525" s="4" t="s">
        <v>32</v>
      </c>
      <c r="X1525" s="4" t="n">
        <v>5</v>
      </c>
      <c r="Y1525" s="4" t="str">
        <f aca="false">V1525&amp;W1525&amp;X1525&amp;S1525</f>
        <v>dy5without</v>
      </c>
      <c r="Z1525" s="4" t="n">
        <f aca="false">G1525&gt;0</f>
        <v>1</v>
      </c>
      <c r="AA1525" s="4" t="n">
        <f aca="false">IF(NOT(Z1525),Y1525,0)</f>
        <v>0</v>
      </c>
    </row>
    <row r="1526" customFormat="false" ht="15.75" hidden="false" customHeight="true" outlineLevel="0" collapsed="false">
      <c r="A1526" s="1" t="n">
        <v>2250</v>
      </c>
      <c r="B1526" s="4" t="s">
        <v>35</v>
      </c>
      <c r="C1526" s="4" t="s">
        <v>30</v>
      </c>
      <c r="D1526" s="4" t="s">
        <v>31</v>
      </c>
      <c r="E1526" s="4" t="n">
        <v>5</v>
      </c>
      <c r="F1526" s="4" t="n">
        <v>121.961</v>
      </c>
      <c r="G1526" s="4" t="n">
        <v>4</v>
      </c>
      <c r="H1526" s="4" t="n">
        <v>148.280578975119</v>
      </c>
      <c r="I1526" s="4" t="n">
        <v>0.739538709966944</v>
      </c>
      <c r="J1526" s="4" t="n">
        <v>0.142632103326846</v>
      </c>
      <c r="K1526" s="4" t="n">
        <v>0.0283118150038805</v>
      </c>
      <c r="L1526" s="4" t="n">
        <v>0.000175055264358556</v>
      </c>
      <c r="M1526" s="4" t="n">
        <v>0.188787039619354</v>
      </c>
      <c r="N1526" s="4" t="n">
        <v>23.2464625385257</v>
      </c>
      <c r="O1526" s="4" t="n">
        <f aca="false">FALSE()</f>
        <v>0</v>
      </c>
      <c r="P1526" s="4" t="s">
        <v>5</v>
      </c>
      <c r="Q1526" s="4" t="n">
        <v>1414.21356237347</v>
      </c>
      <c r="R1526" s="4" t="n">
        <v>0.410212951075728</v>
      </c>
      <c r="S1526" s="4" t="s">
        <v>39</v>
      </c>
      <c r="T1526" s="4" t="str">
        <f aca="false">B1526&amp;C1526&amp;D1526&amp;E1526&amp;S1526</f>
        <v>dwayoubotmap55without</v>
      </c>
      <c r="U1526" s="4" t="n">
        <f aca="false">COUNTIF($T$2:T1526,T1526)</f>
        <v>5</v>
      </c>
      <c r="V1526" s="4" t="s">
        <v>36</v>
      </c>
      <c r="W1526" s="4" t="s">
        <v>32</v>
      </c>
      <c r="X1526" s="4" t="n">
        <v>5</v>
      </c>
      <c r="Y1526" s="4" t="str">
        <f aca="false">V1526&amp;W1526&amp;X1526&amp;S1526</f>
        <v>dy5without</v>
      </c>
      <c r="Z1526" s="4" t="n">
        <f aca="false">G1526&gt;0</f>
        <v>1</v>
      </c>
      <c r="AA1526" s="4" t="n">
        <f aca="false">IF(NOT(Z1526),Y1526,0)</f>
        <v>0</v>
      </c>
    </row>
    <row r="1527" customFormat="false" ht="15.75" hidden="false" customHeight="true" outlineLevel="0" collapsed="false">
      <c r="A1527" s="1" t="n">
        <v>2251</v>
      </c>
      <c r="B1527" s="4" t="s">
        <v>35</v>
      </c>
      <c r="C1527" s="4" t="s">
        <v>30</v>
      </c>
      <c r="D1527" s="4" t="s">
        <v>31</v>
      </c>
      <c r="E1527" s="4" t="n">
        <v>5</v>
      </c>
      <c r="F1527" s="4" t="n">
        <v>90.6229999999999</v>
      </c>
      <c r="G1527" s="4" t="n">
        <v>0</v>
      </c>
      <c r="H1527" s="4" t="n">
        <v>84.1689953730647</v>
      </c>
      <c r="I1527" s="4" t="n">
        <v>0.494269750183911</v>
      </c>
      <c r="J1527" s="4" t="n">
        <v>0.0969601476175388</v>
      </c>
      <c r="K1527" s="4" t="n">
        <v>0.0322217267973903</v>
      </c>
      <c r="L1527" s="4" t="n">
        <v>0.00178366637339429</v>
      </c>
      <c r="M1527" s="4" t="n">
        <v>0.258516593544784</v>
      </c>
      <c r="N1527" s="4" t="n">
        <v>23.8145657184187</v>
      </c>
      <c r="O1527" s="4" t="n">
        <f aca="false">TRUE()</f>
        <v>1</v>
      </c>
      <c r="P1527" s="4" t="s">
        <v>24</v>
      </c>
      <c r="Q1527" s="4" t="n">
        <v>1414.21356237349</v>
      </c>
      <c r="R1527" s="4" t="n">
        <v>0.274201934950657</v>
      </c>
      <c r="S1527" s="4" t="s">
        <v>39</v>
      </c>
      <c r="T1527" s="4" t="str">
        <f aca="false">B1527&amp;C1527&amp;D1527&amp;E1527&amp;S1527</f>
        <v>dwayoubotmap55without</v>
      </c>
      <c r="U1527" s="4" t="n">
        <f aca="false">COUNTIF($T$2:T1527,T1527)</f>
        <v>6</v>
      </c>
      <c r="V1527" s="4" t="s">
        <v>36</v>
      </c>
      <c r="W1527" s="4" t="s">
        <v>32</v>
      </c>
      <c r="X1527" s="4" t="n">
        <v>5</v>
      </c>
      <c r="Y1527" s="4" t="str">
        <f aca="false">V1527&amp;W1527&amp;X1527&amp;S1527</f>
        <v>dy5without</v>
      </c>
      <c r="Z1527" s="4" t="n">
        <f aca="false">G1527&gt;0</f>
        <v>0</v>
      </c>
      <c r="AA1527" s="4" t="str">
        <f aca="false">IF(NOT(Z1527),Y1527,0)</f>
        <v>dy5without</v>
      </c>
    </row>
    <row r="1528" customFormat="false" ht="15.75" hidden="false" customHeight="true" outlineLevel="0" collapsed="false">
      <c r="A1528" s="1" t="n">
        <v>2252</v>
      </c>
      <c r="B1528" s="4" t="s">
        <v>35</v>
      </c>
      <c r="C1528" s="4" t="s">
        <v>30</v>
      </c>
      <c r="D1528" s="4" t="s">
        <v>31</v>
      </c>
      <c r="E1528" s="4" t="n">
        <v>5</v>
      </c>
      <c r="F1528" s="4" t="n">
        <v>121.811</v>
      </c>
      <c r="G1528" s="4" t="n">
        <v>1</v>
      </c>
      <c r="H1528" s="4" t="n">
        <v>64.5151301242706</v>
      </c>
      <c r="I1528" s="4" t="n">
        <v>0.504256897932513</v>
      </c>
      <c r="J1528" s="4" t="n">
        <v>0.108477003550526</v>
      </c>
      <c r="K1528" s="4" t="n">
        <v>0.0455386632005833</v>
      </c>
      <c r="L1528" s="4" t="n">
        <v>1.60824597691916E-006</v>
      </c>
      <c r="M1528" s="4" t="n">
        <v>0.203405916758022</v>
      </c>
      <c r="N1528" s="4" t="n">
        <v>24.7800435880441</v>
      </c>
      <c r="O1528" s="4" t="n">
        <f aca="false">TRUE()</f>
        <v>1</v>
      </c>
      <c r="P1528" s="4" t="s">
        <v>24</v>
      </c>
      <c r="Q1528" s="4" t="n">
        <v>1414.21356237377</v>
      </c>
      <c r="R1528" s="4" t="n">
        <v>0.454882169999027</v>
      </c>
      <c r="S1528" s="4" t="s">
        <v>39</v>
      </c>
      <c r="T1528" s="4" t="str">
        <f aca="false">B1528&amp;C1528&amp;D1528&amp;E1528&amp;S1528</f>
        <v>dwayoubotmap55without</v>
      </c>
      <c r="U1528" s="4" t="n">
        <f aca="false">COUNTIF($T$2:T1528,T1528)</f>
        <v>7</v>
      </c>
      <c r="V1528" s="4" t="s">
        <v>36</v>
      </c>
      <c r="W1528" s="4" t="s">
        <v>32</v>
      </c>
      <c r="X1528" s="4" t="n">
        <v>5</v>
      </c>
      <c r="Y1528" s="4" t="str">
        <f aca="false">V1528&amp;W1528&amp;X1528&amp;S1528</f>
        <v>dy5without</v>
      </c>
      <c r="Z1528" s="4" t="n">
        <f aca="false">G1528&gt;0</f>
        <v>1</v>
      </c>
      <c r="AA1528" s="4" t="n">
        <f aca="false">IF(NOT(Z1528),Y1528,0)</f>
        <v>0</v>
      </c>
    </row>
    <row r="1529" customFormat="false" ht="15.75" hidden="false" customHeight="true" outlineLevel="0" collapsed="false">
      <c r="A1529" s="1" t="n">
        <v>2253</v>
      </c>
      <c r="B1529" s="4" t="s">
        <v>35</v>
      </c>
      <c r="C1529" s="4" t="s">
        <v>30</v>
      </c>
      <c r="D1529" s="4" t="s">
        <v>31</v>
      </c>
      <c r="E1529" s="4" t="n">
        <v>5</v>
      </c>
      <c r="F1529" s="4" t="n">
        <v>180.266</v>
      </c>
      <c r="G1529" s="4" t="n">
        <v>2</v>
      </c>
      <c r="H1529" s="4" t="n">
        <v>196.665256347416</v>
      </c>
      <c r="I1529" s="4" t="n">
        <v>0.997026010859883</v>
      </c>
      <c r="J1529" s="4" t="n">
        <v>0.221136724892617</v>
      </c>
      <c r="K1529" s="4" t="n">
        <v>0.031556886723871</v>
      </c>
      <c r="L1529" s="4" t="n">
        <v>-0.000692847541599498</v>
      </c>
      <c r="M1529" s="4" t="n">
        <v>0.0528889861629087</v>
      </c>
      <c r="N1529" s="4" t="n">
        <v>9.11432277154092</v>
      </c>
      <c r="O1529" s="4" t="n">
        <f aca="false">FALSE()</f>
        <v>0</v>
      </c>
      <c r="P1529" s="4" t="s">
        <v>27</v>
      </c>
      <c r="Q1529" s="4" t="n">
        <v>1414.21356237375</v>
      </c>
      <c r="R1529" s="4" t="n">
        <v>1.4152450295349</v>
      </c>
      <c r="S1529" s="4" t="s">
        <v>39</v>
      </c>
      <c r="T1529" s="4" t="str">
        <f aca="false">B1529&amp;C1529&amp;D1529&amp;E1529&amp;S1529</f>
        <v>dwayoubotmap55without</v>
      </c>
      <c r="U1529" s="4" t="n">
        <f aca="false">COUNTIF($T$2:T1529,T1529)</f>
        <v>8</v>
      </c>
      <c r="V1529" s="4" t="s">
        <v>36</v>
      </c>
      <c r="W1529" s="4" t="s">
        <v>32</v>
      </c>
      <c r="X1529" s="4" t="n">
        <v>5</v>
      </c>
      <c r="Y1529" s="4" t="str">
        <f aca="false">V1529&amp;W1529&amp;X1529&amp;S1529</f>
        <v>dy5without</v>
      </c>
      <c r="Z1529" s="4" t="n">
        <f aca="false">G1529&gt;0</f>
        <v>1</v>
      </c>
      <c r="AA1529" s="4" t="n">
        <f aca="false">IF(NOT(Z1529),Y1529,0)</f>
        <v>0</v>
      </c>
    </row>
    <row r="1530" customFormat="false" ht="15.75" hidden="false" customHeight="true" outlineLevel="0" collapsed="false">
      <c r="A1530" s="1" t="n">
        <v>2254</v>
      </c>
      <c r="B1530" s="4" t="s">
        <v>35</v>
      </c>
      <c r="C1530" s="4" t="s">
        <v>30</v>
      </c>
      <c r="D1530" s="4" t="s">
        <v>31</v>
      </c>
      <c r="E1530" s="4" t="n">
        <v>5</v>
      </c>
      <c r="F1530" s="4" t="n">
        <v>119.346</v>
      </c>
      <c r="G1530" s="4" t="n">
        <v>1</v>
      </c>
      <c r="H1530" s="4" t="n">
        <v>51.2988387553471</v>
      </c>
      <c r="I1530" s="4" t="n">
        <v>0.491792469059516</v>
      </c>
      <c r="J1530" s="4" t="n">
        <v>0.106821195374792</v>
      </c>
      <c r="K1530" s="4" t="n">
        <v>0.0640646801962267</v>
      </c>
      <c r="L1530" s="4" t="n">
        <v>0.000352680220871502</v>
      </c>
      <c r="M1530" s="4" t="n">
        <v>0.201176387578252</v>
      </c>
      <c r="N1530" s="4" t="n">
        <v>24.0055720949841</v>
      </c>
      <c r="O1530" s="4" t="n">
        <f aca="false">TRUE()</f>
        <v>1</v>
      </c>
      <c r="P1530" s="4" t="s">
        <v>24</v>
      </c>
      <c r="Q1530" s="4" t="n">
        <v>1414.21356237295</v>
      </c>
      <c r="R1530" s="4" t="n">
        <v>0.618731348756463</v>
      </c>
      <c r="S1530" s="4" t="s">
        <v>39</v>
      </c>
      <c r="T1530" s="4" t="str">
        <f aca="false">B1530&amp;C1530&amp;D1530&amp;E1530&amp;S1530</f>
        <v>dwayoubotmap55without</v>
      </c>
      <c r="U1530" s="4" t="n">
        <f aca="false">COUNTIF($T$2:T1530,T1530)</f>
        <v>9</v>
      </c>
      <c r="V1530" s="4" t="s">
        <v>36</v>
      </c>
      <c r="W1530" s="4" t="s">
        <v>32</v>
      </c>
      <c r="X1530" s="4" t="n">
        <v>5</v>
      </c>
      <c r="Y1530" s="4" t="str">
        <f aca="false">V1530&amp;W1530&amp;X1530&amp;S1530</f>
        <v>dy5without</v>
      </c>
      <c r="Z1530" s="4" t="n">
        <f aca="false">G1530&gt;0</f>
        <v>1</v>
      </c>
      <c r="AA1530" s="4" t="n">
        <f aca="false">IF(NOT(Z1530),Y1530,0)</f>
        <v>0</v>
      </c>
    </row>
    <row r="1531" customFormat="false" ht="15.75" hidden="false" customHeight="true" outlineLevel="0" collapsed="false">
      <c r="A1531" s="1" t="n">
        <v>2255</v>
      </c>
      <c r="B1531" s="4" t="s">
        <v>35</v>
      </c>
      <c r="C1531" s="4" t="s">
        <v>30</v>
      </c>
      <c r="D1531" s="4" t="s">
        <v>31</v>
      </c>
      <c r="E1531" s="4" t="n">
        <v>5</v>
      </c>
      <c r="F1531" s="4" t="n">
        <v>116.325</v>
      </c>
      <c r="G1531" s="4" t="n">
        <v>1</v>
      </c>
      <c r="H1531" s="4" t="n">
        <v>89.720433053218</v>
      </c>
      <c r="I1531" s="4" t="n">
        <v>0.443885870470844</v>
      </c>
      <c r="J1531" s="4" t="n">
        <v>0.068534536379717</v>
      </c>
      <c r="K1531" s="4" t="n">
        <v>0.0633407530646098</v>
      </c>
      <c r="L1531" s="4" t="n">
        <v>0.00162760054297519</v>
      </c>
      <c r="M1531" s="4" t="n">
        <v>0.203273984110306</v>
      </c>
      <c r="N1531" s="4" t="n">
        <v>23.8417142941733</v>
      </c>
      <c r="O1531" s="4" t="n">
        <f aca="false">TRUE()</f>
        <v>1</v>
      </c>
      <c r="P1531" s="4" t="s">
        <v>24</v>
      </c>
      <c r="Q1531" s="4" t="n">
        <v>1414.21356237346</v>
      </c>
      <c r="R1531" s="4" t="n">
        <v>0.568834934965832</v>
      </c>
      <c r="S1531" s="4" t="s">
        <v>39</v>
      </c>
      <c r="T1531" s="4" t="str">
        <f aca="false">B1531&amp;C1531&amp;D1531&amp;E1531&amp;S1531</f>
        <v>dwayoubotmap55without</v>
      </c>
      <c r="U1531" s="4" t="n">
        <f aca="false">COUNTIF($T$2:T1531,T1531)</f>
        <v>10</v>
      </c>
      <c r="V1531" s="4" t="s">
        <v>36</v>
      </c>
      <c r="W1531" s="4" t="s">
        <v>32</v>
      </c>
      <c r="X1531" s="4" t="n">
        <v>5</v>
      </c>
      <c r="Y1531" s="4" t="str">
        <f aca="false">V1531&amp;W1531&amp;X1531&amp;S1531</f>
        <v>dy5without</v>
      </c>
      <c r="Z1531" s="4" t="n">
        <f aca="false">G1531&gt;0</f>
        <v>1</v>
      </c>
      <c r="AA1531" s="4" t="n">
        <f aca="false">IF(NOT(Z1531),Y1531,0)</f>
        <v>0</v>
      </c>
    </row>
    <row r="1532" customFormat="false" ht="15.75" hidden="false" customHeight="true" outlineLevel="0" collapsed="false">
      <c r="A1532" s="1" t="n">
        <v>2256</v>
      </c>
      <c r="B1532" s="4" t="s">
        <v>35</v>
      </c>
      <c r="C1532" s="4" t="s">
        <v>30</v>
      </c>
      <c r="D1532" s="4" t="s">
        <v>31</v>
      </c>
      <c r="E1532" s="4" t="n">
        <v>5</v>
      </c>
      <c r="F1532" s="4" t="n">
        <v>179.63</v>
      </c>
      <c r="G1532" s="4" t="n">
        <v>1</v>
      </c>
      <c r="H1532" s="4" t="n">
        <v>145.389085564554</v>
      </c>
      <c r="I1532" s="4" t="n">
        <v>0.630336014976768</v>
      </c>
      <c r="J1532" s="4" t="n">
        <v>0.13579637551705</v>
      </c>
      <c r="K1532" s="4" t="n">
        <v>0.0381175721965804</v>
      </c>
      <c r="L1532" s="4" t="n">
        <v>-0.0011577435736018</v>
      </c>
      <c r="M1532" s="4" t="n">
        <v>0.0508685869220762</v>
      </c>
      <c r="N1532" s="4" t="n">
        <v>8.72210696857393</v>
      </c>
      <c r="O1532" s="4" t="n">
        <f aca="false">FALSE()</f>
        <v>0</v>
      </c>
      <c r="P1532" s="4" t="s">
        <v>27</v>
      </c>
      <c r="Q1532" s="4" t="n">
        <v>1414.21356237375</v>
      </c>
      <c r="R1532" s="4" t="n">
        <v>0.984968429182727</v>
      </c>
      <c r="S1532" s="4" t="s">
        <v>39</v>
      </c>
      <c r="T1532" s="4" t="str">
        <f aca="false">B1532&amp;C1532&amp;D1532&amp;E1532&amp;S1532</f>
        <v>dwayoubotmap55without</v>
      </c>
      <c r="U1532" s="4" t="n">
        <f aca="false">COUNTIF($T$2:T1532,T1532)</f>
        <v>11</v>
      </c>
      <c r="V1532" s="4" t="s">
        <v>36</v>
      </c>
      <c r="W1532" s="4" t="s">
        <v>32</v>
      </c>
      <c r="X1532" s="4" t="n">
        <v>5</v>
      </c>
      <c r="Y1532" s="4" t="str">
        <f aca="false">V1532&amp;W1532&amp;X1532&amp;S1532</f>
        <v>dy5without</v>
      </c>
      <c r="Z1532" s="4" t="n">
        <f aca="false">G1532&gt;0</f>
        <v>1</v>
      </c>
      <c r="AA1532" s="4" t="n">
        <f aca="false">IF(NOT(Z1532),Y1532,0)</f>
        <v>0</v>
      </c>
    </row>
    <row r="1533" customFormat="false" ht="15.75" hidden="false" customHeight="true" outlineLevel="0" collapsed="false">
      <c r="A1533" s="1" t="n">
        <v>2257</v>
      </c>
      <c r="B1533" s="4" t="s">
        <v>35</v>
      </c>
      <c r="C1533" s="4" t="s">
        <v>30</v>
      </c>
      <c r="D1533" s="4" t="s">
        <v>31</v>
      </c>
      <c r="E1533" s="4" t="n">
        <v>5</v>
      </c>
      <c r="F1533" s="4" t="n">
        <v>180.393</v>
      </c>
      <c r="G1533" s="4" t="n">
        <v>0</v>
      </c>
      <c r="H1533" s="4" t="n">
        <v>72.9588164046284</v>
      </c>
      <c r="I1533" s="4" t="n">
        <v>0.388791749406835</v>
      </c>
      <c r="J1533" s="4" t="n">
        <v>0.0948661936919152</v>
      </c>
      <c r="K1533" s="4" t="n">
        <v>0.0310928369017683</v>
      </c>
      <c r="L1533" s="4" t="n">
        <v>2.06718546112468E-005</v>
      </c>
      <c r="M1533" s="4" t="n">
        <v>0.0315676724596091</v>
      </c>
      <c r="N1533" s="4" t="n">
        <v>5.43693900537232</v>
      </c>
      <c r="O1533" s="4" t="n">
        <f aca="false">FALSE()</f>
        <v>0</v>
      </c>
      <c r="P1533" s="4" t="s">
        <v>27</v>
      </c>
      <c r="Q1533" s="4" t="n">
        <v>1414.21356237318</v>
      </c>
      <c r="R1533" s="4" t="n">
        <v>1.16517768430734</v>
      </c>
      <c r="S1533" s="4" t="s">
        <v>39</v>
      </c>
      <c r="T1533" s="4" t="str">
        <f aca="false">B1533&amp;C1533&amp;D1533&amp;E1533&amp;S1533</f>
        <v>dwayoubotmap55without</v>
      </c>
      <c r="U1533" s="4" t="n">
        <f aca="false">COUNTIF($T$2:T1533,T1533)</f>
        <v>12</v>
      </c>
      <c r="V1533" s="4" t="s">
        <v>36</v>
      </c>
      <c r="W1533" s="4" t="s">
        <v>32</v>
      </c>
      <c r="X1533" s="4" t="n">
        <v>5</v>
      </c>
      <c r="Y1533" s="4" t="str">
        <f aca="false">V1533&amp;W1533&amp;X1533&amp;S1533</f>
        <v>dy5without</v>
      </c>
      <c r="Z1533" s="4" t="n">
        <f aca="false">G1533&gt;0</f>
        <v>0</v>
      </c>
      <c r="AA1533" s="4" t="str">
        <f aca="false">IF(NOT(Z1533),Y1533,0)</f>
        <v>dy5without</v>
      </c>
    </row>
    <row r="1534" customFormat="false" ht="15.75" hidden="false" customHeight="true" outlineLevel="0" collapsed="false">
      <c r="A1534" s="1" t="n">
        <v>2258</v>
      </c>
      <c r="B1534" s="4" t="s">
        <v>35</v>
      </c>
      <c r="C1534" s="4" t="s">
        <v>30</v>
      </c>
      <c r="D1534" s="4" t="s">
        <v>31</v>
      </c>
      <c r="E1534" s="4" t="n">
        <v>5</v>
      </c>
      <c r="F1534" s="4" t="n">
        <v>179.58</v>
      </c>
      <c r="G1534" s="4" t="n">
        <v>4</v>
      </c>
      <c r="H1534" s="4" t="n">
        <v>131.376922988846</v>
      </c>
      <c r="I1534" s="4" t="n">
        <v>0.751241266487266</v>
      </c>
      <c r="J1534" s="4" t="n">
        <v>0.129851278136102</v>
      </c>
      <c r="K1534" s="4" t="n">
        <v>0.058835590338563</v>
      </c>
      <c r="L1534" s="4" t="n">
        <v>-0.000244741490700966</v>
      </c>
      <c r="M1534" s="4" t="n">
        <v>0.0940442524142588</v>
      </c>
      <c r="N1534" s="4" t="n">
        <v>16.0383688522693</v>
      </c>
      <c r="O1534" s="4" t="n">
        <f aca="false">FALSE()</f>
        <v>0</v>
      </c>
      <c r="P1534" s="4" t="s">
        <v>27</v>
      </c>
      <c r="Q1534" s="4" t="n">
        <v>1414.21356237377</v>
      </c>
      <c r="R1534" s="4" t="n">
        <v>1.35051140172121</v>
      </c>
      <c r="S1534" s="4" t="s">
        <v>39</v>
      </c>
      <c r="T1534" s="4" t="str">
        <f aca="false">B1534&amp;C1534&amp;D1534&amp;E1534&amp;S1534</f>
        <v>dwayoubotmap55without</v>
      </c>
      <c r="U1534" s="4" t="n">
        <f aca="false">COUNTIF($T$2:T1534,T1534)</f>
        <v>13</v>
      </c>
      <c r="V1534" s="4" t="s">
        <v>36</v>
      </c>
      <c r="W1534" s="4" t="s">
        <v>32</v>
      </c>
      <c r="X1534" s="4" t="n">
        <v>5</v>
      </c>
      <c r="Y1534" s="4" t="str">
        <f aca="false">V1534&amp;W1534&amp;X1534&amp;S1534</f>
        <v>dy5without</v>
      </c>
      <c r="Z1534" s="4" t="n">
        <f aca="false">G1534&gt;0</f>
        <v>1</v>
      </c>
      <c r="AA1534" s="4" t="n">
        <f aca="false">IF(NOT(Z1534),Y1534,0)</f>
        <v>0</v>
      </c>
    </row>
    <row r="1535" customFormat="false" ht="15.75" hidden="false" customHeight="true" outlineLevel="0" collapsed="false">
      <c r="A1535" s="1" t="n">
        <v>2259</v>
      </c>
      <c r="B1535" s="4" t="s">
        <v>35</v>
      </c>
      <c r="C1535" s="4" t="s">
        <v>30</v>
      </c>
      <c r="D1535" s="4" t="s">
        <v>31</v>
      </c>
      <c r="E1535" s="4" t="n">
        <v>5</v>
      </c>
      <c r="F1535" s="4" t="n">
        <v>179.229</v>
      </c>
      <c r="G1535" s="4" t="n">
        <v>1</v>
      </c>
      <c r="H1535" s="4" t="n">
        <v>162.714562280893</v>
      </c>
      <c r="I1535" s="4" t="n">
        <v>0.804416466102393</v>
      </c>
      <c r="J1535" s="4" t="n">
        <v>0.175772289621533</v>
      </c>
      <c r="K1535" s="4" t="n">
        <v>0.0277236471911494</v>
      </c>
      <c r="L1535" s="4" t="n">
        <v>-0.00105493164592969</v>
      </c>
      <c r="M1535" s="4" t="n">
        <v>0.0525408069649771</v>
      </c>
      <c r="N1535" s="4" t="n">
        <v>8.96260670710412</v>
      </c>
      <c r="O1535" s="4" t="n">
        <f aca="false">FALSE()</f>
        <v>0</v>
      </c>
      <c r="P1535" s="4" t="s">
        <v>27</v>
      </c>
      <c r="Q1535" s="4" t="n">
        <v>1414.21356237377</v>
      </c>
      <c r="R1535" s="4" t="n">
        <v>1.68511243364375</v>
      </c>
      <c r="S1535" s="4" t="s">
        <v>39</v>
      </c>
      <c r="T1535" s="4" t="str">
        <f aca="false">B1535&amp;C1535&amp;D1535&amp;E1535&amp;S1535</f>
        <v>dwayoubotmap55without</v>
      </c>
      <c r="U1535" s="4" t="n">
        <f aca="false">COUNTIF($T$2:T1535,T1535)</f>
        <v>14</v>
      </c>
      <c r="V1535" s="4" t="s">
        <v>36</v>
      </c>
      <c r="W1535" s="4" t="s">
        <v>32</v>
      </c>
      <c r="X1535" s="4" t="n">
        <v>5</v>
      </c>
      <c r="Y1535" s="4" t="str">
        <f aca="false">V1535&amp;W1535&amp;X1535&amp;S1535</f>
        <v>dy5without</v>
      </c>
      <c r="Z1535" s="4" t="n">
        <f aca="false">G1535&gt;0</f>
        <v>1</v>
      </c>
      <c r="AA1535" s="4" t="n">
        <f aca="false">IF(NOT(Z1535),Y1535,0)</f>
        <v>0</v>
      </c>
    </row>
    <row r="1536" customFormat="false" ht="15.75" hidden="false" customHeight="true" outlineLevel="0" collapsed="false">
      <c r="A1536" s="1" t="n">
        <v>2260</v>
      </c>
      <c r="B1536" s="4" t="s">
        <v>35</v>
      </c>
      <c r="C1536" s="4" t="s">
        <v>30</v>
      </c>
      <c r="D1536" s="4" t="s">
        <v>31</v>
      </c>
      <c r="E1536" s="4" t="n">
        <v>5</v>
      </c>
      <c r="F1536" s="4" t="n">
        <v>180.191</v>
      </c>
      <c r="G1536" s="4" t="n">
        <v>7</v>
      </c>
      <c r="H1536" s="4" t="n">
        <v>164.395449250424</v>
      </c>
      <c r="I1536" s="4" t="n">
        <v>0.886959403197511</v>
      </c>
      <c r="J1536" s="4" t="n">
        <v>0.211834713449955</v>
      </c>
      <c r="K1536" s="4" t="n">
        <v>0.0429588122728067</v>
      </c>
      <c r="L1536" s="4" t="n">
        <v>2.35145884529451E-005</v>
      </c>
      <c r="M1536" s="4" t="n">
        <v>0.0619719335462007</v>
      </c>
      <c r="N1536" s="4" t="n">
        <v>10.9122359488774</v>
      </c>
      <c r="O1536" s="4" t="n">
        <f aca="false">FALSE()</f>
        <v>0</v>
      </c>
      <c r="P1536" s="4" t="s">
        <v>27</v>
      </c>
      <c r="Q1536" s="4" t="n">
        <v>1414.21356237347</v>
      </c>
      <c r="R1536" s="4" t="n">
        <v>1.65896339529409</v>
      </c>
      <c r="S1536" s="4" t="s">
        <v>39</v>
      </c>
      <c r="T1536" s="4" t="str">
        <f aca="false">B1536&amp;C1536&amp;D1536&amp;E1536&amp;S1536</f>
        <v>dwayoubotmap55without</v>
      </c>
      <c r="U1536" s="4" t="n">
        <f aca="false">COUNTIF($T$2:T1536,T1536)</f>
        <v>15</v>
      </c>
      <c r="V1536" s="4" t="s">
        <v>36</v>
      </c>
      <c r="W1536" s="4" t="s">
        <v>32</v>
      </c>
      <c r="X1536" s="4" t="n">
        <v>5</v>
      </c>
      <c r="Y1536" s="4" t="str">
        <f aca="false">V1536&amp;W1536&amp;X1536&amp;S1536</f>
        <v>dy5without</v>
      </c>
      <c r="Z1536" s="4" t="n">
        <f aca="false">G1536&gt;0</f>
        <v>1</v>
      </c>
      <c r="AA1536" s="4" t="n">
        <f aca="false">IF(NOT(Z1536),Y1536,0)</f>
        <v>0</v>
      </c>
    </row>
    <row r="1537" customFormat="false" ht="15.75" hidden="false" customHeight="true" outlineLevel="0" collapsed="false">
      <c r="A1537" s="1" t="n">
        <v>2261</v>
      </c>
      <c r="B1537" s="4" t="s">
        <v>35</v>
      </c>
      <c r="C1537" s="4" t="s">
        <v>30</v>
      </c>
      <c r="D1537" s="4" t="s">
        <v>31</v>
      </c>
      <c r="E1537" s="4" t="n">
        <v>5</v>
      </c>
      <c r="F1537" s="4" t="n">
        <v>179.961</v>
      </c>
      <c r="G1537" s="4" t="n">
        <v>0</v>
      </c>
      <c r="H1537" s="4" t="n">
        <v>177.446137907794</v>
      </c>
      <c r="I1537" s="4" t="n">
        <v>0.710720057866777</v>
      </c>
      <c r="J1537" s="4" t="n">
        <v>0.187035050008684</v>
      </c>
      <c r="K1537" s="4" t="n">
        <v>0.0234271843116677</v>
      </c>
      <c r="L1537" s="4" t="n">
        <v>2.66839088639808E-005</v>
      </c>
      <c r="M1537" s="4" t="n">
        <v>0.0315393999066572</v>
      </c>
      <c r="N1537" s="4" t="n">
        <v>5.19151308654443</v>
      </c>
      <c r="O1537" s="4" t="n">
        <f aca="false">FALSE()</f>
        <v>0</v>
      </c>
      <c r="P1537" s="4" t="s">
        <v>27</v>
      </c>
      <c r="Q1537" s="4" t="n">
        <v>1414.21356237375</v>
      </c>
      <c r="R1537" s="4" t="n">
        <v>1.18308475729727</v>
      </c>
      <c r="S1537" s="4" t="s">
        <v>39</v>
      </c>
      <c r="T1537" s="4" t="str">
        <f aca="false">B1537&amp;C1537&amp;D1537&amp;E1537&amp;S1537</f>
        <v>dwayoubotmap55without</v>
      </c>
      <c r="U1537" s="4" t="n">
        <f aca="false">COUNTIF($T$2:T1537,T1537)</f>
        <v>16</v>
      </c>
      <c r="V1537" s="4" t="s">
        <v>36</v>
      </c>
      <c r="W1537" s="4" t="s">
        <v>32</v>
      </c>
      <c r="X1537" s="4" t="n">
        <v>5</v>
      </c>
      <c r="Y1537" s="4" t="str">
        <f aca="false">V1537&amp;W1537&amp;X1537&amp;S1537</f>
        <v>dy5without</v>
      </c>
      <c r="Z1537" s="4" t="n">
        <f aca="false">G1537&gt;0</f>
        <v>0</v>
      </c>
      <c r="AA1537" s="4" t="str">
        <f aca="false">IF(NOT(Z1537),Y1537,0)</f>
        <v>dy5without</v>
      </c>
    </row>
    <row r="1538" customFormat="false" ht="15.75" hidden="false" customHeight="true" outlineLevel="0" collapsed="false">
      <c r="A1538" s="1" t="n">
        <v>2262</v>
      </c>
      <c r="B1538" s="4" t="s">
        <v>35</v>
      </c>
      <c r="C1538" s="4" t="s">
        <v>30</v>
      </c>
      <c r="D1538" s="4" t="s">
        <v>31</v>
      </c>
      <c r="E1538" s="4" t="n">
        <v>5</v>
      </c>
      <c r="F1538" s="4" t="n">
        <v>180.055</v>
      </c>
      <c r="G1538" s="4" t="n">
        <v>2</v>
      </c>
      <c r="H1538" s="4" t="n">
        <v>152.701541644209</v>
      </c>
      <c r="I1538" s="4" t="n">
        <v>0.726455002088588</v>
      </c>
      <c r="J1538" s="4" t="n">
        <v>0.131448299488185</v>
      </c>
      <c r="K1538" s="4" t="n">
        <v>0.0476880506266733</v>
      </c>
      <c r="L1538" s="4" t="n">
        <v>0.000230706556362786</v>
      </c>
      <c r="M1538" s="4" t="n">
        <v>0.0586459771329539</v>
      </c>
      <c r="N1538" s="4" t="n">
        <v>9.9332063211407</v>
      </c>
      <c r="O1538" s="4" t="n">
        <f aca="false">FALSE()</f>
        <v>0</v>
      </c>
      <c r="P1538" s="4" t="s">
        <v>27</v>
      </c>
      <c r="Q1538" s="4" t="n">
        <v>1414.21356237441</v>
      </c>
      <c r="R1538" s="4" t="n">
        <v>1.39119228507206</v>
      </c>
      <c r="S1538" s="4" t="s">
        <v>39</v>
      </c>
      <c r="T1538" s="4" t="str">
        <f aca="false">B1538&amp;C1538&amp;D1538&amp;E1538&amp;S1538</f>
        <v>dwayoubotmap55without</v>
      </c>
      <c r="U1538" s="4" t="n">
        <f aca="false">COUNTIF($T$2:T1538,T1538)</f>
        <v>17</v>
      </c>
      <c r="V1538" s="4" t="s">
        <v>36</v>
      </c>
      <c r="W1538" s="4" t="s">
        <v>32</v>
      </c>
      <c r="X1538" s="4" t="n">
        <v>5</v>
      </c>
      <c r="Y1538" s="4" t="str">
        <f aca="false">V1538&amp;W1538&amp;X1538&amp;S1538</f>
        <v>dy5without</v>
      </c>
      <c r="Z1538" s="4" t="n">
        <f aca="false">G1538&gt;0</f>
        <v>1</v>
      </c>
      <c r="AA1538" s="4" t="n">
        <f aca="false">IF(NOT(Z1538),Y1538,0)</f>
        <v>0</v>
      </c>
    </row>
    <row r="1539" customFormat="false" ht="15.75" hidden="false" customHeight="true" outlineLevel="0" collapsed="false">
      <c r="A1539" s="1" t="n">
        <v>2263</v>
      </c>
      <c r="B1539" s="4" t="s">
        <v>35</v>
      </c>
      <c r="C1539" s="4" t="s">
        <v>30</v>
      </c>
      <c r="D1539" s="4" t="s">
        <v>31</v>
      </c>
      <c r="E1539" s="4" t="n">
        <v>5</v>
      </c>
      <c r="F1539" s="4" t="n">
        <v>180.25</v>
      </c>
      <c r="G1539" s="4" t="n">
        <v>2</v>
      </c>
      <c r="H1539" s="4" t="n">
        <v>135.195864194836</v>
      </c>
      <c r="I1539" s="4" t="n">
        <v>0.663798978295252</v>
      </c>
      <c r="J1539" s="4" t="n">
        <v>0.168643937214674</v>
      </c>
      <c r="K1539" s="4" t="n">
        <v>0.0513702976941928</v>
      </c>
      <c r="L1539" s="4" t="n">
        <v>4.39877568926616E-006</v>
      </c>
      <c r="M1539" s="4" t="n">
        <v>0.0533402633471961</v>
      </c>
      <c r="N1539" s="4" t="n">
        <v>9.39924604891748</v>
      </c>
      <c r="O1539" s="4" t="n">
        <f aca="false">FALSE()</f>
        <v>0</v>
      </c>
      <c r="P1539" s="4" t="s">
        <v>27</v>
      </c>
      <c r="Q1539" s="4" t="n">
        <v>1414.21356237375</v>
      </c>
      <c r="R1539" s="4" t="n">
        <v>1.05551019181401</v>
      </c>
      <c r="S1539" s="4" t="s">
        <v>39</v>
      </c>
      <c r="T1539" s="4" t="str">
        <f aca="false">B1539&amp;C1539&amp;D1539&amp;E1539&amp;S1539</f>
        <v>dwayoubotmap55without</v>
      </c>
      <c r="U1539" s="4" t="n">
        <f aca="false">COUNTIF($T$2:T1539,T1539)</f>
        <v>18</v>
      </c>
      <c r="V1539" s="4" t="s">
        <v>36</v>
      </c>
      <c r="W1539" s="4" t="s">
        <v>32</v>
      </c>
      <c r="X1539" s="4" t="n">
        <v>5</v>
      </c>
      <c r="Y1539" s="4" t="str">
        <f aca="false">V1539&amp;W1539&amp;X1539&amp;S1539</f>
        <v>dy5without</v>
      </c>
      <c r="Z1539" s="4" t="n">
        <f aca="false">G1539&gt;0</f>
        <v>1</v>
      </c>
      <c r="AA1539" s="4" t="n">
        <f aca="false">IF(NOT(Z1539),Y1539,0)</f>
        <v>0</v>
      </c>
    </row>
    <row r="1540" customFormat="false" ht="15.75" hidden="false" customHeight="true" outlineLevel="0" collapsed="false">
      <c r="A1540" s="1" t="n">
        <v>2264</v>
      </c>
      <c r="B1540" s="4" t="s">
        <v>35</v>
      </c>
      <c r="C1540" s="4" t="s">
        <v>30</v>
      </c>
      <c r="D1540" s="4" t="s">
        <v>31</v>
      </c>
      <c r="E1540" s="4" t="n">
        <v>5</v>
      </c>
      <c r="F1540" s="4" t="n">
        <v>180.134</v>
      </c>
      <c r="G1540" s="4" t="n">
        <v>1</v>
      </c>
      <c r="H1540" s="4" t="n">
        <v>112.327057279849</v>
      </c>
      <c r="I1540" s="4" t="n">
        <v>0.598087228585469</v>
      </c>
      <c r="J1540" s="4" t="n">
        <v>0.170397446393027</v>
      </c>
      <c r="K1540" s="4" t="n">
        <v>0.0336189838788522</v>
      </c>
      <c r="L1540" s="4" t="n">
        <v>-0.00055124455004179</v>
      </c>
      <c r="M1540" s="4" t="n">
        <v>0.0489798729897299</v>
      </c>
      <c r="N1540" s="4" t="n">
        <v>8.67816406676559</v>
      </c>
      <c r="O1540" s="4" t="n">
        <f aca="false">FALSE()</f>
        <v>0</v>
      </c>
      <c r="P1540" s="4" t="s">
        <v>27</v>
      </c>
      <c r="Q1540" s="4" t="n">
        <v>1414.21356237375</v>
      </c>
      <c r="R1540" s="4" t="n">
        <v>1.01784201497496</v>
      </c>
      <c r="S1540" s="4" t="s">
        <v>39</v>
      </c>
      <c r="T1540" s="4" t="str">
        <f aca="false">B1540&amp;C1540&amp;D1540&amp;E1540&amp;S1540</f>
        <v>dwayoubotmap55without</v>
      </c>
      <c r="U1540" s="4" t="n">
        <f aca="false">COUNTIF($T$2:T1540,T1540)</f>
        <v>19</v>
      </c>
      <c r="V1540" s="4" t="s">
        <v>36</v>
      </c>
      <c r="W1540" s="4" t="s">
        <v>32</v>
      </c>
      <c r="X1540" s="4" t="n">
        <v>5</v>
      </c>
      <c r="Y1540" s="4" t="str">
        <f aca="false">V1540&amp;W1540&amp;X1540&amp;S1540</f>
        <v>dy5without</v>
      </c>
      <c r="Z1540" s="4" t="n">
        <f aca="false">G1540&gt;0</f>
        <v>1</v>
      </c>
      <c r="AA1540" s="4" t="n">
        <f aca="false">IF(NOT(Z1540),Y1540,0)</f>
        <v>0</v>
      </c>
    </row>
    <row r="1541" customFormat="false" ht="15.75" hidden="false" customHeight="true" outlineLevel="0" collapsed="false">
      <c r="A1541" s="1" t="n">
        <v>2265</v>
      </c>
      <c r="B1541" s="4" t="s">
        <v>35</v>
      </c>
      <c r="C1541" s="4" t="s">
        <v>30</v>
      </c>
      <c r="D1541" s="4" t="s">
        <v>31</v>
      </c>
      <c r="E1541" s="4" t="n">
        <v>5</v>
      </c>
      <c r="F1541" s="4" t="n">
        <v>179.677</v>
      </c>
      <c r="G1541" s="4" t="n">
        <v>1</v>
      </c>
      <c r="H1541" s="4" t="n">
        <v>207.146930033233</v>
      </c>
      <c r="I1541" s="4" t="n">
        <v>0.889372419947548</v>
      </c>
      <c r="J1541" s="4" t="n">
        <v>0.202229956969639</v>
      </c>
      <c r="K1541" s="4" t="n">
        <v>0.0371894037621713</v>
      </c>
      <c r="L1541" s="4" t="n">
        <v>-0.000262934225149616</v>
      </c>
      <c r="M1541" s="4" t="n">
        <v>0.0497133462419338</v>
      </c>
      <c r="N1541" s="4" t="n">
        <v>8.73627625775184</v>
      </c>
      <c r="O1541" s="4" t="n">
        <f aca="false">FALSE()</f>
        <v>0</v>
      </c>
      <c r="P1541" s="4" t="s">
        <v>27</v>
      </c>
      <c r="Q1541" s="4" t="n">
        <v>1414.21356237375</v>
      </c>
      <c r="R1541" s="4" t="n">
        <v>1.82423260549468</v>
      </c>
      <c r="S1541" s="4" t="s">
        <v>39</v>
      </c>
      <c r="T1541" s="4" t="str">
        <f aca="false">B1541&amp;C1541&amp;D1541&amp;E1541&amp;S1541</f>
        <v>dwayoubotmap55without</v>
      </c>
      <c r="U1541" s="4" t="n">
        <f aca="false">COUNTIF($T$2:T1541,T1541)</f>
        <v>20</v>
      </c>
      <c r="V1541" s="4" t="s">
        <v>36</v>
      </c>
      <c r="W1541" s="4" t="s">
        <v>32</v>
      </c>
      <c r="X1541" s="4" t="n">
        <v>5</v>
      </c>
      <c r="Y1541" s="4" t="str">
        <f aca="false">V1541&amp;W1541&amp;X1541&amp;S1541</f>
        <v>dy5without</v>
      </c>
      <c r="Z1541" s="4" t="n">
        <f aca="false">G1541&gt;0</f>
        <v>1</v>
      </c>
      <c r="AA1541" s="4" t="n">
        <f aca="false">IF(NOT(Z1541),Y1541,0)</f>
        <v>0</v>
      </c>
    </row>
    <row r="1542" customFormat="false" ht="15.75" hidden="false" customHeight="true" outlineLevel="0" collapsed="false">
      <c r="A1542" s="1" t="n">
        <v>2276</v>
      </c>
      <c r="B1542" s="4" t="s">
        <v>35</v>
      </c>
      <c r="C1542" s="4" t="s">
        <v>22</v>
      </c>
      <c r="D1542" s="4" t="s">
        <v>31</v>
      </c>
      <c r="E1542" s="4" t="n">
        <v>10</v>
      </c>
      <c r="F1542" s="4" t="n">
        <v>30.306</v>
      </c>
      <c r="G1542" s="4" t="n">
        <v>0</v>
      </c>
      <c r="H1542" s="4" t="n">
        <v>14.8588816619563</v>
      </c>
      <c r="I1542" s="4" t="n">
        <v>0.684607513841199</v>
      </c>
      <c r="J1542" s="4" t="n">
        <v>0.440657264592663</v>
      </c>
      <c r="K1542" s="4" t="n">
        <v>0.113491901450809</v>
      </c>
      <c r="L1542" s="4" t="n">
        <v>0</v>
      </c>
      <c r="M1542" s="4" t="n">
        <v>0.132389741753456</v>
      </c>
      <c r="N1542" s="4" t="n">
        <v>3.68426163763832</v>
      </c>
      <c r="O1542" s="4" t="n">
        <f aca="false">TRUE()</f>
        <v>1</v>
      </c>
      <c r="P1542" s="4" t="s">
        <v>24</v>
      </c>
      <c r="Q1542" s="4" t="n">
        <v>131.870998313932</v>
      </c>
      <c r="R1542" s="4" t="n">
        <v>0.350680849264602</v>
      </c>
      <c r="S1542" s="4" t="s">
        <v>39</v>
      </c>
      <c r="T1542" s="4" t="str">
        <f aca="false">B1542&amp;C1542&amp;D1542&amp;E1542&amp;S1542</f>
        <v>dwajackalmap510without</v>
      </c>
      <c r="U1542" s="4" t="n">
        <f aca="false">COUNTIF($T$2:T1542,T1542)</f>
        <v>1</v>
      </c>
      <c r="V1542" s="4" t="s">
        <v>36</v>
      </c>
      <c r="W1542" s="4" t="s">
        <v>26</v>
      </c>
      <c r="X1542" s="4" t="n">
        <v>5</v>
      </c>
      <c r="Y1542" s="4" t="str">
        <f aca="false">V1542&amp;W1542&amp;X1542&amp;S1542</f>
        <v>dj5without</v>
      </c>
      <c r="Z1542" s="4" t="n">
        <f aca="false">G1542&gt;0</f>
        <v>0</v>
      </c>
      <c r="AA1542" s="4" t="str">
        <f aca="false">IF(NOT(Z1542),Y1542,0)</f>
        <v>dj5without</v>
      </c>
    </row>
    <row r="1543" customFormat="false" ht="15.75" hidden="false" customHeight="true" outlineLevel="0" collapsed="false">
      <c r="A1543" s="1" t="n">
        <v>2277</v>
      </c>
      <c r="B1543" s="4" t="s">
        <v>35</v>
      </c>
      <c r="C1543" s="4" t="s">
        <v>22</v>
      </c>
      <c r="D1543" s="4" t="s">
        <v>31</v>
      </c>
      <c r="E1543" s="4" t="n">
        <v>10</v>
      </c>
      <c r="F1543" s="4" t="n">
        <v>36.842</v>
      </c>
      <c r="G1543" s="4" t="n">
        <v>1</v>
      </c>
      <c r="H1543" s="4" t="n">
        <v>5.10785892406758</v>
      </c>
      <c r="I1543" s="4" t="n">
        <v>0.616576652793014</v>
      </c>
      <c r="J1543" s="4" t="n">
        <v>0.112727276932828</v>
      </c>
      <c r="K1543" s="4" t="n">
        <v>0.416070027349868</v>
      </c>
      <c r="L1543" s="4" t="n">
        <v>-0.0114328863946373</v>
      </c>
      <c r="M1543" s="4" t="n">
        <v>0.877641987378919</v>
      </c>
      <c r="N1543" s="4" t="n">
        <v>30.7255336630719</v>
      </c>
      <c r="O1543" s="4" t="n">
        <f aca="false">TRUE()</f>
        <v>1</v>
      </c>
      <c r="P1543" s="4" t="s">
        <v>24</v>
      </c>
      <c r="Q1543" s="4" t="n">
        <v>68.599434056912</v>
      </c>
      <c r="R1543" s="4" t="n">
        <v>0.794095239078775</v>
      </c>
      <c r="S1543" s="4" t="s">
        <v>39</v>
      </c>
      <c r="T1543" s="4" t="str">
        <f aca="false">B1543&amp;C1543&amp;D1543&amp;E1543&amp;S1543</f>
        <v>dwajackalmap510without</v>
      </c>
      <c r="U1543" s="4" t="n">
        <f aca="false">COUNTIF($T$2:T1543,T1543)</f>
        <v>2</v>
      </c>
      <c r="V1543" s="4" t="s">
        <v>36</v>
      </c>
      <c r="W1543" s="4" t="s">
        <v>26</v>
      </c>
      <c r="X1543" s="4" t="n">
        <v>5</v>
      </c>
      <c r="Y1543" s="4" t="str">
        <f aca="false">V1543&amp;W1543&amp;X1543&amp;S1543</f>
        <v>dj5without</v>
      </c>
      <c r="Z1543" s="4" t="n">
        <f aca="false">G1543&gt;0</f>
        <v>1</v>
      </c>
      <c r="AA1543" s="4" t="n">
        <f aca="false">IF(NOT(Z1543),Y1543,0)</f>
        <v>0</v>
      </c>
    </row>
    <row r="1544" customFormat="false" ht="15.75" hidden="false" customHeight="true" outlineLevel="0" collapsed="false">
      <c r="A1544" s="1" t="n">
        <v>2278</v>
      </c>
      <c r="B1544" s="4" t="s">
        <v>35</v>
      </c>
      <c r="C1544" s="4" t="s">
        <v>22</v>
      </c>
      <c r="D1544" s="4" t="s">
        <v>31</v>
      </c>
      <c r="E1544" s="4" t="n">
        <v>10</v>
      </c>
      <c r="F1544" s="4" t="n">
        <v>22.004</v>
      </c>
      <c r="G1544" s="4" t="n">
        <v>0</v>
      </c>
      <c r="H1544" s="4" t="n">
        <v>1.69927105152315</v>
      </c>
      <c r="I1544" s="4" t="n">
        <v>0.410978267372923</v>
      </c>
      <c r="J1544" s="4" t="n">
        <v>0.0621228376639075</v>
      </c>
      <c r="K1544" s="4" t="n">
        <v>0.542857869603724</v>
      </c>
      <c r="L1544" s="4" t="n">
        <v>0.0212200088652465</v>
      </c>
      <c r="M1544" s="4" t="n">
        <v>1.16001032518253</v>
      </c>
      <c r="N1544" s="4" t="n">
        <v>26.1057386924905</v>
      </c>
      <c r="O1544" s="4" t="n">
        <f aca="false">TRUE()</f>
        <v>1</v>
      </c>
      <c r="P1544" s="4" t="s">
        <v>24</v>
      </c>
      <c r="Q1544" s="4" t="n">
        <v>34.0210276244941</v>
      </c>
      <c r="R1544" s="4" t="n">
        <v>0.272238992495714</v>
      </c>
      <c r="S1544" s="4" t="s">
        <v>39</v>
      </c>
      <c r="T1544" s="4" t="str">
        <f aca="false">B1544&amp;C1544&amp;D1544&amp;E1544&amp;S1544</f>
        <v>dwajackalmap510without</v>
      </c>
      <c r="U1544" s="4" t="n">
        <f aca="false">COUNTIF($T$2:T1544,T1544)</f>
        <v>3</v>
      </c>
      <c r="V1544" s="4" t="s">
        <v>36</v>
      </c>
      <c r="W1544" s="4" t="s">
        <v>26</v>
      </c>
      <c r="X1544" s="4" t="n">
        <v>5</v>
      </c>
      <c r="Y1544" s="4" t="str">
        <f aca="false">V1544&amp;W1544&amp;X1544&amp;S1544</f>
        <v>dj5without</v>
      </c>
      <c r="Z1544" s="4" t="n">
        <f aca="false">G1544&gt;0</f>
        <v>0</v>
      </c>
      <c r="AA1544" s="4" t="str">
        <f aca="false">IF(NOT(Z1544),Y1544,0)</f>
        <v>dj5without</v>
      </c>
    </row>
    <row r="1545" customFormat="false" ht="15.75" hidden="false" customHeight="true" outlineLevel="0" collapsed="false">
      <c r="A1545" s="1" t="n">
        <v>2279</v>
      </c>
      <c r="B1545" s="4" t="s">
        <v>35</v>
      </c>
      <c r="C1545" s="4" t="s">
        <v>22</v>
      </c>
      <c r="D1545" s="4" t="s">
        <v>31</v>
      </c>
      <c r="E1545" s="4" t="n">
        <v>10</v>
      </c>
      <c r="F1545" s="4" t="n">
        <v>19.242</v>
      </c>
      <c r="G1545" s="4" t="n">
        <v>2</v>
      </c>
      <c r="H1545" s="4" t="n">
        <v>3.74418719633726</v>
      </c>
      <c r="I1545" s="4" t="n">
        <v>0.54912352796837</v>
      </c>
      <c r="J1545" s="4" t="n">
        <v>0.624498540538419</v>
      </c>
      <c r="K1545" s="4" t="n">
        <v>0.40126052375229</v>
      </c>
      <c r="L1545" s="4" t="n">
        <v>0.0148409225549285</v>
      </c>
      <c r="M1545" s="4" t="n">
        <v>1.21887106270494</v>
      </c>
      <c r="N1545" s="4" t="n">
        <v>23.8536658718126</v>
      </c>
      <c r="O1545" s="4" t="n">
        <f aca="false">TRUE()</f>
        <v>1</v>
      </c>
      <c r="P1545" s="4" t="s">
        <v>24</v>
      </c>
      <c r="Q1545" s="4" t="n">
        <v>67.9878937937209</v>
      </c>
      <c r="R1545" s="4" t="n">
        <v>0.288634880567178</v>
      </c>
      <c r="S1545" s="4" t="s">
        <v>39</v>
      </c>
      <c r="T1545" s="4" t="str">
        <f aca="false">B1545&amp;C1545&amp;D1545&amp;E1545&amp;S1545</f>
        <v>dwajackalmap510without</v>
      </c>
      <c r="U1545" s="4" t="n">
        <f aca="false">COUNTIF($T$2:T1545,T1545)</f>
        <v>4</v>
      </c>
      <c r="V1545" s="4" t="s">
        <v>36</v>
      </c>
      <c r="W1545" s="4" t="s">
        <v>26</v>
      </c>
      <c r="X1545" s="4" t="n">
        <v>5</v>
      </c>
      <c r="Y1545" s="4" t="str">
        <f aca="false">V1545&amp;W1545&amp;X1545&amp;S1545</f>
        <v>dj5without</v>
      </c>
      <c r="Z1545" s="4" t="n">
        <f aca="false">G1545&gt;0</f>
        <v>1</v>
      </c>
      <c r="AA1545" s="4" t="n">
        <f aca="false">IF(NOT(Z1545),Y1545,0)</f>
        <v>0</v>
      </c>
    </row>
    <row r="1546" customFormat="false" ht="15.75" hidden="false" customHeight="true" outlineLevel="0" collapsed="false">
      <c r="A1546" s="1" t="n">
        <v>2280</v>
      </c>
      <c r="B1546" s="4" t="s">
        <v>35</v>
      </c>
      <c r="C1546" s="4" t="s">
        <v>22</v>
      </c>
      <c r="D1546" s="4" t="s">
        <v>31</v>
      </c>
      <c r="E1546" s="4" t="n">
        <v>10</v>
      </c>
      <c r="F1546" s="4" t="n">
        <v>41.737</v>
      </c>
      <c r="G1546" s="4" t="n">
        <v>0</v>
      </c>
      <c r="H1546" s="4" t="n">
        <v>5.92765766166733</v>
      </c>
      <c r="I1546" s="4" t="n">
        <v>0.824198621780759</v>
      </c>
      <c r="J1546" s="4" t="n">
        <v>0.0950277872474184</v>
      </c>
      <c r="K1546" s="4" t="n">
        <v>0.430957497802179</v>
      </c>
      <c r="L1546" s="4" t="n">
        <v>0.00270263193637834</v>
      </c>
      <c r="M1546" s="4" t="n">
        <v>0.884184326109965</v>
      </c>
      <c r="N1546" s="4" t="n">
        <v>28.1369373356286</v>
      </c>
      <c r="O1546" s="4" t="n">
        <f aca="false">TRUE()</f>
        <v>1</v>
      </c>
      <c r="P1546" s="4" t="s">
        <v>24</v>
      </c>
      <c r="Q1546" s="4" t="n">
        <v>56.4746467391142</v>
      </c>
      <c r="R1546" s="4" t="n">
        <v>1.7215448654628</v>
      </c>
      <c r="S1546" s="4" t="s">
        <v>39</v>
      </c>
      <c r="T1546" s="4" t="str">
        <f aca="false">B1546&amp;C1546&amp;D1546&amp;E1546&amp;S1546</f>
        <v>dwajackalmap510without</v>
      </c>
      <c r="U1546" s="4" t="n">
        <f aca="false">COUNTIF($T$2:T1546,T1546)</f>
        <v>5</v>
      </c>
      <c r="V1546" s="4" t="s">
        <v>36</v>
      </c>
      <c r="W1546" s="4" t="s">
        <v>26</v>
      </c>
      <c r="X1546" s="4" t="n">
        <v>5</v>
      </c>
      <c r="Y1546" s="4" t="str">
        <f aca="false">V1546&amp;W1546&amp;X1546&amp;S1546</f>
        <v>dj5without</v>
      </c>
      <c r="Z1546" s="4" t="n">
        <f aca="false">G1546&gt;0</f>
        <v>0</v>
      </c>
      <c r="AA1546" s="4" t="str">
        <f aca="false">IF(NOT(Z1546),Y1546,0)</f>
        <v>dj5without</v>
      </c>
    </row>
    <row r="1547" customFormat="false" ht="15.75" hidden="false" customHeight="true" outlineLevel="0" collapsed="false">
      <c r="A1547" s="1" t="n">
        <v>2281</v>
      </c>
      <c r="B1547" s="4" t="s">
        <v>35</v>
      </c>
      <c r="C1547" s="4" t="s">
        <v>22</v>
      </c>
      <c r="D1547" s="4" t="s">
        <v>31</v>
      </c>
      <c r="E1547" s="4" t="n">
        <v>10</v>
      </c>
      <c r="F1547" s="4" t="n">
        <v>22.767</v>
      </c>
      <c r="G1547" s="4" t="n">
        <v>1</v>
      </c>
      <c r="H1547" s="4" t="n">
        <v>3.47452914020615</v>
      </c>
      <c r="I1547" s="4" t="n">
        <v>0.672671529433678</v>
      </c>
      <c r="J1547" s="4" t="n">
        <v>0.0969090887505771</v>
      </c>
      <c r="K1547" s="4" t="n">
        <v>0.462864515313508</v>
      </c>
      <c r="L1547" s="4" t="n">
        <v>0.00857442790271399</v>
      </c>
      <c r="M1547" s="4" t="n">
        <v>1.23347998117287</v>
      </c>
      <c r="N1547" s="4" t="n">
        <v>25.7312847035709</v>
      </c>
      <c r="O1547" s="4" t="n">
        <f aca="false">TRUE()</f>
        <v>1</v>
      </c>
      <c r="P1547" s="4" t="s">
        <v>24</v>
      </c>
      <c r="Q1547" s="4" t="n">
        <v>38.6895528131497</v>
      </c>
      <c r="R1547" s="4" t="n">
        <v>0.426368140043839</v>
      </c>
      <c r="S1547" s="4" t="s">
        <v>39</v>
      </c>
      <c r="T1547" s="4" t="str">
        <f aca="false">B1547&amp;C1547&amp;D1547&amp;E1547&amp;S1547</f>
        <v>dwajackalmap510without</v>
      </c>
      <c r="U1547" s="4" t="n">
        <f aca="false">COUNTIF($T$2:T1547,T1547)</f>
        <v>6</v>
      </c>
      <c r="V1547" s="4" t="s">
        <v>36</v>
      </c>
      <c r="W1547" s="4" t="s">
        <v>26</v>
      </c>
      <c r="X1547" s="4" t="n">
        <v>5</v>
      </c>
      <c r="Y1547" s="4" t="str">
        <f aca="false">V1547&amp;W1547&amp;X1547&amp;S1547</f>
        <v>dj5without</v>
      </c>
      <c r="Z1547" s="4" t="n">
        <f aca="false">G1547&gt;0</f>
        <v>1</v>
      </c>
      <c r="AA1547" s="4" t="n">
        <f aca="false">IF(NOT(Z1547),Y1547,0)</f>
        <v>0</v>
      </c>
    </row>
    <row r="1548" customFormat="false" ht="15.75" hidden="false" customHeight="true" outlineLevel="0" collapsed="false">
      <c r="A1548" s="1" t="n">
        <v>2282</v>
      </c>
      <c r="B1548" s="4" t="s">
        <v>35</v>
      </c>
      <c r="C1548" s="4" t="s">
        <v>22</v>
      </c>
      <c r="D1548" s="4" t="s">
        <v>31</v>
      </c>
      <c r="E1548" s="4" t="n">
        <v>10</v>
      </c>
      <c r="F1548" s="4" t="n">
        <v>39.634</v>
      </c>
      <c r="G1548" s="4" t="n">
        <v>2</v>
      </c>
      <c r="H1548" s="4" t="n">
        <v>14.073664330123</v>
      </c>
      <c r="I1548" s="4" t="n">
        <v>1.1502907548014</v>
      </c>
      <c r="J1548" s="4" t="n">
        <v>0.251557400675015</v>
      </c>
      <c r="K1548" s="4" t="n">
        <v>0.408520257585212</v>
      </c>
      <c r="L1548" s="4" t="n">
        <v>0.0177110220372649</v>
      </c>
      <c r="M1548" s="4" t="n">
        <v>0.747626388245438</v>
      </c>
      <c r="N1548" s="4" t="n">
        <v>29.2185814261041</v>
      </c>
      <c r="O1548" s="4" t="n">
        <f aca="false">TRUE()</f>
        <v>1</v>
      </c>
      <c r="P1548" s="4" t="s">
        <v>24</v>
      </c>
      <c r="Q1548" s="4" t="n">
        <v>166.410058867569</v>
      </c>
      <c r="R1548" s="4" t="n">
        <v>1.67824711559032</v>
      </c>
      <c r="S1548" s="4" t="s">
        <v>39</v>
      </c>
      <c r="T1548" s="4" t="str">
        <f aca="false">B1548&amp;C1548&amp;D1548&amp;E1548&amp;S1548</f>
        <v>dwajackalmap510without</v>
      </c>
      <c r="U1548" s="4" t="n">
        <f aca="false">COUNTIF($T$2:T1548,T1548)</f>
        <v>7</v>
      </c>
      <c r="V1548" s="4" t="s">
        <v>36</v>
      </c>
      <c r="W1548" s="4" t="s">
        <v>26</v>
      </c>
      <c r="X1548" s="4" t="n">
        <v>5</v>
      </c>
      <c r="Y1548" s="4" t="str">
        <f aca="false">V1548&amp;W1548&amp;X1548&amp;S1548</f>
        <v>dj5without</v>
      </c>
      <c r="Z1548" s="4" t="n">
        <f aca="false">G1548&gt;0</f>
        <v>1</v>
      </c>
      <c r="AA1548" s="4" t="n">
        <f aca="false">IF(NOT(Z1548),Y1548,0)</f>
        <v>0</v>
      </c>
    </row>
    <row r="1549" customFormat="false" ht="15.75" hidden="false" customHeight="true" outlineLevel="0" collapsed="false">
      <c r="A1549" s="1" t="n">
        <v>2283</v>
      </c>
      <c r="B1549" s="4" t="s">
        <v>35</v>
      </c>
      <c r="C1549" s="4" t="s">
        <v>22</v>
      </c>
      <c r="D1549" s="4" t="s">
        <v>31</v>
      </c>
      <c r="E1549" s="4" t="n">
        <v>10</v>
      </c>
      <c r="F1549" s="4" t="n">
        <v>19.972</v>
      </c>
      <c r="G1549" s="4" t="n">
        <v>0</v>
      </c>
      <c r="H1549" s="4" t="n">
        <v>1.03490174294518</v>
      </c>
      <c r="I1549" s="4" t="n">
        <v>0.589614922319516</v>
      </c>
      <c r="J1549" s="4" t="n">
        <v>0.0670691825783264</v>
      </c>
      <c r="K1549" s="4" t="n">
        <v>0.43206185770628</v>
      </c>
      <c r="L1549" s="4" t="n">
        <v>0.0288533378588222</v>
      </c>
      <c r="M1549" s="4" t="n">
        <v>1.30662035532019</v>
      </c>
      <c r="N1549" s="4" t="n">
        <v>25.8270459774547</v>
      </c>
      <c r="O1549" s="4" t="n">
        <f aca="false">TRUE()</f>
        <v>1</v>
      </c>
      <c r="P1549" s="4" t="s">
        <v>24</v>
      </c>
      <c r="Q1549" s="4" t="n">
        <v>9.29623891911935</v>
      </c>
      <c r="R1549" s="4" t="n">
        <v>0.451077525868413</v>
      </c>
      <c r="S1549" s="4" t="s">
        <v>39</v>
      </c>
      <c r="T1549" s="4" t="str">
        <f aca="false">B1549&amp;C1549&amp;D1549&amp;E1549&amp;S1549</f>
        <v>dwajackalmap510without</v>
      </c>
      <c r="U1549" s="4" t="n">
        <f aca="false">COUNTIF($T$2:T1549,T1549)</f>
        <v>8</v>
      </c>
      <c r="V1549" s="4" t="s">
        <v>36</v>
      </c>
      <c r="W1549" s="4" t="s">
        <v>26</v>
      </c>
      <c r="X1549" s="4" t="n">
        <v>5</v>
      </c>
      <c r="Y1549" s="4" t="str">
        <f aca="false">V1549&amp;W1549&amp;X1549&amp;S1549</f>
        <v>dj5without</v>
      </c>
      <c r="Z1549" s="4" t="n">
        <f aca="false">G1549&gt;0</f>
        <v>0</v>
      </c>
      <c r="AA1549" s="4" t="str">
        <f aca="false">IF(NOT(Z1549),Y1549,0)</f>
        <v>dj5without</v>
      </c>
    </row>
    <row r="1550" customFormat="false" ht="15.75" hidden="false" customHeight="true" outlineLevel="0" collapsed="false">
      <c r="A1550" s="1" t="n">
        <v>2284</v>
      </c>
      <c r="B1550" s="4" t="s">
        <v>35</v>
      </c>
      <c r="C1550" s="4" t="s">
        <v>22</v>
      </c>
      <c r="D1550" s="4" t="s">
        <v>31</v>
      </c>
      <c r="E1550" s="4" t="n">
        <v>10</v>
      </c>
      <c r="F1550" s="4" t="n">
        <v>13.3130000000001</v>
      </c>
      <c r="G1550" s="4" t="n">
        <v>0</v>
      </c>
      <c r="H1550" s="4" t="n">
        <v>0.120147474902991</v>
      </c>
      <c r="I1550" s="4" t="n">
        <v>0.200432353611365</v>
      </c>
      <c r="J1550" s="4" t="n">
        <v>0.0251939595805317</v>
      </c>
      <c r="K1550" s="4" t="n">
        <v>0.355002427472538</v>
      </c>
      <c r="L1550" s="4" t="n">
        <v>0.0337689696814733</v>
      </c>
      <c r="M1550" s="4" t="n">
        <v>1.7379242240659</v>
      </c>
      <c r="N1550" s="4" t="n">
        <v>23.6988412834972</v>
      </c>
      <c r="O1550" s="4" t="n">
        <f aca="false">TRUE()</f>
        <v>1</v>
      </c>
      <c r="P1550" s="4" t="s">
        <v>24</v>
      </c>
      <c r="Q1550" s="4" t="n">
        <v>0.732882442613818</v>
      </c>
      <c r="R1550" s="4" t="n">
        <v>0.129415609957932</v>
      </c>
      <c r="S1550" s="4" t="s">
        <v>39</v>
      </c>
      <c r="T1550" s="4" t="str">
        <f aca="false">B1550&amp;C1550&amp;D1550&amp;E1550&amp;S1550</f>
        <v>dwajackalmap510without</v>
      </c>
      <c r="U1550" s="4" t="n">
        <f aca="false">COUNTIF($T$2:T1550,T1550)</f>
        <v>9</v>
      </c>
      <c r="V1550" s="4" t="s">
        <v>36</v>
      </c>
      <c r="W1550" s="4" t="s">
        <v>26</v>
      </c>
      <c r="X1550" s="4" t="n">
        <v>5</v>
      </c>
      <c r="Y1550" s="4" t="str">
        <f aca="false">V1550&amp;W1550&amp;X1550&amp;S1550</f>
        <v>dj5without</v>
      </c>
      <c r="Z1550" s="4" t="n">
        <f aca="false">G1550&gt;0</f>
        <v>0</v>
      </c>
      <c r="AA1550" s="4" t="str">
        <f aca="false">IF(NOT(Z1550),Y1550,0)</f>
        <v>dj5without</v>
      </c>
    </row>
    <row r="1551" customFormat="false" ht="15.75" hidden="false" customHeight="true" outlineLevel="0" collapsed="false">
      <c r="A1551" s="1" t="n">
        <v>2285</v>
      </c>
      <c r="B1551" s="4" t="s">
        <v>35</v>
      </c>
      <c r="C1551" s="4" t="s">
        <v>22</v>
      </c>
      <c r="D1551" s="4" t="s">
        <v>31</v>
      </c>
      <c r="E1551" s="4" t="n">
        <v>10</v>
      </c>
      <c r="F1551" s="4" t="n">
        <v>69.92</v>
      </c>
      <c r="G1551" s="4" t="n">
        <v>0</v>
      </c>
      <c r="H1551" s="4" t="n">
        <v>15.5026265724476</v>
      </c>
      <c r="I1551" s="4" t="n">
        <v>1.00727316370838</v>
      </c>
      <c r="J1551" s="4" t="n">
        <v>0.184241401363086</v>
      </c>
      <c r="K1551" s="4" t="n">
        <v>0.404894582661068</v>
      </c>
      <c r="L1551" s="4" t="n">
        <v>-0.00422641509433962</v>
      </c>
      <c r="M1551" s="4" t="n">
        <v>0.678027488490613</v>
      </c>
      <c r="N1551" s="4" t="n">
        <v>31.0192960386262</v>
      </c>
      <c r="O1551" s="4" t="n">
        <f aca="false">TRUE()</f>
        <v>1</v>
      </c>
      <c r="P1551" s="4" t="s">
        <v>24</v>
      </c>
      <c r="Q1551" s="4" t="n">
        <v>277.350098112611</v>
      </c>
      <c r="R1551" s="4" t="n">
        <v>1.88908219990009</v>
      </c>
      <c r="S1551" s="4" t="s">
        <v>39</v>
      </c>
      <c r="T1551" s="4" t="str">
        <f aca="false">B1551&amp;C1551&amp;D1551&amp;E1551&amp;S1551</f>
        <v>dwajackalmap510without</v>
      </c>
      <c r="U1551" s="4" t="n">
        <f aca="false">COUNTIF($T$2:T1551,T1551)</f>
        <v>10</v>
      </c>
      <c r="V1551" s="4" t="s">
        <v>36</v>
      </c>
      <c r="W1551" s="4" t="s">
        <v>26</v>
      </c>
      <c r="X1551" s="4" t="n">
        <v>5</v>
      </c>
      <c r="Y1551" s="4" t="str">
        <f aca="false">V1551&amp;W1551&amp;X1551&amp;S1551</f>
        <v>dj5without</v>
      </c>
      <c r="Z1551" s="4" t="n">
        <f aca="false">G1551&gt;0</f>
        <v>0</v>
      </c>
      <c r="AA1551" s="4" t="str">
        <f aca="false">IF(NOT(Z1551),Y1551,0)</f>
        <v>dj5without</v>
      </c>
    </row>
    <row r="1552" customFormat="false" ht="15.75" hidden="false" customHeight="true" outlineLevel="0" collapsed="false">
      <c r="A1552" s="1" t="n">
        <v>2286</v>
      </c>
      <c r="B1552" s="4" t="s">
        <v>35</v>
      </c>
      <c r="C1552" s="4" t="s">
        <v>22</v>
      </c>
      <c r="D1552" s="4" t="s">
        <v>31</v>
      </c>
      <c r="E1552" s="4" t="n">
        <v>10</v>
      </c>
      <c r="F1552" s="4" t="n">
        <v>11.972</v>
      </c>
      <c r="G1552" s="4" t="n">
        <v>0</v>
      </c>
      <c r="H1552" s="4" t="n">
        <v>0.119809672317036</v>
      </c>
      <c r="I1552" s="4" t="n">
        <v>0.196549295552083</v>
      </c>
      <c r="J1552" s="4" t="n">
        <v>0.0247351784450288</v>
      </c>
      <c r="K1552" s="4" t="n">
        <v>0.155672495285429</v>
      </c>
      <c r="L1552" s="4" t="n">
        <v>-0.0247037891299303</v>
      </c>
      <c r="M1552" s="4" t="n">
        <v>1.8657743204787</v>
      </c>
      <c r="N1552" s="4" t="n">
        <v>22.3945001890801</v>
      </c>
      <c r="O1552" s="4" t="n">
        <f aca="false">TRUE()</f>
        <v>1</v>
      </c>
      <c r="P1552" s="4" t="s">
        <v>24</v>
      </c>
      <c r="Q1552" s="4" t="n">
        <v>0.680149970701374</v>
      </c>
      <c r="R1552" s="4" t="n">
        <v>0.124316237312477</v>
      </c>
      <c r="S1552" s="4" t="s">
        <v>39</v>
      </c>
      <c r="T1552" s="4" t="str">
        <f aca="false">B1552&amp;C1552&amp;D1552&amp;E1552&amp;S1552</f>
        <v>dwajackalmap510without</v>
      </c>
      <c r="U1552" s="4" t="n">
        <f aca="false">COUNTIF($T$2:T1552,T1552)</f>
        <v>11</v>
      </c>
      <c r="V1552" s="4" t="s">
        <v>36</v>
      </c>
      <c r="W1552" s="4" t="s">
        <v>26</v>
      </c>
      <c r="X1552" s="4" t="n">
        <v>5</v>
      </c>
      <c r="Y1552" s="4" t="str">
        <f aca="false">V1552&amp;W1552&amp;X1552&amp;S1552</f>
        <v>dj5without</v>
      </c>
      <c r="Z1552" s="4" t="n">
        <f aca="false">G1552&gt;0</f>
        <v>0</v>
      </c>
      <c r="AA1552" s="4" t="str">
        <f aca="false">IF(NOT(Z1552),Y1552,0)</f>
        <v>dj5without</v>
      </c>
    </row>
    <row r="1553" customFormat="false" ht="15.75" hidden="false" customHeight="true" outlineLevel="0" collapsed="false">
      <c r="A1553" s="1" t="n">
        <v>2287</v>
      </c>
      <c r="B1553" s="4" t="s">
        <v>35</v>
      </c>
      <c r="C1553" s="4" t="s">
        <v>22</v>
      </c>
      <c r="D1553" s="4" t="s">
        <v>31</v>
      </c>
      <c r="E1553" s="4" t="n">
        <v>10</v>
      </c>
      <c r="F1553" s="4" t="n">
        <v>36.341</v>
      </c>
      <c r="G1553" s="4" t="n">
        <v>1</v>
      </c>
      <c r="H1553" s="4" t="n">
        <v>7.11303698953482</v>
      </c>
      <c r="I1553" s="4" t="n">
        <v>0.711272294460582</v>
      </c>
      <c r="J1553" s="4" t="n">
        <v>0.096099075450588</v>
      </c>
      <c r="K1553" s="4" t="n">
        <v>0.480955317565755</v>
      </c>
      <c r="L1553" s="4" t="n">
        <v>0.0148427934209396</v>
      </c>
      <c r="M1553" s="4" t="n">
        <v>0.954745721021724</v>
      </c>
      <c r="N1553" s="4" t="n">
        <v>34.0247332259767</v>
      </c>
      <c r="O1553" s="4" t="n">
        <f aca="false">TRUE()</f>
        <v>1</v>
      </c>
      <c r="P1553" s="4" t="s">
        <v>24</v>
      </c>
      <c r="Q1553" s="4" t="n">
        <v>241.041066534255</v>
      </c>
      <c r="R1553" s="4" t="n">
        <v>1.23204492807002</v>
      </c>
      <c r="S1553" s="4" t="s">
        <v>39</v>
      </c>
      <c r="T1553" s="4" t="str">
        <f aca="false">B1553&amp;C1553&amp;D1553&amp;E1553&amp;S1553</f>
        <v>dwajackalmap510without</v>
      </c>
      <c r="U1553" s="4" t="n">
        <f aca="false">COUNTIF($T$2:T1553,T1553)</f>
        <v>12</v>
      </c>
      <c r="V1553" s="4" t="s">
        <v>36</v>
      </c>
      <c r="W1553" s="4" t="s">
        <v>26</v>
      </c>
      <c r="X1553" s="4" t="n">
        <v>5</v>
      </c>
      <c r="Y1553" s="4" t="str">
        <f aca="false">V1553&amp;W1553&amp;X1553&amp;S1553</f>
        <v>dj5without</v>
      </c>
      <c r="Z1553" s="4" t="n">
        <f aca="false">G1553&gt;0</f>
        <v>1</v>
      </c>
      <c r="AA1553" s="4" t="n">
        <f aca="false">IF(NOT(Z1553),Y1553,0)</f>
        <v>0</v>
      </c>
    </row>
    <row r="1554" customFormat="false" ht="15.75" hidden="false" customHeight="true" outlineLevel="0" collapsed="false">
      <c r="A1554" s="1" t="n">
        <v>2288</v>
      </c>
      <c r="B1554" s="4" t="s">
        <v>35</v>
      </c>
      <c r="C1554" s="4" t="s">
        <v>22</v>
      </c>
      <c r="D1554" s="4" t="s">
        <v>31</v>
      </c>
      <c r="E1554" s="4" t="n">
        <v>10</v>
      </c>
      <c r="F1554" s="4" t="n">
        <v>19.3</v>
      </c>
      <c r="G1554" s="4" t="n">
        <v>0</v>
      </c>
      <c r="H1554" s="4" t="n">
        <v>1.88357902392238</v>
      </c>
      <c r="I1554" s="4" t="n">
        <v>0.525779673136347</v>
      </c>
      <c r="J1554" s="4" t="n">
        <v>0.0623561332424195</v>
      </c>
      <c r="K1554" s="4" t="n">
        <v>0.243092892535154</v>
      </c>
      <c r="L1554" s="4" t="n">
        <v>0.014789003136469</v>
      </c>
      <c r="M1554" s="4" t="n">
        <v>1.32031224239961</v>
      </c>
      <c r="N1554" s="4" t="n">
        <v>25.7312184899044</v>
      </c>
      <c r="O1554" s="4" t="n">
        <f aca="false">TRUE()</f>
        <v>1</v>
      </c>
      <c r="P1554" s="4" t="s">
        <v>24</v>
      </c>
      <c r="Q1554" s="4" t="n">
        <v>16.6774024140613</v>
      </c>
      <c r="R1554" s="4" t="n">
        <v>0.5612248796405</v>
      </c>
      <c r="S1554" s="4" t="s">
        <v>39</v>
      </c>
      <c r="T1554" s="4" t="str">
        <f aca="false">B1554&amp;C1554&amp;D1554&amp;E1554&amp;S1554</f>
        <v>dwajackalmap510without</v>
      </c>
      <c r="U1554" s="4" t="n">
        <f aca="false">COUNTIF($T$2:T1554,T1554)</f>
        <v>13</v>
      </c>
      <c r="V1554" s="4" t="s">
        <v>36</v>
      </c>
      <c r="W1554" s="4" t="s">
        <v>26</v>
      </c>
      <c r="X1554" s="4" t="n">
        <v>5</v>
      </c>
      <c r="Y1554" s="4" t="str">
        <f aca="false">V1554&amp;W1554&amp;X1554&amp;S1554</f>
        <v>dj5without</v>
      </c>
      <c r="Z1554" s="4" t="n">
        <f aca="false">G1554&gt;0</f>
        <v>0</v>
      </c>
      <c r="AA1554" s="4" t="str">
        <f aca="false">IF(NOT(Z1554),Y1554,0)</f>
        <v>dj5without</v>
      </c>
    </row>
    <row r="1555" customFormat="false" ht="15.75" hidden="false" customHeight="true" outlineLevel="0" collapsed="false">
      <c r="A1555" s="1" t="n">
        <v>2289</v>
      </c>
      <c r="B1555" s="4" t="s">
        <v>35</v>
      </c>
      <c r="C1555" s="4" t="s">
        <v>22</v>
      </c>
      <c r="D1555" s="4" t="s">
        <v>31</v>
      </c>
      <c r="E1555" s="4" t="n">
        <v>10</v>
      </c>
      <c r="F1555" s="4" t="n">
        <v>23.066</v>
      </c>
      <c r="G1555" s="4" t="n">
        <v>0</v>
      </c>
      <c r="H1555" s="4" t="n">
        <v>4.47209670149547</v>
      </c>
      <c r="I1555" s="4" t="n">
        <v>0.820536564361662</v>
      </c>
      <c r="J1555" s="4" t="n">
        <v>0.101698329389491</v>
      </c>
      <c r="K1555" s="4" t="n">
        <v>0.550607077436104</v>
      </c>
      <c r="L1555" s="4" t="n">
        <v>0.0180005276686413</v>
      </c>
      <c r="M1555" s="4" t="n">
        <v>1.07863772495345</v>
      </c>
      <c r="N1555" s="4" t="n">
        <v>25.2354400946675</v>
      </c>
      <c r="O1555" s="4" t="n">
        <f aca="false">TRUE()</f>
        <v>1</v>
      </c>
      <c r="P1555" s="4" t="s">
        <v>24</v>
      </c>
      <c r="Q1555" s="4" t="n">
        <v>50.8784824736821</v>
      </c>
      <c r="R1555" s="4" t="n">
        <v>1.26603696547979</v>
      </c>
      <c r="S1555" s="4" t="s">
        <v>39</v>
      </c>
      <c r="T1555" s="4" t="str">
        <f aca="false">B1555&amp;C1555&amp;D1555&amp;E1555&amp;S1555</f>
        <v>dwajackalmap510without</v>
      </c>
      <c r="U1555" s="4" t="n">
        <f aca="false">COUNTIF($T$2:T1555,T1555)</f>
        <v>14</v>
      </c>
      <c r="V1555" s="4" t="s">
        <v>36</v>
      </c>
      <c r="W1555" s="4" t="s">
        <v>26</v>
      </c>
      <c r="X1555" s="4" t="n">
        <v>5</v>
      </c>
      <c r="Y1555" s="4" t="str">
        <f aca="false">V1555&amp;W1555&amp;X1555&amp;S1555</f>
        <v>dj5without</v>
      </c>
      <c r="Z1555" s="4" t="n">
        <f aca="false">G1555&gt;0</f>
        <v>0</v>
      </c>
      <c r="AA1555" s="4" t="str">
        <f aca="false">IF(NOT(Z1555),Y1555,0)</f>
        <v>dj5without</v>
      </c>
    </row>
    <row r="1556" customFormat="false" ht="15.75" hidden="false" customHeight="true" outlineLevel="0" collapsed="false">
      <c r="A1556" s="1" t="n">
        <v>2290</v>
      </c>
      <c r="B1556" s="4" t="s">
        <v>35</v>
      </c>
      <c r="C1556" s="4" t="s">
        <v>22</v>
      </c>
      <c r="D1556" s="4" t="s">
        <v>31</v>
      </c>
      <c r="E1556" s="4" t="n">
        <v>10</v>
      </c>
      <c r="F1556" s="4" t="n">
        <v>15.534</v>
      </c>
      <c r="G1556" s="4" t="n">
        <v>0</v>
      </c>
      <c r="H1556" s="4" t="n">
        <v>1.27163581727512</v>
      </c>
      <c r="I1556" s="4" t="n">
        <v>0.367178927925278</v>
      </c>
      <c r="J1556" s="4" t="n">
        <v>0.0440384552582121</v>
      </c>
      <c r="K1556" s="4" t="n">
        <v>0.450930224944881</v>
      </c>
      <c r="L1556" s="4" t="n">
        <v>0.0392</v>
      </c>
      <c r="M1556" s="4" t="n">
        <v>1.54227770501079</v>
      </c>
      <c r="N1556" s="4" t="n">
        <v>24.4395975036604</v>
      </c>
      <c r="O1556" s="4" t="n">
        <f aca="false">TRUE()</f>
        <v>1</v>
      </c>
      <c r="P1556" s="4" t="s">
        <v>24</v>
      </c>
      <c r="Q1556" s="4" t="n">
        <v>26.7999031935799</v>
      </c>
      <c r="R1556" s="4" t="n">
        <v>0.183636412151543</v>
      </c>
      <c r="S1556" s="4" t="s">
        <v>39</v>
      </c>
      <c r="T1556" s="4" t="str">
        <f aca="false">B1556&amp;C1556&amp;D1556&amp;E1556&amp;S1556</f>
        <v>dwajackalmap510without</v>
      </c>
      <c r="U1556" s="4" t="n">
        <f aca="false">COUNTIF($T$2:T1556,T1556)</f>
        <v>15</v>
      </c>
      <c r="V1556" s="4" t="s">
        <v>36</v>
      </c>
      <c r="W1556" s="4" t="s">
        <v>26</v>
      </c>
      <c r="X1556" s="4" t="n">
        <v>5</v>
      </c>
      <c r="Y1556" s="4" t="str">
        <f aca="false">V1556&amp;W1556&amp;X1556&amp;S1556</f>
        <v>dj5without</v>
      </c>
      <c r="Z1556" s="4" t="n">
        <f aca="false">G1556&gt;0</f>
        <v>0</v>
      </c>
      <c r="AA1556" s="4" t="str">
        <f aca="false">IF(NOT(Z1556),Y1556,0)</f>
        <v>dj5without</v>
      </c>
    </row>
    <row r="1557" customFormat="false" ht="15.75" hidden="false" customHeight="true" outlineLevel="0" collapsed="false">
      <c r="A1557" s="1" t="n">
        <v>2291</v>
      </c>
      <c r="B1557" s="4" t="s">
        <v>35</v>
      </c>
      <c r="C1557" s="4" t="s">
        <v>22</v>
      </c>
      <c r="D1557" s="4" t="s">
        <v>31</v>
      </c>
      <c r="E1557" s="4" t="n">
        <v>10</v>
      </c>
      <c r="F1557" s="4" t="n">
        <v>28.842</v>
      </c>
      <c r="G1557" s="4" t="n">
        <v>1</v>
      </c>
      <c r="H1557" s="4" t="n">
        <v>12.2077163962128</v>
      </c>
      <c r="I1557" s="4" t="n">
        <v>0.974370968356919</v>
      </c>
      <c r="J1557" s="4" t="n">
        <v>0.143791298534065</v>
      </c>
      <c r="K1557" s="4" t="n">
        <v>0.278050234396803</v>
      </c>
      <c r="L1557" s="4" t="n">
        <v>0.0126</v>
      </c>
      <c r="M1557" s="4" t="n">
        <v>0.884733281201201</v>
      </c>
      <c r="N1557" s="4" t="n">
        <v>24.9113517809907</v>
      </c>
      <c r="O1557" s="4" t="n">
        <f aca="false">TRUE()</f>
        <v>1</v>
      </c>
      <c r="P1557" s="4" t="s">
        <v>24</v>
      </c>
      <c r="Q1557" s="4" t="n">
        <v>128.860736688573</v>
      </c>
      <c r="R1557" s="4" t="n">
        <v>0.825446976172975</v>
      </c>
      <c r="S1557" s="4" t="s">
        <v>39</v>
      </c>
      <c r="T1557" s="4" t="str">
        <f aca="false">B1557&amp;C1557&amp;D1557&amp;E1557&amp;S1557</f>
        <v>dwajackalmap510without</v>
      </c>
      <c r="U1557" s="4" t="n">
        <f aca="false">COUNTIF($T$2:T1557,T1557)</f>
        <v>16</v>
      </c>
      <c r="V1557" s="4" t="s">
        <v>36</v>
      </c>
      <c r="W1557" s="4" t="s">
        <v>26</v>
      </c>
      <c r="X1557" s="4" t="n">
        <v>5</v>
      </c>
      <c r="Y1557" s="4" t="str">
        <f aca="false">V1557&amp;W1557&amp;X1557&amp;S1557</f>
        <v>dj5without</v>
      </c>
      <c r="Z1557" s="4" t="n">
        <f aca="false">G1557&gt;0</f>
        <v>1</v>
      </c>
      <c r="AA1557" s="4" t="n">
        <f aca="false">IF(NOT(Z1557),Y1557,0)</f>
        <v>0</v>
      </c>
    </row>
    <row r="1558" customFormat="false" ht="15.75" hidden="false" customHeight="true" outlineLevel="0" collapsed="false">
      <c r="A1558" s="1" t="n">
        <v>2292</v>
      </c>
      <c r="B1558" s="4" t="s">
        <v>35</v>
      </c>
      <c r="C1558" s="4" t="s">
        <v>22</v>
      </c>
      <c r="D1558" s="4" t="s">
        <v>31</v>
      </c>
      <c r="E1558" s="4" t="n">
        <v>10</v>
      </c>
      <c r="F1558" s="4" t="n">
        <v>43.157</v>
      </c>
      <c r="G1558" s="4" t="n">
        <v>3</v>
      </c>
      <c r="H1558" s="4" t="n">
        <v>29.9652724123756</v>
      </c>
      <c r="I1558" s="4" t="n">
        <v>0.929155686006932</v>
      </c>
      <c r="J1558" s="4" t="n">
        <v>0.151940370746312</v>
      </c>
      <c r="K1558" s="4" t="n">
        <v>0.249048612190914</v>
      </c>
      <c r="L1558" s="4" t="n">
        <v>0.0127760442532555</v>
      </c>
      <c r="M1558" s="4" t="n">
        <v>0.613868771296437</v>
      </c>
      <c r="N1558" s="4" t="n">
        <v>26.1532901683187</v>
      </c>
      <c r="O1558" s="4" t="n">
        <f aca="false">FALSE()</f>
        <v>0</v>
      </c>
      <c r="P1558" s="4" t="s">
        <v>5</v>
      </c>
      <c r="Q1558" s="4" t="n">
        <v>1414.21356237347</v>
      </c>
      <c r="R1558" s="4" t="n">
        <v>1.68131809485548</v>
      </c>
      <c r="S1558" s="4" t="s">
        <v>39</v>
      </c>
      <c r="T1558" s="4" t="str">
        <f aca="false">B1558&amp;C1558&amp;D1558&amp;E1558&amp;S1558</f>
        <v>dwajackalmap510without</v>
      </c>
      <c r="U1558" s="4" t="n">
        <f aca="false">COUNTIF($T$2:T1558,T1558)</f>
        <v>17</v>
      </c>
      <c r="V1558" s="4" t="s">
        <v>36</v>
      </c>
      <c r="W1558" s="4" t="s">
        <v>26</v>
      </c>
      <c r="X1558" s="4" t="n">
        <v>5</v>
      </c>
      <c r="Y1558" s="4" t="str">
        <f aca="false">V1558&amp;W1558&amp;X1558&amp;S1558</f>
        <v>dj5without</v>
      </c>
      <c r="Z1558" s="4" t="n">
        <f aca="false">G1558&gt;0</f>
        <v>1</v>
      </c>
      <c r="AA1558" s="4" t="n">
        <f aca="false">IF(NOT(Z1558),Y1558,0)</f>
        <v>0</v>
      </c>
    </row>
    <row r="1559" customFormat="false" ht="15.75" hidden="false" customHeight="true" outlineLevel="0" collapsed="false">
      <c r="A1559" s="1" t="n">
        <v>2293</v>
      </c>
      <c r="B1559" s="4" t="s">
        <v>35</v>
      </c>
      <c r="C1559" s="4" t="s">
        <v>22</v>
      </c>
      <c r="D1559" s="4" t="s">
        <v>31</v>
      </c>
      <c r="E1559" s="4" t="n">
        <v>10</v>
      </c>
      <c r="F1559" s="4" t="n">
        <v>21.889</v>
      </c>
      <c r="G1559" s="4" t="n">
        <v>0</v>
      </c>
      <c r="H1559" s="4" t="n">
        <v>5.34365873290732</v>
      </c>
      <c r="I1559" s="4" t="n">
        <v>0.581596462418386</v>
      </c>
      <c r="J1559" s="4" t="n">
        <v>0.0648108888724997</v>
      </c>
      <c r="K1559" s="4" t="n">
        <v>0.433609747242722</v>
      </c>
      <c r="L1559" s="4" t="n">
        <v>0.0129495848586108</v>
      </c>
      <c r="M1559" s="4" t="n">
        <v>1.13283011619574</v>
      </c>
      <c r="N1559" s="4" t="n">
        <v>24.7217885600518</v>
      </c>
      <c r="O1559" s="4" t="n">
        <f aca="false">TRUE()</f>
        <v>1</v>
      </c>
      <c r="P1559" s="4" t="s">
        <v>24</v>
      </c>
      <c r="Q1559" s="4" t="n">
        <v>34.6052174279566</v>
      </c>
      <c r="R1559" s="4" t="n">
        <v>0.787726177363569</v>
      </c>
      <c r="S1559" s="4" t="s">
        <v>39</v>
      </c>
      <c r="T1559" s="4" t="str">
        <f aca="false">B1559&amp;C1559&amp;D1559&amp;E1559&amp;S1559</f>
        <v>dwajackalmap510without</v>
      </c>
      <c r="U1559" s="4" t="n">
        <f aca="false">COUNTIF($T$2:T1559,T1559)</f>
        <v>18</v>
      </c>
      <c r="V1559" s="4" t="s">
        <v>36</v>
      </c>
      <c r="W1559" s="4" t="s">
        <v>26</v>
      </c>
      <c r="X1559" s="4" t="n">
        <v>5</v>
      </c>
      <c r="Y1559" s="4" t="str">
        <f aca="false">V1559&amp;W1559&amp;X1559&amp;S1559</f>
        <v>dj5without</v>
      </c>
      <c r="Z1559" s="4" t="n">
        <f aca="false">G1559&gt;0</f>
        <v>0</v>
      </c>
      <c r="AA1559" s="4" t="str">
        <f aca="false">IF(NOT(Z1559),Y1559,0)</f>
        <v>dj5without</v>
      </c>
    </row>
    <row r="1560" customFormat="false" ht="15.75" hidden="false" customHeight="true" outlineLevel="0" collapsed="false">
      <c r="A1560" s="1" t="n">
        <v>2294</v>
      </c>
      <c r="B1560" s="4" t="s">
        <v>35</v>
      </c>
      <c r="C1560" s="4" t="s">
        <v>22</v>
      </c>
      <c r="D1560" s="4" t="s">
        <v>31</v>
      </c>
      <c r="E1560" s="4" t="n">
        <v>10</v>
      </c>
      <c r="F1560" s="4" t="n">
        <v>39.148</v>
      </c>
      <c r="G1560" s="4" t="n">
        <v>0</v>
      </c>
      <c r="H1560" s="4" t="n">
        <v>11.4615181923185</v>
      </c>
      <c r="I1560" s="4" t="n">
        <v>0.602320140646062</v>
      </c>
      <c r="J1560" s="4" t="n">
        <v>0.23024414811645</v>
      </c>
      <c r="K1560" s="4" t="n">
        <v>0.135402082679998</v>
      </c>
      <c r="L1560" s="4" t="n">
        <v>-0.0019438202247191</v>
      </c>
      <c r="M1560" s="4" t="n">
        <v>0.127715738040743</v>
      </c>
      <c r="N1560" s="4" t="n">
        <v>5.14995979355941</v>
      </c>
      <c r="O1560" s="4" t="n">
        <f aca="false">TRUE()</f>
        <v>1</v>
      </c>
      <c r="P1560" s="4" t="s">
        <v>24</v>
      </c>
      <c r="Q1560" s="4" t="n">
        <v>90.5813590676224</v>
      </c>
      <c r="R1560" s="4" t="n">
        <v>0.503304900213315</v>
      </c>
      <c r="S1560" s="4" t="s">
        <v>39</v>
      </c>
      <c r="T1560" s="4" t="str">
        <f aca="false">B1560&amp;C1560&amp;D1560&amp;E1560&amp;S1560</f>
        <v>dwajackalmap510without</v>
      </c>
      <c r="U1560" s="4" t="n">
        <f aca="false">COUNTIF($T$2:T1560,T1560)</f>
        <v>19</v>
      </c>
      <c r="V1560" s="4" t="s">
        <v>36</v>
      </c>
      <c r="W1560" s="4" t="s">
        <v>26</v>
      </c>
      <c r="X1560" s="4" t="n">
        <v>5</v>
      </c>
      <c r="Y1560" s="4" t="str">
        <f aca="false">V1560&amp;W1560&amp;X1560&amp;S1560</f>
        <v>dj5without</v>
      </c>
      <c r="Z1560" s="4" t="n">
        <f aca="false">G1560&gt;0</f>
        <v>0</v>
      </c>
      <c r="AA1560" s="4" t="str">
        <f aca="false">IF(NOT(Z1560),Y1560,0)</f>
        <v>dj5without</v>
      </c>
    </row>
    <row r="1561" customFormat="false" ht="15.75" hidden="false" customHeight="true" outlineLevel="0" collapsed="false">
      <c r="A1561" s="1" t="n">
        <v>2295</v>
      </c>
      <c r="B1561" s="4" t="s">
        <v>35</v>
      </c>
      <c r="C1561" s="4" t="s">
        <v>22</v>
      </c>
      <c r="D1561" s="4" t="s">
        <v>31</v>
      </c>
      <c r="E1561" s="4" t="n">
        <v>10</v>
      </c>
      <c r="F1561" s="4" t="n">
        <v>27.1849999999999</v>
      </c>
      <c r="G1561" s="4" t="n">
        <v>0</v>
      </c>
      <c r="H1561" s="4" t="n">
        <v>16.8898680945051</v>
      </c>
      <c r="I1561" s="4" t="n">
        <v>0.978970294255447</v>
      </c>
      <c r="J1561" s="4" t="n">
        <v>0.256702889446457</v>
      </c>
      <c r="K1561" s="4" t="n">
        <v>0.13269835518209</v>
      </c>
      <c r="L1561" s="4" t="n">
        <v>-0.0278883281132658</v>
      </c>
      <c r="M1561" s="4" t="n">
        <v>0.13079786177893</v>
      </c>
      <c r="N1561" s="4" t="n">
        <v>2.75556523240675</v>
      </c>
      <c r="O1561" s="4" t="n">
        <f aca="false">TRUE()</f>
        <v>1</v>
      </c>
      <c r="P1561" s="4" t="s">
        <v>24</v>
      </c>
      <c r="Q1561" s="4" t="n">
        <v>104.759591850075</v>
      </c>
      <c r="R1561" s="4" t="n">
        <v>0.66483637493129</v>
      </c>
      <c r="S1561" s="4" t="s">
        <v>39</v>
      </c>
      <c r="T1561" s="4" t="str">
        <f aca="false">B1561&amp;C1561&amp;D1561&amp;E1561&amp;S1561</f>
        <v>dwajackalmap510without</v>
      </c>
      <c r="U1561" s="4" t="n">
        <f aca="false">COUNTIF($T$2:T1561,T1561)</f>
        <v>20</v>
      </c>
      <c r="V1561" s="4" t="s">
        <v>36</v>
      </c>
      <c r="W1561" s="4" t="s">
        <v>26</v>
      </c>
      <c r="X1561" s="4" t="n">
        <v>5</v>
      </c>
      <c r="Y1561" s="4" t="str">
        <f aca="false">V1561&amp;W1561&amp;X1561&amp;S1561</f>
        <v>dj5without</v>
      </c>
      <c r="Z1561" s="4" t="n">
        <f aca="false">G1561&gt;0</f>
        <v>0</v>
      </c>
      <c r="AA1561" s="4" t="str">
        <f aca="false">IF(NOT(Z1561),Y1561,0)</f>
        <v>dj5without</v>
      </c>
    </row>
    <row r="1562" customFormat="false" ht="15.75" hidden="false" customHeight="true" outlineLevel="0" collapsed="false">
      <c r="A1562" s="1" t="n">
        <v>2306</v>
      </c>
      <c r="B1562" s="4" t="s">
        <v>35</v>
      </c>
      <c r="C1562" s="4" t="s">
        <v>30</v>
      </c>
      <c r="D1562" s="4" t="s">
        <v>23</v>
      </c>
      <c r="E1562" s="4" t="n">
        <v>5</v>
      </c>
      <c r="F1562" s="4" t="n">
        <v>63.738</v>
      </c>
      <c r="G1562" s="4" t="n">
        <v>0</v>
      </c>
      <c r="H1562" s="4" t="n">
        <v>0.101698944267924</v>
      </c>
      <c r="I1562" s="4" t="n">
        <v>0.0420207306030109</v>
      </c>
      <c r="J1562" s="4" t="n">
        <v>0.0052682687535397</v>
      </c>
      <c r="K1562" s="4" t="n">
        <v>0.00915143676868026</v>
      </c>
      <c r="L1562" s="4" t="n">
        <v>0.00339240598504173</v>
      </c>
      <c r="M1562" s="4" t="n">
        <v>0.470165767969801</v>
      </c>
      <c r="N1562" s="4" t="n">
        <v>30.0449083480753</v>
      </c>
      <c r="O1562" s="4" t="n">
        <f aca="false">TRUE()</f>
        <v>1</v>
      </c>
      <c r="P1562" s="4" t="s">
        <v>24</v>
      </c>
      <c r="Q1562" s="4" t="n">
        <v>2.00050304380986</v>
      </c>
      <c r="R1562" s="4" t="n">
        <v>0.0507906358814956</v>
      </c>
      <c r="S1562" s="4" t="s">
        <v>39</v>
      </c>
      <c r="T1562" s="4" t="str">
        <f aca="false">B1562&amp;C1562&amp;D1562&amp;E1562&amp;S1562</f>
        <v>dwayoubotmap25without</v>
      </c>
      <c r="U1562" s="4" t="n">
        <f aca="false">COUNTIF($T$2:T1562,T1562)</f>
        <v>1</v>
      </c>
      <c r="V1562" s="4" t="s">
        <v>36</v>
      </c>
      <c r="W1562" s="4" t="s">
        <v>32</v>
      </c>
      <c r="X1562" s="4" t="n">
        <v>2</v>
      </c>
      <c r="Y1562" s="4" t="str">
        <f aca="false">V1562&amp;W1562&amp;X1562&amp;S1562</f>
        <v>dy2without</v>
      </c>
      <c r="Z1562" s="4" t="n">
        <f aca="false">G1562&gt;0</f>
        <v>0</v>
      </c>
      <c r="AA1562" s="4" t="str">
        <f aca="false">IF(NOT(Z1562),Y1562,0)</f>
        <v>dy2without</v>
      </c>
    </row>
    <row r="1563" customFormat="false" ht="15.75" hidden="false" customHeight="true" outlineLevel="0" collapsed="false">
      <c r="A1563" s="1" t="n">
        <v>2307</v>
      </c>
      <c r="B1563" s="4" t="s">
        <v>35</v>
      </c>
      <c r="C1563" s="4" t="s">
        <v>30</v>
      </c>
      <c r="D1563" s="4" t="s">
        <v>23</v>
      </c>
      <c r="E1563" s="4" t="n">
        <v>5</v>
      </c>
      <c r="F1563" s="4" t="n">
        <v>140.646</v>
      </c>
      <c r="G1563" s="4" t="n">
        <v>7</v>
      </c>
      <c r="H1563" s="4" t="n">
        <v>67.8519672353925</v>
      </c>
      <c r="I1563" s="4" t="n">
        <v>0.601606024493513</v>
      </c>
      <c r="J1563" s="4" t="n">
        <v>0.108868096156267</v>
      </c>
      <c r="K1563" s="4" t="n">
        <v>0.0348646045878131</v>
      </c>
      <c r="L1563" s="4" t="n">
        <v>0.000161113917384199</v>
      </c>
      <c r="M1563" s="4" t="n">
        <v>0.230950201287395</v>
      </c>
      <c r="N1563" s="4" t="n">
        <v>33.1743773956727</v>
      </c>
      <c r="O1563" s="4" t="n">
        <f aca="false">FALSE()</f>
        <v>0</v>
      </c>
      <c r="P1563" s="4" t="s">
        <v>5</v>
      </c>
      <c r="Q1563" s="4" t="n">
        <v>1414.21356237314</v>
      </c>
      <c r="R1563" s="4" t="n">
        <v>0.428282340631156</v>
      </c>
      <c r="S1563" s="4" t="s">
        <v>39</v>
      </c>
      <c r="T1563" s="4" t="str">
        <f aca="false">B1563&amp;C1563&amp;D1563&amp;E1563&amp;S1563</f>
        <v>dwayoubotmap25without</v>
      </c>
      <c r="U1563" s="4" t="n">
        <f aca="false">COUNTIF($T$2:T1563,T1563)</f>
        <v>2</v>
      </c>
      <c r="V1563" s="4" t="s">
        <v>36</v>
      </c>
      <c r="W1563" s="4" t="s">
        <v>32</v>
      </c>
      <c r="X1563" s="4" t="n">
        <v>2</v>
      </c>
      <c r="Y1563" s="4" t="str">
        <f aca="false">V1563&amp;W1563&amp;X1563&amp;S1563</f>
        <v>dy2without</v>
      </c>
      <c r="Z1563" s="4" t="n">
        <f aca="false">G1563&gt;0</f>
        <v>1</v>
      </c>
      <c r="AA1563" s="4" t="n">
        <f aca="false">IF(NOT(Z1563),Y1563,0)</f>
        <v>0</v>
      </c>
    </row>
    <row r="1564" customFormat="false" ht="15.75" hidden="false" customHeight="true" outlineLevel="0" collapsed="false">
      <c r="A1564" s="1" t="n">
        <v>2308</v>
      </c>
      <c r="B1564" s="4" t="s">
        <v>35</v>
      </c>
      <c r="C1564" s="4" t="s">
        <v>30</v>
      </c>
      <c r="D1564" s="4" t="s">
        <v>23</v>
      </c>
      <c r="E1564" s="4" t="n">
        <v>5</v>
      </c>
      <c r="F1564" s="4" t="n">
        <v>133.548</v>
      </c>
      <c r="G1564" s="4" t="n">
        <v>4</v>
      </c>
      <c r="H1564" s="4" t="n">
        <v>79.3836557871817</v>
      </c>
      <c r="I1564" s="4" t="n">
        <v>0.463482005132857</v>
      </c>
      <c r="J1564" s="4" t="n">
        <v>0.133115371973793</v>
      </c>
      <c r="K1564" s="4" t="n">
        <v>0.0444171507247961</v>
      </c>
      <c r="L1564" s="4" t="n">
        <v>-8.26668017492395E-005</v>
      </c>
      <c r="M1564" s="4" t="n">
        <v>0.237124738636262</v>
      </c>
      <c r="N1564" s="4" t="n">
        <v>32.16210162383</v>
      </c>
      <c r="O1564" s="4" t="n">
        <f aca="false">FALSE()</f>
        <v>0</v>
      </c>
      <c r="P1564" s="4" t="s">
        <v>5</v>
      </c>
      <c r="Q1564" s="4" t="n">
        <v>1414.21356237375</v>
      </c>
      <c r="R1564" s="4" t="n">
        <v>0.257228215269062</v>
      </c>
      <c r="S1564" s="4" t="s">
        <v>39</v>
      </c>
      <c r="T1564" s="4" t="str">
        <f aca="false">B1564&amp;C1564&amp;D1564&amp;E1564&amp;S1564</f>
        <v>dwayoubotmap25without</v>
      </c>
      <c r="U1564" s="4" t="n">
        <f aca="false">COUNTIF($T$2:T1564,T1564)</f>
        <v>3</v>
      </c>
      <c r="V1564" s="4" t="s">
        <v>36</v>
      </c>
      <c r="W1564" s="4" t="s">
        <v>32</v>
      </c>
      <c r="X1564" s="4" t="n">
        <v>2</v>
      </c>
      <c r="Y1564" s="4" t="str">
        <f aca="false">V1564&amp;W1564&amp;X1564&amp;S1564</f>
        <v>dy2without</v>
      </c>
      <c r="Z1564" s="4" t="n">
        <f aca="false">G1564&gt;0</f>
        <v>1</v>
      </c>
      <c r="AA1564" s="4" t="n">
        <f aca="false">IF(NOT(Z1564),Y1564,0)</f>
        <v>0</v>
      </c>
    </row>
    <row r="1565" customFormat="false" ht="15.75" hidden="false" customHeight="true" outlineLevel="0" collapsed="false">
      <c r="A1565" s="1" t="n">
        <v>2309</v>
      </c>
      <c r="B1565" s="4" t="s">
        <v>35</v>
      </c>
      <c r="C1565" s="4" t="s">
        <v>30</v>
      </c>
      <c r="D1565" s="4" t="s">
        <v>23</v>
      </c>
      <c r="E1565" s="4" t="n">
        <v>5</v>
      </c>
      <c r="F1565" s="4" t="n">
        <v>100.154</v>
      </c>
      <c r="G1565" s="4" t="n">
        <v>4</v>
      </c>
      <c r="H1565" s="4" t="n">
        <v>42.4706944913946</v>
      </c>
      <c r="I1565" s="4" t="n">
        <v>0.328491274507326</v>
      </c>
      <c r="J1565" s="4" t="n">
        <v>0.0601220086447327</v>
      </c>
      <c r="K1565" s="4" t="n">
        <v>0.0159728043865894</v>
      </c>
      <c r="L1565" s="4" t="n">
        <v>0.000216757138430278</v>
      </c>
      <c r="M1565" s="4" t="n">
        <v>0.302183945114483</v>
      </c>
      <c r="N1565" s="4" t="n">
        <v>30.5407871059086</v>
      </c>
      <c r="O1565" s="4" t="n">
        <f aca="false">FALSE()</f>
        <v>0</v>
      </c>
      <c r="P1565" s="4" t="s">
        <v>5</v>
      </c>
      <c r="Q1565" s="4" t="n">
        <v>894.427190999973</v>
      </c>
      <c r="R1565" s="4" t="n">
        <v>0.130775935346712</v>
      </c>
      <c r="S1565" s="4" t="s">
        <v>39</v>
      </c>
      <c r="T1565" s="4" t="str">
        <f aca="false">B1565&amp;C1565&amp;D1565&amp;E1565&amp;S1565</f>
        <v>dwayoubotmap25without</v>
      </c>
      <c r="U1565" s="4" t="n">
        <f aca="false">COUNTIF($T$2:T1565,T1565)</f>
        <v>4</v>
      </c>
      <c r="V1565" s="4" t="s">
        <v>36</v>
      </c>
      <c r="W1565" s="4" t="s">
        <v>32</v>
      </c>
      <c r="X1565" s="4" t="n">
        <v>2</v>
      </c>
      <c r="Y1565" s="4" t="str">
        <f aca="false">V1565&amp;W1565&amp;X1565&amp;S1565</f>
        <v>dy2without</v>
      </c>
      <c r="Z1565" s="4" t="n">
        <f aca="false">G1565&gt;0</f>
        <v>1</v>
      </c>
      <c r="AA1565" s="4" t="n">
        <f aca="false">IF(NOT(Z1565),Y1565,0)</f>
        <v>0</v>
      </c>
    </row>
    <row r="1566" customFormat="false" ht="15.75" hidden="false" customHeight="true" outlineLevel="0" collapsed="false">
      <c r="A1566" s="1" t="n">
        <v>2310</v>
      </c>
      <c r="B1566" s="4" t="s">
        <v>35</v>
      </c>
      <c r="C1566" s="4" t="s">
        <v>30</v>
      </c>
      <c r="D1566" s="4" t="s">
        <v>23</v>
      </c>
      <c r="E1566" s="4" t="n">
        <v>5</v>
      </c>
      <c r="F1566" s="4" t="n">
        <v>69.149</v>
      </c>
      <c r="G1566" s="4" t="n">
        <v>1</v>
      </c>
      <c r="H1566" s="4" t="n">
        <v>4.25334000282438</v>
      </c>
      <c r="I1566" s="4" t="n">
        <v>0.174495471896269</v>
      </c>
      <c r="J1566" s="4" t="n">
        <v>0.0265217372601216</v>
      </c>
      <c r="K1566" s="4" t="n">
        <v>0.0288129855628061</v>
      </c>
      <c r="L1566" s="4" t="n">
        <v>-6.31935082051506E-006</v>
      </c>
      <c r="M1566" s="4" t="n">
        <v>0.440336814555481</v>
      </c>
      <c r="N1566" s="4" t="n">
        <v>30.5421840034596</v>
      </c>
      <c r="O1566" s="4" t="n">
        <f aca="false">TRUE()</f>
        <v>1</v>
      </c>
      <c r="P1566" s="4" t="s">
        <v>24</v>
      </c>
      <c r="Q1566" s="4" t="n">
        <v>161.20647005479</v>
      </c>
      <c r="R1566" s="4" t="n">
        <v>0.0996654332137872</v>
      </c>
      <c r="S1566" s="4" t="s">
        <v>39</v>
      </c>
      <c r="T1566" s="4" t="str">
        <f aca="false">B1566&amp;C1566&amp;D1566&amp;E1566&amp;S1566</f>
        <v>dwayoubotmap25without</v>
      </c>
      <c r="U1566" s="4" t="n">
        <f aca="false">COUNTIF($T$2:T1566,T1566)</f>
        <v>5</v>
      </c>
      <c r="V1566" s="4" t="s">
        <v>36</v>
      </c>
      <c r="W1566" s="4" t="s">
        <v>32</v>
      </c>
      <c r="X1566" s="4" t="n">
        <v>2</v>
      </c>
      <c r="Y1566" s="4" t="str">
        <f aca="false">V1566&amp;W1566&amp;X1566&amp;S1566</f>
        <v>dy2without</v>
      </c>
      <c r="Z1566" s="4" t="n">
        <f aca="false">G1566&gt;0</f>
        <v>1</v>
      </c>
      <c r="AA1566" s="4" t="n">
        <f aca="false">IF(NOT(Z1566),Y1566,0)</f>
        <v>0</v>
      </c>
    </row>
    <row r="1567" customFormat="false" ht="15.75" hidden="false" customHeight="true" outlineLevel="0" collapsed="false">
      <c r="A1567" s="1" t="n">
        <v>2311</v>
      </c>
      <c r="B1567" s="4" t="s">
        <v>35</v>
      </c>
      <c r="C1567" s="4" t="s">
        <v>30</v>
      </c>
      <c r="D1567" s="4" t="s">
        <v>23</v>
      </c>
      <c r="E1567" s="4" t="n">
        <v>5</v>
      </c>
      <c r="F1567" s="4" t="n">
        <v>136.851</v>
      </c>
      <c r="G1567" s="4" t="n">
        <v>5</v>
      </c>
      <c r="H1567" s="4" t="n">
        <v>64.0796381443074</v>
      </c>
      <c r="I1567" s="4" t="n">
        <v>0.553893483698501</v>
      </c>
      <c r="J1567" s="4" t="n">
        <v>0.109778448695768</v>
      </c>
      <c r="K1567" s="4" t="n">
        <v>0.0399050611666718</v>
      </c>
      <c r="L1567" s="4" t="n">
        <v>0.00144491404223305</v>
      </c>
      <c r="M1567" s="4" t="n">
        <v>0.258210236397126</v>
      </c>
      <c r="N1567" s="4" t="n">
        <v>34.9891009670274</v>
      </c>
      <c r="O1567" s="4" t="n">
        <f aca="false">FALSE()</f>
        <v>0</v>
      </c>
      <c r="P1567" s="4" t="s">
        <v>5</v>
      </c>
      <c r="Q1567" s="4" t="n">
        <v>1414.21356237375</v>
      </c>
      <c r="R1567" s="4" t="n">
        <v>0.605702902168638</v>
      </c>
      <c r="S1567" s="4" t="s">
        <v>39</v>
      </c>
      <c r="T1567" s="4" t="str">
        <f aca="false">B1567&amp;C1567&amp;D1567&amp;E1567&amp;S1567</f>
        <v>dwayoubotmap25without</v>
      </c>
      <c r="U1567" s="4" t="n">
        <f aca="false">COUNTIF($T$2:T1567,T1567)</f>
        <v>6</v>
      </c>
      <c r="V1567" s="4" t="s">
        <v>36</v>
      </c>
      <c r="W1567" s="4" t="s">
        <v>32</v>
      </c>
      <c r="X1567" s="4" t="n">
        <v>2</v>
      </c>
      <c r="Y1567" s="4" t="str">
        <f aca="false">V1567&amp;W1567&amp;X1567&amp;S1567</f>
        <v>dy2without</v>
      </c>
      <c r="Z1567" s="4" t="n">
        <f aca="false">G1567&gt;0</f>
        <v>1</v>
      </c>
      <c r="AA1567" s="4" t="n">
        <f aca="false">IF(NOT(Z1567),Y1567,0)</f>
        <v>0</v>
      </c>
    </row>
    <row r="1568" customFormat="false" ht="15.75" hidden="false" customHeight="true" outlineLevel="0" collapsed="false">
      <c r="A1568" s="1" t="n">
        <v>2312</v>
      </c>
      <c r="B1568" s="4" t="s">
        <v>35</v>
      </c>
      <c r="C1568" s="4" t="s">
        <v>30</v>
      </c>
      <c r="D1568" s="4" t="s">
        <v>23</v>
      </c>
      <c r="E1568" s="4" t="n">
        <v>5</v>
      </c>
      <c r="F1568" s="4" t="n">
        <v>80.852</v>
      </c>
      <c r="G1568" s="4" t="n">
        <v>1</v>
      </c>
      <c r="H1568" s="4" t="n">
        <v>12.8981043638307</v>
      </c>
      <c r="I1568" s="4" t="n">
        <v>0.174944642091955</v>
      </c>
      <c r="J1568" s="4" t="n">
        <v>0.0231715432152076</v>
      </c>
      <c r="K1568" s="4" t="n">
        <v>0.0341759876139403</v>
      </c>
      <c r="L1568" s="4" t="n">
        <v>0.000140146566053741</v>
      </c>
      <c r="M1568" s="4" t="n">
        <v>0.378791485315206</v>
      </c>
      <c r="N1568" s="4" t="n">
        <v>30.9724745078102</v>
      </c>
      <c r="O1568" s="4" t="n">
        <f aca="false">TRUE()</f>
        <v>1</v>
      </c>
      <c r="P1568" s="4" t="s">
        <v>24</v>
      </c>
      <c r="Q1568" s="4" t="n">
        <v>1414.21356237281</v>
      </c>
      <c r="R1568" s="4" t="n">
        <v>0.112971277096948</v>
      </c>
      <c r="S1568" s="4" t="s">
        <v>39</v>
      </c>
      <c r="T1568" s="4" t="str">
        <f aca="false">B1568&amp;C1568&amp;D1568&amp;E1568&amp;S1568</f>
        <v>dwayoubotmap25without</v>
      </c>
      <c r="U1568" s="4" t="n">
        <f aca="false">COUNTIF($T$2:T1568,T1568)</f>
        <v>7</v>
      </c>
      <c r="V1568" s="4" t="s">
        <v>36</v>
      </c>
      <c r="W1568" s="4" t="s">
        <v>32</v>
      </c>
      <c r="X1568" s="4" t="n">
        <v>2</v>
      </c>
      <c r="Y1568" s="4" t="str">
        <f aca="false">V1568&amp;W1568&amp;X1568&amp;S1568</f>
        <v>dy2without</v>
      </c>
      <c r="Z1568" s="4" t="n">
        <f aca="false">G1568&gt;0</f>
        <v>1</v>
      </c>
      <c r="AA1568" s="4" t="n">
        <f aca="false">IF(NOT(Z1568),Y1568,0)</f>
        <v>0</v>
      </c>
    </row>
    <row r="1569" customFormat="false" ht="15.75" hidden="false" customHeight="true" outlineLevel="0" collapsed="false">
      <c r="A1569" s="1" t="n">
        <v>2313</v>
      </c>
      <c r="B1569" s="4" t="s">
        <v>35</v>
      </c>
      <c r="C1569" s="4" t="s">
        <v>30</v>
      </c>
      <c r="D1569" s="4" t="s">
        <v>23</v>
      </c>
      <c r="E1569" s="4" t="n">
        <v>5</v>
      </c>
      <c r="F1569" s="4" t="n">
        <v>64.455</v>
      </c>
      <c r="G1569" s="4" t="n">
        <v>0</v>
      </c>
      <c r="H1569" s="4" t="n">
        <v>0.192052230826293</v>
      </c>
      <c r="I1569" s="4" t="n">
        <v>0.0806146940291748</v>
      </c>
      <c r="J1569" s="4" t="n">
        <v>0.0101160191307184</v>
      </c>
      <c r="K1569" s="4" t="n">
        <v>0.00771332505982065</v>
      </c>
      <c r="L1569" s="4" t="n">
        <v>-0.000457643320904095</v>
      </c>
      <c r="M1569" s="4" t="n">
        <v>0.473114346830072</v>
      </c>
      <c r="N1569" s="4" t="n">
        <v>30.4108366386039</v>
      </c>
      <c r="O1569" s="4" t="n">
        <f aca="false">TRUE()</f>
        <v>1</v>
      </c>
      <c r="P1569" s="4" t="s">
        <v>24</v>
      </c>
      <c r="Q1569" s="4" t="n">
        <v>1.83464352521224</v>
      </c>
      <c r="R1569" s="4" t="n">
        <v>0.0652070189178141</v>
      </c>
      <c r="S1569" s="4" t="s">
        <v>39</v>
      </c>
      <c r="T1569" s="4" t="str">
        <f aca="false">B1569&amp;C1569&amp;D1569&amp;E1569&amp;S1569</f>
        <v>dwayoubotmap25without</v>
      </c>
      <c r="U1569" s="4" t="n">
        <f aca="false">COUNTIF($T$2:T1569,T1569)</f>
        <v>8</v>
      </c>
      <c r="V1569" s="4" t="s">
        <v>36</v>
      </c>
      <c r="W1569" s="4" t="s">
        <v>32</v>
      </c>
      <c r="X1569" s="4" t="n">
        <v>2</v>
      </c>
      <c r="Y1569" s="4" t="str">
        <f aca="false">V1569&amp;W1569&amp;X1569&amp;S1569</f>
        <v>dy2without</v>
      </c>
      <c r="Z1569" s="4" t="n">
        <f aca="false">G1569&gt;0</f>
        <v>0</v>
      </c>
      <c r="AA1569" s="4" t="str">
        <f aca="false">IF(NOT(Z1569),Y1569,0)</f>
        <v>dy2without</v>
      </c>
    </row>
    <row r="1570" customFormat="false" ht="15.75" hidden="false" customHeight="true" outlineLevel="0" collapsed="false">
      <c r="A1570" s="1" t="n">
        <v>2314</v>
      </c>
      <c r="B1570" s="4" t="s">
        <v>35</v>
      </c>
      <c r="C1570" s="4" t="s">
        <v>30</v>
      </c>
      <c r="D1570" s="4" t="s">
        <v>23</v>
      </c>
      <c r="E1570" s="4" t="n">
        <v>5</v>
      </c>
      <c r="F1570" s="4" t="n">
        <v>94.573</v>
      </c>
      <c r="G1570" s="4" t="n">
        <v>2</v>
      </c>
      <c r="H1570" s="4" t="n">
        <v>34.2238800028411</v>
      </c>
      <c r="I1570" s="4" t="n">
        <v>0.34569580594913</v>
      </c>
      <c r="J1570" s="4" t="n">
        <v>0.0901247616958543</v>
      </c>
      <c r="K1570" s="4" t="n">
        <v>0.0363972404441017</v>
      </c>
      <c r="L1570" s="4" t="n">
        <v>6.2461946527903E-005</v>
      </c>
      <c r="M1570" s="4" t="n">
        <v>0.325613279546463</v>
      </c>
      <c r="N1570" s="4" t="n">
        <v>30.9047113317613</v>
      </c>
      <c r="O1570" s="4" t="n">
        <f aca="false">TRUE()</f>
        <v>1</v>
      </c>
      <c r="P1570" s="4" t="s">
        <v>24</v>
      </c>
      <c r="Q1570" s="4" t="n">
        <v>894.42719099969</v>
      </c>
      <c r="R1570" s="4" t="n">
        <v>0.176122013940513</v>
      </c>
      <c r="S1570" s="4" t="s">
        <v>39</v>
      </c>
      <c r="T1570" s="4" t="str">
        <f aca="false">B1570&amp;C1570&amp;D1570&amp;E1570&amp;S1570</f>
        <v>dwayoubotmap25without</v>
      </c>
      <c r="U1570" s="4" t="n">
        <f aca="false">COUNTIF($T$2:T1570,T1570)</f>
        <v>9</v>
      </c>
      <c r="V1570" s="4" t="s">
        <v>36</v>
      </c>
      <c r="W1570" s="4" t="s">
        <v>32</v>
      </c>
      <c r="X1570" s="4" t="n">
        <v>2</v>
      </c>
      <c r="Y1570" s="4" t="str">
        <f aca="false">V1570&amp;W1570&amp;X1570&amp;S1570</f>
        <v>dy2without</v>
      </c>
      <c r="Z1570" s="4" t="n">
        <f aca="false">G1570&gt;0</f>
        <v>1</v>
      </c>
      <c r="AA1570" s="4" t="n">
        <f aca="false">IF(NOT(Z1570),Y1570,0)</f>
        <v>0</v>
      </c>
    </row>
    <row r="1571" customFormat="false" ht="15.75" hidden="false" customHeight="true" outlineLevel="0" collapsed="false">
      <c r="A1571" s="1" t="n">
        <v>2315</v>
      </c>
      <c r="B1571" s="4" t="s">
        <v>35</v>
      </c>
      <c r="C1571" s="4" t="s">
        <v>30</v>
      </c>
      <c r="D1571" s="4" t="s">
        <v>23</v>
      </c>
      <c r="E1571" s="4" t="n">
        <v>5</v>
      </c>
      <c r="F1571" s="4" t="n">
        <v>113.685</v>
      </c>
      <c r="G1571" s="4" t="n">
        <v>0</v>
      </c>
      <c r="H1571" s="4" t="n">
        <v>72.4610548747997</v>
      </c>
      <c r="I1571" s="4" t="n">
        <v>0.426331560721119</v>
      </c>
      <c r="J1571" s="4" t="n">
        <v>0.0798646699136124</v>
      </c>
      <c r="K1571" s="4" t="n">
        <v>0.0462455969755387</v>
      </c>
      <c r="L1571" s="4" t="n">
        <v>0.000258710046609793</v>
      </c>
      <c r="M1571" s="4" t="n">
        <v>0.271790549195707</v>
      </c>
      <c r="N1571" s="4" t="n">
        <v>31.2404613185589</v>
      </c>
      <c r="O1571" s="4" t="n">
        <f aca="false">TRUE()</f>
        <v>1</v>
      </c>
      <c r="P1571" s="4" t="s">
        <v>24</v>
      </c>
      <c r="Q1571" s="4" t="n">
        <v>1414.21356237498</v>
      </c>
      <c r="R1571" s="4" t="n">
        <v>0.267153545362082</v>
      </c>
      <c r="S1571" s="4" t="s">
        <v>39</v>
      </c>
      <c r="T1571" s="4" t="str">
        <f aca="false">B1571&amp;C1571&amp;D1571&amp;E1571&amp;S1571</f>
        <v>dwayoubotmap25without</v>
      </c>
      <c r="U1571" s="4" t="n">
        <f aca="false">COUNTIF($T$2:T1571,T1571)</f>
        <v>10</v>
      </c>
      <c r="V1571" s="4" t="s">
        <v>36</v>
      </c>
      <c r="W1571" s="4" t="s">
        <v>32</v>
      </c>
      <c r="X1571" s="4" t="n">
        <v>2</v>
      </c>
      <c r="Y1571" s="4" t="str">
        <f aca="false">V1571&amp;W1571&amp;X1571&amp;S1571</f>
        <v>dy2without</v>
      </c>
      <c r="Z1571" s="4" t="n">
        <f aca="false">G1571&gt;0</f>
        <v>0</v>
      </c>
      <c r="AA1571" s="4" t="str">
        <f aca="false">IF(NOT(Z1571),Y1571,0)</f>
        <v>dy2without</v>
      </c>
    </row>
    <row r="1572" customFormat="false" ht="15.75" hidden="false" customHeight="true" outlineLevel="0" collapsed="false">
      <c r="A1572" s="1" t="n">
        <v>2316</v>
      </c>
      <c r="B1572" s="4" t="s">
        <v>35</v>
      </c>
      <c r="C1572" s="4" t="s">
        <v>30</v>
      </c>
      <c r="D1572" s="4" t="s">
        <v>23</v>
      </c>
      <c r="E1572" s="4" t="n">
        <v>5</v>
      </c>
      <c r="F1572" s="4" t="n">
        <v>68.881</v>
      </c>
      <c r="G1572" s="4" t="n">
        <v>0</v>
      </c>
      <c r="H1572" s="4" t="n">
        <v>0.508721597539212</v>
      </c>
      <c r="I1572" s="4" t="n">
        <v>0.155867954009046</v>
      </c>
      <c r="J1572" s="4" t="n">
        <v>0.0194389721437659</v>
      </c>
      <c r="K1572" s="4" t="n">
        <v>0.0390094566374025</v>
      </c>
      <c r="L1572" s="4" t="n">
        <v>0.000238293431720873</v>
      </c>
      <c r="M1572" s="4" t="n">
        <v>0.452543739556828</v>
      </c>
      <c r="N1572" s="4" t="n">
        <v>31.074529496006</v>
      </c>
      <c r="O1572" s="4" t="n">
        <f aca="false">TRUE()</f>
        <v>1</v>
      </c>
      <c r="P1572" s="4" t="s">
        <v>24</v>
      </c>
      <c r="Q1572" s="4" t="n">
        <v>13.2823257321563</v>
      </c>
      <c r="R1572" s="4" t="n">
        <v>0.108513308316813</v>
      </c>
      <c r="S1572" s="4" t="s">
        <v>39</v>
      </c>
      <c r="T1572" s="4" t="str">
        <f aca="false">B1572&amp;C1572&amp;D1572&amp;E1572&amp;S1572</f>
        <v>dwayoubotmap25without</v>
      </c>
      <c r="U1572" s="4" t="n">
        <f aca="false">COUNTIF($T$2:T1572,T1572)</f>
        <v>11</v>
      </c>
      <c r="V1572" s="4" t="s">
        <v>36</v>
      </c>
      <c r="W1572" s="4" t="s">
        <v>32</v>
      </c>
      <c r="X1572" s="4" t="n">
        <v>2</v>
      </c>
      <c r="Y1572" s="4" t="str">
        <f aca="false">V1572&amp;W1572&amp;X1572&amp;S1572</f>
        <v>dy2without</v>
      </c>
      <c r="Z1572" s="4" t="n">
        <f aca="false">G1572&gt;0</f>
        <v>0</v>
      </c>
      <c r="AA1572" s="4" t="str">
        <f aca="false">IF(NOT(Z1572),Y1572,0)</f>
        <v>dy2without</v>
      </c>
    </row>
    <row r="1573" customFormat="false" ht="15.75" hidden="false" customHeight="true" outlineLevel="0" collapsed="false">
      <c r="A1573" s="1" t="n">
        <v>2317</v>
      </c>
      <c r="B1573" s="4" t="s">
        <v>35</v>
      </c>
      <c r="C1573" s="4" t="s">
        <v>30</v>
      </c>
      <c r="D1573" s="4" t="s">
        <v>23</v>
      </c>
      <c r="E1573" s="4" t="n">
        <v>5</v>
      </c>
      <c r="F1573" s="4" t="n">
        <v>85.8250000000001</v>
      </c>
      <c r="G1573" s="4" t="n">
        <v>1</v>
      </c>
      <c r="H1573" s="4" t="n">
        <v>8.09982370849139</v>
      </c>
      <c r="I1573" s="4" t="n">
        <v>0.21131215480678</v>
      </c>
      <c r="J1573" s="4" t="n">
        <v>0.0280863002451873</v>
      </c>
      <c r="K1573" s="4" t="n">
        <v>0.0457384448244711</v>
      </c>
      <c r="L1573" s="4" t="n">
        <v>0.000150832992743911</v>
      </c>
      <c r="M1573" s="4" t="n">
        <v>0.350803397904409</v>
      </c>
      <c r="N1573" s="4" t="n">
        <v>30.5075231100368</v>
      </c>
      <c r="O1573" s="4" t="n">
        <f aca="false">TRUE()</f>
        <v>1</v>
      </c>
      <c r="P1573" s="4" t="s">
        <v>24</v>
      </c>
      <c r="Q1573" s="4" t="n">
        <v>282.842712474587</v>
      </c>
      <c r="R1573" s="4" t="n">
        <v>0.143931711013123</v>
      </c>
      <c r="S1573" s="4" t="s">
        <v>39</v>
      </c>
      <c r="T1573" s="4" t="str">
        <f aca="false">B1573&amp;C1573&amp;D1573&amp;E1573&amp;S1573</f>
        <v>dwayoubotmap25without</v>
      </c>
      <c r="U1573" s="4" t="n">
        <f aca="false">COUNTIF($T$2:T1573,T1573)</f>
        <v>12</v>
      </c>
      <c r="V1573" s="4" t="s">
        <v>36</v>
      </c>
      <c r="W1573" s="4" t="s">
        <v>32</v>
      </c>
      <c r="X1573" s="4" t="n">
        <v>2</v>
      </c>
      <c r="Y1573" s="4" t="str">
        <f aca="false">V1573&amp;W1573&amp;X1573&amp;S1573</f>
        <v>dy2without</v>
      </c>
      <c r="Z1573" s="4" t="n">
        <f aca="false">G1573&gt;0</f>
        <v>1</v>
      </c>
      <c r="AA1573" s="4" t="n">
        <f aca="false">IF(NOT(Z1573),Y1573,0)</f>
        <v>0</v>
      </c>
    </row>
    <row r="1574" customFormat="false" ht="15.75" hidden="false" customHeight="true" outlineLevel="0" collapsed="false">
      <c r="A1574" s="1" t="n">
        <v>2318</v>
      </c>
      <c r="B1574" s="4" t="s">
        <v>35</v>
      </c>
      <c r="C1574" s="4" t="s">
        <v>30</v>
      </c>
      <c r="D1574" s="4" t="s">
        <v>23</v>
      </c>
      <c r="E1574" s="4" t="n">
        <v>5</v>
      </c>
      <c r="F1574" s="4" t="n">
        <v>180.177</v>
      </c>
      <c r="G1574" s="4" t="n">
        <v>4</v>
      </c>
      <c r="H1574" s="4" t="n">
        <v>249.110274038523</v>
      </c>
      <c r="I1574" s="4" t="n">
        <v>1.14613455439726</v>
      </c>
      <c r="J1574" s="4" t="n">
        <v>0.256715973913844</v>
      </c>
      <c r="K1574" s="4" t="n">
        <v>0.0307905323261827</v>
      </c>
      <c r="L1574" s="4" t="n">
        <v>-0.00114804275585968</v>
      </c>
      <c r="M1574" s="4" t="n">
        <v>0.0844200589020928</v>
      </c>
      <c r="N1574" s="4" t="n">
        <v>14.8672968193674</v>
      </c>
      <c r="O1574" s="4" t="n">
        <f aca="false">FALSE()</f>
        <v>0</v>
      </c>
      <c r="P1574" s="4" t="s">
        <v>27</v>
      </c>
      <c r="Q1574" s="4" t="n">
        <v>1414.21356237375</v>
      </c>
      <c r="R1574" s="4" t="n">
        <v>1.45137345827997</v>
      </c>
      <c r="S1574" s="4" t="s">
        <v>39</v>
      </c>
      <c r="T1574" s="4" t="str">
        <f aca="false">B1574&amp;C1574&amp;D1574&amp;E1574&amp;S1574</f>
        <v>dwayoubotmap25without</v>
      </c>
      <c r="U1574" s="4" t="n">
        <f aca="false">COUNTIF($T$2:T1574,T1574)</f>
        <v>13</v>
      </c>
      <c r="V1574" s="4" t="s">
        <v>36</v>
      </c>
      <c r="W1574" s="4" t="s">
        <v>32</v>
      </c>
      <c r="X1574" s="4" t="n">
        <v>2</v>
      </c>
      <c r="Y1574" s="4" t="str">
        <f aca="false">V1574&amp;W1574&amp;X1574&amp;S1574</f>
        <v>dy2without</v>
      </c>
      <c r="Z1574" s="4" t="n">
        <f aca="false">G1574&gt;0</f>
        <v>1</v>
      </c>
      <c r="AA1574" s="4" t="n">
        <f aca="false">IF(NOT(Z1574),Y1574,0)</f>
        <v>0</v>
      </c>
    </row>
    <row r="1575" customFormat="false" ht="15.75" hidden="false" customHeight="true" outlineLevel="0" collapsed="false">
      <c r="A1575" s="1" t="n">
        <v>2319</v>
      </c>
      <c r="B1575" s="4" t="s">
        <v>35</v>
      </c>
      <c r="C1575" s="4" t="s">
        <v>30</v>
      </c>
      <c r="D1575" s="4" t="s">
        <v>23</v>
      </c>
      <c r="E1575" s="4" t="n">
        <v>5</v>
      </c>
      <c r="F1575" s="4" t="n">
        <v>63.9449999999999</v>
      </c>
      <c r="G1575" s="4" t="n">
        <v>0</v>
      </c>
      <c r="H1575" s="4" t="n">
        <v>0.140191347756978</v>
      </c>
      <c r="I1575" s="4" t="n">
        <v>0.0568774347836683</v>
      </c>
      <c r="J1575" s="4" t="n">
        <v>0.00711455910148027</v>
      </c>
      <c r="K1575" s="4" t="n">
        <v>0.0188575313900697</v>
      </c>
      <c r="L1575" s="4" t="n">
        <v>0.00332913845662504</v>
      </c>
      <c r="M1575" s="4" t="n">
        <v>0.46595317978009</v>
      </c>
      <c r="N1575" s="4" t="n">
        <v>29.9338693570329</v>
      </c>
      <c r="O1575" s="4" t="n">
        <f aca="false">TRUE()</f>
        <v>1</v>
      </c>
      <c r="P1575" s="4" t="s">
        <v>24</v>
      </c>
      <c r="Q1575" s="4" t="n">
        <v>1.37393969803157</v>
      </c>
      <c r="R1575" s="4" t="n">
        <v>0.0524823563991034</v>
      </c>
      <c r="S1575" s="4" t="s">
        <v>39</v>
      </c>
      <c r="T1575" s="4" t="str">
        <f aca="false">B1575&amp;C1575&amp;D1575&amp;E1575&amp;S1575</f>
        <v>dwayoubotmap25without</v>
      </c>
      <c r="U1575" s="4" t="n">
        <f aca="false">COUNTIF($T$2:T1575,T1575)</f>
        <v>14</v>
      </c>
      <c r="V1575" s="4" t="s">
        <v>36</v>
      </c>
      <c r="W1575" s="4" t="s">
        <v>32</v>
      </c>
      <c r="X1575" s="4" t="n">
        <v>2</v>
      </c>
      <c r="Y1575" s="4" t="str">
        <f aca="false">V1575&amp;W1575&amp;X1575&amp;S1575</f>
        <v>dy2without</v>
      </c>
      <c r="Z1575" s="4" t="n">
        <f aca="false">G1575&gt;0</f>
        <v>0</v>
      </c>
      <c r="AA1575" s="4" t="str">
        <f aca="false">IF(NOT(Z1575),Y1575,0)</f>
        <v>dy2without</v>
      </c>
    </row>
    <row r="1576" customFormat="false" ht="15.75" hidden="false" customHeight="true" outlineLevel="0" collapsed="false">
      <c r="A1576" s="1" t="n">
        <v>2320</v>
      </c>
      <c r="B1576" s="4" t="s">
        <v>35</v>
      </c>
      <c r="C1576" s="4" t="s">
        <v>30</v>
      </c>
      <c r="D1576" s="4" t="s">
        <v>23</v>
      </c>
      <c r="E1576" s="4" t="n">
        <v>5</v>
      </c>
      <c r="F1576" s="4" t="n">
        <v>180.253</v>
      </c>
      <c r="G1576" s="4" t="n">
        <v>3</v>
      </c>
      <c r="H1576" s="4" t="n">
        <v>202.140902623399</v>
      </c>
      <c r="I1576" s="4" t="n">
        <v>0.989759282891708</v>
      </c>
      <c r="J1576" s="4" t="n">
        <v>0.199470153512297</v>
      </c>
      <c r="K1576" s="4" t="n">
        <v>0.0323924531907304</v>
      </c>
      <c r="L1576" s="4" t="n">
        <v>-0.00118885038884905</v>
      </c>
      <c r="M1576" s="4" t="n">
        <v>0.0811615580847782</v>
      </c>
      <c r="N1576" s="4" t="n">
        <v>14.3972246029229</v>
      </c>
      <c r="O1576" s="4" t="n">
        <f aca="false">FALSE()</f>
        <v>0</v>
      </c>
      <c r="P1576" s="4" t="s">
        <v>27</v>
      </c>
      <c r="Q1576" s="4" t="n">
        <v>1414.21356237328</v>
      </c>
      <c r="R1576" s="4" t="n">
        <v>0.748894338830488</v>
      </c>
      <c r="S1576" s="4" t="s">
        <v>39</v>
      </c>
      <c r="T1576" s="4" t="str">
        <f aca="false">B1576&amp;C1576&amp;D1576&amp;E1576&amp;S1576</f>
        <v>dwayoubotmap25without</v>
      </c>
      <c r="U1576" s="4" t="n">
        <f aca="false">COUNTIF($T$2:T1576,T1576)</f>
        <v>15</v>
      </c>
      <c r="V1576" s="4" t="s">
        <v>36</v>
      </c>
      <c r="W1576" s="4" t="s">
        <v>32</v>
      </c>
      <c r="X1576" s="4" t="n">
        <v>2</v>
      </c>
      <c r="Y1576" s="4" t="str">
        <f aca="false">V1576&amp;W1576&amp;X1576&amp;S1576</f>
        <v>dy2without</v>
      </c>
      <c r="Z1576" s="4" t="n">
        <f aca="false">G1576&gt;0</f>
        <v>1</v>
      </c>
      <c r="AA1576" s="4" t="n">
        <f aca="false">IF(NOT(Z1576),Y1576,0)</f>
        <v>0</v>
      </c>
    </row>
    <row r="1577" customFormat="false" ht="15.75" hidden="false" customHeight="true" outlineLevel="0" collapsed="false">
      <c r="A1577" s="1" t="n">
        <v>2321</v>
      </c>
      <c r="B1577" s="4" t="s">
        <v>35</v>
      </c>
      <c r="C1577" s="4" t="s">
        <v>30</v>
      </c>
      <c r="D1577" s="4" t="s">
        <v>23</v>
      </c>
      <c r="E1577" s="4" t="n">
        <v>5</v>
      </c>
      <c r="F1577" s="4" t="n">
        <v>101.127</v>
      </c>
      <c r="G1577" s="4" t="n">
        <v>3</v>
      </c>
      <c r="H1577" s="4" t="n">
        <v>44.0455094101268</v>
      </c>
      <c r="I1577" s="4" t="n">
        <v>0.440532774203234</v>
      </c>
      <c r="J1577" s="4" t="n">
        <v>0.0555354651728257</v>
      </c>
      <c r="K1577" s="4" t="n">
        <v>0.0818613757421814</v>
      </c>
      <c r="L1577" s="4" t="n">
        <v>0.000386476853518772</v>
      </c>
      <c r="M1577" s="4" t="n">
        <v>0.308572391055335</v>
      </c>
      <c r="N1577" s="4" t="n">
        <v>31.3333705751896</v>
      </c>
      <c r="O1577" s="4" t="n">
        <f aca="false">FALSE()</f>
        <v>0</v>
      </c>
      <c r="P1577" s="4" t="s">
        <v>5</v>
      </c>
      <c r="Q1577" s="4" t="n">
        <v>848.528137423798</v>
      </c>
      <c r="R1577" s="4" t="n">
        <v>0.369797432810335</v>
      </c>
      <c r="S1577" s="4" t="s">
        <v>39</v>
      </c>
      <c r="T1577" s="4" t="str">
        <f aca="false">B1577&amp;C1577&amp;D1577&amp;E1577&amp;S1577</f>
        <v>dwayoubotmap25without</v>
      </c>
      <c r="U1577" s="4" t="n">
        <f aca="false">COUNTIF($T$2:T1577,T1577)</f>
        <v>16</v>
      </c>
      <c r="V1577" s="4" t="s">
        <v>36</v>
      </c>
      <c r="W1577" s="4" t="s">
        <v>32</v>
      </c>
      <c r="X1577" s="4" t="n">
        <v>2</v>
      </c>
      <c r="Y1577" s="4" t="str">
        <f aca="false">V1577&amp;W1577&amp;X1577&amp;S1577</f>
        <v>dy2without</v>
      </c>
      <c r="Z1577" s="4" t="n">
        <f aca="false">G1577&gt;0</f>
        <v>1</v>
      </c>
      <c r="AA1577" s="4" t="n">
        <f aca="false">IF(NOT(Z1577),Y1577,0)</f>
        <v>0</v>
      </c>
    </row>
    <row r="1578" customFormat="false" ht="15.75" hidden="false" customHeight="true" outlineLevel="0" collapsed="false">
      <c r="A1578" s="1" t="n">
        <v>2322</v>
      </c>
      <c r="B1578" s="4" t="s">
        <v>35</v>
      </c>
      <c r="C1578" s="4" t="s">
        <v>30</v>
      </c>
      <c r="D1578" s="4" t="s">
        <v>23</v>
      </c>
      <c r="E1578" s="4" t="n">
        <v>5</v>
      </c>
      <c r="F1578" s="4" t="n">
        <v>68.27</v>
      </c>
      <c r="G1578" s="4" t="n">
        <v>1</v>
      </c>
      <c r="H1578" s="4" t="n">
        <v>0.618509564478138</v>
      </c>
      <c r="I1578" s="4" t="n">
        <v>0.201435346693358</v>
      </c>
      <c r="J1578" s="4" t="n">
        <v>0.0251179008544771</v>
      </c>
      <c r="K1578" s="4" t="n">
        <v>0.0623854807182468</v>
      </c>
      <c r="L1578" s="4" t="n">
        <v>0.00201189748708255</v>
      </c>
      <c r="M1578" s="4" t="n">
        <v>0.446743746507408</v>
      </c>
      <c r="N1578" s="4" t="n">
        <v>30.2727431479396</v>
      </c>
      <c r="O1578" s="4" t="n">
        <f aca="false">TRUE()</f>
        <v>1</v>
      </c>
      <c r="P1578" s="4" t="s">
        <v>24</v>
      </c>
      <c r="Q1578" s="4" t="n">
        <v>6.63194783403162</v>
      </c>
      <c r="R1578" s="4" t="n">
        <v>0.219471356379285</v>
      </c>
      <c r="S1578" s="4" t="s">
        <v>39</v>
      </c>
      <c r="T1578" s="4" t="str">
        <f aca="false">B1578&amp;C1578&amp;D1578&amp;E1578&amp;S1578</f>
        <v>dwayoubotmap25without</v>
      </c>
      <c r="U1578" s="4" t="n">
        <f aca="false">COUNTIF($T$2:T1578,T1578)</f>
        <v>17</v>
      </c>
      <c r="V1578" s="4" t="s">
        <v>36</v>
      </c>
      <c r="W1578" s="4" t="s">
        <v>32</v>
      </c>
      <c r="X1578" s="4" t="n">
        <v>2</v>
      </c>
      <c r="Y1578" s="4" t="str">
        <f aca="false">V1578&amp;W1578&amp;X1578&amp;S1578</f>
        <v>dy2without</v>
      </c>
      <c r="Z1578" s="4" t="n">
        <f aca="false">G1578&gt;0</f>
        <v>1</v>
      </c>
      <c r="AA1578" s="4" t="n">
        <f aca="false">IF(NOT(Z1578),Y1578,0)</f>
        <v>0</v>
      </c>
    </row>
    <row r="1579" customFormat="false" ht="15.75" hidden="false" customHeight="true" outlineLevel="0" collapsed="false">
      <c r="A1579" s="1" t="n">
        <v>2323</v>
      </c>
      <c r="B1579" s="4" t="s">
        <v>35</v>
      </c>
      <c r="C1579" s="4" t="s">
        <v>30</v>
      </c>
      <c r="D1579" s="4" t="s">
        <v>23</v>
      </c>
      <c r="E1579" s="4" t="n">
        <v>5</v>
      </c>
      <c r="F1579" s="4" t="n">
        <v>101.093</v>
      </c>
      <c r="G1579" s="4" t="n">
        <v>3</v>
      </c>
      <c r="H1579" s="4" t="n">
        <v>48.8310890060432</v>
      </c>
      <c r="I1579" s="4" t="n">
        <v>0.458255316082861</v>
      </c>
      <c r="J1579" s="4" t="n">
        <v>0.062738341275124</v>
      </c>
      <c r="K1579" s="4" t="n">
        <v>0.0765400242643971</v>
      </c>
      <c r="L1579" s="4" t="n">
        <v>0.000976407207042929</v>
      </c>
      <c r="M1579" s="4" t="n">
        <v>0.308792076380424</v>
      </c>
      <c r="N1579" s="4" t="n">
        <v>31.0076502705483</v>
      </c>
      <c r="O1579" s="4" t="n">
        <f aca="false">FALSE()</f>
        <v>0</v>
      </c>
      <c r="P1579" s="4" t="s">
        <v>5</v>
      </c>
      <c r="Q1579" s="4" t="n">
        <v>1414.21356237248</v>
      </c>
      <c r="R1579" s="4" t="n">
        <v>0.332111588919114</v>
      </c>
      <c r="S1579" s="4" t="s">
        <v>39</v>
      </c>
      <c r="T1579" s="4" t="str">
        <f aca="false">B1579&amp;C1579&amp;D1579&amp;E1579&amp;S1579</f>
        <v>dwayoubotmap25without</v>
      </c>
      <c r="U1579" s="4" t="n">
        <f aca="false">COUNTIF($T$2:T1579,T1579)</f>
        <v>18</v>
      </c>
      <c r="V1579" s="4" t="s">
        <v>36</v>
      </c>
      <c r="W1579" s="4" t="s">
        <v>32</v>
      </c>
      <c r="X1579" s="4" t="n">
        <v>2</v>
      </c>
      <c r="Y1579" s="4" t="str">
        <f aca="false">V1579&amp;W1579&amp;X1579&amp;S1579</f>
        <v>dy2without</v>
      </c>
      <c r="Z1579" s="4" t="n">
        <f aca="false">G1579&gt;0</f>
        <v>1</v>
      </c>
      <c r="AA1579" s="4" t="n">
        <f aca="false">IF(NOT(Z1579),Y1579,0)</f>
        <v>0</v>
      </c>
    </row>
    <row r="1580" customFormat="false" ht="15.75" hidden="false" customHeight="true" outlineLevel="0" collapsed="false">
      <c r="A1580" s="1" t="n">
        <v>2324</v>
      </c>
      <c r="B1580" s="4" t="s">
        <v>35</v>
      </c>
      <c r="C1580" s="4" t="s">
        <v>30</v>
      </c>
      <c r="D1580" s="4" t="s">
        <v>23</v>
      </c>
      <c r="E1580" s="4" t="n">
        <v>5</v>
      </c>
      <c r="F1580" s="4" t="n">
        <v>179.895</v>
      </c>
      <c r="G1580" s="4" t="n">
        <v>6</v>
      </c>
      <c r="H1580" s="4" t="n">
        <v>157.153793107293</v>
      </c>
      <c r="I1580" s="4" t="n">
        <v>0.741551807148642</v>
      </c>
      <c r="J1580" s="4" t="n">
        <v>0.160387528283217</v>
      </c>
      <c r="K1580" s="4" t="n">
        <v>0.0286788950830256</v>
      </c>
      <c r="L1580" s="4" t="n">
        <v>0.000282652894169944</v>
      </c>
      <c r="M1580" s="4" t="n">
        <v>0.159491481648527</v>
      </c>
      <c r="N1580" s="4" t="n">
        <v>29.36073376933</v>
      </c>
      <c r="O1580" s="4" t="n">
        <f aca="false">FALSE()</f>
        <v>0</v>
      </c>
      <c r="P1580" s="4" t="s">
        <v>27</v>
      </c>
      <c r="Q1580" s="4" t="n">
        <v>1414.21356237375</v>
      </c>
      <c r="R1580" s="4" t="n">
        <v>0.404553922027918</v>
      </c>
      <c r="S1580" s="4" t="s">
        <v>39</v>
      </c>
      <c r="T1580" s="4" t="str">
        <f aca="false">B1580&amp;C1580&amp;D1580&amp;E1580&amp;S1580</f>
        <v>dwayoubotmap25without</v>
      </c>
      <c r="U1580" s="4" t="n">
        <f aca="false">COUNTIF($T$2:T1580,T1580)</f>
        <v>19</v>
      </c>
      <c r="V1580" s="4" t="s">
        <v>36</v>
      </c>
      <c r="W1580" s="4" t="s">
        <v>32</v>
      </c>
      <c r="X1580" s="4" t="n">
        <v>2</v>
      </c>
      <c r="Y1580" s="4" t="str">
        <f aca="false">V1580&amp;W1580&amp;X1580&amp;S1580</f>
        <v>dy2without</v>
      </c>
      <c r="Z1580" s="4" t="n">
        <f aca="false">G1580&gt;0</f>
        <v>1</v>
      </c>
      <c r="AA1580" s="4" t="n">
        <f aca="false">IF(NOT(Z1580),Y1580,0)</f>
        <v>0</v>
      </c>
    </row>
    <row r="1581" customFormat="false" ht="15.75" hidden="false" customHeight="true" outlineLevel="0" collapsed="false">
      <c r="A1581" s="1" t="n">
        <v>2325</v>
      </c>
      <c r="B1581" s="4" t="s">
        <v>35</v>
      </c>
      <c r="C1581" s="4" t="s">
        <v>30</v>
      </c>
      <c r="D1581" s="4" t="s">
        <v>23</v>
      </c>
      <c r="E1581" s="4" t="n">
        <v>5</v>
      </c>
      <c r="F1581" s="4" t="n">
        <v>47.375</v>
      </c>
      <c r="G1581" s="4" t="n">
        <v>4</v>
      </c>
      <c r="H1581" s="4" t="n">
        <v>77.3090447773228</v>
      </c>
      <c r="I1581" s="4" t="n">
        <v>0.507171625742796</v>
      </c>
      <c r="J1581" s="4" t="n">
        <v>0.101010910867125</v>
      </c>
      <c r="K1581" s="4" t="n">
        <v>0.0614537146197974</v>
      </c>
      <c r="L1581" s="4" t="n">
        <v>-0.00420426786725885</v>
      </c>
      <c r="M1581" s="4" t="n">
        <v>0.26589844357896</v>
      </c>
      <c r="N1581" s="4" t="n">
        <v>12.3300185497968</v>
      </c>
      <c r="O1581" s="4" t="n">
        <f aca="false">FALSE()</f>
        <v>0</v>
      </c>
      <c r="P1581" s="4" t="s">
        <v>5</v>
      </c>
      <c r="Q1581" s="4" t="n">
        <v>1414.21356237281</v>
      </c>
      <c r="R1581" s="4" t="n">
        <v>0.349634510490744</v>
      </c>
      <c r="S1581" s="4" t="s">
        <v>39</v>
      </c>
      <c r="T1581" s="4" t="str">
        <f aca="false">B1581&amp;C1581&amp;D1581&amp;E1581&amp;S1581</f>
        <v>dwayoubotmap25without</v>
      </c>
      <c r="U1581" s="4" t="n">
        <f aca="false">COUNTIF($T$2:T1581,T1581)</f>
        <v>20</v>
      </c>
      <c r="V1581" s="4" t="s">
        <v>36</v>
      </c>
      <c r="W1581" s="4" t="s">
        <v>32</v>
      </c>
      <c r="X1581" s="4" t="n">
        <v>2</v>
      </c>
      <c r="Y1581" s="4" t="str">
        <f aca="false">V1581&amp;W1581&amp;X1581&amp;S1581</f>
        <v>dy2without</v>
      </c>
      <c r="Z1581" s="4" t="n">
        <f aca="false">G1581&gt;0</f>
        <v>1</v>
      </c>
      <c r="AA1581" s="4" t="n">
        <f aca="false">IF(NOT(Z1581),Y1581,0)</f>
        <v>0</v>
      </c>
    </row>
    <row r="1582" customFormat="false" ht="15.75" hidden="false" customHeight="true" outlineLevel="0" collapsed="false">
      <c r="A1582" s="1" t="n">
        <v>2336</v>
      </c>
      <c r="B1582" s="4" t="s">
        <v>37</v>
      </c>
      <c r="C1582" s="4" t="s">
        <v>28</v>
      </c>
      <c r="D1582" s="4" t="s">
        <v>23</v>
      </c>
      <c r="E1582" s="4" t="n">
        <v>10</v>
      </c>
      <c r="F1582" s="4" t="n">
        <v>157.807</v>
      </c>
      <c r="G1582" s="4" t="n">
        <v>0</v>
      </c>
      <c r="H1582" s="4" t="n">
        <v>0.706933902194226</v>
      </c>
      <c r="I1582" s="4" t="n">
        <v>0.115564798438049</v>
      </c>
      <c r="J1582" s="4" t="n">
        <v>0.0141721994788538</v>
      </c>
      <c r="K1582" s="4" t="n">
        <v>0.00770119297558523</v>
      </c>
      <c r="L1582" s="4" t="n">
        <v>0.00063768115942029</v>
      </c>
      <c r="M1582" s="4" t="n">
        <v>0.216069248189329</v>
      </c>
      <c r="N1582" s="4" t="n">
        <v>34.1162507760041</v>
      </c>
      <c r="O1582" s="4" t="n">
        <f aca="false">TRUE()</f>
        <v>1</v>
      </c>
      <c r="P1582" s="4" t="s">
        <v>24</v>
      </c>
      <c r="Q1582" s="4" t="n">
        <v>42.4005857034109</v>
      </c>
      <c r="R1582" s="4" t="n">
        <v>0.815798904244655</v>
      </c>
      <c r="S1582" s="4" t="s">
        <v>39</v>
      </c>
      <c r="T1582" s="4" t="str">
        <f aca="false">B1582&amp;C1582&amp;D1582&amp;E1582&amp;S1582</f>
        <v>rosnavturtlebot3_burgermap210without</v>
      </c>
      <c r="U1582" s="4" t="n">
        <f aca="false">COUNTIF($T$2:T1582,T1582)</f>
        <v>1</v>
      </c>
      <c r="V1582" s="4" t="s">
        <v>38</v>
      </c>
      <c r="W1582" s="4" t="s">
        <v>29</v>
      </c>
      <c r="X1582" s="4" t="n">
        <v>2</v>
      </c>
      <c r="Y1582" s="4" t="str">
        <f aca="false">V1582&amp;W1582&amp;X1582&amp;S1582</f>
        <v>rb2without</v>
      </c>
      <c r="Z1582" s="4" t="n">
        <f aca="false">G1582&gt;0</f>
        <v>0</v>
      </c>
      <c r="AA1582" s="4" t="str">
        <f aca="false">IF(NOT(Z1582),Y1582,0)</f>
        <v>rb2without</v>
      </c>
    </row>
    <row r="1583" customFormat="false" ht="15.75" hidden="false" customHeight="true" outlineLevel="0" collapsed="false">
      <c r="A1583" s="1" t="n">
        <v>2337</v>
      </c>
      <c r="B1583" s="4" t="s">
        <v>37</v>
      </c>
      <c r="C1583" s="4" t="s">
        <v>28</v>
      </c>
      <c r="D1583" s="4" t="s">
        <v>23</v>
      </c>
      <c r="E1583" s="4" t="n">
        <v>10</v>
      </c>
      <c r="F1583" s="4" t="n">
        <v>156.283</v>
      </c>
      <c r="G1583" s="4" t="n">
        <v>0</v>
      </c>
      <c r="H1583" s="4" t="n">
        <v>0.362839589975797</v>
      </c>
      <c r="I1583" s="4" t="n">
        <v>0.0720053985109214</v>
      </c>
      <c r="J1583" s="4" t="n">
        <v>0.00898676572929995</v>
      </c>
      <c r="K1583" s="4" t="n">
        <v>0.00581531883707337</v>
      </c>
      <c r="L1583" s="4" t="n">
        <v>0.000651026392961877</v>
      </c>
      <c r="M1583" s="4" t="n">
        <v>0.218594888802296</v>
      </c>
      <c r="N1583" s="4" t="n">
        <v>34.2242682123517</v>
      </c>
      <c r="O1583" s="4" t="n">
        <f aca="false">TRUE()</f>
        <v>1</v>
      </c>
      <c r="P1583" s="4" t="s">
        <v>24</v>
      </c>
      <c r="Q1583" s="4" t="n">
        <v>5.03676602136223</v>
      </c>
      <c r="R1583" s="4" t="n">
        <v>0.442814435241321</v>
      </c>
      <c r="S1583" s="4" t="s">
        <v>39</v>
      </c>
      <c r="T1583" s="4" t="str">
        <f aca="false">B1583&amp;C1583&amp;D1583&amp;E1583&amp;S1583</f>
        <v>rosnavturtlebot3_burgermap210without</v>
      </c>
      <c r="U1583" s="4" t="n">
        <f aca="false">COUNTIF($T$2:T1583,T1583)</f>
        <v>2</v>
      </c>
      <c r="V1583" s="4" t="s">
        <v>38</v>
      </c>
      <c r="W1583" s="4" t="s">
        <v>29</v>
      </c>
      <c r="X1583" s="4" t="n">
        <v>2</v>
      </c>
      <c r="Y1583" s="4" t="str">
        <f aca="false">V1583&amp;W1583&amp;X1583&amp;S1583</f>
        <v>rb2without</v>
      </c>
      <c r="Z1583" s="4" t="n">
        <f aca="false">G1583&gt;0</f>
        <v>0</v>
      </c>
      <c r="AA1583" s="4" t="str">
        <f aca="false">IF(NOT(Z1583),Y1583,0)</f>
        <v>rb2without</v>
      </c>
    </row>
    <row r="1584" customFormat="false" ht="15.75" hidden="false" customHeight="true" outlineLevel="0" collapsed="false">
      <c r="A1584" s="1" t="n">
        <v>2338</v>
      </c>
      <c r="B1584" s="4" t="s">
        <v>37</v>
      </c>
      <c r="C1584" s="4" t="s">
        <v>28</v>
      </c>
      <c r="D1584" s="4" t="s">
        <v>23</v>
      </c>
      <c r="E1584" s="4" t="n">
        <v>10</v>
      </c>
      <c r="F1584" s="4" t="n">
        <v>150.808</v>
      </c>
      <c r="G1584" s="4" t="n">
        <v>0</v>
      </c>
      <c r="H1584" s="4" t="n">
        <v>0.492114240000391</v>
      </c>
      <c r="I1584" s="4" t="n">
        <v>0.0868429420650962</v>
      </c>
      <c r="J1584" s="4" t="n">
        <v>0.0105652741266493</v>
      </c>
      <c r="K1584" s="4" t="n">
        <v>0.0074725925689779</v>
      </c>
      <c r="L1584" s="4" t="n">
        <v>0.000676829268292683</v>
      </c>
      <c r="M1584" s="4" t="n">
        <v>0.21726364421411</v>
      </c>
      <c r="N1584" s="4" t="n">
        <v>32.7085215591476</v>
      </c>
      <c r="O1584" s="4" t="n">
        <f aca="false">TRUE()</f>
        <v>1</v>
      </c>
      <c r="P1584" s="4" t="s">
        <v>24</v>
      </c>
      <c r="Q1584" s="4" t="n">
        <v>13.5102650251069</v>
      </c>
      <c r="R1584" s="4" t="n">
        <v>0.649188620818647</v>
      </c>
      <c r="S1584" s="4" t="s">
        <v>39</v>
      </c>
      <c r="T1584" s="4" t="str">
        <f aca="false">B1584&amp;C1584&amp;D1584&amp;E1584&amp;S1584</f>
        <v>rosnavturtlebot3_burgermap210without</v>
      </c>
      <c r="U1584" s="4" t="n">
        <f aca="false">COUNTIF($T$2:T1584,T1584)</f>
        <v>3</v>
      </c>
      <c r="V1584" s="4" t="s">
        <v>38</v>
      </c>
      <c r="W1584" s="4" t="s">
        <v>29</v>
      </c>
      <c r="X1584" s="4" t="n">
        <v>2</v>
      </c>
      <c r="Y1584" s="4" t="str">
        <f aca="false">V1584&amp;W1584&amp;X1584&amp;S1584</f>
        <v>rb2without</v>
      </c>
      <c r="Z1584" s="4" t="n">
        <f aca="false">G1584&gt;0</f>
        <v>0</v>
      </c>
      <c r="AA1584" s="4" t="str">
        <f aca="false">IF(NOT(Z1584),Y1584,0)</f>
        <v>rb2without</v>
      </c>
    </row>
    <row r="1585" customFormat="false" ht="15.75" hidden="false" customHeight="true" outlineLevel="0" collapsed="false">
      <c r="A1585" s="1" t="n">
        <v>2339</v>
      </c>
      <c r="B1585" s="4" t="s">
        <v>37</v>
      </c>
      <c r="C1585" s="4" t="s">
        <v>28</v>
      </c>
      <c r="D1585" s="4" t="s">
        <v>23</v>
      </c>
      <c r="E1585" s="4" t="n">
        <v>10</v>
      </c>
      <c r="F1585" s="4" t="n">
        <v>145.699</v>
      </c>
      <c r="G1585" s="4" t="n">
        <v>0</v>
      </c>
      <c r="H1585" s="4" t="n">
        <v>0.369360235646702</v>
      </c>
      <c r="I1585" s="4" t="n">
        <v>0.0646370864124331</v>
      </c>
      <c r="J1585" s="4" t="n">
        <v>0.00882578854253139</v>
      </c>
      <c r="K1585" s="4" t="n">
        <v>0.00962499868645712</v>
      </c>
      <c r="L1585" s="4" t="n">
        <v>0.000576923076923077</v>
      </c>
      <c r="M1585" s="4" t="n">
        <v>0.218197487784034</v>
      </c>
      <c r="N1585" s="4" t="n">
        <v>31.7332407377574</v>
      </c>
      <c r="O1585" s="4" t="n">
        <f aca="false">TRUE()</f>
        <v>1</v>
      </c>
      <c r="P1585" s="4" t="s">
        <v>24</v>
      </c>
      <c r="Q1585" s="4" t="n">
        <v>17.5173393779514</v>
      </c>
      <c r="R1585" s="4" t="n">
        <v>0.378026313137527</v>
      </c>
      <c r="S1585" s="4" t="s">
        <v>39</v>
      </c>
      <c r="T1585" s="4" t="str">
        <f aca="false">B1585&amp;C1585&amp;D1585&amp;E1585&amp;S1585</f>
        <v>rosnavturtlebot3_burgermap210without</v>
      </c>
      <c r="U1585" s="4" t="n">
        <f aca="false">COUNTIF($T$2:T1585,T1585)</f>
        <v>4</v>
      </c>
      <c r="V1585" s="4" t="s">
        <v>38</v>
      </c>
      <c r="W1585" s="4" t="s">
        <v>29</v>
      </c>
      <c r="X1585" s="4" t="n">
        <v>2</v>
      </c>
      <c r="Y1585" s="4" t="str">
        <f aca="false">V1585&amp;W1585&amp;X1585&amp;S1585</f>
        <v>rb2without</v>
      </c>
      <c r="Z1585" s="4" t="n">
        <f aca="false">G1585&gt;0</f>
        <v>0</v>
      </c>
      <c r="AA1585" s="4" t="str">
        <f aca="false">IF(NOT(Z1585),Y1585,0)</f>
        <v>rb2without</v>
      </c>
    </row>
    <row r="1586" customFormat="false" ht="15.75" hidden="false" customHeight="true" outlineLevel="0" collapsed="false">
      <c r="A1586" s="1" t="n">
        <v>2340</v>
      </c>
      <c r="B1586" s="4" t="s">
        <v>37</v>
      </c>
      <c r="C1586" s="4" t="s">
        <v>28</v>
      </c>
      <c r="D1586" s="4" t="s">
        <v>23</v>
      </c>
      <c r="E1586" s="4" t="n">
        <v>10</v>
      </c>
      <c r="F1586" s="4" t="n">
        <v>154.9</v>
      </c>
      <c r="G1586" s="4" t="n">
        <v>0</v>
      </c>
      <c r="H1586" s="4" t="n">
        <v>0.445719244291426</v>
      </c>
      <c r="I1586" s="4" t="n">
        <v>0.0889177854701834</v>
      </c>
      <c r="J1586" s="4" t="n">
        <v>0.0111396249487217</v>
      </c>
      <c r="K1586" s="4" t="n">
        <v>0.00697226358312678</v>
      </c>
      <c r="L1586" s="4" t="n">
        <v>0.000544594398047916</v>
      </c>
      <c r="M1586" s="4" t="n">
        <v>0.217967691293876</v>
      </c>
      <c r="N1586" s="4" t="n">
        <v>33.8247729588539</v>
      </c>
      <c r="O1586" s="4" t="n">
        <f aca="false">TRUE()</f>
        <v>1</v>
      </c>
      <c r="P1586" s="4" t="s">
        <v>24</v>
      </c>
      <c r="Q1586" s="4" t="n">
        <v>6.37255419776355</v>
      </c>
      <c r="R1586" s="4" t="n">
        <v>0.675865586084176</v>
      </c>
      <c r="S1586" s="4" t="s">
        <v>39</v>
      </c>
      <c r="T1586" s="4" t="str">
        <f aca="false">B1586&amp;C1586&amp;D1586&amp;E1586&amp;S1586</f>
        <v>rosnavturtlebot3_burgermap210without</v>
      </c>
      <c r="U1586" s="4" t="n">
        <f aca="false">COUNTIF($T$2:T1586,T1586)</f>
        <v>5</v>
      </c>
      <c r="V1586" s="4" t="s">
        <v>38</v>
      </c>
      <c r="W1586" s="4" t="s">
        <v>29</v>
      </c>
      <c r="X1586" s="4" t="n">
        <v>2</v>
      </c>
      <c r="Y1586" s="4" t="str">
        <f aca="false">V1586&amp;W1586&amp;X1586&amp;S1586</f>
        <v>rb2without</v>
      </c>
      <c r="Z1586" s="4" t="n">
        <f aca="false">G1586&gt;0</f>
        <v>0</v>
      </c>
      <c r="AA1586" s="4" t="str">
        <f aca="false">IF(NOT(Z1586),Y1586,0)</f>
        <v>rb2without</v>
      </c>
    </row>
    <row r="1587" customFormat="false" ht="15.75" hidden="false" customHeight="true" outlineLevel="0" collapsed="false">
      <c r="A1587" s="1" t="n">
        <v>2341</v>
      </c>
      <c r="B1587" s="4" t="s">
        <v>37</v>
      </c>
      <c r="C1587" s="4" t="s">
        <v>28</v>
      </c>
      <c r="D1587" s="4" t="s">
        <v>23</v>
      </c>
      <c r="E1587" s="4" t="n">
        <v>10</v>
      </c>
      <c r="F1587" s="4" t="n">
        <v>159.298</v>
      </c>
      <c r="G1587" s="4" t="n">
        <v>0</v>
      </c>
      <c r="H1587" s="4" t="n">
        <v>0.47652946270234</v>
      </c>
      <c r="I1587" s="4" t="n">
        <v>0.0850907684174118</v>
      </c>
      <c r="J1587" s="4" t="n">
        <v>0.0100832871250341</v>
      </c>
      <c r="K1587" s="4" t="n">
        <v>0.00997440175273406</v>
      </c>
      <c r="L1587" s="4" t="n">
        <v>0.000646198830409357</v>
      </c>
      <c r="M1587" s="4" t="n">
        <v>0.216268357972622</v>
      </c>
      <c r="N1587" s="4" t="n">
        <v>34.4261018555781</v>
      </c>
      <c r="O1587" s="4" t="n">
        <f aca="false">TRUE()</f>
        <v>1</v>
      </c>
      <c r="P1587" s="4" t="s">
        <v>24</v>
      </c>
      <c r="Q1587" s="4" t="n">
        <v>23.7562719114937</v>
      </c>
      <c r="R1587" s="4" t="n">
        <v>0.530179108763736</v>
      </c>
      <c r="S1587" s="4" t="s">
        <v>39</v>
      </c>
      <c r="T1587" s="4" t="str">
        <f aca="false">B1587&amp;C1587&amp;D1587&amp;E1587&amp;S1587</f>
        <v>rosnavturtlebot3_burgermap210without</v>
      </c>
      <c r="U1587" s="4" t="n">
        <f aca="false">COUNTIF($T$2:T1587,T1587)</f>
        <v>6</v>
      </c>
      <c r="V1587" s="4" t="s">
        <v>38</v>
      </c>
      <c r="W1587" s="4" t="s">
        <v>29</v>
      </c>
      <c r="X1587" s="4" t="n">
        <v>2</v>
      </c>
      <c r="Y1587" s="4" t="str">
        <f aca="false">V1587&amp;W1587&amp;X1587&amp;S1587</f>
        <v>rb2without</v>
      </c>
      <c r="Z1587" s="4" t="n">
        <f aca="false">G1587&gt;0</f>
        <v>0</v>
      </c>
      <c r="AA1587" s="4" t="str">
        <f aca="false">IF(NOT(Z1587),Y1587,0)</f>
        <v>rb2without</v>
      </c>
    </row>
    <row r="1588" customFormat="false" ht="15.75" hidden="false" customHeight="true" outlineLevel="0" collapsed="false">
      <c r="A1588" s="1" t="n">
        <v>2342</v>
      </c>
      <c r="B1588" s="4" t="s">
        <v>37</v>
      </c>
      <c r="C1588" s="4" t="s">
        <v>28</v>
      </c>
      <c r="D1588" s="4" t="s">
        <v>23</v>
      </c>
      <c r="E1588" s="4" t="n">
        <v>10</v>
      </c>
      <c r="F1588" s="4" t="n">
        <v>149.392</v>
      </c>
      <c r="G1588" s="4" t="n">
        <v>0</v>
      </c>
      <c r="H1588" s="4" t="n">
        <v>0.915786588643485</v>
      </c>
      <c r="I1588" s="4" t="n">
        <v>0.104259477394499</v>
      </c>
      <c r="J1588" s="4" t="n">
        <v>0.0364434273696643</v>
      </c>
      <c r="K1588" s="4" t="n">
        <v>0.00946562680961703</v>
      </c>
      <c r="L1588" s="4" t="n">
        <v>0.000406233016805963</v>
      </c>
      <c r="M1588" s="4" t="n">
        <v>0.215444137933139</v>
      </c>
      <c r="N1588" s="4" t="n">
        <v>32.1365377084408</v>
      </c>
      <c r="O1588" s="4" t="n">
        <f aca="false">TRUE()</f>
        <v>1</v>
      </c>
      <c r="P1588" s="4" t="s">
        <v>24</v>
      </c>
      <c r="Q1588" s="4" t="n">
        <v>67.1154626473039</v>
      </c>
      <c r="R1588" s="4" t="n">
        <v>0.492492381836236</v>
      </c>
      <c r="S1588" s="4" t="s">
        <v>39</v>
      </c>
      <c r="T1588" s="4" t="str">
        <f aca="false">B1588&amp;C1588&amp;D1588&amp;E1588&amp;S1588</f>
        <v>rosnavturtlebot3_burgermap210without</v>
      </c>
      <c r="U1588" s="4" t="n">
        <f aca="false">COUNTIF($T$2:T1588,T1588)</f>
        <v>7</v>
      </c>
      <c r="V1588" s="4" t="s">
        <v>38</v>
      </c>
      <c r="W1588" s="4" t="s">
        <v>29</v>
      </c>
      <c r="X1588" s="4" t="n">
        <v>2</v>
      </c>
      <c r="Y1588" s="4" t="str">
        <f aca="false">V1588&amp;W1588&amp;X1588&amp;S1588</f>
        <v>rb2without</v>
      </c>
      <c r="Z1588" s="4" t="n">
        <f aca="false">G1588&gt;0</f>
        <v>0</v>
      </c>
      <c r="AA1588" s="4" t="str">
        <f aca="false">IF(NOT(Z1588),Y1588,0)</f>
        <v>rb2without</v>
      </c>
    </row>
    <row r="1589" customFormat="false" ht="15.75" hidden="false" customHeight="true" outlineLevel="0" collapsed="false">
      <c r="A1589" s="1" t="n">
        <v>2343</v>
      </c>
      <c r="B1589" s="4" t="s">
        <v>37</v>
      </c>
      <c r="C1589" s="4" t="s">
        <v>28</v>
      </c>
      <c r="D1589" s="4" t="s">
        <v>23</v>
      </c>
      <c r="E1589" s="4" t="n">
        <v>10</v>
      </c>
      <c r="F1589" s="4" t="n">
        <v>148.29</v>
      </c>
      <c r="G1589" s="4" t="n">
        <v>0</v>
      </c>
      <c r="H1589" s="4" t="n">
        <v>0.292055616790543</v>
      </c>
      <c r="I1589" s="4" t="n">
        <v>0.057692926237853</v>
      </c>
      <c r="J1589" s="4" t="n">
        <v>0.00717857754430705</v>
      </c>
      <c r="K1589" s="4" t="n">
        <v>0.00651501964846402</v>
      </c>
      <c r="L1589" s="4" t="n">
        <v>0.000682098765432099</v>
      </c>
      <c r="M1589" s="4" t="n">
        <v>0.21842652394805</v>
      </c>
      <c r="N1589" s="4" t="n">
        <v>32.4186989404086</v>
      </c>
      <c r="O1589" s="4" t="n">
        <f aca="false">TRUE()</f>
        <v>1</v>
      </c>
      <c r="P1589" s="4" t="s">
        <v>24</v>
      </c>
      <c r="Q1589" s="4" t="n">
        <v>3.66145659736596</v>
      </c>
      <c r="R1589" s="4" t="n">
        <v>0.36312376451748</v>
      </c>
      <c r="S1589" s="4" t="s">
        <v>39</v>
      </c>
      <c r="T1589" s="4" t="str">
        <f aca="false">B1589&amp;C1589&amp;D1589&amp;E1589&amp;S1589</f>
        <v>rosnavturtlebot3_burgermap210without</v>
      </c>
      <c r="U1589" s="4" t="n">
        <f aca="false">COUNTIF($T$2:T1589,T1589)</f>
        <v>8</v>
      </c>
      <c r="V1589" s="4" t="s">
        <v>38</v>
      </c>
      <c r="W1589" s="4" t="s">
        <v>29</v>
      </c>
      <c r="X1589" s="4" t="n">
        <v>2</v>
      </c>
      <c r="Y1589" s="4" t="str">
        <f aca="false">V1589&amp;W1589&amp;X1589&amp;S1589</f>
        <v>rb2without</v>
      </c>
      <c r="Z1589" s="4" t="n">
        <f aca="false">G1589&gt;0</f>
        <v>0</v>
      </c>
      <c r="AA1589" s="4" t="str">
        <f aca="false">IF(NOT(Z1589),Y1589,0)</f>
        <v>rb2without</v>
      </c>
    </row>
    <row r="1590" customFormat="false" ht="15.75" hidden="false" customHeight="true" outlineLevel="0" collapsed="false">
      <c r="A1590" s="1" t="n">
        <v>2344</v>
      </c>
      <c r="B1590" s="4" t="s">
        <v>37</v>
      </c>
      <c r="C1590" s="4" t="s">
        <v>28</v>
      </c>
      <c r="D1590" s="4" t="s">
        <v>23</v>
      </c>
      <c r="E1590" s="4" t="n">
        <v>10</v>
      </c>
      <c r="F1590" s="4" t="n">
        <v>144.201</v>
      </c>
      <c r="G1590" s="4" t="n">
        <v>0</v>
      </c>
      <c r="H1590" s="4" t="n">
        <v>0.323108909067915</v>
      </c>
      <c r="I1590" s="4" t="n">
        <v>0.0641288775846574</v>
      </c>
      <c r="J1590" s="4" t="n">
        <v>0.0079879654467816</v>
      </c>
      <c r="K1590" s="4" t="n">
        <v>0.00646153337495356</v>
      </c>
      <c r="L1590" s="4" t="n">
        <v>0.000604890289382108</v>
      </c>
      <c r="M1590" s="4" t="n">
        <v>0.218294537443368</v>
      </c>
      <c r="N1590" s="4" t="n">
        <v>31.52361506125</v>
      </c>
      <c r="O1590" s="4" t="n">
        <f aca="false">TRUE()</f>
        <v>1</v>
      </c>
      <c r="P1590" s="4" t="s">
        <v>24</v>
      </c>
      <c r="Q1590" s="4" t="n">
        <v>4.06657877891194</v>
      </c>
      <c r="R1590" s="4" t="n">
        <v>0.383490281064251</v>
      </c>
      <c r="S1590" s="4" t="s">
        <v>39</v>
      </c>
      <c r="T1590" s="4" t="str">
        <f aca="false">B1590&amp;C1590&amp;D1590&amp;E1590&amp;S1590</f>
        <v>rosnavturtlebot3_burgermap210without</v>
      </c>
      <c r="U1590" s="4" t="n">
        <f aca="false">COUNTIF($T$2:T1590,T1590)</f>
        <v>9</v>
      </c>
      <c r="V1590" s="4" t="s">
        <v>38</v>
      </c>
      <c r="W1590" s="4" t="s">
        <v>29</v>
      </c>
      <c r="X1590" s="4" t="n">
        <v>2</v>
      </c>
      <c r="Y1590" s="4" t="str">
        <f aca="false">V1590&amp;W1590&amp;X1590&amp;S1590</f>
        <v>rb2without</v>
      </c>
      <c r="Z1590" s="4" t="n">
        <f aca="false">G1590&gt;0</f>
        <v>0</v>
      </c>
      <c r="AA1590" s="4" t="str">
        <f aca="false">IF(NOT(Z1590),Y1590,0)</f>
        <v>rb2without</v>
      </c>
    </row>
    <row r="1591" customFormat="false" ht="15.75" hidden="false" customHeight="true" outlineLevel="0" collapsed="false">
      <c r="A1591" s="1" t="n">
        <v>2345</v>
      </c>
      <c r="B1591" s="4" t="s">
        <v>37</v>
      </c>
      <c r="C1591" s="4" t="s">
        <v>28</v>
      </c>
      <c r="D1591" s="4" t="s">
        <v>23</v>
      </c>
      <c r="E1591" s="4" t="n">
        <v>10</v>
      </c>
      <c r="F1591" s="4" t="n">
        <v>152.501</v>
      </c>
      <c r="G1591" s="4" t="n">
        <v>0</v>
      </c>
      <c r="H1591" s="4" t="n">
        <v>0.483171698773938</v>
      </c>
      <c r="I1591" s="4" t="n">
        <v>0.0833848929606945</v>
      </c>
      <c r="J1591" s="4" t="n">
        <v>0.0108159405527334</v>
      </c>
      <c r="K1591" s="4" t="n">
        <v>0.00952698314632393</v>
      </c>
      <c r="L1591" s="4" t="n">
        <v>0.000478818525069026</v>
      </c>
      <c r="M1591" s="4" t="n">
        <v>0.21759591193447</v>
      </c>
      <c r="N1591" s="4" t="n">
        <v>33.1257873403788</v>
      </c>
      <c r="O1591" s="4" t="n">
        <f aca="false">TRUE()</f>
        <v>1</v>
      </c>
      <c r="P1591" s="4" t="s">
        <v>24</v>
      </c>
      <c r="Q1591" s="4" t="n">
        <v>22.4792414985046</v>
      </c>
      <c r="R1591" s="4" t="n">
        <v>0.4534231849545</v>
      </c>
      <c r="S1591" s="4" t="s">
        <v>39</v>
      </c>
      <c r="T1591" s="4" t="str">
        <f aca="false">B1591&amp;C1591&amp;D1591&amp;E1591&amp;S1591</f>
        <v>rosnavturtlebot3_burgermap210without</v>
      </c>
      <c r="U1591" s="4" t="n">
        <f aca="false">COUNTIF($T$2:T1591,T1591)</f>
        <v>10</v>
      </c>
      <c r="V1591" s="4" t="s">
        <v>38</v>
      </c>
      <c r="W1591" s="4" t="s">
        <v>29</v>
      </c>
      <c r="X1591" s="4" t="n">
        <v>2</v>
      </c>
      <c r="Y1591" s="4" t="str">
        <f aca="false">V1591&amp;W1591&amp;X1591&amp;S1591</f>
        <v>rb2without</v>
      </c>
      <c r="Z1591" s="4" t="n">
        <f aca="false">G1591&gt;0</f>
        <v>0</v>
      </c>
      <c r="AA1591" s="4" t="str">
        <f aca="false">IF(NOT(Z1591),Y1591,0)</f>
        <v>rb2without</v>
      </c>
    </row>
    <row r="1592" customFormat="false" ht="15.75" hidden="false" customHeight="true" outlineLevel="0" collapsed="false">
      <c r="A1592" s="1" t="n">
        <v>2346</v>
      </c>
      <c r="B1592" s="4" t="s">
        <v>37</v>
      </c>
      <c r="C1592" s="4" t="s">
        <v>28</v>
      </c>
      <c r="D1592" s="4" t="s">
        <v>23</v>
      </c>
      <c r="E1592" s="4" t="n">
        <v>10</v>
      </c>
      <c r="F1592" s="4" t="n">
        <v>151.706</v>
      </c>
      <c r="G1592" s="4" t="n">
        <v>0</v>
      </c>
      <c r="H1592" s="4" t="n">
        <v>0.543949832429427</v>
      </c>
      <c r="I1592" s="4" t="n">
        <v>0.0882709778111707</v>
      </c>
      <c r="J1592" s="4" t="n">
        <v>0.0103817690501795</v>
      </c>
      <c r="K1592" s="4" t="n">
        <v>0.0113765032437855</v>
      </c>
      <c r="L1592" s="4" t="n">
        <v>0.000228915662650602</v>
      </c>
      <c r="M1592" s="4" t="n">
        <v>0.216808424580813</v>
      </c>
      <c r="N1592" s="4" t="n">
        <v>32.9398348412607</v>
      </c>
      <c r="O1592" s="4" t="n">
        <f aca="false">TRUE()</f>
        <v>1</v>
      </c>
      <c r="P1592" s="4" t="s">
        <v>24</v>
      </c>
      <c r="Q1592" s="4" t="n">
        <v>23.7728378176927</v>
      </c>
      <c r="R1592" s="4" t="n">
        <v>0.521314089240369</v>
      </c>
      <c r="S1592" s="4" t="s">
        <v>39</v>
      </c>
      <c r="T1592" s="4" t="str">
        <f aca="false">B1592&amp;C1592&amp;D1592&amp;E1592&amp;S1592</f>
        <v>rosnavturtlebot3_burgermap210without</v>
      </c>
      <c r="U1592" s="4" t="n">
        <f aca="false">COUNTIF($T$2:T1592,T1592)</f>
        <v>11</v>
      </c>
      <c r="V1592" s="4" t="s">
        <v>38</v>
      </c>
      <c r="W1592" s="4" t="s">
        <v>29</v>
      </c>
      <c r="X1592" s="4" t="n">
        <v>2</v>
      </c>
      <c r="Y1592" s="4" t="str">
        <f aca="false">V1592&amp;W1592&amp;X1592&amp;S1592</f>
        <v>rb2without</v>
      </c>
      <c r="Z1592" s="4" t="n">
        <f aca="false">G1592&gt;0</f>
        <v>0</v>
      </c>
      <c r="AA1592" s="4" t="str">
        <f aca="false">IF(NOT(Z1592),Y1592,0)</f>
        <v>rb2without</v>
      </c>
    </row>
    <row r="1593" customFormat="false" ht="15.75" hidden="false" customHeight="true" outlineLevel="0" collapsed="false">
      <c r="A1593" s="1" t="n">
        <v>2347</v>
      </c>
      <c r="B1593" s="4" t="s">
        <v>37</v>
      </c>
      <c r="C1593" s="4" t="s">
        <v>28</v>
      </c>
      <c r="D1593" s="4" t="s">
        <v>23</v>
      </c>
      <c r="E1593" s="4" t="n">
        <v>10</v>
      </c>
      <c r="F1593" s="4" t="n">
        <v>151.101</v>
      </c>
      <c r="G1593" s="4" t="n">
        <v>1</v>
      </c>
      <c r="H1593" s="4" t="n">
        <v>0.378390848729486</v>
      </c>
      <c r="I1593" s="4" t="n">
        <v>0.0753076951700752</v>
      </c>
      <c r="J1593" s="4" t="n">
        <v>0.00939143503139866</v>
      </c>
      <c r="K1593" s="4" t="n">
        <v>0.00717303927396992</v>
      </c>
      <c r="L1593" s="4" t="n">
        <v>0.000647248069488944</v>
      </c>
      <c r="M1593" s="4" t="n">
        <v>0.218105940307347</v>
      </c>
      <c r="N1593" s="4" t="n">
        <v>33.0277079059588</v>
      </c>
      <c r="O1593" s="4" t="n">
        <f aca="false">TRUE()</f>
        <v>1</v>
      </c>
      <c r="P1593" s="4" t="s">
        <v>24</v>
      </c>
      <c r="Q1593" s="4" t="n">
        <v>5.47220158938421</v>
      </c>
      <c r="R1593" s="4" t="n">
        <v>0.461491304313311</v>
      </c>
      <c r="S1593" s="4" t="s">
        <v>39</v>
      </c>
      <c r="T1593" s="4" t="str">
        <f aca="false">B1593&amp;C1593&amp;D1593&amp;E1593&amp;S1593</f>
        <v>rosnavturtlebot3_burgermap210without</v>
      </c>
      <c r="U1593" s="4" t="n">
        <f aca="false">COUNTIF($T$2:T1593,T1593)</f>
        <v>12</v>
      </c>
      <c r="V1593" s="4" t="s">
        <v>38</v>
      </c>
      <c r="W1593" s="4" t="s">
        <v>29</v>
      </c>
      <c r="X1593" s="4" t="n">
        <v>2</v>
      </c>
      <c r="Y1593" s="4" t="str">
        <f aca="false">V1593&amp;W1593&amp;X1593&amp;S1593</f>
        <v>rb2without</v>
      </c>
      <c r="Z1593" s="4" t="n">
        <f aca="false">G1593&gt;0</f>
        <v>1</v>
      </c>
      <c r="AA1593" s="4" t="n">
        <f aca="false">IF(NOT(Z1593),Y1593,0)</f>
        <v>0</v>
      </c>
    </row>
    <row r="1594" customFormat="false" ht="15.75" hidden="false" customHeight="true" outlineLevel="0" collapsed="false">
      <c r="A1594" s="1" t="n">
        <v>2348</v>
      </c>
      <c r="B1594" s="4" t="s">
        <v>37</v>
      </c>
      <c r="C1594" s="4" t="s">
        <v>28</v>
      </c>
      <c r="D1594" s="4" t="s">
        <v>23</v>
      </c>
      <c r="E1594" s="4" t="n">
        <v>10</v>
      </c>
      <c r="F1594" s="4" t="n">
        <v>163.816</v>
      </c>
      <c r="G1594" s="4" t="n">
        <v>0</v>
      </c>
      <c r="H1594" s="4" t="n">
        <v>0.694679184391609</v>
      </c>
      <c r="I1594" s="4" t="n">
        <v>0.139389392208309</v>
      </c>
      <c r="J1594" s="4" t="n">
        <v>0.0175827968641862</v>
      </c>
      <c r="K1594" s="4" t="n">
        <v>0.00791465641018378</v>
      </c>
      <c r="L1594" s="4" t="n">
        <v>0.000315340598665115</v>
      </c>
      <c r="M1594" s="4" t="n">
        <v>0.219248464096575</v>
      </c>
      <c r="N1594" s="4" t="n">
        <v>35.9345810664159</v>
      </c>
      <c r="O1594" s="4" t="n">
        <f aca="false">TRUE()</f>
        <v>1</v>
      </c>
      <c r="P1594" s="4" t="s">
        <v>24</v>
      </c>
      <c r="Q1594" s="4" t="n">
        <v>6.81908461365662</v>
      </c>
      <c r="R1594" s="4" t="n">
        <v>1.08870060089731</v>
      </c>
      <c r="S1594" s="4" t="s">
        <v>39</v>
      </c>
      <c r="T1594" s="4" t="str">
        <f aca="false">B1594&amp;C1594&amp;D1594&amp;E1594&amp;S1594</f>
        <v>rosnavturtlebot3_burgermap210without</v>
      </c>
      <c r="U1594" s="4" t="n">
        <f aca="false">COUNTIF($T$2:T1594,T1594)</f>
        <v>13</v>
      </c>
      <c r="V1594" s="4" t="s">
        <v>38</v>
      </c>
      <c r="W1594" s="4" t="s">
        <v>29</v>
      </c>
      <c r="X1594" s="4" t="n">
        <v>2</v>
      </c>
      <c r="Y1594" s="4" t="str">
        <f aca="false">V1594&amp;W1594&amp;X1594&amp;S1594</f>
        <v>rb2without</v>
      </c>
      <c r="Z1594" s="4" t="n">
        <f aca="false">G1594&gt;0</f>
        <v>0</v>
      </c>
      <c r="AA1594" s="4" t="str">
        <f aca="false">IF(NOT(Z1594),Y1594,0)</f>
        <v>rb2without</v>
      </c>
    </row>
    <row r="1595" customFormat="false" ht="15.75" hidden="false" customHeight="true" outlineLevel="0" collapsed="false">
      <c r="A1595" s="1" t="n">
        <v>2349</v>
      </c>
      <c r="B1595" s="4" t="s">
        <v>37</v>
      </c>
      <c r="C1595" s="4" t="s">
        <v>28</v>
      </c>
      <c r="D1595" s="4" t="s">
        <v>23</v>
      </c>
      <c r="E1595" s="4" t="n">
        <v>10</v>
      </c>
      <c r="F1595" s="4" t="n">
        <v>150.402</v>
      </c>
      <c r="G1595" s="4" t="n">
        <v>0</v>
      </c>
      <c r="H1595" s="4" t="n">
        <v>0.41993051311363</v>
      </c>
      <c r="I1595" s="4" t="n">
        <v>0.0834418829351569</v>
      </c>
      <c r="J1595" s="4" t="n">
        <v>0.0104261895473082</v>
      </c>
      <c r="K1595" s="4" t="n">
        <v>0.00556098959550579</v>
      </c>
      <c r="L1595" s="4" t="n">
        <v>0.000650455927051672</v>
      </c>
      <c r="M1595" s="4" t="n">
        <v>0.218469973586422</v>
      </c>
      <c r="N1595" s="4" t="n">
        <v>32.8732958482746</v>
      </c>
      <c r="O1595" s="4" t="n">
        <f aca="false">TRUE()</f>
        <v>1</v>
      </c>
      <c r="P1595" s="4" t="s">
        <v>24</v>
      </c>
      <c r="Q1595" s="4" t="n">
        <v>5.26300401185097</v>
      </c>
      <c r="R1595" s="4" t="n">
        <v>0.489728808279653</v>
      </c>
      <c r="S1595" s="4" t="s">
        <v>39</v>
      </c>
      <c r="T1595" s="4" t="str">
        <f aca="false">B1595&amp;C1595&amp;D1595&amp;E1595&amp;S1595</f>
        <v>rosnavturtlebot3_burgermap210without</v>
      </c>
      <c r="U1595" s="4" t="n">
        <f aca="false">COUNTIF($T$2:T1595,T1595)</f>
        <v>14</v>
      </c>
      <c r="V1595" s="4" t="s">
        <v>38</v>
      </c>
      <c r="W1595" s="4" t="s">
        <v>29</v>
      </c>
      <c r="X1595" s="4" t="n">
        <v>2</v>
      </c>
      <c r="Y1595" s="4" t="str">
        <f aca="false">V1595&amp;W1595&amp;X1595&amp;S1595</f>
        <v>rb2without</v>
      </c>
      <c r="Z1595" s="4" t="n">
        <f aca="false">G1595&gt;0</f>
        <v>0</v>
      </c>
      <c r="AA1595" s="4" t="str">
        <f aca="false">IF(NOT(Z1595),Y1595,0)</f>
        <v>rb2without</v>
      </c>
    </row>
    <row r="1596" customFormat="false" ht="15.75" hidden="false" customHeight="true" outlineLevel="0" collapsed="false">
      <c r="A1596" s="1" t="n">
        <v>2350</v>
      </c>
      <c r="B1596" s="4" t="s">
        <v>37</v>
      </c>
      <c r="C1596" s="4" t="s">
        <v>28</v>
      </c>
      <c r="D1596" s="4" t="s">
        <v>23</v>
      </c>
      <c r="E1596" s="4" t="n">
        <v>10</v>
      </c>
      <c r="F1596" s="4" t="n">
        <v>157.301</v>
      </c>
      <c r="G1596" s="4" t="n">
        <v>0</v>
      </c>
      <c r="H1596" s="4" t="n">
        <v>0.548536963989382</v>
      </c>
      <c r="I1596" s="4" t="n">
        <v>0.0855424243640849</v>
      </c>
      <c r="J1596" s="4" t="n">
        <v>0.0218011913016665</v>
      </c>
      <c r="K1596" s="4" t="n">
        <v>0.0126523172777474</v>
      </c>
      <c r="L1596" s="4" t="n">
        <v>5.62702213399343E-006</v>
      </c>
      <c r="M1596" s="4" t="n">
        <v>0.215835910609507</v>
      </c>
      <c r="N1596" s="4" t="n">
        <v>33.9789660311453</v>
      </c>
      <c r="O1596" s="4" t="n">
        <f aca="false">TRUE()</f>
        <v>1</v>
      </c>
      <c r="P1596" s="4" t="s">
        <v>24</v>
      </c>
      <c r="Q1596" s="4" t="n">
        <v>24.6031932868133</v>
      </c>
      <c r="R1596" s="4" t="n">
        <v>0.417375855021623</v>
      </c>
      <c r="S1596" s="4" t="s">
        <v>39</v>
      </c>
      <c r="T1596" s="4" t="str">
        <f aca="false">B1596&amp;C1596&amp;D1596&amp;E1596&amp;S1596</f>
        <v>rosnavturtlebot3_burgermap210without</v>
      </c>
      <c r="U1596" s="4" t="n">
        <f aca="false">COUNTIF($T$2:T1596,T1596)</f>
        <v>15</v>
      </c>
      <c r="V1596" s="4" t="s">
        <v>38</v>
      </c>
      <c r="W1596" s="4" t="s">
        <v>29</v>
      </c>
      <c r="X1596" s="4" t="n">
        <v>2</v>
      </c>
      <c r="Y1596" s="4" t="str">
        <f aca="false">V1596&amp;W1596&amp;X1596&amp;S1596</f>
        <v>rb2without</v>
      </c>
      <c r="Z1596" s="4" t="n">
        <f aca="false">G1596&gt;0</f>
        <v>0</v>
      </c>
      <c r="AA1596" s="4" t="str">
        <f aca="false">IF(NOT(Z1596),Y1596,0)</f>
        <v>rb2without</v>
      </c>
    </row>
    <row r="1597" customFormat="false" ht="15.75" hidden="false" customHeight="true" outlineLevel="0" collapsed="false">
      <c r="A1597" s="1" t="n">
        <v>2351</v>
      </c>
      <c r="B1597" s="4" t="s">
        <v>37</v>
      </c>
      <c r="C1597" s="4" t="s">
        <v>28</v>
      </c>
      <c r="D1597" s="4" t="s">
        <v>23</v>
      </c>
      <c r="E1597" s="4" t="n">
        <v>10</v>
      </c>
      <c r="F1597" s="4" t="n">
        <v>159.499</v>
      </c>
      <c r="G1597" s="4" t="n">
        <v>0</v>
      </c>
      <c r="H1597" s="4" t="n">
        <v>0.284847291115789</v>
      </c>
      <c r="I1597" s="4" t="n">
        <v>0.0547606095167424</v>
      </c>
      <c r="J1597" s="4" t="n">
        <v>0.00680677975439471</v>
      </c>
      <c r="K1597" s="4" t="n">
        <v>0.00575722503394385</v>
      </c>
      <c r="L1597" s="4" t="n">
        <v>0.000392552669271484</v>
      </c>
      <c r="M1597" s="4" t="n">
        <v>0.218671994371348</v>
      </c>
      <c r="N1597" s="4" t="n">
        <v>34.8664876443871</v>
      </c>
      <c r="O1597" s="4" t="n">
        <f aca="false">TRUE()</f>
        <v>1</v>
      </c>
      <c r="P1597" s="4" t="s">
        <v>24</v>
      </c>
      <c r="Q1597" s="4" t="n">
        <v>3.91763911887984</v>
      </c>
      <c r="R1597" s="4" t="n">
        <v>0.33829045587558</v>
      </c>
      <c r="S1597" s="4" t="s">
        <v>39</v>
      </c>
      <c r="T1597" s="4" t="str">
        <f aca="false">B1597&amp;C1597&amp;D1597&amp;E1597&amp;S1597</f>
        <v>rosnavturtlebot3_burgermap210without</v>
      </c>
      <c r="U1597" s="4" t="n">
        <f aca="false">COUNTIF($T$2:T1597,T1597)</f>
        <v>16</v>
      </c>
      <c r="V1597" s="4" t="s">
        <v>38</v>
      </c>
      <c r="W1597" s="4" t="s">
        <v>29</v>
      </c>
      <c r="X1597" s="4" t="n">
        <v>2</v>
      </c>
      <c r="Y1597" s="4" t="str">
        <f aca="false">V1597&amp;W1597&amp;X1597&amp;S1597</f>
        <v>rb2without</v>
      </c>
      <c r="Z1597" s="4" t="n">
        <f aca="false">G1597&gt;0</f>
        <v>0</v>
      </c>
      <c r="AA1597" s="4" t="str">
        <f aca="false">IF(NOT(Z1597),Y1597,0)</f>
        <v>rb2without</v>
      </c>
    </row>
    <row r="1598" customFormat="false" ht="15.75" hidden="false" customHeight="true" outlineLevel="0" collapsed="false">
      <c r="A1598" s="1" t="n">
        <v>2352</v>
      </c>
      <c r="B1598" s="4" t="s">
        <v>37</v>
      </c>
      <c r="C1598" s="4" t="s">
        <v>28</v>
      </c>
      <c r="D1598" s="4" t="s">
        <v>23</v>
      </c>
      <c r="E1598" s="4" t="n">
        <v>10</v>
      </c>
      <c r="F1598" s="4" t="n">
        <v>171.902</v>
      </c>
      <c r="G1598" s="4" t="n">
        <v>0</v>
      </c>
      <c r="H1598" s="4" t="n">
        <v>1.53693535201452</v>
      </c>
      <c r="I1598" s="4" t="n">
        <v>0.187642942311256</v>
      </c>
      <c r="J1598" s="4" t="n">
        <v>0.031329668559115</v>
      </c>
      <c r="K1598" s="4" t="n">
        <v>0.0179211471325787</v>
      </c>
      <c r="L1598" s="4" t="n">
        <v>0.000452631578947368</v>
      </c>
      <c r="M1598" s="4" t="n">
        <v>0.213356118716536</v>
      </c>
      <c r="N1598" s="4" t="n">
        <v>36.509844361505</v>
      </c>
      <c r="O1598" s="4" t="n">
        <f aca="false">TRUE()</f>
        <v>1</v>
      </c>
      <c r="P1598" s="4" t="s">
        <v>24</v>
      </c>
      <c r="Q1598" s="4" t="n">
        <v>136.939481312222</v>
      </c>
      <c r="R1598" s="4" t="n">
        <v>1.20455183441892</v>
      </c>
      <c r="S1598" s="4" t="s">
        <v>39</v>
      </c>
      <c r="T1598" s="4" t="str">
        <f aca="false">B1598&amp;C1598&amp;D1598&amp;E1598&amp;S1598</f>
        <v>rosnavturtlebot3_burgermap210without</v>
      </c>
      <c r="U1598" s="4" t="n">
        <f aca="false">COUNTIF($T$2:T1598,T1598)</f>
        <v>17</v>
      </c>
      <c r="V1598" s="4" t="s">
        <v>38</v>
      </c>
      <c r="W1598" s="4" t="s">
        <v>29</v>
      </c>
      <c r="X1598" s="4" t="n">
        <v>2</v>
      </c>
      <c r="Y1598" s="4" t="str">
        <f aca="false">V1598&amp;W1598&amp;X1598&amp;S1598</f>
        <v>rb2without</v>
      </c>
      <c r="Z1598" s="4" t="n">
        <f aca="false">G1598&gt;0</f>
        <v>0</v>
      </c>
      <c r="AA1598" s="4" t="str">
        <f aca="false">IF(NOT(Z1598),Y1598,0)</f>
        <v>rb2without</v>
      </c>
    </row>
    <row r="1599" customFormat="false" ht="15.75" hidden="false" customHeight="true" outlineLevel="0" collapsed="false">
      <c r="A1599" s="1" t="n">
        <v>2353</v>
      </c>
      <c r="B1599" s="4" t="s">
        <v>37</v>
      </c>
      <c r="C1599" s="4" t="s">
        <v>28</v>
      </c>
      <c r="D1599" s="4" t="s">
        <v>23</v>
      </c>
      <c r="E1599" s="4" t="n">
        <v>10</v>
      </c>
      <c r="F1599" s="4" t="n">
        <v>157.891</v>
      </c>
      <c r="G1599" s="4" t="n">
        <v>0</v>
      </c>
      <c r="H1599" s="4" t="n">
        <v>1.03309905942714</v>
      </c>
      <c r="I1599" s="4" t="n">
        <v>0.137076569039035</v>
      </c>
      <c r="J1599" s="4" t="n">
        <v>0.0211150969541482</v>
      </c>
      <c r="K1599" s="4" t="n">
        <v>0.0123113351223988</v>
      </c>
      <c r="L1599" s="4" t="n">
        <v>0.000636887608069164</v>
      </c>
      <c r="M1599" s="4" t="n">
        <v>0.214054016915193</v>
      </c>
      <c r="N1599" s="4" t="n">
        <v>33.7632643217009</v>
      </c>
      <c r="O1599" s="4" t="n">
        <f aca="false">TRUE()</f>
        <v>1</v>
      </c>
      <c r="P1599" s="4" t="s">
        <v>24</v>
      </c>
      <c r="Q1599" s="4" t="n">
        <v>35.0823207722882</v>
      </c>
      <c r="R1599" s="4" t="n">
        <v>0.646501469526758</v>
      </c>
      <c r="S1599" s="4" t="s">
        <v>39</v>
      </c>
      <c r="T1599" s="4" t="str">
        <f aca="false">B1599&amp;C1599&amp;D1599&amp;E1599&amp;S1599</f>
        <v>rosnavturtlebot3_burgermap210without</v>
      </c>
      <c r="U1599" s="4" t="n">
        <f aca="false">COUNTIF($T$2:T1599,T1599)</f>
        <v>18</v>
      </c>
      <c r="V1599" s="4" t="s">
        <v>38</v>
      </c>
      <c r="W1599" s="4" t="s">
        <v>29</v>
      </c>
      <c r="X1599" s="4" t="n">
        <v>2</v>
      </c>
      <c r="Y1599" s="4" t="str">
        <f aca="false">V1599&amp;W1599&amp;X1599&amp;S1599</f>
        <v>rb2without</v>
      </c>
      <c r="Z1599" s="4" t="n">
        <f aca="false">G1599&gt;0</f>
        <v>0</v>
      </c>
      <c r="AA1599" s="4" t="str">
        <f aca="false">IF(NOT(Z1599),Y1599,0)</f>
        <v>rb2without</v>
      </c>
    </row>
    <row r="1600" customFormat="false" ht="15.75" hidden="false" customHeight="true" outlineLevel="0" collapsed="false">
      <c r="A1600" s="1" t="n">
        <v>2354</v>
      </c>
      <c r="B1600" s="4" t="s">
        <v>37</v>
      </c>
      <c r="C1600" s="4" t="s">
        <v>28</v>
      </c>
      <c r="D1600" s="4" t="s">
        <v>23</v>
      </c>
      <c r="E1600" s="4" t="n">
        <v>10</v>
      </c>
      <c r="F1600" s="4" t="n">
        <v>159.411</v>
      </c>
      <c r="G1600" s="4" t="n">
        <v>0</v>
      </c>
      <c r="H1600" s="4" t="n">
        <v>0.259873245633308</v>
      </c>
      <c r="I1600" s="4" t="n">
        <v>0.050540585803714</v>
      </c>
      <c r="J1600" s="4" t="n">
        <v>0.00629302121372865</v>
      </c>
      <c r="K1600" s="4" t="n">
        <v>0.00458471131833667</v>
      </c>
      <c r="L1600" s="4" t="n">
        <v>0.000508440131895989</v>
      </c>
      <c r="M1600" s="4" t="n">
        <v>0.218825876947497</v>
      </c>
      <c r="N1600" s="4" t="n">
        <v>34.9418932872028</v>
      </c>
      <c r="O1600" s="4" t="n">
        <f aca="false">TRUE()</f>
        <v>1</v>
      </c>
      <c r="P1600" s="4" t="s">
        <v>24</v>
      </c>
      <c r="Q1600" s="4" t="n">
        <v>3.69910935899754</v>
      </c>
      <c r="R1600" s="4" t="n">
        <v>0.30069921837487</v>
      </c>
      <c r="S1600" s="4" t="s">
        <v>39</v>
      </c>
      <c r="T1600" s="4" t="str">
        <f aca="false">B1600&amp;C1600&amp;D1600&amp;E1600&amp;S1600</f>
        <v>rosnavturtlebot3_burgermap210without</v>
      </c>
      <c r="U1600" s="4" t="n">
        <f aca="false">COUNTIF($T$2:T1600,T1600)</f>
        <v>19</v>
      </c>
      <c r="V1600" s="4" t="s">
        <v>38</v>
      </c>
      <c r="W1600" s="4" t="s">
        <v>29</v>
      </c>
      <c r="X1600" s="4" t="n">
        <v>2</v>
      </c>
      <c r="Y1600" s="4" t="str">
        <f aca="false">V1600&amp;W1600&amp;X1600&amp;S1600</f>
        <v>rb2without</v>
      </c>
      <c r="Z1600" s="4" t="n">
        <f aca="false">G1600&gt;0</f>
        <v>0</v>
      </c>
      <c r="AA1600" s="4" t="str">
        <f aca="false">IF(NOT(Z1600),Y1600,0)</f>
        <v>rb2without</v>
      </c>
    </row>
    <row r="1601" customFormat="false" ht="15.75" hidden="false" customHeight="true" outlineLevel="0" collapsed="false">
      <c r="A1601" s="1" t="n">
        <v>2355</v>
      </c>
      <c r="B1601" s="4" t="s">
        <v>37</v>
      </c>
      <c r="C1601" s="4" t="s">
        <v>28</v>
      </c>
      <c r="D1601" s="4" t="s">
        <v>23</v>
      </c>
      <c r="E1601" s="4" t="n">
        <v>10</v>
      </c>
      <c r="F1601" s="4" t="n">
        <v>151.6</v>
      </c>
      <c r="G1601" s="4" t="n">
        <v>0</v>
      </c>
      <c r="H1601" s="4" t="n">
        <v>0.469108018931797</v>
      </c>
      <c r="I1601" s="4" t="n">
        <v>0.0799437681942234</v>
      </c>
      <c r="J1601" s="4" t="n">
        <v>0.00936852275239223</v>
      </c>
      <c r="K1601" s="4" t="n">
        <v>0.00900295440562391</v>
      </c>
      <c r="L1601" s="4" t="n">
        <v>0.000308555050636631</v>
      </c>
      <c r="M1601" s="4" t="n">
        <v>0.217289148053331</v>
      </c>
      <c r="N1601" s="4" t="n">
        <v>32.9274308830736</v>
      </c>
      <c r="O1601" s="4" t="n">
        <f aca="false">TRUE()</f>
        <v>1</v>
      </c>
      <c r="P1601" s="4" t="s">
        <v>24</v>
      </c>
      <c r="Q1601" s="4" t="n">
        <v>26.4270922723622</v>
      </c>
      <c r="R1601" s="4" t="n">
        <v>0.488741440446623</v>
      </c>
      <c r="S1601" s="4" t="s">
        <v>39</v>
      </c>
      <c r="T1601" s="4" t="str">
        <f aca="false">B1601&amp;C1601&amp;D1601&amp;E1601&amp;S1601</f>
        <v>rosnavturtlebot3_burgermap210without</v>
      </c>
      <c r="U1601" s="4" t="n">
        <f aca="false">COUNTIF($T$2:T1601,T1601)</f>
        <v>20</v>
      </c>
      <c r="V1601" s="4" t="s">
        <v>38</v>
      </c>
      <c r="W1601" s="4" t="s">
        <v>29</v>
      </c>
      <c r="X1601" s="4" t="n">
        <v>2</v>
      </c>
      <c r="Y1601" s="4" t="str">
        <f aca="false">V1601&amp;W1601&amp;X1601&amp;S1601</f>
        <v>rb2without</v>
      </c>
      <c r="Z1601" s="4" t="n">
        <f aca="false">G1601&gt;0</f>
        <v>0</v>
      </c>
      <c r="AA1601" s="4" t="str">
        <f aca="false">IF(NOT(Z1601),Y1601,0)</f>
        <v>rb2without</v>
      </c>
    </row>
    <row r="1602" customFormat="false" ht="15.75" hidden="false" customHeight="true" outlineLevel="0" collapsed="false">
      <c r="A1602" s="1" t="n">
        <v>2366</v>
      </c>
      <c r="B1602" s="4" t="s">
        <v>35</v>
      </c>
      <c r="C1602" s="4" t="s">
        <v>22</v>
      </c>
      <c r="D1602" s="4" t="s">
        <v>33</v>
      </c>
      <c r="E1602" s="4" t="n">
        <v>5</v>
      </c>
      <c r="F1602" s="4" t="n">
        <v>17.63</v>
      </c>
      <c r="G1602" s="4" t="n">
        <v>0</v>
      </c>
      <c r="H1602" s="4" t="n">
        <v>4.36781316779785</v>
      </c>
      <c r="I1602" s="4" t="n">
        <v>0.76489592449679</v>
      </c>
      <c r="J1602" s="4" t="n">
        <v>0.10303011630983</v>
      </c>
      <c r="K1602" s="4" t="n">
        <v>0.328215231702617</v>
      </c>
      <c r="L1602" s="4" t="n">
        <v>0.0248717948717949</v>
      </c>
      <c r="M1602" s="4" t="n">
        <v>1.19422278587811</v>
      </c>
      <c r="N1602" s="4" t="n">
        <v>20.6330632952179</v>
      </c>
      <c r="O1602" s="4" t="n">
        <f aca="false">TRUE()</f>
        <v>1</v>
      </c>
      <c r="P1602" s="4" t="s">
        <v>24</v>
      </c>
      <c r="Q1602" s="4" t="n">
        <v>30.6847202835187</v>
      </c>
      <c r="R1602" s="4" t="n">
        <v>0.747441122985084</v>
      </c>
      <c r="S1602" s="4" t="s">
        <v>39</v>
      </c>
      <c r="T1602" s="4" t="str">
        <f aca="false">B1602&amp;C1602&amp;D1602&amp;E1602&amp;S1602</f>
        <v>dwajackalsmall_warehouse5without</v>
      </c>
      <c r="U1602" s="4" t="n">
        <f aca="false">COUNTIF($T$2:T1602,T1602)</f>
        <v>1</v>
      </c>
      <c r="V1602" s="4" t="s">
        <v>36</v>
      </c>
      <c r="W1602" s="4" t="s">
        <v>26</v>
      </c>
      <c r="X1602" s="4" t="s">
        <v>34</v>
      </c>
      <c r="Y1602" s="4" t="str">
        <f aca="false">V1602&amp;W1602&amp;X1602&amp;S1602</f>
        <v>djswithout</v>
      </c>
      <c r="Z1602" s="4" t="n">
        <f aca="false">G1602&gt;0</f>
        <v>0</v>
      </c>
      <c r="AA1602" s="4" t="str">
        <f aca="false">IF(NOT(Z1602),Y1602,0)</f>
        <v>djswithout</v>
      </c>
    </row>
    <row r="1603" customFormat="false" ht="15.75" hidden="false" customHeight="true" outlineLevel="0" collapsed="false">
      <c r="A1603" s="1" t="n">
        <v>2367</v>
      </c>
      <c r="B1603" s="4" t="s">
        <v>35</v>
      </c>
      <c r="C1603" s="4" t="s">
        <v>22</v>
      </c>
      <c r="D1603" s="4" t="s">
        <v>33</v>
      </c>
      <c r="E1603" s="4" t="n">
        <v>5</v>
      </c>
      <c r="F1603" s="4" t="n">
        <v>18.805</v>
      </c>
      <c r="G1603" s="4" t="n">
        <v>0</v>
      </c>
      <c r="H1603" s="4" t="n">
        <v>8.41711815291109</v>
      </c>
      <c r="I1603" s="4" t="n">
        <v>1.46479732238009</v>
      </c>
      <c r="J1603" s="4" t="n">
        <v>0.0986239484894361</v>
      </c>
      <c r="K1603" s="4" t="n">
        <v>0.108405798900786</v>
      </c>
      <c r="L1603" s="4" t="n">
        <v>-0.00114804605090209</v>
      </c>
      <c r="M1603" s="4" t="n">
        <v>0.0698528591792714</v>
      </c>
      <c r="N1603" s="4" t="n">
        <v>1.34387609833057</v>
      </c>
      <c r="O1603" s="4" t="n">
        <f aca="false">TRUE()</f>
        <v>1</v>
      </c>
      <c r="P1603" s="4" t="s">
        <v>24</v>
      </c>
      <c r="Q1603" s="4" t="n">
        <v>25.915305109962</v>
      </c>
      <c r="R1603" s="4" t="n">
        <v>2.22490749237546</v>
      </c>
      <c r="S1603" s="4" t="s">
        <v>39</v>
      </c>
      <c r="T1603" s="4" t="str">
        <f aca="false">B1603&amp;C1603&amp;D1603&amp;E1603&amp;S1603</f>
        <v>dwajackalsmall_warehouse5without</v>
      </c>
      <c r="U1603" s="4" t="n">
        <f aca="false">COUNTIF($T$2:T1603,T1603)</f>
        <v>2</v>
      </c>
      <c r="V1603" s="4" t="s">
        <v>36</v>
      </c>
      <c r="W1603" s="4" t="s">
        <v>26</v>
      </c>
      <c r="X1603" s="4" t="s">
        <v>34</v>
      </c>
      <c r="Y1603" s="4" t="str">
        <f aca="false">V1603&amp;W1603&amp;X1603&amp;S1603</f>
        <v>djswithout</v>
      </c>
      <c r="Z1603" s="4" t="n">
        <f aca="false">G1603&gt;0</f>
        <v>0</v>
      </c>
      <c r="AA1603" s="4" t="str">
        <f aca="false">IF(NOT(Z1603),Y1603,0)</f>
        <v>djswithout</v>
      </c>
    </row>
    <row r="1604" customFormat="false" ht="15.75" hidden="false" customHeight="true" outlineLevel="0" collapsed="false">
      <c r="A1604" s="1" t="n">
        <v>2368</v>
      </c>
      <c r="B1604" s="4" t="s">
        <v>35</v>
      </c>
      <c r="C1604" s="4" t="s">
        <v>22</v>
      </c>
      <c r="D1604" s="4" t="s">
        <v>33</v>
      </c>
      <c r="E1604" s="4" t="n">
        <v>5</v>
      </c>
      <c r="F1604" s="4" t="n">
        <v>17.927</v>
      </c>
      <c r="G1604" s="4" t="n">
        <v>0</v>
      </c>
      <c r="H1604" s="4" t="n">
        <v>7.65671466444552</v>
      </c>
      <c r="I1604" s="4" t="n">
        <v>0.599493869735421</v>
      </c>
      <c r="J1604" s="4" t="n">
        <v>0.0706768549639198</v>
      </c>
      <c r="K1604" s="4" t="n">
        <v>0.383342398779604</v>
      </c>
      <c r="L1604" s="4" t="n">
        <v>0.0196500159033015</v>
      </c>
      <c r="M1604" s="4" t="n">
        <v>1.18383352992368</v>
      </c>
      <c r="N1604" s="4" t="n">
        <v>22.4095120841548</v>
      </c>
      <c r="O1604" s="4" t="n">
        <f aca="false">TRUE()</f>
        <v>1</v>
      </c>
      <c r="P1604" s="4" t="s">
        <v>24</v>
      </c>
      <c r="Q1604" s="4" t="n">
        <v>141.021515723587</v>
      </c>
      <c r="R1604" s="4" t="n">
        <v>0.391440918796374</v>
      </c>
      <c r="S1604" s="4" t="s">
        <v>39</v>
      </c>
      <c r="T1604" s="4" t="str">
        <f aca="false">B1604&amp;C1604&amp;D1604&amp;E1604&amp;S1604</f>
        <v>dwajackalsmall_warehouse5without</v>
      </c>
      <c r="U1604" s="4" t="n">
        <f aca="false">COUNTIF($T$2:T1604,T1604)</f>
        <v>3</v>
      </c>
      <c r="V1604" s="4" t="s">
        <v>36</v>
      </c>
      <c r="W1604" s="4" t="s">
        <v>26</v>
      </c>
      <c r="X1604" s="4" t="s">
        <v>34</v>
      </c>
      <c r="Y1604" s="4" t="str">
        <f aca="false">V1604&amp;W1604&amp;X1604&amp;S1604</f>
        <v>djswithout</v>
      </c>
      <c r="Z1604" s="4" t="n">
        <f aca="false">G1604&gt;0</f>
        <v>0</v>
      </c>
      <c r="AA1604" s="4" t="str">
        <f aca="false">IF(NOT(Z1604),Y1604,0)</f>
        <v>djswithout</v>
      </c>
    </row>
    <row r="1605" customFormat="false" ht="15.75" hidden="false" customHeight="true" outlineLevel="0" collapsed="false">
      <c r="A1605" s="1" t="n">
        <v>2369</v>
      </c>
      <c r="B1605" s="4" t="s">
        <v>35</v>
      </c>
      <c r="C1605" s="4" t="s">
        <v>22</v>
      </c>
      <c r="D1605" s="4" t="s">
        <v>33</v>
      </c>
      <c r="E1605" s="4" t="n">
        <v>5</v>
      </c>
      <c r="F1605" s="4" t="n">
        <v>22.472</v>
      </c>
      <c r="G1605" s="4" t="n">
        <v>1</v>
      </c>
      <c r="H1605" s="4" t="n">
        <v>6.42459952744871</v>
      </c>
      <c r="I1605" s="4" t="n">
        <v>0.997384240396556</v>
      </c>
      <c r="J1605" s="4" t="n">
        <v>0.199248376506401</v>
      </c>
      <c r="K1605" s="4" t="n">
        <v>0.332390873127961</v>
      </c>
      <c r="L1605" s="4" t="n">
        <v>0.0119192721497588</v>
      </c>
      <c r="M1605" s="4" t="n">
        <v>1.01116410976675</v>
      </c>
      <c r="N1605" s="4" t="n">
        <v>22.4042212721684</v>
      </c>
      <c r="O1605" s="4" t="n">
        <f aca="false">TRUE()</f>
        <v>1</v>
      </c>
      <c r="P1605" s="4" t="s">
        <v>24</v>
      </c>
      <c r="Q1605" s="4" t="n">
        <v>63.6746811491179</v>
      </c>
      <c r="R1605" s="4" t="n">
        <v>1.06265688553859</v>
      </c>
      <c r="S1605" s="4" t="s">
        <v>39</v>
      </c>
      <c r="T1605" s="4" t="str">
        <f aca="false">B1605&amp;C1605&amp;D1605&amp;E1605&amp;S1605</f>
        <v>dwajackalsmall_warehouse5without</v>
      </c>
      <c r="U1605" s="4" t="n">
        <f aca="false">COUNTIF($T$2:T1605,T1605)</f>
        <v>4</v>
      </c>
      <c r="V1605" s="4" t="s">
        <v>36</v>
      </c>
      <c r="W1605" s="4" t="s">
        <v>26</v>
      </c>
      <c r="X1605" s="4" t="s">
        <v>34</v>
      </c>
      <c r="Y1605" s="4" t="str">
        <f aca="false">V1605&amp;W1605&amp;X1605&amp;S1605</f>
        <v>djswithout</v>
      </c>
      <c r="Z1605" s="4" t="n">
        <f aca="false">G1605&gt;0</f>
        <v>1</v>
      </c>
      <c r="AA1605" s="4" t="n">
        <f aca="false">IF(NOT(Z1605),Y1605,0)</f>
        <v>0</v>
      </c>
    </row>
    <row r="1606" customFormat="false" ht="15.75" hidden="false" customHeight="true" outlineLevel="0" collapsed="false">
      <c r="A1606" s="1" t="n">
        <v>2370</v>
      </c>
      <c r="B1606" s="4" t="s">
        <v>35</v>
      </c>
      <c r="C1606" s="4" t="s">
        <v>22</v>
      </c>
      <c r="D1606" s="4" t="s">
        <v>33</v>
      </c>
      <c r="E1606" s="4" t="n">
        <v>5</v>
      </c>
      <c r="F1606" s="4" t="n">
        <v>18.488</v>
      </c>
      <c r="G1606" s="4" t="n">
        <v>0</v>
      </c>
      <c r="H1606" s="4" t="n">
        <v>4.26200709531617</v>
      </c>
      <c r="I1606" s="4" t="n">
        <v>0.453996880493693</v>
      </c>
      <c r="J1606" s="4" t="n">
        <v>0.0785408925206923</v>
      </c>
      <c r="K1606" s="4" t="n">
        <v>0.294299500572463</v>
      </c>
      <c r="L1606" s="4" t="n">
        <v>0.0271594098446367</v>
      </c>
      <c r="M1606" s="4" t="n">
        <v>1.06051122635199</v>
      </c>
      <c r="N1606" s="4" t="n">
        <v>19.7919679033806</v>
      </c>
      <c r="O1606" s="4" t="n">
        <f aca="false">TRUE()</f>
        <v>1</v>
      </c>
      <c r="P1606" s="4" t="s">
        <v>24</v>
      </c>
      <c r="Q1606" s="4" t="n">
        <v>58.6004021689686</v>
      </c>
      <c r="R1606" s="4" t="n">
        <v>0.248939368942612</v>
      </c>
      <c r="S1606" s="4" t="s">
        <v>39</v>
      </c>
      <c r="T1606" s="4" t="str">
        <f aca="false">B1606&amp;C1606&amp;D1606&amp;E1606&amp;S1606</f>
        <v>dwajackalsmall_warehouse5without</v>
      </c>
      <c r="U1606" s="4" t="n">
        <f aca="false">COUNTIF($T$2:T1606,T1606)</f>
        <v>5</v>
      </c>
      <c r="V1606" s="4" t="s">
        <v>36</v>
      </c>
      <c r="W1606" s="4" t="s">
        <v>26</v>
      </c>
      <c r="X1606" s="4" t="s">
        <v>34</v>
      </c>
      <c r="Y1606" s="4" t="str">
        <f aca="false">V1606&amp;W1606&amp;X1606&amp;S1606</f>
        <v>djswithout</v>
      </c>
      <c r="Z1606" s="4" t="n">
        <f aca="false">G1606&gt;0</f>
        <v>0</v>
      </c>
      <c r="AA1606" s="4" t="str">
        <f aca="false">IF(NOT(Z1606),Y1606,0)</f>
        <v>djswithout</v>
      </c>
    </row>
    <row r="1607" customFormat="false" ht="15.75" hidden="false" customHeight="true" outlineLevel="0" collapsed="false">
      <c r="A1607" s="1" t="n">
        <v>2371</v>
      </c>
      <c r="B1607" s="4" t="s">
        <v>35</v>
      </c>
      <c r="C1607" s="4" t="s">
        <v>22</v>
      </c>
      <c r="D1607" s="4" t="s">
        <v>33</v>
      </c>
      <c r="E1607" s="4" t="n">
        <v>5</v>
      </c>
      <c r="F1607" s="4" t="n">
        <v>23.024</v>
      </c>
      <c r="G1607" s="4" t="n">
        <v>0</v>
      </c>
      <c r="H1607" s="4" t="n">
        <v>4.2375273664116</v>
      </c>
      <c r="I1607" s="4" t="n">
        <v>0.841709485847032</v>
      </c>
      <c r="J1607" s="4" t="n">
        <v>0.131412112563446</v>
      </c>
      <c r="K1607" s="4" t="n">
        <v>0.528615559755385</v>
      </c>
      <c r="L1607" s="4" t="n">
        <v>0.0188847845787316</v>
      </c>
      <c r="M1607" s="4" t="n">
        <v>0.968558031358012</v>
      </c>
      <c r="N1607" s="4" t="n">
        <v>22.8914018203239</v>
      </c>
      <c r="O1607" s="4" t="n">
        <f aca="false">TRUE()</f>
        <v>1</v>
      </c>
      <c r="P1607" s="4" t="s">
        <v>24</v>
      </c>
      <c r="Q1607" s="4" t="n">
        <v>47.4966366681632</v>
      </c>
      <c r="R1607" s="4" t="n">
        <v>0.558856119883487</v>
      </c>
      <c r="S1607" s="4" t="s">
        <v>39</v>
      </c>
      <c r="T1607" s="4" t="str">
        <f aca="false">B1607&amp;C1607&amp;D1607&amp;E1607&amp;S1607</f>
        <v>dwajackalsmall_warehouse5without</v>
      </c>
      <c r="U1607" s="4" t="n">
        <f aca="false">COUNTIF($T$2:T1607,T1607)</f>
        <v>6</v>
      </c>
      <c r="V1607" s="4" t="s">
        <v>36</v>
      </c>
      <c r="W1607" s="4" t="s">
        <v>26</v>
      </c>
      <c r="X1607" s="4" t="s">
        <v>34</v>
      </c>
      <c r="Y1607" s="4" t="str">
        <f aca="false">V1607&amp;W1607&amp;X1607&amp;S1607</f>
        <v>djswithout</v>
      </c>
      <c r="Z1607" s="4" t="n">
        <f aca="false">G1607&gt;0</f>
        <v>0</v>
      </c>
      <c r="AA1607" s="4" t="str">
        <f aca="false">IF(NOT(Z1607),Y1607,0)</f>
        <v>djswithout</v>
      </c>
    </row>
    <row r="1608" customFormat="false" ht="15.75" hidden="false" customHeight="true" outlineLevel="0" collapsed="false">
      <c r="A1608" s="1" t="n">
        <v>2372</v>
      </c>
      <c r="B1608" s="4" t="s">
        <v>35</v>
      </c>
      <c r="C1608" s="4" t="s">
        <v>22</v>
      </c>
      <c r="D1608" s="4" t="s">
        <v>33</v>
      </c>
      <c r="E1608" s="4" t="n">
        <v>5</v>
      </c>
      <c r="F1608" s="4" t="n">
        <v>16.118</v>
      </c>
      <c r="G1608" s="4" t="n">
        <v>0</v>
      </c>
      <c r="H1608" s="4" t="n">
        <v>1.12063333586326</v>
      </c>
      <c r="I1608" s="4" t="n">
        <v>0.548673953146463</v>
      </c>
      <c r="J1608" s="4" t="n">
        <v>0.0656560450953753</v>
      </c>
      <c r="K1608" s="4" t="n">
        <v>0.525425156184417</v>
      </c>
      <c r="L1608" s="4" t="n">
        <v>0.0375833333333333</v>
      </c>
      <c r="M1608" s="4" t="n">
        <v>1.30706088778251</v>
      </c>
      <c r="N1608" s="4" t="n">
        <v>21.397417669451</v>
      </c>
      <c r="O1608" s="4" t="n">
        <f aca="false">TRUE()</f>
        <v>1</v>
      </c>
      <c r="P1608" s="4" t="s">
        <v>24</v>
      </c>
      <c r="Q1608" s="4" t="n">
        <v>11.8394096255107</v>
      </c>
      <c r="R1608" s="4" t="n">
        <v>0.448932677222749</v>
      </c>
      <c r="S1608" s="4" t="s">
        <v>39</v>
      </c>
      <c r="T1608" s="4" t="str">
        <f aca="false">B1608&amp;C1608&amp;D1608&amp;E1608&amp;S1608</f>
        <v>dwajackalsmall_warehouse5without</v>
      </c>
      <c r="U1608" s="4" t="n">
        <f aca="false">COUNTIF($T$2:T1608,T1608)</f>
        <v>7</v>
      </c>
      <c r="V1608" s="4" t="s">
        <v>36</v>
      </c>
      <c r="W1608" s="4" t="s">
        <v>26</v>
      </c>
      <c r="X1608" s="4" t="s">
        <v>34</v>
      </c>
      <c r="Y1608" s="4" t="str">
        <f aca="false">V1608&amp;W1608&amp;X1608&amp;S1608</f>
        <v>djswithout</v>
      </c>
      <c r="Z1608" s="4" t="n">
        <f aca="false">G1608&gt;0</f>
        <v>0</v>
      </c>
      <c r="AA1608" s="4" t="str">
        <f aca="false">IF(NOT(Z1608),Y1608,0)</f>
        <v>djswithout</v>
      </c>
    </row>
    <row r="1609" customFormat="false" ht="15.75" hidden="false" customHeight="true" outlineLevel="0" collapsed="false">
      <c r="A1609" s="1" t="n">
        <v>2373</v>
      </c>
      <c r="B1609" s="4" t="s">
        <v>35</v>
      </c>
      <c r="C1609" s="4" t="s">
        <v>22</v>
      </c>
      <c r="D1609" s="4" t="s">
        <v>33</v>
      </c>
      <c r="E1609" s="4" t="n">
        <v>5</v>
      </c>
      <c r="F1609" s="4" t="n">
        <v>11.137</v>
      </c>
      <c r="G1609" s="4" t="n">
        <v>0</v>
      </c>
      <c r="H1609" s="4" t="n">
        <v>0.176048735183336</v>
      </c>
      <c r="I1609" s="4" t="n">
        <v>0.151549850090832</v>
      </c>
      <c r="J1609" s="4" t="n">
        <v>0.0152687717871817</v>
      </c>
      <c r="K1609" s="4" t="n">
        <v>0.294168270174211</v>
      </c>
      <c r="L1609" s="4" t="n">
        <v>0.0266330657704695</v>
      </c>
      <c r="M1609" s="4" t="n">
        <v>1.69329296777728</v>
      </c>
      <c r="N1609" s="4" t="n">
        <v>19.3087848747095</v>
      </c>
      <c r="O1609" s="4" t="n">
        <f aca="false">TRUE()</f>
        <v>1</v>
      </c>
      <c r="P1609" s="4" t="s">
        <v>24</v>
      </c>
      <c r="Q1609" s="4" t="n">
        <v>3.20573626191883</v>
      </c>
      <c r="R1609" s="4" t="n">
        <v>0.0929628669876102</v>
      </c>
      <c r="S1609" s="4" t="s">
        <v>39</v>
      </c>
      <c r="T1609" s="4" t="str">
        <f aca="false">B1609&amp;C1609&amp;D1609&amp;E1609&amp;S1609</f>
        <v>dwajackalsmall_warehouse5without</v>
      </c>
      <c r="U1609" s="4" t="n">
        <f aca="false">COUNTIF($T$2:T1609,T1609)</f>
        <v>8</v>
      </c>
      <c r="V1609" s="4" t="s">
        <v>36</v>
      </c>
      <c r="W1609" s="4" t="s">
        <v>26</v>
      </c>
      <c r="X1609" s="4" t="s">
        <v>34</v>
      </c>
      <c r="Y1609" s="4" t="str">
        <f aca="false">V1609&amp;W1609&amp;X1609&amp;S1609</f>
        <v>djswithout</v>
      </c>
      <c r="Z1609" s="4" t="n">
        <f aca="false">G1609&gt;0</f>
        <v>0</v>
      </c>
      <c r="AA1609" s="4" t="str">
        <f aca="false">IF(NOT(Z1609),Y1609,0)</f>
        <v>djswithout</v>
      </c>
    </row>
    <row r="1610" customFormat="false" ht="15.75" hidden="false" customHeight="true" outlineLevel="0" collapsed="false">
      <c r="A1610" s="1" t="n">
        <v>2374</v>
      </c>
      <c r="B1610" s="4" t="s">
        <v>35</v>
      </c>
      <c r="C1610" s="4" t="s">
        <v>22</v>
      </c>
      <c r="D1610" s="4" t="s">
        <v>33</v>
      </c>
      <c r="E1610" s="4" t="n">
        <v>5</v>
      </c>
      <c r="F1610" s="4" t="n">
        <v>18.093</v>
      </c>
      <c r="G1610" s="4" t="n">
        <v>0</v>
      </c>
      <c r="H1610" s="4" t="n">
        <v>3.31666085220695</v>
      </c>
      <c r="I1610" s="4" t="n">
        <v>1.09538564054295</v>
      </c>
      <c r="J1610" s="4" t="n">
        <v>0.0574344841053655</v>
      </c>
      <c r="K1610" s="4" t="n">
        <v>0.113163312799946</v>
      </c>
      <c r="L1610" s="4" t="n">
        <v>-0.00665388920278232</v>
      </c>
      <c r="M1610" s="4" t="n">
        <v>0.0862081416901684</v>
      </c>
      <c r="N1610" s="4" t="n">
        <v>1.53349237542932</v>
      </c>
      <c r="O1610" s="4" t="n">
        <f aca="false">TRUE()</f>
        <v>1</v>
      </c>
      <c r="P1610" s="4" t="s">
        <v>24</v>
      </c>
      <c r="Q1610" s="4" t="n">
        <v>9.69890130847083</v>
      </c>
      <c r="R1610" s="4" t="n">
        <v>1.50440917539882</v>
      </c>
      <c r="S1610" s="4" t="s">
        <v>39</v>
      </c>
      <c r="T1610" s="4" t="str">
        <f aca="false">B1610&amp;C1610&amp;D1610&amp;E1610&amp;S1610</f>
        <v>dwajackalsmall_warehouse5without</v>
      </c>
      <c r="U1610" s="4" t="n">
        <f aca="false">COUNTIF($T$2:T1610,T1610)</f>
        <v>9</v>
      </c>
      <c r="V1610" s="4" t="s">
        <v>36</v>
      </c>
      <c r="W1610" s="4" t="s">
        <v>26</v>
      </c>
      <c r="X1610" s="4" t="s">
        <v>34</v>
      </c>
      <c r="Y1610" s="4" t="str">
        <f aca="false">V1610&amp;W1610&amp;X1610&amp;S1610</f>
        <v>djswithout</v>
      </c>
      <c r="Z1610" s="4" t="n">
        <f aca="false">G1610&gt;0</f>
        <v>0</v>
      </c>
      <c r="AA1610" s="4" t="str">
        <f aca="false">IF(NOT(Z1610),Y1610,0)</f>
        <v>djswithout</v>
      </c>
    </row>
    <row r="1611" customFormat="false" ht="15.75" hidden="false" customHeight="true" outlineLevel="0" collapsed="false">
      <c r="A1611" s="1" t="n">
        <v>2375</v>
      </c>
      <c r="B1611" s="4" t="s">
        <v>35</v>
      </c>
      <c r="C1611" s="4" t="s">
        <v>22</v>
      </c>
      <c r="D1611" s="4" t="s">
        <v>33</v>
      </c>
      <c r="E1611" s="4" t="n">
        <v>5</v>
      </c>
      <c r="F1611" s="4" t="n">
        <v>18.473</v>
      </c>
      <c r="G1611" s="4" t="n">
        <v>0</v>
      </c>
      <c r="H1611" s="4" t="n">
        <v>1.63477776976101</v>
      </c>
      <c r="I1611" s="4" t="n">
        <v>0.603360683810869</v>
      </c>
      <c r="J1611" s="4" t="n">
        <v>0.0389163493523366</v>
      </c>
      <c r="K1611" s="4" t="n">
        <v>0.0894709844278805</v>
      </c>
      <c r="L1611" s="4" t="n">
        <v>9.91270557701033E-019</v>
      </c>
      <c r="M1611" s="4" t="n">
        <v>0.0710864813208696</v>
      </c>
      <c r="N1611" s="4" t="n">
        <v>2.43160804785653</v>
      </c>
      <c r="O1611" s="4" t="n">
        <f aca="false">TRUE()</f>
        <v>1</v>
      </c>
      <c r="P1611" s="4" t="s">
        <v>24</v>
      </c>
      <c r="Q1611" s="4" t="n">
        <v>3.33293185637229</v>
      </c>
      <c r="R1611" s="4" t="n">
        <v>1.09927255848501</v>
      </c>
      <c r="S1611" s="4" t="s">
        <v>39</v>
      </c>
      <c r="T1611" s="4" t="str">
        <f aca="false">B1611&amp;C1611&amp;D1611&amp;E1611&amp;S1611</f>
        <v>dwajackalsmall_warehouse5without</v>
      </c>
      <c r="U1611" s="4" t="n">
        <f aca="false">COUNTIF($T$2:T1611,T1611)</f>
        <v>10</v>
      </c>
      <c r="V1611" s="4" t="s">
        <v>36</v>
      </c>
      <c r="W1611" s="4" t="s">
        <v>26</v>
      </c>
      <c r="X1611" s="4" t="s">
        <v>34</v>
      </c>
      <c r="Y1611" s="4" t="str">
        <f aca="false">V1611&amp;W1611&amp;X1611&amp;S1611</f>
        <v>djswithout</v>
      </c>
      <c r="Z1611" s="4" t="n">
        <f aca="false">G1611&gt;0</f>
        <v>0</v>
      </c>
      <c r="AA1611" s="4" t="str">
        <f aca="false">IF(NOT(Z1611),Y1611,0)</f>
        <v>djswithout</v>
      </c>
    </row>
    <row r="1612" customFormat="false" ht="15.75" hidden="false" customHeight="true" outlineLevel="0" collapsed="false">
      <c r="A1612" s="1" t="n">
        <v>2376</v>
      </c>
      <c r="B1612" s="4" t="s">
        <v>35</v>
      </c>
      <c r="C1612" s="4" t="s">
        <v>22</v>
      </c>
      <c r="D1612" s="4" t="s">
        <v>33</v>
      </c>
      <c r="E1612" s="4" t="n">
        <v>5</v>
      </c>
      <c r="F1612" s="4" t="n">
        <v>16.96</v>
      </c>
      <c r="G1612" s="4" t="n">
        <v>0</v>
      </c>
      <c r="H1612" s="4" t="n">
        <v>9.56849258258243</v>
      </c>
      <c r="I1612" s="4" t="n">
        <v>0.537294495063602</v>
      </c>
      <c r="J1612" s="4" t="n">
        <v>0.0754140984687216</v>
      </c>
      <c r="K1612" s="4" t="n">
        <v>0.365279580458687</v>
      </c>
      <c r="L1612" s="4" t="n">
        <v>0.0256316329838402</v>
      </c>
      <c r="M1612" s="4" t="n">
        <v>1.16461793331594</v>
      </c>
      <c r="N1612" s="4" t="n">
        <v>20.9590233279883</v>
      </c>
      <c r="O1612" s="4" t="n">
        <f aca="false">TRUE()</f>
        <v>1</v>
      </c>
      <c r="P1612" s="4" t="s">
        <v>24</v>
      </c>
      <c r="Q1612" s="4" t="n">
        <v>208.731798036563</v>
      </c>
      <c r="R1612" s="4" t="n">
        <v>0.311608031433345</v>
      </c>
      <c r="S1612" s="4" t="s">
        <v>39</v>
      </c>
      <c r="T1612" s="4" t="str">
        <f aca="false">B1612&amp;C1612&amp;D1612&amp;E1612&amp;S1612</f>
        <v>dwajackalsmall_warehouse5without</v>
      </c>
      <c r="U1612" s="4" t="n">
        <f aca="false">COUNTIF($T$2:T1612,T1612)</f>
        <v>11</v>
      </c>
      <c r="V1612" s="4" t="s">
        <v>36</v>
      </c>
      <c r="W1612" s="4" t="s">
        <v>26</v>
      </c>
      <c r="X1612" s="4" t="s">
        <v>34</v>
      </c>
      <c r="Y1612" s="4" t="str">
        <f aca="false">V1612&amp;W1612&amp;X1612&amp;S1612</f>
        <v>djswithout</v>
      </c>
      <c r="Z1612" s="4" t="n">
        <f aca="false">G1612&gt;0</f>
        <v>0</v>
      </c>
      <c r="AA1612" s="4" t="str">
        <f aca="false">IF(NOT(Z1612),Y1612,0)</f>
        <v>djswithout</v>
      </c>
    </row>
    <row r="1613" customFormat="false" ht="15.75" hidden="false" customHeight="true" outlineLevel="0" collapsed="false">
      <c r="A1613" s="1" t="n">
        <v>2377</v>
      </c>
      <c r="B1613" s="4" t="s">
        <v>35</v>
      </c>
      <c r="C1613" s="4" t="s">
        <v>22</v>
      </c>
      <c r="D1613" s="4" t="s">
        <v>33</v>
      </c>
      <c r="E1613" s="4" t="n">
        <v>5</v>
      </c>
      <c r="F1613" s="4" t="n">
        <v>24.173</v>
      </c>
      <c r="G1613" s="4" t="n">
        <v>1</v>
      </c>
      <c r="H1613" s="4" t="n">
        <v>7.29890289061036</v>
      </c>
      <c r="I1613" s="4" t="n">
        <v>0.72706170156338</v>
      </c>
      <c r="J1613" s="4" t="n">
        <v>0.100955405371822</v>
      </c>
      <c r="K1613" s="4" t="n">
        <v>0.337270973711203</v>
      </c>
      <c r="L1613" s="4" t="n">
        <v>0.018034372319871</v>
      </c>
      <c r="M1613" s="4" t="n">
        <v>0.83680609303423</v>
      </c>
      <c r="N1613" s="4" t="n">
        <v>20.2744389426647</v>
      </c>
      <c r="O1613" s="4" t="n">
        <f aca="false">TRUE()</f>
        <v>1</v>
      </c>
      <c r="P1613" s="4" t="s">
        <v>24</v>
      </c>
      <c r="Q1613" s="4" t="n">
        <v>54.6103711529684</v>
      </c>
      <c r="R1613" s="4" t="n">
        <v>1.00274044857628</v>
      </c>
      <c r="S1613" s="4" t="s">
        <v>39</v>
      </c>
      <c r="T1613" s="4" t="str">
        <f aca="false">B1613&amp;C1613&amp;D1613&amp;E1613&amp;S1613</f>
        <v>dwajackalsmall_warehouse5without</v>
      </c>
      <c r="U1613" s="4" t="n">
        <f aca="false">COUNTIF($T$2:T1613,T1613)</f>
        <v>12</v>
      </c>
      <c r="V1613" s="4" t="s">
        <v>36</v>
      </c>
      <c r="W1613" s="4" t="s">
        <v>26</v>
      </c>
      <c r="X1613" s="4" t="s">
        <v>34</v>
      </c>
      <c r="Y1613" s="4" t="str">
        <f aca="false">V1613&amp;W1613&amp;X1613&amp;S1613</f>
        <v>djswithout</v>
      </c>
      <c r="Z1613" s="4" t="n">
        <f aca="false">G1613&gt;0</f>
        <v>1</v>
      </c>
      <c r="AA1613" s="4" t="n">
        <f aca="false">IF(NOT(Z1613),Y1613,0)</f>
        <v>0</v>
      </c>
    </row>
    <row r="1614" customFormat="false" ht="15.75" hidden="false" customHeight="true" outlineLevel="0" collapsed="false">
      <c r="A1614" s="1" t="n">
        <v>2378</v>
      </c>
      <c r="B1614" s="4" t="s">
        <v>35</v>
      </c>
      <c r="C1614" s="4" t="s">
        <v>22</v>
      </c>
      <c r="D1614" s="4" t="s">
        <v>33</v>
      </c>
      <c r="E1614" s="4" t="n">
        <v>5</v>
      </c>
      <c r="F1614" s="4" t="n">
        <v>24.707</v>
      </c>
      <c r="G1614" s="4" t="n">
        <v>2</v>
      </c>
      <c r="H1614" s="4" t="n">
        <v>9.64738206876436</v>
      </c>
      <c r="I1614" s="4" t="n">
        <v>1.12125172969175</v>
      </c>
      <c r="J1614" s="4" t="n">
        <v>0.55597129314738</v>
      </c>
      <c r="K1614" s="4" t="n">
        <v>0.399665089065466</v>
      </c>
      <c r="L1614" s="4" t="n">
        <v>0.0186114053939315</v>
      </c>
      <c r="M1614" s="4" t="n">
        <v>0.930775784460444</v>
      </c>
      <c r="N1614" s="4" t="n">
        <v>22.7499958361611</v>
      </c>
      <c r="O1614" s="4" t="n">
        <f aca="false">TRUE()</f>
        <v>1</v>
      </c>
      <c r="P1614" s="4" t="s">
        <v>24</v>
      </c>
      <c r="Q1614" s="4" t="n">
        <v>61.752218615055</v>
      </c>
      <c r="R1614" s="4" t="n">
        <v>1.01960458221843</v>
      </c>
      <c r="S1614" s="4" t="s">
        <v>39</v>
      </c>
      <c r="T1614" s="4" t="str">
        <f aca="false">B1614&amp;C1614&amp;D1614&amp;E1614&amp;S1614</f>
        <v>dwajackalsmall_warehouse5without</v>
      </c>
      <c r="U1614" s="4" t="n">
        <f aca="false">COUNTIF($T$2:T1614,T1614)</f>
        <v>13</v>
      </c>
      <c r="V1614" s="4" t="s">
        <v>36</v>
      </c>
      <c r="W1614" s="4" t="s">
        <v>26</v>
      </c>
      <c r="X1614" s="4" t="s">
        <v>34</v>
      </c>
      <c r="Y1614" s="4" t="str">
        <f aca="false">V1614&amp;W1614&amp;X1614&amp;S1614</f>
        <v>djswithout</v>
      </c>
      <c r="Z1614" s="4" t="n">
        <f aca="false">G1614&gt;0</f>
        <v>1</v>
      </c>
      <c r="AA1614" s="4" t="n">
        <f aca="false">IF(NOT(Z1614),Y1614,0)</f>
        <v>0</v>
      </c>
    </row>
    <row r="1615" customFormat="false" ht="15.75" hidden="false" customHeight="true" outlineLevel="0" collapsed="false">
      <c r="A1615" s="1" t="n">
        <v>2379</v>
      </c>
      <c r="B1615" s="4" t="s">
        <v>35</v>
      </c>
      <c r="C1615" s="4" t="s">
        <v>22</v>
      </c>
      <c r="D1615" s="4" t="s">
        <v>33</v>
      </c>
      <c r="E1615" s="4" t="n">
        <v>5</v>
      </c>
      <c r="F1615" s="4" t="n">
        <v>10.721</v>
      </c>
      <c r="G1615" s="4" t="n">
        <v>0</v>
      </c>
      <c r="H1615" s="4" t="n">
        <v>0.7609203439947</v>
      </c>
      <c r="I1615" s="4" t="n">
        <v>0.238022772682219</v>
      </c>
      <c r="J1615" s="4" t="n">
        <v>0.0264221989690604</v>
      </c>
      <c r="K1615" s="4" t="n">
        <v>0.17962776518194</v>
      </c>
      <c r="L1615" s="4" t="n">
        <v>0.0636666803010457</v>
      </c>
      <c r="M1615" s="4" t="n">
        <v>1.72111553218687</v>
      </c>
      <c r="N1615" s="4" t="n">
        <v>19.0263406194882</v>
      </c>
      <c r="O1615" s="4" t="n">
        <f aca="false">TRUE()</f>
        <v>1</v>
      </c>
      <c r="P1615" s="4" t="s">
        <v>24</v>
      </c>
      <c r="Q1615" s="4" t="n">
        <v>13.9301461029704</v>
      </c>
      <c r="R1615" s="4" t="n">
        <v>0.124564152792076</v>
      </c>
      <c r="S1615" s="4" t="s">
        <v>39</v>
      </c>
      <c r="T1615" s="4" t="str">
        <f aca="false">B1615&amp;C1615&amp;D1615&amp;E1615&amp;S1615</f>
        <v>dwajackalsmall_warehouse5without</v>
      </c>
      <c r="U1615" s="4" t="n">
        <f aca="false">COUNTIF($T$2:T1615,T1615)</f>
        <v>14</v>
      </c>
      <c r="V1615" s="4" t="s">
        <v>36</v>
      </c>
      <c r="W1615" s="4" t="s">
        <v>26</v>
      </c>
      <c r="X1615" s="4" t="s">
        <v>34</v>
      </c>
      <c r="Y1615" s="4" t="str">
        <f aca="false">V1615&amp;W1615&amp;X1615&amp;S1615</f>
        <v>djswithout</v>
      </c>
      <c r="Z1615" s="4" t="n">
        <f aca="false">G1615&gt;0</f>
        <v>0</v>
      </c>
      <c r="AA1615" s="4" t="str">
        <f aca="false">IF(NOT(Z1615),Y1615,0)</f>
        <v>djswithout</v>
      </c>
    </row>
    <row r="1616" customFormat="false" ht="15.75" hidden="false" customHeight="true" outlineLevel="0" collapsed="false">
      <c r="A1616" s="1" t="n">
        <v>2380</v>
      </c>
      <c r="B1616" s="4" t="s">
        <v>35</v>
      </c>
      <c r="C1616" s="4" t="s">
        <v>22</v>
      </c>
      <c r="D1616" s="4" t="s">
        <v>33</v>
      </c>
      <c r="E1616" s="4" t="n">
        <v>5</v>
      </c>
      <c r="F1616" s="4" t="n">
        <v>15.4400000000001</v>
      </c>
      <c r="G1616" s="4" t="n">
        <v>0</v>
      </c>
      <c r="H1616" s="4" t="n">
        <v>0.705593030872346</v>
      </c>
      <c r="I1616" s="4" t="n">
        <v>0.537161271086353</v>
      </c>
      <c r="J1616" s="4" t="n">
        <v>0.0694806849091997</v>
      </c>
      <c r="K1616" s="4" t="n">
        <v>0.447230082795979</v>
      </c>
      <c r="L1616" s="4" t="n">
        <v>0.0150498225914063</v>
      </c>
      <c r="M1616" s="4" t="n">
        <v>1.34501501589033</v>
      </c>
      <c r="N1616" s="4" t="n">
        <v>20.832860491294</v>
      </c>
      <c r="O1616" s="4" t="n">
        <f aca="false">TRUE()</f>
        <v>1</v>
      </c>
      <c r="P1616" s="4" t="s">
        <v>24</v>
      </c>
      <c r="Q1616" s="4" t="n">
        <v>8.05734899971569</v>
      </c>
      <c r="R1616" s="4" t="n">
        <v>0.424761640567698</v>
      </c>
      <c r="S1616" s="4" t="s">
        <v>39</v>
      </c>
      <c r="T1616" s="4" t="str">
        <f aca="false">B1616&amp;C1616&amp;D1616&amp;E1616&amp;S1616</f>
        <v>dwajackalsmall_warehouse5without</v>
      </c>
      <c r="U1616" s="4" t="n">
        <f aca="false">COUNTIF($T$2:T1616,T1616)</f>
        <v>15</v>
      </c>
      <c r="V1616" s="4" t="s">
        <v>36</v>
      </c>
      <c r="W1616" s="4" t="s">
        <v>26</v>
      </c>
      <c r="X1616" s="4" t="s">
        <v>34</v>
      </c>
      <c r="Y1616" s="4" t="str">
        <f aca="false">V1616&amp;W1616&amp;X1616&amp;S1616</f>
        <v>djswithout</v>
      </c>
      <c r="Z1616" s="4" t="n">
        <f aca="false">G1616&gt;0</f>
        <v>0</v>
      </c>
      <c r="AA1616" s="4" t="str">
        <f aca="false">IF(NOT(Z1616),Y1616,0)</f>
        <v>djswithout</v>
      </c>
    </row>
    <row r="1617" customFormat="false" ht="15.75" hidden="false" customHeight="true" outlineLevel="0" collapsed="false">
      <c r="A1617" s="1" t="n">
        <v>2381</v>
      </c>
      <c r="B1617" s="4" t="s">
        <v>35</v>
      </c>
      <c r="C1617" s="4" t="s">
        <v>22</v>
      </c>
      <c r="D1617" s="4" t="s">
        <v>33</v>
      </c>
      <c r="E1617" s="4" t="n">
        <v>5</v>
      </c>
      <c r="F1617" s="4" t="n">
        <v>23.384</v>
      </c>
      <c r="G1617" s="4" t="n">
        <v>0</v>
      </c>
      <c r="H1617" s="4" t="n">
        <v>20.1931872472852</v>
      </c>
      <c r="I1617" s="4" t="n">
        <v>0.999258761186887</v>
      </c>
      <c r="J1617" s="4" t="n">
        <v>0.031443192710193</v>
      </c>
      <c r="K1617" s="4" t="n">
        <v>0.0986509087223063</v>
      </c>
      <c r="L1617" s="4" t="n">
        <v>-0.00310519265603832</v>
      </c>
      <c r="M1617" s="4" t="n">
        <v>0.0553407255588064</v>
      </c>
      <c r="N1617" s="4" t="n">
        <v>1.4048980721512</v>
      </c>
      <c r="O1617" s="4" t="n">
        <f aca="false">TRUE()</f>
        <v>1</v>
      </c>
      <c r="P1617" s="4" t="s">
        <v>24</v>
      </c>
      <c r="Q1617" s="4" t="n">
        <v>84.7998304004979</v>
      </c>
      <c r="R1617" s="4" t="n">
        <v>0.913945307102541</v>
      </c>
      <c r="S1617" s="4" t="s">
        <v>39</v>
      </c>
      <c r="T1617" s="4" t="str">
        <f aca="false">B1617&amp;C1617&amp;D1617&amp;E1617&amp;S1617</f>
        <v>dwajackalsmall_warehouse5without</v>
      </c>
      <c r="U1617" s="4" t="n">
        <f aca="false">COUNTIF($T$2:T1617,T1617)</f>
        <v>16</v>
      </c>
      <c r="V1617" s="4" t="s">
        <v>36</v>
      </c>
      <c r="W1617" s="4" t="s">
        <v>26</v>
      </c>
      <c r="X1617" s="4" t="s">
        <v>34</v>
      </c>
      <c r="Y1617" s="4" t="str">
        <f aca="false">V1617&amp;W1617&amp;X1617&amp;S1617</f>
        <v>djswithout</v>
      </c>
      <c r="Z1617" s="4" t="n">
        <f aca="false">G1617&gt;0</f>
        <v>0</v>
      </c>
      <c r="AA1617" s="4" t="str">
        <f aca="false">IF(NOT(Z1617),Y1617,0)</f>
        <v>djswithout</v>
      </c>
    </row>
    <row r="1618" customFormat="false" ht="15.75" hidden="false" customHeight="true" outlineLevel="0" collapsed="false">
      <c r="A1618" s="1" t="n">
        <v>2382</v>
      </c>
      <c r="B1618" s="4" t="s">
        <v>35</v>
      </c>
      <c r="C1618" s="4" t="s">
        <v>22</v>
      </c>
      <c r="D1618" s="4" t="s">
        <v>33</v>
      </c>
      <c r="E1618" s="4" t="n">
        <v>5</v>
      </c>
      <c r="F1618" s="4" t="n">
        <v>17.6709999999999</v>
      </c>
      <c r="G1618" s="4" t="n">
        <v>0</v>
      </c>
      <c r="H1618" s="4" t="n">
        <v>1.59419134762927</v>
      </c>
      <c r="I1618" s="4" t="n">
        <v>0.335319608145686</v>
      </c>
      <c r="J1618" s="4" t="n">
        <v>0.0558763582466188</v>
      </c>
      <c r="K1618" s="4" t="n">
        <v>0.365019606001571</v>
      </c>
      <c r="L1618" s="4" t="n">
        <v>0.0248258056264042</v>
      </c>
      <c r="M1618" s="4" t="n">
        <v>1.15612698584922</v>
      </c>
      <c r="N1618" s="4" t="n">
        <v>21.9105266860218</v>
      </c>
      <c r="O1618" s="4" t="n">
        <f aca="false">TRUE()</f>
        <v>1</v>
      </c>
      <c r="P1618" s="4" t="s">
        <v>24</v>
      </c>
      <c r="Q1618" s="4" t="n">
        <v>22.0259508446836</v>
      </c>
      <c r="R1618" s="4" t="n">
        <v>0.269276959177983</v>
      </c>
      <c r="S1618" s="4" t="s">
        <v>39</v>
      </c>
      <c r="T1618" s="4" t="str">
        <f aca="false">B1618&amp;C1618&amp;D1618&amp;E1618&amp;S1618</f>
        <v>dwajackalsmall_warehouse5without</v>
      </c>
      <c r="U1618" s="4" t="n">
        <f aca="false">COUNTIF($T$2:T1618,T1618)</f>
        <v>17</v>
      </c>
      <c r="V1618" s="4" t="s">
        <v>36</v>
      </c>
      <c r="W1618" s="4" t="s">
        <v>26</v>
      </c>
      <c r="X1618" s="4" t="s">
        <v>34</v>
      </c>
      <c r="Y1618" s="4" t="str">
        <f aca="false">V1618&amp;W1618&amp;X1618&amp;S1618</f>
        <v>djswithout</v>
      </c>
      <c r="Z1618" s="4" t="n">
        <f aca="false">G1618&gt;0</f>
        <v>0</v>
      </c>
      <c r="AA1618" s="4" t="str">
        <f aca="false">IF(NOT(Z1618),Y1618,0)</f>
        <v>djswithout</v>
      </c>
    </row>
    <row r="1619" customFormat="false" ht="15.75" hidden="false" customHeight="true" outlineLevel="0" collapsed="false">
      <c r="A1619" s="1" t="n">
        <v>2383</v>
      </c>
      <c r="B1619" s="4" t="s">
        <v>35</v>
      </c>
      <c r="C1619" s="4" t="s">
        <v>22</v>
      </c>
      <c r="D1619" s="4" t="s">
        <v>33</v>
      </c>
      <c r="E1619" s="4" t="n">
        <v>5</v>
      </c>
      <c r="F1619" s="4" t="n">
        <v>23.7439999999999</v>
      </c>
      <c r="G1619" s="4" t="n">
        <v>1</v>
      </c>
      <c r="H1619" s="4" t="n">
        <v>4.65975327817386</v>
      </c>
      <c r="I1619" s="4" t="n">
        <v>0.767683983777862</v>
      </c>
      <c r="J1619" s="4" t="n">
        <v>0.110014788785667</v>
      </c>
      <c r="K1619" s="4" t="n">
        <v>0.431379578072361</v>
      </c>
      <c r="L1619" s="4" t="n">
        <v>0.0186668526776446</v>
      </c>
      <c r="M1619" s="4" t="n">
        <v>0.998810566366793</v>
      </c>
      <c r="N1619" s="4" t="n">
        <v>21.7595406833113</v>
      </c>
      <c r="O1619" s="4" t="n">
        <f aca="false">TRUE()</f>
        <v>1</v>
      </c>
      <c r="P1619" s="4" t="s">
        <v>24</v>
      </c>
      <c r="Q1619" s="4" t="n">
        <v>45.2401382878038</v>
      </c>
      <c r="R1619" s="4" t="n">
        <v>0.511499767480675</v>
      </c>
      <c r="S1619" s="4" t="s">
        <v>39</v>
      </c>
      <c r="T1619" s="4" t="str">
        <f aca="false">B1619&amp;C1619&amp;D1619&amp;E1619&amp;S1619</f>
        <v>dwajackalsmall_warehouse5without</v>
      </c>
      <c r="U1619" s="4" t="n">
        <f aca="false">COUNTIF($T$2:T1619,T1619)</f>
        <v>18</v>
      </c>
      <c r="V1619" s="4" t="s">
        <v>36</v>
      </c>
      <c r="W1619" s="4" t="s">
        <v>26</v>
      </c>
      <c r="X1619" s="4" t="s">
        <v>34</v>
      </c>
      <c r="Y1619" s="4" t="str">
        <f aca="false">V1619&amp;W1619&amp;X1619&amp;S1619</f>
        <v>djswithout</v>
      </c>
      <c r="Z1619" s="4" t="n">
        <f aca="false">G1619&gt;0</f>
        <v>1</v>
      </c>
      <c r="AA1619" s="4" t="n">
        <f aca="false">IF(NOT(Z1619),Y1619,0)</f>
        <v>0</v>
      </c>
    </row>
    <row r="1620" customFormat="false" ht="15.75" hidden="false" customHeight="true" outlineLevel="0" collapsed="false">
      <c r="A1620" s="1" t="n">
        <v>2384</v>
      </c>
      <c r="B1620" s="4" t="s">
        <v>35</v>
      </c>
      <c r="C1620" s="4" t="s">
        <v>22</v>
      </c>
      <c r="D1620" s="4" t="s">
        <v>33</v>
      </c>
      <c r="E1620" s="4" t="n">
        <v>5</v>
      </c>
      <c r="F1620" s="4" t="n">
        <v>27.4689999999999</v>
      </c>
      <c r="G1620" s="4" t="n">
        <v>0</v>
      </c>
      <c r="H1620" s="4" t="n">
        <v>2.50184362062528</v>
      </c>
      <c r="I1620" s="4" t="n">
        <v>0.81645109045617</v>
      </c>
      <c r="J1620" s="4" t="n">
        <v>0.0429167862279617</v>
      </c>
      <c r="K1620" s="4" t="n">
        <v>0.485275839376105</v>
      </c>
      <c r="L1620" s="4" t="n">
        <v>0</v>
      </c>
      <c r="M1620" s="4" t="n">
        <v>0.336347449376512</v>
      </c>
      <c r="N1620" s="4" t="n">
        <v>1.53185231546798</v>
      </c>
      <c r="O1620" s="4" t="n">
        <f aca="false">TRUE()</f>
        <v>1</v>
      </c>
      <c r="P1620" s="4" t="s">
        <v>24</v>
      </c>
      <c r="Q1620" s="4" t="n">
        <v>8.71872943849094</v>
      </c>
      <c r="R1620" s="4" t="n">
        <v>1.48839413367565</v>
      </c>
      <c r="S1620" s="4" t="s">
        <v>39</v>
      </c>
      <c r="T1620" s="4" t="str">
        <f aca="false">B1620&amp;C1620&amp;D1620&amp;E1620&amp;S1620</f>
        <v>dwajackalsmall_warehouse5without</v>
      </c>
      <c r="U1620" s="4" t="n">
        <f aca="false">COUNTIF($T$2:T1620,T1620)</f>
        <v>19</v>
      </c>
      <c r="V1620" s="4" t="s">
        <v>36</v>
      </c>
      <c r="W1620" s="4" t="s">
        <v>26</v>
      </c>
      <c r="X1620" s="4" t="s">
        <v>34</v>
      </c>
      <c r="Y1620" s="4" t="str">
        <f aca="false">V1620&amp;W1620&amp;X1620&amp;S1620</f>
        <v>djswithout</v>
      </c>
      <c r="Z1620" s="4" t="n">
        <f aca="false">G1620&gt;0</f>
        <v>0</v>
      </c>
      <c r="AA1620" s="4" t="str">
        <f aca="false">IF(NOT(Z1620),Y1620,0)</f>
        <v>djswithout</v>
      </c>
    </row>
    <row r="1621" customFormat="false" ht="15.75" hidden="false" customHeight="true" outlineLevel="0" collapsed="false">
      <c r="A1621" s="1" t="n">
        <v>2385</v>
      </c>
      <c r="B1621" s="4" t="s">
        <v>35</v>
      </c>
      <c r="C1621" s="4" t="s">
        <v>22</v>
      </c>
      <c r="D1621" s="4" t="s">
        <v>33</v>
      </c>
      <c r="E1621" s="4" t="n">
        <v>5</v>
      </c>
      <c r="F1621" s="4" t="n">
        <v>16.191</v>
      </c>
      <c r="G1621" s="4" t="n">
        <v>0</v>
      </c>
      <c r="H1621" s="4" t="n">
        <v>0.656381478799094</v>
      </c>
      <c r="I1621" s="4" t="n">
        <v>0.549777226992043</v>
      </c>
      <c r="J1621" s="4" t="n">
        <v>0.0103741520620059</v>
      </c>
      <c r="K1621" s="4" t="n">
        <v>0.0788660594245781</v>
      </c>
      <c r="L1621" s="4" t="n">
        <v>-0.0195781104940857</v>
      </c>
      <c r="M1621" s="4" t="n">
        <v>0.0854266256831248</v>
      </c>
      <c r="N1621" s="4" t="n">
        <v>1.28147332092853</v>
      </c>
      <c r="O1621" s="4" t="n">
        <f aca="false">TRUE()</f>
        <v>1</v>
      </c>
      <c r="P1621" s="4" t="s">
        <v>24</v>
      </c>
      <c r="Q1621" s="4" t="n">
        <v>1.0558349518942</v>
      </c>
      <c r="R1621" s="4" t="n">
        <v>0.511910774330187</v>
      </c>
      <c r="S1621" s="4" t="s">
        <v>39</v>
      </c>
      <c r="T1621" s="4" t="str">
        <f aca="false">B1621&amp;C1621&amp;D1621&amp;E1621&amp;S1621</f>
        <v>dwajackalsmall_warehouse5without</v>
      </c>
      <c r="U1621" s="4" t="n">
        <f aca="false">COUNTIF($T$2:T1621,T1621)</f>
        <v>20</v>
      </c>
      <c r="V1621" s="4" t="s">
        <v>36</v>
      </c>
      <c r="W1621" s="4" t="s">
        <v>26</v>
      </c>
      <c r="X1621" s="4" t="s">
        <v>34</v>
      </c>
      <c r="Y1621" s="4" t="str">
        <f aca="false">V1621&amp;W1621&amp;X1621&amp;S1621</f>
        <v>djswithout</v>
      </c>
      <c r="Z1621" s="4" t="n">
        <f aca="false">G1621&gt;0</f>
        <v>0</v>
      </c>
      <c r="AA1621" s="4" t="str">
        <f aca="false">IF(NOT(Z1621),Y1621,0)</f>
        <v>djswithout</v>
      </c>
    </row>
    <row r="1622" customFormat="false" ht="15.75" hidden="false" customHeight="true" outlineLevel="0" collapsed="false">
      <c r="A1622" s="1" t="n">
        <v>2396</v>
      </c>
      <c r="B1622" s="4" t="s">
        <v>21</v>
      </c>
      <c r="C1622" s="4" t="s">
        <v>30</v>
      </c>
      <c r="D1622" s="4" t="s">
        <v>33</v>
      </c>
      <c r="E1622" s="4" t="n">
        <v>5</v>
      </c>
      <c r="F1622" s="4" t="n">
        <v>179.118</v>
      </c>
      <c r="G1622" s="4" t="n">
        <v>0</v>
      </c>
      <c r="H1622" s="4" t="n">
        <v>0.843469462132736</v>
      </c>
      <c r="I1622" s="4" t="n">
        <v>0.0780488656405768</v>
      </c>
      <c r="J1622" s="4" t="n">
        <v>0.000436859156477151</v>
      </c>
      <c r="K1622" s="4" t="n">
        <v>0.00900422535188426</v>
      </c>
      <c r="L1622" s="4" t="n">
        <v>1.85244526444797E-005</v>
      </c>
      <c r="M1622" s="4" t="n">
        <v>0.0253652929151097</v>
      </c>
      <c r="N1622" s="4" t="n">
        <v>2.99736211186837</v>
      </c>
      <c r="O1622" s="4" t="n">
        <f aca="false">FALSE()</f>
        <v>0</v>
      </c>
      <c r="P1622" s="4" t="s">
        <v>27</v>
      </c>
      <c r="Q1622" s="4" t="n">
        <v>26.3885729027887</v>
      </c>
      <c r="R1622" s="4" t="n">
        <v>0.227199775864087</v>
      </c>
      <c r="S1622" s="4" t="s">
        <v>39</v>
      </c>
      <c r="T1622" s="4" t="str">
        <f aca="false">B1622&amp;C1622&amp;D1622&amp;E1622&amp;S1622</f>
        <v>tebyoubotsmall_warehouse5without</v>
      </c>
      <c r="U1622" s="4" t="n">
        <f aca="false">COUNTIF($T$2:T1622,T1622)</f>
        <v>1</v>
      </c>
      <c r="V1622" s="4" t="s">
        <v>18</v>
      </c>
      <c r="W1622" s="4" t="s">
        <v>32</v>
      </c>
      <c r="X1622" s="4" t="s">
        <v>34</v>
      </c>
      <c r="Y1622" s="4" t="str">
        <f aca="false">V1622&amp;W1622&amp;X1622&amp;S1622</f>
        <v>tyswithout</v>
      </c>
      <c r="Z1622" s="4" t="n">
        <f aca="false">G1622&gt;0</f>
        <v>0</v>
      </c>
      <c r="AA1622" s="4" t="str">
        <f aca="false">IF(NOT(Z1622),Y1622,0)</f>
        <v>tyswithout</v>
      </c>
    </row>
    <row r="1623" customFormat="false" ht="15.75" hidden="false" customHeight="true" outlineLevel="0" collapsed="false">
      <c r="A1623" s="1" t="n">
        <v>2397</v>
      </c>
      <c r="B1623" s="4" t="s">
        <v>21</v>
      </c>
      <c r="C1623" s="4" t="s">
        <v>30</v>
      </c>
      <c r="D1623" s="4" t="s">
        <v>33</v>
      </c>
      <c r="E1623" s="4" t="n">
        <v>5</v>
      </c>
      <c r="F1623" s="4" t="n">
        <v>179.738</v>
      </c>
      <c r="G1623" s="4" t="n">
        <v>0</v>
      </c>
      <c r="H1623" s="4" t="n">
        <v>66.633901787958</v>
      </c>
      <c r="I1623" s="4" t="n">
        <v>1.05866597165132</v>
      </c>
      <c r="J1623" s="4" t="n">
        <v>0.344126477220518</v>
      </c>
      <c r="K1623" s="4" t="n">
        <v>0.170861865929376</v>
      </c>
      <c r="L1623" s="4" t="n">
        <v>-8.01623625539867E-005</v>
      </c>
      <c r="M1623" s="4" t="n">
        <v>0.19171571630134</v>
      </c>
      <c r="N1623" s="4" t="n">
        <v>30.8003241378252</v>
      </c>
      <c r="O1623" s="4" t="n">
        <f aca="false">FALSE()</f>
        <v>0</v>
      </c>
      <c r="P1623" s="4" t="s">
        <v>27</v>
      </c>
      <c r="Q1623" s="4" t="n">
        <v>1414.21356237375</v>
      </c>
      <c r="R1623" s="4" t="n">
        <v>1.77092292132778</v>
      </c>
      <c r="S1623" s="4" t="s">
        <v>39</v>
      </c>
      <c r="T1623" s="4" t="str">
        <f aca="false">B1623&amp;C1623&amp;D1623&amp;E1623&amp;S1623</f>
        <v>tebyoubotsmall_warehouse5without</v>
      </c>
      <c r="U1623" s="4" t="n">
        <f aca="false">COUNTIF($T$2:T1623,T1623)</f>
        <v>2</v>
      </c>
      <c r="V1623" s="4" t="s">
        <v>18</v>
      </c>
      <c r="W1623" s="4" t="s">
        <v>32</v>
      </c>
      <c r="X1623" s="4" t="s">
        <v>34</v>
      </c>
      <c r="Y1623" s="4" t="str">
        <f aca="false">V1623&amp;W1623&amp;X1623&amp;S1623</f>
        <v>tyswithout</v>
      </c>
      <c r="Z1623" s="4" t="n">
        <f aca="false">G1623&gt;0</f>
        <v>0</v>
      </c>
      <c r="AA1623" s="4" t="str">
        <f aca="false">IF(NOT(Z1623),Y1623,0)</f>
        <v>tyswithout</v>
      </c>
    </row>
    <row r="1624" customFormat="false" ht="15.75" hidden="false" customHeight="true" outlineLevel="0" collapsed="false">
      <c r="A1624" s="1" t="n">
        <v>2398</v>
      </c>
      <c r="B1624" s="4" t="s">
        <v>21</v>
      </c>
      <c r="C1624" s="4" t="s">
        <v>30</v>
      </c>
      <c r="D1624" s="4" t="s">
        <v>33</v>
      </c>
      <c r="E1624" s="4" t="n">
        <v>5</v>
      </c>
      <c r="F1624" s="4" t="n">
        <v>180.163</v>
      </c>
      <c r="G1624" s="4" t="n">
        <v>0</v>
      </c>
      <c r="H1624" s="4" t="n">
        <v>1.7234149434277</v>
      </c>
      <c r="I1624" s="4" t="n">
        <v>0.113305645332157</v>
      </c>
      <c r="J1624" s="4" t="n">
        <v>0.00388576102133905</v>
      </c>
      <c r="K1624" s="4" t="n">
        <v>0.0125370811353923</v>
      </c>
      <c r="L1624" s="4" t="n">
        <v>-0.00113613771752044</v>
      </c>
      <c r="M1624" s="4" t="n">
        <v>0.0256052859190077</v>
      </c>
      <c r="N1624" s="4" t="n">
        <v>3.00238496028447</v>
      </c>
      <c r="O1624" s="4" t="n">
        <f aca="false">FALSE()</f>
        <v>0</v>
      </c>
      <c r="P1624" s="4" t="s">
        <v>27</v>
      </c>
      <c r="Q1624" s="4" t="n">
        <v>67.2672793996292</v>
      </c>
      <c r="R1624" s="4" t="n">
        <v>0.427993084497145</v>
      </c>
      <c r="S1624" s="4" t="s">
        <v>39</v>
      </c>
      <c r="T1624" s="4" t="str">
        <f aca="false">B1624&amp;C1624&amp;D1624&amp;E1624&amp;S1624</f>
        <v>tebyoubotsmall_warehouse5without</v>
      </c>
      <c r="U1624" s="4" t="n">
        <f aca="false">COUNTIF($T$2:T1624,T1624)</f>
        <v>3</v>
      </c>
      <c r="V1624" s="4" t="s">
        <v>18</v>
      </c>
      <c r="W1624" s="4" t="s">
        <v>32</v>
      </c>
      <c r="X1624" s="4" t="s">
        <v>34</v>
      </c>
      <c r="Y1624" s="4" t="str">
        <f aca="false">V1624&amp;W1624&amp;X1624&amp;S1624</f>
        <v>tyswithout</v>
      </c>
      <c r="Z1624" s="4" t="n">
        <f aca="false">G1624&gt;0</f>
        <v>0</v>
      </c>
      <c r="AA1624" s="4" t="str">
        <f aca="false">IF(NOT(Z1624),Y1624,0)</f>
        <v>tyswithout</v>
      </c>
    </row>
    <row r="1625" customFormat="false" ht="15.75" hidden="false" customHeight="true" outlineLevel="0" collapsed="false">
      <c r="A1625" s="1" t="n">
        <v>2399</v>
      </c>
      <c r="B1625" s="4" t="s">
        <v>21</v>
      </c>
      <c r="C1625" s="4" t="s">
        <v>30</v>
      </c>
      <c r="D1625" s="4" t="s">
        <v>33</v>
      </c>
      <c r="E1625" s="4" t="n">
        <v>5</v>
      </c>
      <c r="F1625" s="4" t="n">
        <v>159.736</v>
      </c>
      <c r="G1625" s="4" t="n">
        <v>1</v>
      </c>
      <c r="H1625" s="4" t="n">
        <v>27.7182983345202</v>
      </c>
      <c r="I1625" s="4" t="n">
        <v>0.725148141689771</v>
      </c>
      <c r="J1625" s="4" t="n">
        <v>0.46115150731825</v>
      </c>
      <c r="K1625" s="4" t="n">
        <v>0.222264902007958</v>
      </c>
      <c r="L1625" s="4" t="n">
        <v>0.000562736831154042</v>
      </c>
      <c r="M1625" s="4" t="n">
        <v>0.211161750127181</v>
      </c>
      <c r="N1625" s="4" t="n">
        <v>31.1023059369547</v>
      </c>
      <c r="O1625" s="4" t="n">
        <f aca="false">TRUE()</f>
        <v>1</v>
      </c>
      <c r="P1625" s="4" t="s">
        <v>24</v>
      </c>
      <c r="Q1625" s="4" t="n">
        <v>894.427190999853</v>
      </c>
      <c r="R1625" s="4" t="n">
        <v>1.37951186278509</v>
      </c>
      <c r="S1625" s="4" t="s">
        <v>39</v>
      </c>
      <c r="T1625" s="4" t="str">
        <f aca="false">B1625&amp;C1625&amp;D1625&amp;E1625&amp;S1625</f>
        <v>tebyoubotsmall_warehouse5without</v>
      </c>
      <c r="U1625" s="4" t="n">
        <f aca="false">COUNTIF($T$2:T1625,T1625)</f>
        <v>4</v>
      </c>
      <c r="V1625" s="4" t="s">
        <v>18</v>
      </c>
      <c r="W1625" s="4" t="s">
        <v>32</v>
      </c>
      <c r="X1625" s="4" t="s">
        <v>34</v>
      </c>
      <c r="Y1625" s="4" t="str">
        <f aca="false">V1625&amp;W1625&amp;X1625&amp;S1625</f>
        <v>tyswithout</v>
      </c>
      <c r="Z1625" s="4" t="n">
        <f aca="false">G1625&gt;0</f>
        <v>1</v>
      </c>
      <c r="AA1625" s="4" t="n">
        <f aca="false">IF(NOT(Z1625),Y1625,0)</f>
        <v>0</v>
      </c>
    </row>
    <row r="1626" customFormat="false" ht="15.75" hidden="false" customHeight="true" outlineLevel="0" collapsed="false">
      <c r="A1626" s="1" t="n">
        <v>2400</v>
      </c>
      <c r="B1626" s="4" t="s">
        <v>21</v>
      </c>
      <c r="C1626" s="4" t="s">
        <v>30</v>
      </c>
      <c r="D1626" s="4" t="s">
        <v>33</v>
      </c>
      <c r="E1626" s="4" t="n">
        <v>5</v>
      </c>
      <c r="F1626" s="4" t="n">
        <v>179.51</v>
      </c>
      <c r="G1626" s="4" t="n">
        <v>0</v>
      </c>
      <c r="H1626" s="4" t="n">
        <v>0.724681821196158</v>
      </c>
      <c r="I1626" s="4" t="n">
        <v>0.0301281268168065</v>
      </c>
      <c r="J1626" s="4" t="n">
        <v>0.00102773823325297</v>
      </c>
      <c r="K1626" s="4" t="n">
        <v>0.0108902560509599</v>
      </c>
      <c r="L1626" s="4" t="n">
        <v>-0.000131463010467795</v>
      </c>
      <c r="M1626" s="4" t="n">
        <v>0.0284299114189344</v>
      </c>
      <c r="N1626" s="4" t="n">
        <v>3.21711824042764</v>
      </c>
      <c r="O1626" s="4" t="n">
        <f aca="false">FALSE()</f>
        <v>0</v>
      </c>
      <c r="P1626" s="4" t="s">
        <v>27</v>
      </c>
      <c r="Q1626" s="4" t="n">
        <v>73.5539172111375</v>
      </c>
      <c r="R1626" s="4" t="n">
        <v>0.257062357736056</v>
      </c>
      <c r="S1626" s="4" t="s">
        <v>39</v>
      </c>
      <c r="T1626" s="4" t="str">
        <f aca="false">B1626&amp;C1626&amp;D1626&amp;E1626&amp;S1626</f>
        <v>tebyoubotsmall_warehouse5without</v>
      </c>
      <c r="U1626" s="4" t="n">
        <f aca="false">COUNTIF($T$2:T1626,T1626)</f>
        <v>5</v>
      </c>
      <c r="V1626" s="4" t="s">
        <v>18</v>
      </c>
      <c r="W1626" s="4" t="s">
        <v>32</v>
      </c>
      <c r="X1626" s="4" t="s">
        <v>34</v>
      </c>
      <c r="Y1626" s="4" t="str">
        <f aca="false">V1626&amp;W1626&amp;X1626&amp;S1626</f>
        <v>tyswithout</v>
      </c>
      <c r="Z1626" s="4" t="n">
        <f aca="false">G1626&gt;0</f>
        <v>0</v>
      </c>
      <c r="AA1626" s="4" t="str">
        <f aca="false">IF(NOT(Z1626),Y1626,0)</f>
        <v>tyswithout</v>
      </c>
    </row>
    <row r="1627" customFormat="false" ht="15.75" hidden="false" customHeight="true" outlineLevel="0" collapsed="false">
      <c r="A1627" s="1" t="n">
        <v>2401</v>
      </c>
      <c r="B1627" s="4" t="s">
        <v>21</v>
      </c>
      <c r="C1627" s="4" t="s">
        <v>30</v>
      </c>
      <c r="D1627" s="4" t="s">
        <v>33</v>
      </c>
      <c r="E1627" s="4" t="n">
        <v>5</v>
      </c>
      <c r="F1627" s="4" t="n">
        <v>180.053</v>
      </c>
      <c r="G1627" s="4" t="n">
        <v>0</v>
      </c>
      <c r="H1627" s="4" t="n">
        <v>27.8476418744942</v>
      </c>
      <c r="I1627" s="4" t="n">
        <v>0.494029818555293</v>
      </c>
      <c r="J1627" s="4" t="n">
        <v>0.163019446208868</v>
      </c>
      <c r="K1627" s="4" t="n">
        <v>0.11058329025877</v>
      </c>
      <c r="L1627" s="4" t="n">
        <v>-0.00109697113445315</v>
      </c>
      <c r="M1627" s="4" t="n">
        <v>0.178827622519319</v>
      </c>
      <c r="N1627" s="4" t="n">
        <v>27.7681546032177</v>
      </c>
      <c r="O1627" s="4" t="n">
        <f aca="false">FALSE()</f>
        <v>0</v>
      </c>
      <c r="P1627" s="4" t="s">
        <v>27</v>
      </c>
      <c r="Q1627" s="4" t="n">
        <v>1414.21356237347</v>
      </c>
      <c r="R1627" s="4" t="n">
        <v>1.0447219274931</v>
      </c>
      <c r="S1627" s="4" t="s">
        <v>39</v>
      </c>
      <c r="T1627" s="4" t="str">
        <f aca="false">B1627&amp;C1627&amp;D1627&amp;E1627&amp;S1627</f>
        <v>tebyoubotsmall_warehouse5without</v>
      </c>
      <c r="U1627" s="4" t="n">
        <f aca="false">COUNTIF($T$2:T1627,T1627)</f>
        <v>6</v>
      </c>
      <c r="V1627" s="4" t="s">
        <v>18</v>
      </c>
      <c r="W1627" s="4" t="s">
        <v>32</v>
      </c>
      <c r="X1627" s="4" t="s">
        <v>34</v>
      </c>
      <c r="Y1627" s="4" t="str">
        <f aca="false">V1627&amp;W1627&amp;X1627&amp;S1627</f>
        <v>tyswithout</v>
      </c>
      <c r="Z1627" s="4" t="n">
        <f aca="false">G1627&gt;0</f>
        <v>0</v>
      </c>
      <c r="AA1627" s="4" t="str">
        <f aca="false">IF(NOT(Z1627),Y1627,0)</f>
        <v>tyswithout</v>
      </c>
    </row>
    <row r="1628" customFormat="false" ht="15.75" hidden="false" customHeight="true" outlineLevel="0" collapsed="false">
      <c r="A1628" s="1" t="n">
        <v>2402</v>
      </c>
      <c r="B1628" s="4" t="s">
        <v>21</v>
      </c>
      <c r="C1628" s="4" t="s">
        <v>30</v>
      </c>
      <c r="D1628" s="4" t="s">
        <v>33</v>
      </c>
      <c r="E1628" s="4" t="n">
        <v>5</v>
      </c>
      <c r="F1628" s="4" t="n">
        <v>180.243</v>
      </c>
      <c r="G1628" s="4" t="n">
        <v>0</v>
      </c>
      <c r="H1628" s="4" t="n">
        <v>10.3542417675459</v>
      </c>
      <c r="I1628" s="4" t="n">
        <v>0.231332137969052</v>
      </c>
      <c r="J1628" s="4" t="n">
        <v>0.00542794198437908</v>
      </c>
      <c r="K1628" s="4" t="n">
        <v>0.00750709783366051</v>
      </c>
      <c r="L1628" s="4" t="n">
        <v>-0.00116962291805168</v>
      </c>
      <c r="M1628" s="4" t="n">
        <v>0.0253143439139708</v>
      </c>
      <c r="N1628" s="4" t="n">
        <v>2.96600945184591</v>
      </c>
      <c r="O1628" s="4" t="n">
        <f aca="false">FALSE()</f>
        <v>0</v>
      </c>
      <c r="P1628" s="4" t="s">
        <v>27</v>
      </c>
      <c r="Q1628" s="4" t="n">
        <v>252.589600784448</v>
      </c>
      <c r="R1628" s="4" t="n">
        <v>0.45616847213954</v>
      </c>
      <c r="S1628" s="4" t="s">
        <v>39</v>
      </c>
      <c r="T1628" s="4" t="str">
        <f aca="false">B1628&amp;C1628&amp;D1628&amp;E1628&amp;S1628</f>
        <v>tebyoubotsmall_warehouse5without</v>
      </c>
      <c r="U1628" s="4" t="n">
        <f aca="false">COUNTIF($T$2:T1628,T1628)</f>
        <v>7</v>
      </c>
      <c r="V1628" s="4" t="s">
        <v>18</v>
      </c>
      <c r="W1628" s="4" t="s">
        <v>32</v>
      </c>
      <c r="X1628" s="4" t="s">
        <v>34</v>
      </c>
      <c r="Y1628" s="4" t="str">
        <f aca="false">V1628&amp;W1628&amp;X1628&amp;S1628</f>
        <v>tyswithout</v>
      </c>
      <c r="Z1628" s="4" t="n">
        <f aca="false">G1628&gt;0</f>
        <v>0</v>
      </c>
      <c r="AA1628" s="4" t="str">
        <f aca="false">IF(NOT(Z1628),Y1628,0)</f>
        <v>tyswithout</v>
      </c>
    </row>
    <row r="1629" customFormat="false" ht="15.75" hidden="false" customHeight="true" outlineLevel="0" collapsed="false">
      <c r="A1629" s="1" t="n">
        <v>2403</v>
      </c>
      <c r="B1629" s="4" t="s">
        <v>21</v>
      </c>
      <c r="C1629" s="4" t="s">
        <v>30</v>
      </c>
      <c r="D1629" s="4" t="s">
        <v>33</v>
      </c>
      <c r="E1629" s="4" t="n">
        <v>5</v>
      </c>
      <c r="F1629" s="4" t="n">
        <v>179.743</v>
      </c>
      <c r="G1629" s="4" t="n">
        <v>0</v>
      </c>
      <c r="H1629" s="4" t="n">
        <v>52.5718631501147</v>
      </c>
      <c r="I1629" s="4" t="n">
        <v>0.857054928406397</v>
      </c>
      <c r="J1629" s="4" t="n">
        <v>0.29388423106803</v>
      </c>
      <c r="K1629" s="4" t="n">
        <v>0.172402744726076</v>
      </c>
      <c r="L1629" s="4" t="n">
        <v>0.000293408242712099</v>
      </c>
      <c r="M1629" s="4" t="n">
        <v>0.221882369578114</v>
      </c>
      <c r="N1629" s="4" t="n">
        <v>35.9642216677686</v>
      </c>
      <c r="O1629" s="4" t="n">
        <f aca="false">FALSE()</f>
        <v>0</v>
      </c>
      <c r="P1629" s="4" t="s">
        <v>27</v>
      </c>
      <c r="Q1629" s="4" t="n">
        <v>1414.21356237375</v>
      </c>
      <c r="R1629" s="4" t="n">
        <v>1.22844310126123</v>
      </c>
      <c r="S1629" s="4" t="s">
        <v>39</v>
      </c>
      <c r="T1629" s="4" t="str">
        <f aca="false">B1629&amp;C1629&amp;D1629&amp;E1629&amp;S1629</f>
        <v>tebyoubotsmall_warehouse5without</v>
      </c>
      <c r="U1629" s="4" t="n">
        <f aca="false">COUNTIF($T$2:T1629,T1629)</f>
        <v>8</v>
      </c>
      <c r="V1629" s="4" t="s">
        <v>18</v>
      </c>
      <c r="W1629" s="4" t="s">
        <v>32</v>
      </c>
      <c r="X1629" s="4" t="s">
        <v>34</v>
      </c>
      <c r="Y1629" s="4" t="str">
        <f aca="false">V1629&amp;W1629&amp;X1629&amp;S1629</f>
        <v>tyswithout</v>
      </c>
      <c r="Z1629" s="4" t="n">
        <f aca="false">G1629&gt;0</f>
        <v>0</v>
      </c>
      <c r="AA1629" s="4" t="str">
        <f aca="false">IF(NOT(Z1629),Y1629,0)</f>
        <v>tyswithout</v>
      </c>
    </row>
    <row r="1630" customFormat="false" ht="15.75" hidden="false" customHeight="true" outlineLevel="0" collapsed="false">
      <c r="A1630" s="1" t="n">
        <v>2404</v>
      </c>
      <c r="B1630" s="4" t="s">
        <v>21</v>
      </c>
      <c r="C1630" s="4" t="s">
        <v>30</v>
      </c>
      <c r="D1630" s="4" t="s">
        <v>33</v>
      </c>
      <c r="E1630" s="4" t="n">
        <v>5</v>
      </c>
      <c r="F1630" s="4" t="n">
        <v>179.946</v>
      </c>
      <c r="G1630" s="4" t="n">
        <v>0</v>
      </c>
      <c r="H1630" s="4" t="n">
        <v>29.769804993771</v>
      </c>
      <c r="I1630" s="4" t="n">
        <v>0.65318697186036</v>
      </c>
      <c r="J1630" s="4" t="n">
        <v>0.249150686022082</v>
      </c>
      <c r="K1630" s="4" t="n">
        <v>0.216980259121468</v>
      </c>
      <c r="L1630" s="4" t="n">
        <v>-0.000362481878005134</v>
      </c>
      <c r="M1630" s="4" t="n">
        <v>0.24578885852061</v>
      </c>
      <c r="N1630" s="4" t="n">
        <v>41.6045422859798</v>
      </c>
      <c r="O1630" s="4" t="n">
        <f aca="false">FALSE()</f>
        <v>0</v>
      </c>
      <c r="P1630" s="4" t="s">
        <v>27</v>
      </c>
      <c r="Q1630" s="4" t="n">
        <v>1414.21356237314</v>
      </c>
      <c r="R1630" s="4" t="n">
        <v>1.28969090997744</v>
      </c>
      <c r="S1630" s="4" t="s">
        <v>39</v>
      </c>
      <c r="T1630" s="4" t="str">
        <f aca="false">B1630&amp;C1630&amp;D1630&amp;E1630&amp;S1630</f>
        <v>tebyoubotsmall_warehouse5without</v>
      </c>
      <c r="U1630" s="4" t="n">
        <f aca="false">COUNTIF($T$2:T1630,T1630)</f>
        <v>9</v>
      </c>
      <c r="V1630" s="4" t="s">
        <v>18</v>
      </c>
      <c r="W1630" s="4" t="s">
        <v>32</v>
      </c>
      <c r="X1630" s="4" t="s">
        <v>34</v>
      </c>
      <c r="Y1630" s="4" t="str">
        <f aca="false">V1630&amp;W1630&amp;X1630&amp;S1630</f>
        <v>tyswithout</v>
      </c>
      <c r="Z1630" s="4" t="n">
        <f aca="false">G1630&gt;0</f>
        <v>0</v>
      </c>
      <c r="AA1630" s="4" t="str">
        <f aca="false">IF(NOT(Z1630),Y1630,0)</f>
        <v>tyswithout</v>
      </c>
    </row>
    <row r="1631" customFormat="false" ht="15.75" hidden="false" customHeight="true" outlineLevel="0" collapsed="false">
      <c r="A1631" s="1" t="n">
        <v>2405</v>
      </c>
      <c r="B1631" s="4" t="s">
        <v>21</v>
      </c>
      <c r="C1631" s="4" t="s">
        <v>30</v>
      </c>
      <c r="D1631" s="4" t="s">
        <v>33</v>
      </c>
      <c r="E1631" s="4" t="n">
        <v>5</v>
      </c>
      <c r="F1631" s="4" t="n">
        <v>180.254</v>
      </c>
      <c r="G1631" s="4" t="n">
        <v>0</v>
      </c>
      <c r="H1631" s="4" t="n">
        <v>19.8436134374484</v>
      </c>
      <c r="I1631" s="4" t="n">
        <v>0.912079382480724</v>
      </c>
      <c r="J1631" s="4" t="n">
        <v>0.605855469937711</v>
      </c>
      <c r="K1631" s="4" t="n">
        <v>0.142209432157905</v>
      </c>
      <c r="L1631" s="4" t="n">
        <v>-3.13076341165296E-005</v>
      </c>
      <c r="M1631" s="4" t="n">
        <v>0.152084539563918</v>
      </c>
      <c r="N1631" s="4" t="n">
        <v>22.9652471765454</v>
      </c>
      <c r="O1631" s="4" t="n">
        <f aca="false">FALSE()</f>
        <v>0</v>
      </c>
      <c r="P1631" s="4" t="s">
        <v>27</v>
      </c>
      <c r="Q1631" s="4" t="n">
        <v>228.011819694517</v>
      </c>
      <c r="R1631" s="4" t="n">
        <v>0.953614817713205</v>
      </c>
      <c r="S1631" s="4" t="s">
        <v>39</v>
      </c>
      <c r="T1631" s="4" t="str">
        <f aca="false">B1631&amp;C1631&amp;D1631&amp;E1631&amp;S1631</f>
        <v>tebyoubotsmall_warehouse5without</v>
      </c>
      <c r="U1631" s="4" t="n">
        <f aca="false">COUNTIF($T$2:T1631,T1631)</f>
        <v>10</v>
      </c>
      <c r="V1631" s="4" t="s">
        <v>18</v>
      </c>
      <c r="W1631" s="4" t="s">
        <v>32</v>
      </c>
      <c r="X1631" s="4" t="s">
        <v>34</v>
      </c>
      <c r="Y1631" s="4" t="str">
        <f aca="false">V1631&amp;W1631&amp;X1631&amp;S1631</f>
        <v>tyswithout</v>
      </c>
      <c r="Z1631" s="4" t="n">
        <f aca="false">G1631&gt;0</f>
        <v>0</v>
      </c>
      <c r="AA1631" s="4" t="str">
        <f aca="false">IF(NOT(Z1631),Y1631,0)</f>
        <v>tyswithout</v>
      </c>
    </row>
    <row r="1632" customFormat="false" ht="15.75" hidden="false" customHeight="true" outlineLevel="0" collapsed="false">
      <c r="A1632" s="1" t="n">
        <v>2406</v>
      </c>
      <c r="B1632" s="4" t="s">
        <v>21</v>
      </c>
      <c r="C1632" s="4" t="s">
        <v>30</v>
      </c>
      <c r="D1632" s="4" t="s">
        <v>33</v>
      </c>
      <c r="E1632" s="4" t="n">
        <v>5</v>
      </c>
      <c r="F1632" s="4" t="n">
        <v>179.461</v>
      </c>
      <c r="G1632" s="4" t="n">
        <v>0</v>
      </c>
      <c r="H1632" s="4" t="n">
        <v>0.478737942657975</v>
      </c>
      <c r="I1632" s="4" t="n">
        <v>0.063357646989013</v>
      </c>
      <c r="J1632" s="4" t="n">
        <v>0.00193944500946612</v>
      </c>
      <c r="K1632" s="4" t="n">
        <v>0.0101600721303731</v>
      </c>
      <c r="L1632" s="4" t="n">
        <v>-0.000342528358001201</v>
      </c>
      <c r="M1632" s="4" t="n">
        <v>0.0263988973418439</v>
      </c>
      <c r="N1632" s="4" t="n">
        <v>3.31786846162713</v>
      </c>
      <c r="O1632" s="4" t="n">
        <f aca="false">FALSE()</f>
        <v>0</v>
      </c>
      <c r="P1632" s="4" t="s">
        <v>27</v>
      </c>
      <c r="Q1632" s="4" t="n">
        <v>19.3887634175344</v>
      </c>
      <c r="R1632" s="4" t="n">
        <v>0.357458414556422</v>
      </c>
      <c r="S1632" s="4" t="s">
        <v>39</v>
      </c>
      <c r="T1632" s="4" t="str">
        <f aca="false">B1632&amp;C1632&amp;D1632&amp;E1632&amp;S1632</f>
        <v>tebyoubotsmall_warehouse5without</v>
      </c>
      <c r="U1632" s="4" t="n">
        <f aca="false">COUNTIF($T$2:T1632,T1632)</f>
        <v>11</v>
      </c>
      <c r="V1632" s="4" t="s">
        <v>18</v>
      </c>
      <c r="W1632" s="4" t="s">
        <v>32</v>
      </c>
      <c r="X1632" s="4" t="s">
        <v>34</v>
      </c>
      <c r="Y1632" s="4" t="str">
        <f aca="false">V1632&amp;W1632&amp;X1632&amp;S1632</f>
        <v>tyswithout</v>
      </c>
      <c r="Z1632" s="4" t="n">
        <f aca="false">G1632&gt;0</f>
        <v>0</v>
      </c>
      <c r="AA1632" s="4" t="str">
        <f aca="false">IF(NOT(Z1632),Y1632,0)</f>
        <v>tyswithout</v>
      </c>
    </row>
    <row r="1633" customFormat="false" ht="15.75" hidden="false" customHeight="true" outlineLevel="0" collapsed="false">
      <c r="A1633" s="1" t="n">
        <v>2407</v>
      </c>
      <c r="B1633" s="4" t="s">
        <v>21</v>
      </c>
      <c r="C1633" s="4" t="s">
        <v>30</v>
      </c>
      <c r="D1633" s="4" t="s">
        <v>33</v>
      </c>
      <c r="E1633" s="4" t="n">
        <v>5</v>
      </c>
      <c r="F1633" s="4" t="n">
        <v>180.083</v>
      </c>
      <c r="G1633" s="4" t="n">
        <v>0</v>
      </c>
      <c r="H1633" s="4" t="n">
        <v>16.7972276312616</v>
      </c>
      <c r="I1633" s="4" t="n">
        <v>0.615907887155326</v>
      </c>
      <c r="J1633" s="4" t="n">
        <v>0.234433484340918</v>
      </c>
      <c r="K1633" s="4" t="n">
        <v>0.195359483296195</v>
      </c>
      <c r="L1633" s="4" t="n">
        <v>3.9431404386112E-005</v>
      </c>
      <c r="M1633" s="4" t="n">
        <v>0.221479194611146</v>
      </c>
      <c r="N1633" s="4" t="n">
        <v>36.0397395042703</v>
      </c>
      <c r="O1633" s="4" t="n">
        <f aca="false">FALSE()</f>
        <v>0</v>
      </c>
      <c r="P1633" s="4" t="s">
        <v>27</v>
      </c>
      <c r="Q1633" s="4" t="n">
        <v>447.213595500056</v>
      </c>
      <c r="R1633" s="4" t="n">
        <v>1.09121210477507</v>
      </c>
      <c r="S1633" s="4" t="s">
        <v>39</v>
      </c>
      <c r="T1633" s="4" t="str">
        <f aca="false">B1633&amp;C1633&amp;D1633&amp;E1633&amp;S1633</f>
        <v>tebyoubotsmall_warehouse5without</v>
      </c>
      <c r="U1633" s="4" t="n">
        <f aca="false">COUNTIF($T$2:T1633,T1633)</f>
        <v>12</v>
      </c>
      <c r="V1633" s="4" t="s">
        <v>18</v>
      </c>
      <c r="W1633" s="4" t="s">
        <v>32</v>
      </c>
      <c r="X1633" s="4" t="s">
        <v>34</v>
      </c>
      <c r="Y1633" s="4" t="str">
        <f aca="false">V1633&amp;W1633&amp;X1633&amp;S1633</f>
        <v>tyswithout</v>
      </c>
      <c r="Z1633" s="4" t="n">
        <f aca="false">G1633&gt;0</f>
        <v>0</v>
      </c>
      <c r="AA1633" s="4" t="str">
        <f aca="false">IF(NOT(Z1633),Y1633,0)</f>
        <v>tyswithout</v>
      </c>
    </row>
    <row r="1634" customFormat="false" ht="15.75" hidden="false" customHeight="true" outlineLevel="0" collapsed="false">
      <c r="A1634" s="1" t="n">
        <v>2408</v>
      </c>
      <c r="B1634" s="4" t="s">
        <v>21</v>
      </c>
      <c r="C1634" s="4" t="s">
        <v>30</v>
      </c>
      <c r="D1634" s="4" t="s">
        <v>33</v>
      </c>
      <c r="E1634" s="4" t="n">
        <v>5</v>
      </c>
      <c r="F1634" s="4" t="n">
        <v>179.988</v>
      </c>
      <c r="G1634" s="4" t="n">
        <v>1</v>
      </c>
      <c r="H1634" s="4" t="n">
        <v>1.76366358474216</v>
      </c>
      <c r="I1634" s="4" t="n">
        <v>0.127565322859986</v>
      </c>
      <c r="J1634" s="4" t="n">
        <v>0.00197254612632086</v>
      </c>
      <c r="K1634" s="4" t="n">
        <v>0.00912283941867101</v>
      </c>
      <c r="L1634" s="4" t="n">
        <v>-0.000317382440247648</v>
      </c>
      <c r="M1634" s="4" t="n">
        <v>0.0261078633096271</v>
      </c>
      <c r="N1634" s="4" t="n">
        <v>3.16562556085189</v>
      </c>
      <c r="O1634" s="4" t="n">
        <f aca="false">FALSE()</f>
        <v>0</v>
      </c>
      <c r="P1634" s="4" t="s">
        <v>27</v>
      </c>
      <c r="Q1634" s="4" t="n">
        <v>65.0791373456506</v>
      </c>
      <c r="R1634" s="4" t="n">
        <v>0.583139087208792</v>
      </c>
      <c r="S1634" s="4" t="s">
        <v>39</v>
      </c>
      <c r="T1634" s="4" t="str">
        <f aca="false">B1634&amp;C1634&amp;D1634&amp;E1634&amp;S1634</f>
        <v>tebyoubotsmall_warehouse5without</v>
      </c>
      <c r="U1634" s="4" t="n">
        <f aca="false">COUNTIF($T$2:T1634,T1634)</f>
        <v>13</v>
      </c>
      <c r="V1634" s="4" t="s">
        <v>18</v>
      </c>
      <c r="W1634" s="4" t="s">
        <v>32</v>
      </c>
      <c r="X1634" s="4" t="s">
        <v>34</v>
      </c>
      <c r="Y1634" s="4" t="str">
        <f aca="false">V1634&amp;W1634&amp;X1634&amp;S1634</f>
        <v>tyswithout</v>
      </c>
      <c r="Z1634" s="4" t="n">
        <f aca="false">G1634&gt;0</f>
        <v>1</v>
      </c>
      <c r="AA1634" s="4" t="n">
        <f aca="false">IF(NOT(Z1634),Y1634,0)</f>
        <v>0</v>
      </c>
    </row>
    <row r="1635" customFormat="false" ht="15.75" hidden="false" customHeight="true" outlineLevel="0" collapsed="false">
      <c r="A1635" s="1" t="n">
        <v>2409</v>
      </c>
      <c r="B1635" s="4" t="s">
        <v>21</v>
      </c>
      <c r="C1635" s="4" t="s">
        <v>30</v>
      </c>
      <c r="D1635" s="4" t="s">
        <v>33</v>
      </c>
      <c r="E1635" s="4" t="n">
        <v>5</v>
      </c>
      <c r="F1635" s="4" t="n">
        <v>179.935</v>
      </c>
      <c r="G1635" s="4" t="n">
        <v>0</v>
      </c>
      <c r="H1635" s="4" t="n">
        <v>27.9948902959885</v>
      </c>
      <c r="I1635" s="4" t="n">
        <v>0.723724318498444</v>
      </c>
      <c r="J1635" s="4" t="n">
        <v>0.309752923713453</v>
      </c>
      <c r="K1635" s="4" t="n">
        <v>0.203984879124738</v>
      </c>
      <c r="L1635" s="4" t="n">
        <v>-0.001136685680524</v>
      </c>
      <c r="M1635" s="4" t="n">
        <v>0.229730525906651</v>
      </c>
      <c r="N1635" s="4" t="n">
        <v>39.1539151124275</v>
      </c>
      <c r="O1635" s="4" t="n">
        <f aca="false">FALSE()</f>
        <v>0</v>
      </c>
      <c r="P1635" s="4" t="s">
        <v>27</v>
      </c>
      <c r="Q1635" s="4" t="n">
        <v>1414.21356237375</v>
      </c>
      <c r="R1635" s="4" t="n">
        <v>1.64047451744138</v>
      </c>
      <c r="S1635" s="4" t="s">
        <v>39</v>
      </c>
      <c r="T1635" s="4" t="str">
        <f aca="false">B1635&amp;C1635&amp;D1635&amp;E1635&amp;S1635</f>
        <v>tebyoubotsmall_warehouse5without</v>
      </c>
      <c r="U1635" s="4" t="n">
        <f aca="false">COUNTIF($T$2:T1635,T1635)</f>
        <v>14</v>
      </c>
      <c r="V1635" s="4" t="s">
        <v>18</v>
      </c>
      <c r="W1635" s="4" t="s">
        <v>32</v>
      </c>
      <c r="X1635" s="4" t="s">
        <v>34</v>
      </c>
      <c r="Y1635" s="4" t="str">
        <f aca="false">V1635&amp;W1635&amp;X1635&amp;S1635</f>
        <v>tyswithout</v>
      </c>
      <c r="Z1635" s="4" t="n">
        <f aca="false">G1635&gt;0</f>
        <v>0</v>
      </c>
      <c r="AA1635" s="4" t="str">
        <f aca="false">IF(NOT(Z1635),Y1635,0)</f>
        <v>tyswithout</v>
      </c>
    </row>
    <row r="1636" customFormat="false" ht="15.75" hidden="false" customHeight="true" outlineLevel="0" collapsed="false">
      <c r="A1636" s="1" t="n">
        <v>2410</v>
      </c>
      <c r="B1636" s="4" t="s">
        <v>21</v>
      </c>
      <c r="C1636" s="4" t="s">
        <v>30</v>
      </c>
      <c r="D1636" s="4" t="s">
        <v>33</v>
      </c>
      <c r="E1636" s="4" t="n">
        <v>5</v>
      </c>
      <c r="F1636" s="4" t="n">
        <v>179.973</v>
      </c>
      <c r="G1636" s="4" t="n">
        <v>0</v>
      </c>
      <c r="H1636" s="4" t="n">
        <v>1.27928073569011</v>
      </c>
      <c r="I1636" s="4" t="n">
        <v>0.0980583397365436</v>
      </c>
      <c r="J1636" s="4" t="n">
        <v>0.00141954439909423</v>
      </c>
      <c r="K1636" s="4" t="n">
        <v>0.00798817591559391</v>
      </c>
      <c r="L1636" s="4" t="n">
        <v>-0.000656232302721726</v>
      </c>
      <c r="M1636" s="4" t="n">
        <v>0.0255145413386996</v>
      </c>
      <c r="N1636" s="4" t="n">
        <v>3.05062925526366</v>
      </c>
      <c r="O1636" s="4" t="n">
        <f aca="false">FALSE()</f>
        <v>0</v>
      </c>
      <c r="P1636" s="4" t="s">
        <v>27</v>
      </c>
      <c r="Q1636" s="4" t="n">
        <v>45.5304086394967</v>
      </c>
      <c r="R1636" s="4" t="n">
        <v>0.393361467287271</v>
      </c>
      <c r="S1636" s="4" t="s">
        <v>39</v>
      </c>
      <c r="T1636" s="4" t="str">
        <f aca="false">B1636&amp;C1636&amp;D1636&amp;E1636&amp;S1636</f>
        <v>tebyoubotsmall_warehouse5without</v>
      </c>
      <c r="U1636" s="4" t="n">
        <f aca="false">COUNTIF($T$2:T1636,T1636)</f>
        <v>15</v>
      </c>
      <c r="V1636" s="4" t="s">
        <v>18</v>
      </c>
      <c r="W1636" s="4" t="s">
        <v>32</v>
      </c>
      <c r="X1636" s="4" t="s">
        <v>34</v>
      </c>
      <c r="Y1636" s="4" t="str">
        <f aca="false">V1636&amp;W1636&amp;X1636&amp;S1636</f>
        <v>tyswithout</v>
      </c>
      <c r="Z1636" s="4" t="n">
        <f aca="false">G1636&gt;0</f>
        <v>0</v>
      </c>
      <c r="AA1636" s="4" t="str">
        <f aca="false">IF(NOT(Z1636),Y1636,0)</f>
        <v>tyswithout</v>
      </c>
    </row>
    <row r="1637" customFormat="false" ht="15.75" hidden="false" customHeight="true" outlineLevel="0" collapsed="false">
      <c r="A1637" s="1" t="n">
        <v>2411</v>
      </c>
      <c r="B1637" s="4" t="s">
        <v>21</v>
      </c>
      <c r="C1637" s="4" t="s">
        <v>30</v>
      </c>
      <c r="D1637" s="4" t="s">
        <v>33</v>
      </c>
      <c r="E1637" s="4" t="n">
        <v>5</v>
      </c>
      <c r="F1637" s="4" t="n">
        <v>179.921</v>
      </c>
      <c r="G1637" s="4" t="n">
        <v>0</v>
      </c>
      <c r="H1637" s="4" t="n">
        <v>2.22790617087615</v>
      </c>
      <c r="I1637" s="4" t="n">
        <v>0.0443545850872354</v>
      </c>
      <c r="J1637" s="4" t="n">
        <v>0.00184733647408777</v>
      </c>
      <c r="K1637" s="4" t="n">
        <v>0.00860524019785073</v>
      </c>
      <c r="L1637" s="4" t="n">
        <v>-0.00114640192159985</v>
      </c>
      <c r="M1637" s="4" t="n">
        <v>0.0247368412598161</v>
      </c>
      <c r="N1637" s="4" t="n">
        <v>3.00565319596711</v>
      </c>
      <c r="O1637" s="4" t="n">
        <f aca="false">FALSE()</f>
        <v>0</v>
      </c>
      <c r="P1637" s="4" t="s">
        <v>27</v>
      </c>
      <c r="Q1637" s="4" t="n">
        <v>194.768241948294</v>
      </c>
      <c r="R1637" s="4" t="n">
        <v>0.30841881599774</v>
      </c>
      <c r="S1637" s="4" t="s">
        <v>39</v>
      </c>
      <c r="T1637" s="4" t="str">
        <f aca="false">B1637&amp;C1637&amp;D1637&amp;E1637&amp;S1637</f>
        <v>tebyoubotsmall_warehouse5without</v>
      </c>
      <c r="U1637" s="4" t="n">
        <f aca="false">COUNTIF($T$2:T1637,T1637)</f>
        <v>16</v>
      </c>
      <c r="V1637" s="4" t="s">
        <v>18</v>
      </c>
      <c r="W1637" s="4" t="s">
        <v>32</v>
      </c>
      <c r="X1637" s="4" t="s">
        <v>34</v>
      </c>
      <c r="Y1637" s="4" t="str">
        <f aca="false">V1637&amp;W1637&amp;X1637&amp;S1637</f>
        <v>tyswithout</v>
      </c>
      <c r="Z1637" s="4" t="n">
        <f aca="false">G1637&gt;0</f>
        <v>0</v>
      </c>
      <c r="AA1637" s="4" t="str">
        <f aca="false">IF(NOT(Z1637),Y1637,0)</f>
        <v>tyswithout</v>
      </c>
    </row>
    <row r="1638" customFormat="false" ht="15.75" hidden="false" customHeight="true" outlineLevel="0" collapsed="false">
      <c r="A1638" s="1" t="n">
        <v>2412</v>
      </c>
      <c r="B1638" s="4" t="s">
        <v>21</v>
      </c>
      <c r="C1638" s="4" t="s">
        <v>30</v>
      </c>
      <c r="D1638" s="4" t="s">
        <v>33</v>
      </c>
      <c r="E1638" s="4" t="n">
        <v>5</v>
      </c>
      <c r="F1638" s="4" t="n">
        <v>180.158</v>
      </c>
      <c r="G1638" s="4" t="n">
        <v>0</v>
      </c>
      <c r="H1638" s="4" t="n">
        <v>212.008788098995</v>
      </c>
      <c r="I1638" s="4" t="n">
        <v>1.34285916109602</v>
      </c>
      <c r="J1638" s="4" t="n">
        <v>0.381646134031242</v>
      </c>
      <c r="K1638" s="4" t="n">
        <v>0.0437565093463495</v>
      </c>
      <c r="L1638" s="4" t="n">
        <v>-0.000976200665627086</v>
      </c>
      <c r="M1638" s="4" t="n">
        <v>0.0796691460208358</v>
      </c>
      <c r="N1638" s="4" t="n">
        <v>12.9870926417256</v>
      </c>
      <c r="O1638" s="4" t="n">
        <f aca="false">FALSE()</f>
        <v>0</v>
      </c>
      <c r="P1638" s="4" t="s">
        <v>27</v>
      </c>
      <c r="Q1638" s="4" t="n">
        <v>1414.21356237375</v>
      </c>
      <c r="R1638" s="4" t="n">
        <v>3.89648410125425</v>
      </c>
      <c r="S1638" s="4" t="s">
        <v>39</v>
      </c>
      <c r="T1638" s="4" t="str">
        <f aca="false">B1638&amp;C1638&amp;D1638&amp;E1638&amp;S1638</f>
        <v>tebyoubotsmall_warehouse5without</v>
      </c>
      <c r="U1638" s="4" t="n">
        <f aca="false">COUNTIF($T$2:T1638,T1638)</f>
        <v>17</v>
      </c>
      <c r="V1638" s="4" t="s">
        <v>18</v>
      </c>
      <c r="W1638" s="4" t="s">
        <v>32</v>
      </c>
      <c r="X1638" s="4" t="s">
        <v>34</v>
      </c>
      <c r="Y1638" s="4" t="str">
        <f aca="false">V1638&amp;W1638&amp;X1638&amp;S1638</f>
        <v>tyswithout</v>
      </c>
      <c r="Z1638" s="4" t="n">
        <f aca="false">G1638&gt;0</f>
        <v>0</v>
      </c>
      <c r="AA1638" s="4" t="str">
        <f aca="false">IF(NOT(Z1638),Y1638,0)</f>
        <v>tyswithout</v>
      </c>
    </row>
    <row r="1639" customFormat="false" ht="15.75" hidden="false" customHeight="true" outlineLevel="0" collapsed="false">
      <c r="A1639" s="1" t="n">
        <v>2413</v>
      </c>
      <c r="B1639" s="4" t="s">
        <v>21</v>
      </c>
      <c r="C1639" s="4" t="s">
        <v>30</v>
      </c>
      <c r="D1639" s="4" t="s">
        <v>33</v>
      </c>
      <c r="E1639" s="4" t="n">
        <v>5</v>
      </c>
      <c r="F1639" s="4" t="n">
        <v>179.742</v>
      </c>
      <c r="G1639" s="4" t="n">
        <v>0</v>
      </c>
      <c r="H1639" s="4" t="n">
        <v>69.2494282542716</v>
      </c>
      <c r="I1639" s="4" t="n">
        <v>0.799310163647437</v>
      </c>
      <c r="J1639" s="4" t="n">
        <v>0.26686421661855</v>
      </c>
      <c r="K1639" s="4" t="n">
        <v>0.162597644965635</v>
      </c>
      <c r="L1639" s="4" t="n">
        <v>-5.17758209571832E-005</v>
      </c>
      <c r="M1639" s="4" t="n">
        <v>0.238280323257574</v>
      </c>
      <c r="N1639" s="4" t="n">
        <v>40.3864381047296</v>
      </c>
      <c r="O1639" s="4" t="n">
        <f aca="false">FALSE()</f>
        <v>0</v>
      </c>
      <c r="P1639" s="4" t="s">
        <v>27</v>
      </c>
      <c r="Q1639" s="4" t="n">
        <v>1414.21356237375</v>
      </c>
      <c r="R1639" s="4" t="n">
        <v>1.12391689215802</v>
      </c>
      <c r="S1639" s="4" t="s">
        <v>39</v>
      </c>
      <c r="T1639" s="4" t="str">
        <f aca="false">B1639&amp;C1639&amp;D1639&amp;E1639&amp;S1639</f>
        <v>tebyoubotsmall_warehouse5without</v>
      </c>
      <c r="U1639" s="4" t="n">
        <f aca="false">COUNTIF($T$2:T1639,T1639)</f>
        <v>18</v>
      </c>
      <c r="V1639" s="4" t="s">
        <v>18</v>
      </c>
      <c r="W1639" s="4" t="s">
        <v>32</v>
      </c>
      <c r="X1639" s="4" t="s">
        <v>34</v>
      </c>
      <c r="Y1639" s="4" t="str">
        <f aca="false">V1639&amp;W1639&amp;X1639&amp;S1639</f>
        <v>tyswithout</v>
      </c>
      <c r="Z1639" s="4" t="n">
        <f aca="false">G1639&gt;0</f>
        <v>0</v>
      </c>
      <c r="AA1639" s="4" t="str">
        <f aca="false">IF(NOT(Z1639),Y1639,0)</f>
        <v>tyswithout</v>
      </c>
    </row>
    <row r="1640" customFormat="false" ht="15.75" hidden="false" customHeight="true" outlineLevel="0" collapsed="false">
      <c r="A1640" s="1" t="n">
        <v>2414</v>
      </c>
      <c r="B1640" s="4" t="s">
        <v>21</v>
      </c>
      <c r="C1640" s="4" t="s">
        <v>30</v>
      </c>
      <c r="D1640" s="4" t="s">
        <v>33</v>
      </c>
      <c r="E1640" s="4" t="n">
        <v>5</v>
      </c>
      <c r="F1640" s="4" t="n">
        <v>180.05</v>
      </c>
      <c r="G1640" s="4" t="n">
        <v>0</v>
      </c>
      <c r="H1640" s="4" t="n">
        <v>10.9092103542591</v>
      </c>
      <c r="I1640" s="4" t="n">
        <v>0.63229734513027</v>
      </c>
      <c r="J1640" s="4" t="n">
        <v>0.335098196486128</v>
      </c>
      <c r="K1640" s="4" t="n">
        <v>0.22246262421757</v>
      </c>
      <c r="L1640" s="4" t="n">
        <v>0.000285395888103231</v>
      </c>
      <c r="M1640" s="4" t="n">
        <v>0.227323155706753</v>
      </c>
      <c r="N1640" s="4" t="n">
        <v>37.4039597175188</v>
      </c>
      <c r="O1640" s="4" t="n">
        <f aca="false">FALSE()</f>
        <v>0</v>
      </c>
      <c r="P1640" s="4" t="s">
        <v>27</v>
      </c>
      <c r="Q1640" s="4" t="n">
        <v>632.455532033653</v>
      </c>
      <c r="R1640" s="4" t="n">
        <v>1.02801950088697</v>
      </c>
      <c r="S1640" s="4" t="s">
        <v>39</v>
      </c>
      <c r="T1640" s="4" t="str">
        <f aca="false">B1640&amp;C1640&amp;D1640&amp;E1640&amp;S1640</f>
        <v>tebyoubotsmall_warehouse5without</v>
      </c>
      <c r="U1640" s="4" t="n">
        <f aca="false">COUNTIF($T$2:T1640,T1640)</f>
        <v>19</v>
      </c>
      <c r="V1640" s="4" t="s">
        <v>18</v>
      </c>
      <c r="W1640" s="4" t="s">
        <v>32</v>
      </c>
      <c r="X1640" s="4" t="s">
        <v>34</v>
      </c>
      <c r="Y1640" s="4" t="str">
        <f aca="false">V1640&amp;W1640&amp;X1640&amp;S1640</f>
        <v>tyswithout</v>
      </c>
      <c r="Z1640" s="4" t="n">
        <f aca="false">G1640&gt;0</f>
        <v>0</v>
      </c>
      <c r="AA1640" s="4" t="str">
        <f aca="false">IF(NOT(Z1640),Y1640,0)</f>
        <v>tyswithout</v>
      </c>
    </row>
    <row r="1641" customFormat="false" ht="15.75" hidden="false" customHeight="true" outlineLevel="0" collapsed="false">
      <c r="A1641" s="1" t="n">
        <v>2415</v>
      </c>
      <c r="B1641" s="4" t="s">
        <v>21</v>
      </c>
      <c r="C1641" s="4" t="s">
        <v>30</v>
      </c>
      <c r="D1641" s="4" t="s">
        <v>33</v>
      </c>
      <c r="E1641" s="4" t="n">
        <v>5</v>
      </c>
      <c r="F1641" s="4" t="n">
        <v>180.368</v>
      </c>
      <c r="G1641" s="4" t="n">
        <v>0</v>
      </c>
      <c r="H1641" s="4" t="n">
        <v>0.960974458699087</v>
      </c>
      <c r="I1641" s="4" t="n">
        <v>0.0477217153002972</v>
      </c>
      <c r="J1641" s="4" t="n">
        <v>0.00125929969827542</v>
      </c>
      <c r="K1641" s="4" t="n">
        <v>0.0119779029173606</v>
      </c>
      <c r="L1641" s="4" t="n">
        <v>-0.000406780744276316</v>
      </c>
      <c r="M1641" s="4" t="n">
        <v>0.0275698585659753</v>
      </c>
      <c r="N1641" s="4" t="n">
        <v>3.29932488043195</v>
      </c>
      <c r="O1641" s="4" t="n">
        <f aca="false">FALSE()</f>
        <v>0</v>
      </c>
      <c r="P1641" s="4" t="s">
        <v>27</v>
      </c>
      <c r="Q1641" s="4" t="n">
        <v>43.3148081823851</v>
      </c>
      <c r="R1641" s="4" t="n">
        <v>0.251566617438213</v>
      </c>
      <c r="S1641" s="4" t="s">
        <v>39</v>
      </c>
      <c r="T1641" s="4" t="str">
        <f aca="false">B1641&amp;C1641&amp;D1641&amp;E1641&amp;S1641</f>
        <v>tebyoubotsmall_warehouse5without</v>
      </c>
      <c r="U1641" s="4" t="n">
        <f aca="false">COUNTIF($T$2:T1641,T1641)</f>
        <v>20</v>
      </c>
      <c r="V1641" s="4" t="s">
        <v>18</v>
      </c>
      <c r="W1641" s="4" t="s">
        <v>32</v>
      </c>
      <c r="X1641" s="4" t="s">
        <v>34</v>
      </c>
      <c r="Y1641" s="4" t="str">
        <f aca="false">V1641&amp;W1641&amp;X1641&amp;S1641</f>
        <v>tyswithout</v>
      </c>
      <c r="Z1641" s="4" t="n">
        <f aca="false">G1641&gt;0</f>
        <v>0</v>
      </c>
      <c r="AA1641" s="4" t="str">
        <f aca="false">IF(NOT(Z1641),Y1641,0)</f>
        <v>tyswithout</v>
      </c>
    </row>
    <row r="1642" customFormat="false" ht="15.75" hidden="false" customHeight="true" outlineLevel="0" collapsed="false">
      <c r="A1642" s="1" t="n">
        <v>2426</v>
      </c>
      <c r="B1642" s="4" t="s">
        <v>35</v>
      </c>
      <c r="C1642" s="4" t="s">
        <v>22</v>
      </c>
      <c r="D1642" s="4" t="s">
        <v>31</v>
      </c>
      <c r="E1642" s="4" t="n">
        <v>5</v>
      </c>
      <c r="F1642" s="4" t="n">
        <v>29.649</v>
      </c>
      <c r="G1642" s="4" t="n">
        <v>0</v>
      </c>
      <c r="H1642" s="4" t="n">
        <v>54.2726764470028</v>
      </c>
      <c r="I1642" s="4" t="n">
        <v>0.853188742450479</v>
      </c>
      <c r="J1642" s="4" t="n">
        <v>0.348292728986832</v>
      </c>
      <c r="K1642" s="4" t="n">
        <v>0.114808095652625</v>
      </c>
      <c r="L1642" s="4" t="n">
        <v>-4.20539024479226E-019</v>
      </c>
      <c r="M1642" s="4" t="n">
        <v>0.124748445113284</v>
      </c>
      <c r="N1642" s="4" t="n">
        <v>3.32958201965428</v>
      </c>
      <c r="O1642" s="4" t="n">
        <f aca="false">TRUE()</f>
        <v>1</v>
      </c>
      <c r="P1642" s="4" t="s">
        <v>24</v>
      </c>
      <c r="Q1642" s="4" t="n">
        <v>1000.00000000004</v>
      </c>
      <c r="R1642" s="4" t="n">
        <v>0.5907648432713</v>
      </c>
      <c r="S1642" s="4" t="s">
        <v>39</v>
      </c>
      <c r="T1642" s="4" t="str">
        <f aca="false">B1642&amp;C1642&amp;D1642&amp;E1642&amp;S1642</f>
        <v>dwajackalmap55without</v>
      </c>
      <c r="U1642" s="4" t="n">
        <f aca="false">COUNTIF($T$2:T1642,T1642)</f>
        <v>1</v>
      </c>
      <c r="V1642" s="4" t="s">
        <v>36</v>
      </c>
      <c r="W1642" s="4" t="s">
        <v>26</v>
      </c>
      <c r="X1642" s="4" t="n">
        <v>5</v>
      </c>
      <c r="Y1642" s="4" t="str">
        <f aca="false">V1642&amp;W1642&amp;X1642&amp;S1642</f>
        <v>dj5without</v>
      </c>
      <c r="Z1642" s="4" t="n">
        <f aca="false">G1642&gt;0</f>
        <v>0</v>
      </c>
      <c r="AA1642" s="4" t="str">
        <f aca="false">IF(NOT(Z1642),Y1642,0)</f>
        <v>dj5without</v>
      </c>
    </row>
    <row r="1643" customFormat="false" ht="15.75" hidden="false" customHeight="true" outlineLevel="0" collapsed="false">
      <c r="A1643" s="1" t="n">
        <v>2427</v>
      </c>
      <c r="B1643" s="4" t="s">
        <v>35</v>
      </c>
      <c r="C1643" s="4" t="s">
        <v>22</v>
      </c>
      <c r="D1643" s="4" t="s">
        <v>31</v>
      </c>
      <c r="E1643" s="4" t="n">
        <v>5</v>
      </c>
      <c r="F1643" s="4" t="n">
        <v>11.482</v>
      </c>
      <c r="G1643" s="4" t="n">
        <v>0</v>
      </c>
      <c r="H1643" s="4" t="n">
        <v>0.128134507195406</v>
      </c>
      <c r="I1643" s="4" t="n">
        <v>0.208838615338421</v>
      </c>
      <c r="J1643" s="4" t="n">
        <v>0.0264720586221952</v>
      </c>
      <c r="K1643" s="4" t="n">
        <v>0.121275011210025</v>
      </c>
      <c r="L1643" s="4" t="n">
        <v>-0.0225011634527399</v>
      </c>
      <c r="M1643" s="4" t="n">
        <v>1.91014915324985</v>
      </c>
      <c r="N1643" s="4" t="n">
        <v>22.1201656969245</v>
      </c>
      <c r="O1643" s="4" t="n">
        <f aca="false">TRUE()</f>
        <v>1</v>
      </c>
      <c r="P1643" s="4" t="s">
        <v>24</v>
      </c>
      <c r="Q1643" s="4" t="n">
        <v>0.803458764178721</v>
      </c>
      <c r="R1643" s="4" t="n">
        <v>0.123642835115844</v>
      </c>
      <c r="S1643" s="4" t="s">
        <v>39</v>
      </c>
      <c r="T1643" s="4" t="str">
        <f aca="false">B1643&amp;C1643&amp;D1643&amp;E1643&amp;S1643</f>
        <v>dwajackalmap55without</v>
      </c>
      <c r="U1643" s="4" t="n">
        <f aca="false">COUNTIF($T$2:T1643,T1643)</f>
        <v>2</v>
      </c>
      <c r="V1643" s="4" t="s">
        <v>36</v>
      </c>
      <c r="W1643" s="4" t="s">
        <v>26</v>
      </c>
      <c r="X1643" s="4" t="n">
        <v>5</v>
      </c>
      <c r="Y1643" s="4" t="str">
        <f aca="false">V1643&amp;W1643&amp;X1643&amp;S1643</f>
        <v>dj5without</v>
      </c>
      <c r="Z1643" s="4" t="n">
        <f aca="false">G1643&gt;0</f>
        <v>0</v>
      </c>
      <c r="AA1643" s="4" t="str">
        <f aca="false">IF(NOT(Z1643),Y1643,0)</f>
        <v>dj5without</v>
      </c>
    </row>
    <row r="1644" customFormat="false" ht="15.75" hidden="false" customHeight="true" outlineLevel="0" collapsed="false">
      <c r="A1644" s="1" t="n">
        <v>2428</v>
      </c>
      <c r="B1644" s="4" t="s">
        <v>35</v>
      </c>
      <c r="C1644" s="4" t="s">
        <v>22</v>
      </c>
      <c r="D1644" s="4" t="s">
        <v>31</v>
      </c>
      <c r="E1644" s="4" t="n">
        <v>5</v>
      </c>
      <c r="F1644" s="4" t="n">
        <v>12.138</v>
      </c>
      <c r="G1644" s="4" t="n">
        <v>0</v>
      </c>
      <c r="H1644" s="4" t="n">
        <v>0.114942116041826</v>
      </c>
      <c r="I1644" s="4" t="n">
        <v>0.197661299132275</v>
      </c>
      <c r="J1644" s="4" t="n">
        <v>0.0250451455556352</v>
      </c>
      <c r="K1644" s="4" t="n">
        <v>0.20428145874509</v>
      </c>
      <c r="L1644" s="4" t="n">
        <v>0.0320750184285655</v>
      </c>
      <c r="M1644" s="4" t="n">
        <v>1.83213573801456</v>
      </c>
      <c r="N1644" s="4" t="n">
        <v>22.885783971868</v>
      </c>
      <c r="O1644" s="4" t="n">
        <f aca="false">TRUE()</f>
        <v>1</v>
      </c>
      <c r="P1644" s="4" t="s">
        <v>24</v>
      </c>
      <c r="Q1644" s="4" t="n">
        <v>0.645198385859915</v>
      </c>
      <c r="R1644" s="4" t="n">
        <v>0.117583911624259</v>
      </c>
      <c r="S1644" s="4" t="s">
        <v>39</v>
      </c>
      <c r="T1644" s="4" t="str">
        <f aca="false">B1644&amp;C1644&amp;D1644&amp;E1644&amp;S1644</f>
        <v>dwajackalmap55without</v>
      </c>
      <c r="U1644" s="4" t="n">
        <f aca="false">COUNTIF($T$2:T1644,T1644)</f>
        <v>3</v>
      </c>
      <c r="V1644" s="4" t="s">
        <v>36</v>
      </c>
      <c r="W1644" s="4" t="s">
        <v>26</v>
      </c>
      <c r="X1644" s="4" t="n">
        <v>5</v>
      </c>
      <c r="Y1644" s="4" t="str">
        <f aca="false">V1644&amp;W1644&amp;X1644&amp;S1644</f>
        <v>dj5without</v>
      </c>
      <c r="Z1644" s="4" t="n">
        <f aca="false">G1644&gt;0</f>
        <v>0</v>
      </c>
      <c r="AA1644" s="4" t="str">
        <f aca="false">IF(NOT(Z1644),Y1644,0)</f>
        <v>dj5without</v>
      </c>
    </row>
    <row r="1645" customFormat="false" ht="15.75" hidden="false" customHeight="true" outlineLevel="0" collapsed="false">
      <c r="A1645" s="1" t="n">
        <v>2429</v>
      </c>
      <c r="B1645" s="4" t="s">
        <v>35</v>
      </c>
      <c r="C1645" s="4" t="s">
        <v>22</v>
      </c>
      <c r="D1645" s="4" t="s">
        <v>31</v>
      </c>
      <c r="E1645" s="4" t="n">
        <v>5</v>
      </c>
      <c r="F1645" s="4" t="n">
        <v>18.636</v>
      </c>
      <c r="G1645" s="4" t="n">
        <v>0</v>
      </c>
      <c r="H1645" s="4" t="n">
        <v>0.798267469133971</v>
      </c>
      <c r="I1645" s="4" t="n">
        <v>0.516522863588423</v>
      </c>
      <c r="J1645" s="4" t="n">
        <v>0.0567103780023614</v>
      </c>
      <c r="K1645" s="4" t="n">
        <v>0.481844349214945</v>
      </c>
      <c r="L1645" s="4" t="n">
        <v>0.0223170731707317</v>
      </c>
      <c r="M1645" s="4" t="n">
        <v>1.35350463368125</v>
      </c>
      <c r="N1645" s="4" t="n">
        <v>25.5568075906299</v>
      </c>
      <c r="O1645" s="4" t="n">
        <f aca="false">TRUE()</f>
        <v>1</v>
      </c>
      <c r="P1645" s="4" t="s">
        <v>24</v>
      </c>
      <c r="Q1645" s="4" t="n">
        <v>8.11698647685686</v>
      </c>
      <c r="R1645" s="4" t="n">
        <v>0.755336907066498</v>
      </c>
      <c r="S1645" s="4" t="s">
        <v>39</v>
      </c>
      <c r="T1645" s="4" t="str">
        <f aca="false">B1645&amp;C1645&amp;D1645&amp;E1645&amp;S1645</f>
        <v>dwajackalmap55without</v>
      </c>
      <c r="U1645" s="4" t="n">
        <f aca="false">COUNTIF($T$2:T1645,T1645)</f>
        <v>4</v>
      </c>
      <c r="V1645" s="4" t="s">
        <v>36</v>
      </c>
      <c r="W1645" s="4" t="s">
        <v>26</v>
      </c>
      <c r="X1645" s="4" t="n">
        <v>5</v>
      </c>
      <c r="Y1645" s="4" t="str">
        <f aca="false">V1645&amp;W1645&amp;X1645&amp;S1645</f>
        <v>dj5without</v>
      </c>
      <c r="Z1645" s="4" t="n">
        <f aca="false">G1645&gt;0</f>
        <v>0</v>
      </c>
      <c r="AA1645" s="4" t="str">
        <f aca="false">IF(NOT(Z1645),Y1645,0)</f>
        <v>dj5without</v>
      </c>
    </row>
    <row r="1646" customFormat="false" ht="15.75" hidden="false" customHeight="true" outlineLevel="0" collapsed="false">
      <c r="A1646" s="1" t="n">
        <v>2430</v>
      </c>
      <c r="B1646" s="4" t="s">
        <v>35</v>
      </c>
      <c r="C1646" s="4" t="s">
        <v>22</v>
      </c>
      <c r="D1646" s="4" t="s">
        <v>31</v>
      </c>
      <c r="E1646" s="4" t="n">
        <v>5</v>
      </c>
      <c r="F1646" s="4" t="n">
        <v>23.367</v>
      </c>
      <c r="G1646" s="4" t="n">
        <v>1</v>
      </c>
      <c r="H1646" s="4" t="n">
        <v>3.13222631423582</v>
      </c>
      <c r="I1646" s="4" t="n">
        <v>0.520417614451609</v>
      </c>
      <c r="J1646" s="4" t="n">
        <v>0.0496517553522051</v>
      </c>
      <c r="K1646" s="4" t="n">
        <v>0.182537747954328</v>
      </c>
      <c r="L1646" s="4" t="n">
        <v>-0.0102264150943396</v>
      </c>
      <c r="M1646" s="4" t="n">
        <v>0.411931247296709</v>
      </c>
      <c r="N1646" s="4" t="n">
        <v>9.64661671252381</v>
      </c>
      <c r="O1646" s="4" t="n">
        <f aca="false">TRUE()</f>
        <v>1</v>
      </c>
      <c r="P1646" s="4" t="s">
        <v>24</v>
      </c>
      <c r="Q1646" s="4" t="n">
        <v>27.6591099215506</v>
      </c>
      <c r="R1646" s="4" t="n">
        <v>0.217589240098547</v>
      </c>
      <c r="S1646" s="4" t="s">
        <v>39</v>
      </c>
      <c r="T1646" s="4" t="str">
        <f aca="false">B1646&amp;C1646&amp;D1646&amp;E1646&amp;S1646</f>
        <v>dwajackalmap55without</v>
      </c>
      <c r="U1646" s="4" t="n">
        <f aca="false">COUNTIF($T$2:T1646,T1646)</f>
        <v>5</v>
      </c>
      <c r="V1646" s="4" t="s">
        <v>36</v>
      </c>
      <c r="W1646" s="4" t="s">
        <v>26</v>
      </c>
      <c r="X1646" s="4" t="n">
        <v>5</v>
      </c>
      <c r="Y1646" s="4" t="str">
        <f aca="false">V1646&amp;W1646&amp;X1646&amp;S1646</f>
        <v>dj5without</v>
      </c>
      <c r="Z1646" s="4" t="n">
        <f aca="false">G1646&gt;0</f>
        <v>1</v>
      </c>
      <c r="AA1646" s="4" t="n">
        <f aca="false">IF(NOT(Z1646),Y1646,0)</f>
        <v>0</v>
      </c>
    </row>
    <row r="1647" customFormat="false" ht="15.75" hidden="false" customHeight="true" outlineLevel="0" collapsed="false">
      <c r="A1647" s="1" t="n">
        <v>2431</v>
      </c>
      <c r="B1647" s="4" t="s">
        <v>35</v>
      </c>
      <c r="C1647" s="4" t="s">
        <v>22</v>
      </c>
      <c r="D1647" s="4" t="s">
        <v>31</v>
      </c>
      <c r="E1647" s="4" t="n">
        <v>5</v>
      </c>
      <c r="F1647" s="4" t="n">
        <v>31.299</v>
      </c>
      <c r="G1647" s="4" t="n">
        <v>2</v>
      </c>
      <c r="H1647" s="4" t="n">
        <v>4.14643527433945</v>
      </c>
      <c r="I1647" s="4" t="n">
        <v>0.532364252950057</v>
      </c>
      <c r="J1647" s="4" t="n">
        <v>0.0654585138580828</v>
      </c>
      <c r="K1647" s="4" t="n">
        <v>0.374755500251346</v>
      </c>
      <c r="L1647" s="4" t="n">
        <v>-0.0134015055920406</v>
      </c>
      <c r="M1647" s="4" t="n">
        <v>0.811288942183618</v>
      </c>
      <c r="N1647" s="4" t="n">
        <v>24.3704895652618</v>
      </c>
      <c r="O1647" s="4" t="n">
        <f aca="false">TRUE()</f>
        <v>1</v>
      </c>
      <c r="P1647" s="4" t="s">
        <v>24</v>
      </c>
      <c r="Q1647" s="4" t="n">
        <v>42.0187394848569</v>
      </c>
      <c r="R1647" s="4" t="n">
        <v>0.36634471277615</v>
      </c>
      <c r="S1647" s="4" t="s">
        <v>39</v>
      </c>
      <c r="T1647" s="4" t="str">
        <f aca="false">B1647&amp;C1647&amp;D1647&amp;E1647&amp;S1647</f>
        <v>dwajackalmap55without</v>
      </c>
      <c r="U1647" s="4" t="n">
        <f aca="false">COUNTIF($T$2:T1647,T1647)</f>
        <v>6</v>
      </c>
      <c r="V1647" s="4" t="s">
        <v>36</v>
      </c>
      <c r="W1647" s="4" t="s">
        <v>26</v>
      </c>
      <c r="X1647" s="4" t="n">
        <v>5</v>
      </c>
      <c r="Y1647" s="4" t="str">
        <f aca="false">V1647&amp;W1647&amp;X1647&amp;S1647</f>
        <v>dj5without</v>
      </c>
      <c r="Z1647" s="4" t="n">
        <f aca="false">G1647&gt;0</f>
        <v>1</v>
      </c>
      <c r="AA1647" s="4" t="n">
        <f aca="false">IF(NOT(Z1647),Y1647,0)</f>
        <v>0</v>
      </c>
    </row>
    <row r="1648" customFormat="false" ht="15.75" hidden="false" customHeight="true" outlineLevel="0" collapsed="false">
      <c r="A1648" s="1" t="n">
        <v>2432</v>
      </c>
      <c r="B1648" s="4" t="s">
        <v>35</v>
      </c>
      <c r="C1648" s="4" t="s">
        <v>22</v>
      </c>
      <c r="D1648" s="4" t="s">
        <v>31</v>
      </c>
      <c r="E1648" s="4" t="n">
        <v>5</v>
      </c>
      <c r="F1648" s="4" t="n">
        <v>12.752</v>
      </c>
      <c r="G1648" s="4" t="n">
        <v>0</v>
      </c>
      <c r="H1648" s="4" t="n">
        <v>0.113901364768946</v>
      </c>
      <c r="I1648" s="4" t="n">
        <v>0.185001330564857</v>
      </c>
      <c r="J1648" s="4" t="n">
        <v>0.0233059628355895</v>
      </c>
      <c r="K1648" s="4" t="n">
        <v>0.209991935744787</v>
      </c>
      <c r="L1648" s="4" t="n">
        <v>0.0233826701376487</v>
      </c>
      <c r="M1648" s="4" t="n">
        <v>1.7602025758267</v>
      </c>
      <c r="N1648" s="4" t="n">
        <v>23.1328377694197</v>
      </c>
      <c r="O1648" s="4" t="n">
        <f aca="false">TRUE()</f>
        <v>1</v>
      </c>
      <c r="P1648" s="4" t="s">
        <v>24</v>
      </c>
      <c r="Q1648" s="4" t="n">
        <v>0.779222763218476</v>
      </c>
      <c r="R1648" s="4" t="n">
        <v>0.117408855198492</v>
      </c>
      <c r="S1648" s="4" t="s">
        <v>39</v>
      </c>
      <c r="T1648" s="4" t="str">
        <f aca="false">B1648&amp;C1648&amp;D1648&amp;E1648&amp;S1648</f>
        <v>dwajackalmap55without</v>
      </c>
      <c r="U1648" s="4" t="n">
        <f aca="false">COUNTIF($T$2:T1648,T1648)</f>
        <v>7</v>
      </c>
      <c r="V1648" s="4" t="s">
        <v>36</v>
      </c>
      <c r="W1648" s="4" t="s">
        <v>26</v>
      </c>
      <c r="X1648" s="4" t="n">
        <v>5</v>
      </c>
      <c r="Y1648" s="4" t="str">
        <f aca="false">V1648&amp;W1648&amp;X1648&amp;S1648</f>
        <v>dj5without</v>
      </c>
      <c r="Z1648" s="4" t="n">
        <f aca="false">G1648&gt;0</f>
        <v>0</v>
      </c>
      <c r="AA1648" s="4" t="str">
        <f aca="false">IF(NOT(Z1648),Y1648,0)</f>
        <v>dj5without</v>
      </c>
    </row>
    <row r="1649" customFormat="false" ht="15.75" hidden="false" customHeight="true" outlineLevel="0" collapsed="false">
      <c r="A1649" s="1" t="n">
        <v>2433</v>
      </c>
      <c r="B1649" s="4" t="s">
        <v>35</v>
      </c>
      <c r="C1649" s="4" t="s">
        <v>22</v>
      </c>
      <c r="D1649" s="4" t="s">
        <v>31</v>
      </c>
      <c r="E1649" s="4" t="n">
        <v>5</v>
      </c>
      <c r="F1649" s="4" t="n">
        <v>12.429</v>
      </c>
      <c r="G1649" s="4" t="n">
        <v>0</v>
      </c>
      <c r="H1649" s="4" t="n">
        <v>0.115502776575192</v>
      </c>
      <c r="I1649" s="4" t="n">
        <v>0.192761411053131</v>
      </c>
      <c r="J1649" s="4" t="n">
        <v>0.0243430113043805</v>
      </c>
      <c r="K1649" s="4" t="n">
        <v>0.197311306062064</v>
      </c>
      <c r="L1649" s="4" t="n">
        <v>0.0358214285714286</v>
      </c>
      <c r="M1649" s="4" t="n">
        <v>1.79453997915927</v>
      </c>
      <c r="N1649" s="4" t="n">
        <v>23.0296625901682</v>
      </c>
      <c r="O1649" s="4" t="n">
        <f aca="false">TRUE()</f>
        <v>1</v>
      </c>
      <c r="P1649" s="4" t="s">
        <v>24</v>
      </c>
      <c r="Q1649" s="4" t="n">
        <v>0.764950069458729</v>
      </c>
      <c r="R1649" s="4" t="n">
        <v>0.118455925670602</v>
      </c>
      <c r="S1649" s="4" t="s">
        <v>39</v>
      </c>
      <c r="T1649" s="4" t="str">
        <f aca="false">B1649&amp;C1649&amp;D1649&amp;E1649&amp;S1649</f>
        <v>dwajackalmap55without</v>
      </c>
      <c r="U1649" s="4" t="n">
        <f aca="false">COUNTIF($T$2:T1649,T1649)</f>
        <v>8</v>
      </c>
      <c r="V1649" s="4" t="s">
        <v>36</v>
      </c>
      <c r="W1649" s="4" t="s">
        <v>26</v>
      </c>
      <c r="X1649" s="4" t="n">
        <v>5</v>
      </c>
      <c r="Y1649" s="4" t="str">
        <f aca="false">V1649&amp;W1649&amp;X1649&amp;S1649</f>
        <v>dj5without</v>
      </c>
      <c r="Z1649" s="4" t="n">
        <f aca="false">G1649&gt;0</f>
        <v>0</v>
      </c>
      <c r="AA1649" s="4" t="str">
        <f aca="false">IF(NOT(Z1649),Y1649,0)</f>
        <v>dj5without</v>
      </c>
    </row>
    <row r="1650" customFormat="false" ht="15.75" hidden="false" customHeight="true" outlineLevel="0" collapsed="false">
      <c r="A1650" s="1" t="n">
        <v>2434</v>
      </c>
      <c r="B1650" s="4" t="s">
        <v>35</v>
      </c>
      <c r="C1650" s="4" t="s">
        <v>22</v>
      </c>
      <c r="D1650" s="4" t="s">
        <v>31</v>
      </c>
      <c r="E1650" s="4" t="n">
        <v>5</v>
      </c>
      <c r="F1650" s="4" t="n">
        <v>14.199</v>
      </c>
      <c r="G1650" s="4" t="n">
        <v>0</v>
      </c>
      <c r="H1650" s="4" t="n">
        <v>0.534124791755937</v>
      </c>
      <c r="I1650" s="4" t="n">
        <v>0.269960445415479</v>
      </c>
      <c r="J1650" s="4" t="n">
        <v>0.0239910378182375</v>
      </c>
      <c r="K1650" s="4" t="n">
        <v>0.338707276089379</v>
      </c>
      <c r="L1650" s="4" t="n">
        <v>0.0243345787417071</v>
      </c>
      <c r="M1650" s="4" t="n">
        <v>1.62858133334506</v>
      </c>
      <c r="N1650" s="4" t="n">
        <v>23.6002477078482</v>
      </c>
      <c r="O1650" s="4" t="n">
        <f aca="false">TRUE()</f>
        <v>1</v>
      </c>
      <c r="P1650" s="4" t="s">
        <v>24</v>
      </c>
      <c r="Q1650" s="4" t="n">
        <v>8.65079739696708</v>
      </c>
      <c r="R1650" s="4" t="n">
        <v>0.131863022732813</v>
      </c>
      <c r="S1650" s="4" t="s">
        <v>39</v>
      </c>
      <c r="T1650" s="4" t="str">
        <f aca="false">B1650&amp;C1650&amp;D1650&amp;E1650&amp;S1650</f>
        <v>dwajackalmap55without</v>
      </c>
      <c r="U1650" s="4" t="n">
        <f aca="false">COUNTIF($T$2:T1650,T1650)</f>
        <v>9</v>
      </c>
      <c r="V1650" s="4" t="s">
        <v>36</v>
      </c>
      <c r="W1650" s="4" t="s">
        <v>26</v>
      </c>
      <c r="X1650" s="4" t="n">
        <v>5</v>
      </c>
      <c r="Y1650" s="4" t="str">
        <f aca="false">V1650&amp;W1650&amp;X1650&amp;S1650</f>
        <v>dj5without</v>
      </c>
      <c r="Z1650" s="4" t="n">
        <f aca="false">G1650&gt;0</f>
        <v>0</v>
      </c>
      <c r="AA1650" s="4" t="str">
        <f aca="false">IF(NOT(Z1650),Y1650,0)</f>
        <v>dj5without</v>
      </c>
    </row>
    <row r="1651" customFormat="false" ht="15.75" hidden="false" customHeight="true" outlineLevel="0" collapsed="false">
      <c r="A1651" s="1" t="n">
        <v>2435</v>
      </c>
      <c r="B1651" s="4" t="s">
        <v>35</v>
      </c>
      <c r="C1651" s="4" t="s">
        <v>22</v>
      </c>
      <c r="D1651" s="4" t="s">
        <v>31</v>
      </c>
      <c r="E1651" s="4" t="n">
        <v>5</v>
      </c>
      <c r="F1651" s="4" t="n">
        <v>20.068</v>
      </c>
      <c r="G1651" s="4" t="n">
        <v>0</v>
      </c>
      <c r="H1651" s="4" t="n">
        <v>8.08963958856045</v>
      </c>
      <c r="I1651" s="4" t="n">
        <v>0.649621966040348</v>
      </c>
      <c r="J1651" s="4" t="n">
        <v>0.109859805569291</v>
      </c>
      <c r="K1651" s="4" t="n">
        <v>0.257335235020566</v>
      </c>
      <c r="L1651" s="4" t="n">
        <v>0.0160888888888889</v>
      </c>
      <c r="M1651" s="4" t="n">
        <v>1.1724673071507</v>
      </c>
      <c r="N1651" s="4" t="n">
        <v>23.6673832542443</v>
      </c>
      <c r="O1651" s="4" t="n">
        <f aca="false">TRUE()</f>
        <v>1</v>
      </c>
      <c r="P1651" s="4" t="s">
        <v>24</v>
      </c>
      <c r="Q1651" s="4" t="n">
        <v>78.4464540552732</v>
      </c>
      <c r="R1651" s="4" t="n">
        <v>0.282878758842061</v>
      </c>
      <c r="S1651" s="4" t="s">
        <v>39</v>
      </c>
      <c r="T1651" s="4" t="str">
        <f aca="false">B1651&amp;C1651&amp;D1651&amp;E1651&amp;S1651</f>
        <v>dwajackalmap55without</v>
      </c>
      <c r="U1651" s="4" t="n">
        <f aca="false">COUNTIF($T$2:T1651,T1651)</f>
        <v>10</v>
      </c>
      <c r="V1651" s="4" t="s">
        <v>36</v>
      </c>
      <c r="W1651" s="4" t="s">
        <v>26</v>
      </c>
      <c r="X1651" s="4" t="n">
        <v>5</v>
      </c>
      <c r="Y1651" s="4" t="str">
        <f aca="false">V1651&amp;W1651&amp;X1651&amp;S1651</f>
        <v>dj5without</v>
      </c>
      <c r="Z1651" s="4" t="n">
        <f aca="false">G1651&gt;0</f>
        <v>0</v>
      </c>
      <c r="AA1651" s="4" t="str">
        <f aca="false">IF(NOT(Z1651),Y1651,0)</f>
        <v>dj5without</v>
      </c>
    </row>
    <row r="1652" customFormat="false" ht="15.75" hidden="false" customHeight="true" outlineLevel="0" collapsed="false">
      <c r="A1652" s="1" t="n">
        <v>2436</v>
      </c>
      <c r="B1652" s="4" t="s">
        <v>35</v>
      </c>
      <c r="C1652" s="4" t="s">
        <v>22</v>
      </c>
      <c r="D1652" s="4" t="s">
        <v>31</v>
      </c>
      <c r="E1652" s="4" t="n">
        <v>5</v>
      </c>
      <c r="F1652" s="4" t="n">
        <v>12.444</v>
      </c>
      <c r="G1652" s="4" t="n">
        <v>0</v>
      </c>
      <c r="H1652" s="4" t="n">
        <v>0.120232311687059</v>
      </c>
      <c r="I1652" s="4" t="n">
        <v>0.198784441873426</v>
      </c>
      <c r="J1652" s="4" t="n">
        <v>0.0251821921554535</v>
      </c>
      <c r="K1652" s="4" t="n">
        <v>0.177137317505544</v>
      </c>
      <c r="L1652" s="4" t="n">
        <v>0.0405316797406938</v>
      </c>
      <c r="M1652" s="4" t="n">
        <v>1.79851136990023</v>
      </c>
      <c r="N1652" s="4" t="n">
        <v>22.9763603399646</v>
      </c>
      <c r="O1652" s="4" t="n">
        <f aca="false">TRUE()</f>
        <v>1</v>
      </c>
      <c r="P1652" s="4" t="s">
        <v>24</v>
      </c>
      <c r="Q1652" s="4" t="n">
        <v>0.66346275922877</v>
      </c>
      <c r="R1652" s="4" t="n">
        <v>0.123866441764047</v>
      </c>
      <c r="S1652" s="4" t="s">
        <v>39</v>
      </c>
      <c r="T1652" s="4" t="str">
        <f aca="false">B1652&amp;C1652&amp;D1652&amp;E1652&amp;S1652</f>
        <v>dwajackalmap55without</v>
      </c>
      <c r="U1652" s="4" t="n">
        <f aca="false">COUNTIF($T$2:T1652,T1652)</f>
        <v>11</v>
      </c>
      <c r="V1652" s="4" t="s">
        <v>36</v>
      </c>
      <c r="W1652" s="4" t="s">
        <v>26</v>
      </c>
      <c r="X1652" s="4" t="n">
        <v>5</v>
      </c>
      <c r="Y1652" s="4" t="str">
        <f aca="false">V1652&amp;W1652&amp;X1652&amp;S1652</f>
        <v>dj5without</v>
      </c>
      <c r="Z1652" s="4" t="n">
        <f aca="false">G1652&gt;0</f>
        <v>0</v>
      </c>
      <c r="AA1652" s="4" t="str">
        <f aca="false">IF(NOT(Z1652),Y1652,0)</f>
        <v>dj5without</v>
      </c>
    </row>
    <row r="1653" customFormat="false" ht="15.75" hidden="false" customHeight="true" outlineLevel="0" collapsed="false">
      <c r="A1653" s="1" t="n">
        <v>2437</v>
      </c>
      <c r="B1653" s="4" t="s">
        <v>35</v>
      </c>
      <c r="C1653" s="4" t="s">
        <v>22</v>
      </c>
      <c r="D1653" s="4" t="s">
        <v>31</v>
      </c>
      <c r="E1653" s="4" t="n">
        <v>5</v>
      </c>
      <c r="F1653" s="4" t="n">
        <v>49.929</v>
      </c>
      <c r="G1653" s="4" t="n">
        <v>0</v>
      </c>
      <c r="H1653" s="4" t="n">
        <v>37.0151574858786</v>
      </c>
      <c r="I1653" s="4" t="n">
        <v>0.971247049706474</v>
      </c>
      <c r="J1653" s="4" t="n">
        <v>0.598415074161681</v>
      </c>
      <c r="K1653" s="4" t="n">
        <v>0.120402551929192</v>
      </c>
      <c r="L1653" s="4" t="n">
        <v>-0.00196460176991151</v>
      </c>
      <c r="M1653" s="4" t="n">
        <v>0.116792942841175</v>
      </c>
      <c r="N1653" s="4" t="n">
        <v>4.73779501990066</v>
      </c>
      <c r="O1653" s="4" t="n">
        <f aca="false">TRUE()</f>
        <v>1</v>
      </c>
      <c r="P1653" s="4" t="s">
        <v>24</v>
      </c>
      <c r="Q1653" s="4" t="n">
        <v>447.213595500125</v>
      </c>
      <c r="R1653" s="4" t="n">
        <v>0.647769687609733</v>
      </c>
      <c r="S1653" s="4" t="s">
        <v>39</v>
      </c>
      <c r="T1653" s="4" t="str">
        <f aca="false">B1653&amp;C1653&amp;D1653&amp;E1653&amp;S1653</f>
        <v>dwajackalmap55without</v>
      </c>
      <c r="U1653" s="4" t="n">
        <f aca="false">COUNTIF($T$2:T1653,T1653)</f>
        <v>12</v>
      </c>
      <c r="V1653" s="4" t="s">
        <v>36</v>
      </c>
      <c r="W1653" s="4" t="s">
        <v>26</v>
      </c>
      <c r="X1653" s="4" t="n">
        <v>5</v>
      </c>
      <c r="Y1653" s="4" t="str">
        <f aca="false">V1653&amp;W1653&amp;X1653&amp;S1653</f>
        <v>dj5without</v>
      </c>
      <c r="Z1653" s="4" t="n">
        <f aca="false">G1653&gt;0</f>
        <v>0</v>
      </c>
      <c r="AA1653" s="4" t="str">
        <f aca="false">IF(NOT(Z1653),Y1653,0)</f>
        <v>dj5without</v>
      </c>
    </row>
    <row r="1654" customFormat="false" ht="15.75" hidden="false" customHeight="true" outlineLevel="0" collapsed="false">
      <c r="A1654" s="1" t="n">
        <v>2438</v>
      </c>
      <c r="B1654" s="4" t="s">
        <v>35</v>
      </c>
      <c r="C1654" s="4" t="s">
        <v>22</v>
      </c>
      <c r="D1654" s="4" t="s">
        <v>31</v>
      </c>
      <c r="E1654" s="4" t="n">
        <v>5</v>
      </c>
      <c r="F1654" s="4" t="n">
        <v>11.688</v>
      </c>
      <c r="G1654" s="4" t="n">
        <v>0</v>
      </c>
      <c r="H1654" s="4" t="n">
        <v>0.125189915633766</v>
      </c>
      <c r="I1654" s="4" t="n">
        <v>0.207313620402328</v>
      </c>
      <c r="J1654" s="4" t="n">
        <v>0.0262292191633997</v>
      </c>
      <c r="K1654" s="4" t="n">
        <v>0.141170391463453</v>
      </c>
      <c r="L1654" s="4" t="n">
        <v>-0.0331944711234233</v>
      </c>
      <c r="M1654" s="4" t="n">
        <v>1.88184286144622</v>
      </c>
      <c r="N1654" s="4" t="n">
        <v>22.2249090345345</v>
      </c>
      <c r="O1654" s="4" t="n">
        <f aca="false">TRUE()</f>
        <v>1</v>
      </c>
      <c r="P1654" s="4" t="s">
        <v>24</v>
      </c>
      <c r="Q1654" s="4" t="n">
        <v>0.750504960196508</v>
      </c>
      <c r="R1654" s="4" t="n">
        <v>0.122115235467682</v>
      </c>
      <c r="S1654" s="4" t="s">
        <v>39</v>
      </c>
      <c r="T1654" s="4" t="str">
        <f aca="false">B1654&amp;C1654&amp;D1654&amp;E1654&amp;S1654</f>
        <v>dwajackalmap55without</v>
      </c>
      <c r="U1654" s="4" t="n">
        <f aca="false">COUNTIF($T$2:T1654,T1654)</f>
        <v>13</v>
      </c>
      <c r="V1654" s="4" t="s">
        <v>36</v>
      </c>
      <c r="W1654" s="4" t="s">
        <v>26</v>
      </c>
      <c r="X1654" s="4" t="n">
        <v>5</v>
      </c>
      <c r="Y1654" s="4" t="str">
        <f aca="false">V1654&amp;W1654&amp;X1654&amp;S1654</f>
        <v>dj5without</v>
      </c>
      <c r="Z1654" s="4" t="n">
        <f aca="false">G1654&gt;0</f>
        <v>0</v>
      </c>
      <c r="AA1654" s="4" t="str">
        <f aca="false">IF(NOT(Z1654),Y1654,0)</f>
        <v>dj5without</v>
      </c>
    </row>
    <row r="1655" customFormat="false" ht="15.75" hidden="false" customHeight="true" outlineLevel="0" collapsed="false">
      <c r="A1655" s="1" t="n">
        <v>2439</v>
      </c>
      <c r="B1655" s="4" t="s">
        <v>35</v>
      </c>
      <c r="C1655" s="4" t="s">
        <v>22</v>
      </c>
      <c r="D1655" s="4" t="s">
        <v>31</v>
      </c>
      <c r="E1655" s="4" t="n">
        <v>5</v>
      </c>
      <c r="F1655" s="4" t="n">
        <v>13.903</v>
      </c>
      <c r="G1655" s="4" t="n">
        <v>0</v>
      </c>
      <c r="H1655" s="4" t="n">
        <v>0.386299651246323</v>
      </c>
      <c r="I1655" s="4" t="n">
        <v>0.350685912190134</v>
      </c>
      <c r="J1655" s="4" t="n">
        <v>0.0406761607720983</v>
      </c>
      <c r="K1655" s="4" t="n">
        <v>0.260181936563908</v>
      </c>
      <c r="L1655" s="4" t="n">
        <v>0.0111935483870968</v>
      </c>
      <c r="M1655" s="4" t="n">
        <v>1.75703376361832</v>
      </c>
      <c r="N1655" s="4" t="n">
        <v>24.6979563634571</v>
      </c>
      <c r="O1655" s="4" t="n">
        <f aca="false">TRUE()</f>
        <v>1</v>
      </c>
      <c r="P1655" s="4" t="s">
        <v>24</v>
      </c>
      <c r="Q1655" s="4" t="n">
        <v>5.13520515049515</v>
      </c>
      <c r="R1655" s="4" t="n">
        <v>0.193659747778844</v>
      </c>
      <c r="S1655" s="4" t="s">
        <v>39</v>
      </c>
      <c r="T1655" s="4" t="str">
        <f aca="false">B1655&amp;C1655&amp;D1655&amp;E1655&amp;S1655</f>
        <v>dwajackalmap55without</v>
      </c>
      <c r="U1655" s="4" t="n">
        <f aca="false">COUNTIF($T$2:T1655,T1655)</f>
        <v>14</v>
      </c>
      <c r="V1655" s="4" t="s">
        <v>36</v>
      </c>
      <c r="W1655" s="4" t="s">
        <v>26</v>
      </c>
      <c r="X1655" s="4" t="n">
        <v>5</v>
      </c>
      <c r="Y1655" s="4" t="str">
        <f aca="false">V1655&amp;W1655&amp;X1655&amp;S1655</f>
        <v>dj5without</v>
      </c>
      <c r="Z1655" s="4" t="n">
        <f aca="false">G1655&gt;0</f>
        <v>0</v>
      </c>
      <c r="AA1655" s="4" t="str">
        <f aca="false">IF(NOT(Z1655),Y1655,0)</f>
        <v>dj5without</v>
      </c>
    </row>
    <row r="1656" customFormat="false" ht="15.75" hidden="false" customHeight="true" outlineLevel="0" collapsed="false">
      <c r="A1656" s="1" t="n">
        <v>2440</v>
      </c>
      <c r="B1656" s="4" t="s">
        <v>35</v>
      </c>
      <c r="C1656" s="4" t="s">
        <v>22</v>
      </c>
      <c r="D1656" s="4" t="s">
        <v>31</v>
      </c>
      <c r="E1656" s="4" t="n">
        <v>5</v>
      </c>
      <c r="F1656" s="4" t="n">
        <v>18.149</v>
      </c>
      <c r="G1656" s="4" t="n">
        <v>0</v>
      </c>
      <c r="H1656" s="4" t="n">
        <v>2.41329289629141</v>
      </c>
      <c r="I1656" s="4" t="n">
        <v>0.557850076491911</v>
      </c>
      <c r="J1656" s="4" t="n">
        <v>0.0680392347043714</v>
      </c>
      <c r="K1656" s="4" t="n">
        <v>0.357398353110499</v>
      </c>
      <c r="L1656" s="4" t="n">
        <v>0.006425</v>
      </c>
      <c r="M1656" s="4" t="n">
        <v>1.37921436379876</v>
      </c>
      <c r="N1656" s="4" t="n">
        <v>24.6656358468273</v>
      </c>
      <c r="O1656" s="4" t="n">
        <f aca="false">TRUE()</f>
        <v>1</v>
      </c>
      <c r="P1656" s="4" t="s">
        <v>24</v>
      </c>
      <c r="Q1656" s="4" t="n">
        <v>28.1439017892108</v>
      </c>
      <c r="R1656" s="4" t="n">
        <v>0.731219746857647</v>
      </c>
      <c r="S1656" s="4" t="s">
        <v>39</v>
      </c>
      <c r="T1656" s="4" t="str">
        <f aca="false">B1656&amp;C1656&amp;D1656&amp;E1656&amp;S1656</f>
        <v>dwajackalmap55without</v>
      </c>
      <c r="U1656" s="4" t="n">
        <f aca="false">COUNTIF($T$2:T1656,T1656)</f>
        <v>15</v>
      </c>
      <c r="V1656" s="4" t="s">
        <v>36</v>
      </c>
      <c r="W1656" s="4" t="s">
        <v>26</v>
      </c>
      <c r="X1656" s="4" t="n">
        <v>5</v>
      </c>
      <c r="Y1656" s="4" t="str">
        <f aca="false">V1656&amp;W1656&amp;X1656&amp;S1656</f>
        <v>dj5without</v>
      </c>
      <c r="Z1656" s="4" t="n">
        <f aca="false">G1656&gt;0</f>
        <v>0</v>
      </c>
      <c r="AA1656" s="4" t="str">
        <f aca="false">IF(NOT(Z1656),Y1656,0)</f>
        <v>dj5without</v>
      </c>
    </row>
    <row r="1657" customFormat="false" ht="15.75" hidden="false" customHeight="true" outlineLevel="0" collapsed="false">
      <c r="A1657" s="1" t="n">
        <v>2441</v>
      </c>
      <c r="B1657" s="4" t="s">
        <v>35</v>
      </c>
      <c r="C1657" s="4" t="s">
        <v>22</v>
      </c>
      <c r="D1657" s="4" t="s">
        <v>31</v>
      </c>
      <c r="E1657" s="4" t="n">
        <v>5</v>
      </c>
      <c r="F1657" s="4" t="n">
        <v>11.7720000000001</v>
      </c>
      <c r="G1657" s="4" t="n">
        <v>0</v>
      </c>
      <c r="H1657" s="4" t="n">
        <v>0.121917454473418</v>
      </c>
      <c r="I1657" s="4" t="n">
        <v>0.211429687286764</v>
      </c>
      <c r="J1657" s="4" t="n">
        <v>0.0265038850479752</v>
      </c>
      <c r="K1657" s="4" t="n">
        <v>0.173170237859464</v>
      </c>
      <c r="L1657" s="4" t="n">
        <v>0.0394923700771208</v>
      </c>
      <c r="M1657" s="4" t="n">
        <v>1.86971198945103</v>
      </c>
      <c r="N1657" s="4" t="n">
        <v>22.5740791712429</v>
      </c>
      <c r="O1657" s="4" t="n">
        <f aca="false">TRUE()</f>
        <v>1</v>
      </c>
      <c r="P1657" s="4" t="s">
        <v>24</v>
      </c>
      <c r="Q1657" s="4" t="n">
        <v>0.55766001720269</v>
      </c>
      <c r="R1657" s="4" t="n">
        <v>0.123548782603407</v>
      </c>
      <c r="S1657" s="4" t="s">
        <v>39</v>
      </c>
      <c r="T1657" s="4" t="str">
        <f aca="false">B1657&amp;C1657&amp;D1657&amp;E1657&amp;S1657</f>
        <v>dwajackalmap55without</v>
      </c>
      <c r="U1657" s="4" t="n">
        <f aca="false">COUNTIF($T$2:T1657,T1657)</f>
        <v>16</v>
      </c>
      <c r="V1657" s="4" t="s">
        <v>36</v>
      </c>
      <c r="W1657" s="4" t="s">
        <v>26</v>
      </c>
      <c r="X1657" s="4" t="n">
        <v>5</v>
      </c>
      <c r="Y1657" s="4" t="str">
        <f aca="false">V1657&amp;W1657&amp;X1657&amp;S1657</f>
        <v>dj5without</v>
      </c>
      <c r="Z1657" s="4" t="n">
        <f aca="false">G1657&gt;0</f>
        <v>0</v>
      </c>
      <c r="AA1657" s="4" t="str">
        <f aca="false">IF(NOT(Z1657),Y1657,0)</f>
        <v>dj5without</v>
      </c>
    </row>
    <row r="1658" customFormat="false" ht="15.75" hidden="false" customHeight="true" outlineLevel="0" collapsed="false">
      <c r="A1658" s="1" t="n">
        <v>2442</v>
      </c>
      <c r="B1658" s="4" t="s">
        <v>35</v>
      </c>
      <c r="C1658" s="4" t="s">
        <v>22</v>
      </c>
      <c r="D1658" s="4" t="s">
        <v>31</v>
      </c>
      <c r="E1658" s="4" t="n">
        <v>5</v>
      </c>
      <c r="F1658" s="4" t="n">
        <v>12.1130000000001</v>
      </c>
      <c r="G1658" s="4" t="n">
        <v>0</v>
      </c>
      <c r="H1658" s="4" t="n">
        <v>0.117882733616354</v>
      </c>
      <c r="I1658" s="4" t="n">
        <v>0.201578462928283</v>
      </c>
      <c r="J1658" s="4" t="n">
        <v>0.0254035001989168</v>
      </c>
      <c r="K1658" s="4" t="n">
        <v>0.0935030915743507</v>
      </c>
      <c r="L1658" s="4" t="n">
        <v>0.0515448251243027</v>
      </c>
      <c r="M1658" s="4" t="n">
        <v>1.83779875687534</v>
      </c>
      <c r="N1658" s="4" t="n">
        <v>22.7775684566412</v>
      </c>
      <c r="O1658" s="4" t="n">
        <f aca="false">TRUE()</f>
        <v>1</v>
      </c>
      <c r="P1658" s="4" t="s">
        <v>24</v>
      </c>
      <c r="Q1658" s="4" t="n">
        <v>0.621588400899355</v>
      </c>
      <c r="R1658" s="4" t="n">
        <v>0.121040136713809</v>
      </c>
      <c r="S1658" s="4" t="s">
        <v>39</v>
      </c>
      <c r="T1658" s="4" t="str">
        <f aca="false">B1658&amp;C1658&amp;D1658&amp;E1658&amp;S1658</f>
        <v>dwajackalmap55without</v>
      </c>
      <c r="U1658" s="4" t="n">
        <f aca="false">COUNTIF($T$2:T1658,T1658)</f>
        <v>17</v>
      </c>
      <c r="V1658" s="4" t="s">
        <v>36</v>
      </c>
      <c r="W1658" s="4" t="s">
        <v>26</v>
      </c>
      <c r="X1658" s="4" t="n">
        <v>5</v>
      </c>
      <c r="Y1658" s="4" t="str">
        <f aca="false">V1658&amp;W1658&amp;X1658&amp;S1658</f>
        <v>dj5without</v>
      </c>
      <c r="Z1658" s="4" t="n">
        <f aca="false">G1658&gt;0</f>
        <v>0</v>
      </c>
      <c r="AA1658" s="4" t="str">
        <f aca="false">IF(NOT(Z1658),Y1658,0)</f>
        <v>dj5without</v>
      </c>
    </row>
    <row r="1659" customFormat="false" ht="15.75" hidden="false" customHeight="true" outlineLevel="0" collapsed="false">
      <c r="A1659" s="1" t="n">
        <v>2443</v>
      </c>
      <c r="B1659" s="4" t="s">
        <v>35</v>
      </c>
      <c r="C1659" s="4" t="s">
        <v>22</v>
      </c>
      <c r="D1659" s="4" t="s">
        <v>31</v>
      </c>
      <c r="E1659" s="4" t="n">
        <v>5</v>
      </c>
      <c r="F1659" s="4" t="n">
        <v>22.221</v>
      </c>
      <c r="G1659" s="4" t="n">
        <v>0</v>
      </c>
      <c r="H1659" s="4" t="n">
        <v>5.48905105522419</v>
      </c>
      <c r="I1659" s="4" t="n">
        <v>0.700135784987962</v>
      </c>
      <c r="J1659" s="4" t="n">
        <v>0.0936161905027846</v>
      </c>
      <c r="K1659" s="4" t="n">
        <v>0.304703208335337</v>
      </c>
      <c r="L1659" s="4" t="n">
        <v>0.0185536329929828</v>
      </c>
      <c r="M1659" s="4" t="n">
        <v>1.06932387707258</v>
      </c>
      <c r="N1659" s="4" t="n">
        <v>24.0167471659576</v>
      </c>
      <c r="O1659" s="4" t="n">
        <f aca="false">TRUE()</f>
        <v>1</v>
      </c>
      <c r="P1659" s="4" t="s">
        <v>24</v>
      </c>
      <c r="Q1659" s="4" t="n">
        <v>53.8425135166891</v>
      </c>
      <c r="R1659" s="4" t="n">
        <v>0.596333879065049</v>
      </c>
      <c r="S1659" s="4" t="s">
        <v>39</v>
      </c>
      <c r="T1659" s="4" t="str">
        <f aca="false">B1659&amp;C1659&amp;D1659&amp;E1659&amp;S1659</f>
        <v>dwajackalmap55without</v>
      </c>
      <c r="U1659" s="4" t="n">
        <f aca="false">COUNTIF($T$2:T1659,T1659)</f>
        <v>18</v>
      </c>
      <c r="V1659" s="4" t="s">
        <v>36</v>
      </c>
      <c r="W1659" s="4" t="s">
        <v>26</v>
      </c>
      <c r="X1659" s="4" t="n">
        <v>5</v>
      </c>
      <c r="Y1659" s="4" t="str">
        <f aca="false">V1659&amp;W1659&amp;X1659&amp;S1659</f>
        <v>dj5without</v>
      </c>
      <c r="Z1659" s="4" t="n">
        <f aca="false">G1659&gt;0</f>
        <v>0</v>
      </c>
      <c r="AA1659" s="4" t="str">
        <f aca="false">IF(NOT(Z1659),Y1659,0)</f>
        <v>dj5without</v>
      </c>
    </row>
    <row r="1660" customFormat="false" ht="15.75" hidden="false" customHeight="true" outlineLevel="0" collapsed="false">
      <c r="A1660" s="1" t="n">
        <v>2444</v>
      </c>
      <c r="B1660" s="4" t="s">
        <v>35</v>
      </c>
      <c r="C1660" s="4" t="s">
        <v>22</v>
      </c>
      <c r="D1660" s="4" t="s">
        <v>31</v>
      </c>
      <c r="E1660" s="4" t="n">
        <v>5</v>
      </c>
      <c r="F1660" s="4" t="n">
        <v>26.062</v>
      </c>
      <c r="G1660" s="4" t="n">
        <v>0</v>
      </c>
      <c r="H1660" s="4" t="n">
        <v>15.1196206193344</v>
      </c>
      <c r="I1660" s="4" t="n">
        <v>0.740504341931196</v>
      </c>
      <c r="J1660" s="4" t="n">
        <v>1.2653566834352</v>
      </c>
      <c r="K1660" s="4" t="n">
        <v>0.146090321728562</v>
      </c>
      <c r="L1660" s="4" t="n">
        <v>-0.0150204081632653</v>
      </c>
      <c r="M1660" s="4" t="n">
        <v>0.152859772610789</v>
      </c>
      <c r="N1660" s="4" t="n">
        <v>3.15225402883918</v>
      </c>
      <c r="O1660" s="4" t="n">
        <f aca="false">TRUE()</f>
        <v>1</v>
      </c>
      <c r="P1660" s="4" t="s">
        <v>24</v>
      </c>
      <c r="Q1660" s="4" t="n">
        <v>139.497166492479</v>
      </c>
      <c r="R1660" s="4" t="n">
        <v>0.624632400176544</v>
      </c>
      <c r="S1660" s="4" t="s">
        <v>39</v>
      </c>
      <c r="T1660" s="4" t="str">
        <f aca="false">B1660&amp;C1660&amp;D1660&amp;E1660&amp;S1660</f>
        <v>dwajackalmap55without</v>
      </c>
      <c r="U1660" s="4" t="n">
        <f aca="false">COUNTIF($T$2:T1660,T1660)</f>
        <v>19</v>
      </c>
      <c r="V1660" s="4" t="s">
        <v>36</v>
      </c>
      <c r="W1660" s="4" t="s">
        <v>26</v>
      </c>
      <c r="X1660" s="4" t="n">
        <v>5</v>
      </c>
      <c r="Y1660" s="4" t="str">
        <f aca="false">V1660&amp;W1660&amp;X1660&amp;S1660</f>
        <v>dj5without</v>
      </c>
      <c r="Z1660" s="4" t="n">
        <f aca="false">G1660&gt;0</f>
        <v>0</v>
      </c>
      <c r="AA1660" s="4" t="str">
        <f aca="false">IF(NOT(Z1660),Y1660,0)</f>
        <v>dj5without</v>
      </c>
    </row>
    <row r="1661" customFormat="false" ht="15.75" hidden="false" customHeight="true" outlineLevel="0" collapsed="false">
      <c r="A1661" s="1" t="n">
        <v>2445</v>
      </c>
      <c r="B1661" s="4" t="s">
        <v>35</v>
      </c>
      <c r="C1661" s="4" t="s">
        <v>22</v>
      </c>
      <c r="D1661" s="4" t="s">
        <v>31</v>
      </c>
      <c r="E1661" s="4" t="n">
        <v>5</v>
      </c>
      <c r="F1661" s="4" t="n">
        <v>11.946</v>
      </c>
      <c r="G1661" s="4" t="n">
        <v>0</v>
      </c>
      <c r="H1661" s="4" t="n">
        <v>0.128764212624642</v>
      </c>
      <c r="I1661" s="4" t="n">
        <v>0.214851076121974</v>
      </c>
      <c r="J1661" s="4" t="n">
        <v>0.0272966550273967</v>
      </c>
      <c r="K1661" s="4" t="n">
        <v>0.112043572708997</v>
      </c>
      <c r="L1661" s="4" t="n">
        <v>-0.0247409722218605</v>
      </c>
      <c r="M1661" s="4" t="n">
        <v>1.90976101775384</v>
      </c>
      <c r="N1661" s="4" t="n">
        <v>22.7806682964859</v>
      </c>
      <c r="O1661" s="4" t="n">
        <f aca="false">TRUE()</f>
        <v>1</v>
      </c>
      <c r="P1661" s="4" t="s">
        <v>24</v>
      </c>
      <c r="Q1661" s="4" t="n">
        <v>0.718729553766292</v>
      </c>
      <c r="R1661" s="4" t="n">
        <v>0.130198111899006</v>
      </c>
      <c r="S1661" s="4" t="s">
        <v>39</v>
      </c>
      <c r="T1661" s="4" t="str">
        <f aca="false">B1661&amp;C1661&amp;D1661&amp;E1661&amp;S1661</f>
        <v>dwajackalmap55without</v>
      </c>
      <c r="U1661" s="4" t="n">
        <f aca="false">COUNTIF($T$2:T1661,T1661)</f>
        <v>20</v>
      </c>
      <c r="V1661" s="4" t="s">
        <v>36</v>
      </c>
      <c r="W1661" s="4" t="s">
        <v>26</v>
      </c>
      <c r="X1661" s="4" t="n">
        <v>5</v>
      </c>
      <c r="Y1661" s="4" t="str">
        <f aca="false">V1661&amp;W1661&amp;X1661&amp;S1661</f>
        <v>dj5without</v>
      </c>
      <c r="Z1661" s="4" t="n">
        <f aca="false">G1661&gt;0</f>
        <v>0</v>
      </c>
      <c r="AA1661" s="4" t="str">
        <f aca="false">IF(NOT(Z1661),Y1661,0)</f>
        <v>dj5without</v>
      </c>
    </row>
    <row r="1662" customFormat="false" ht="15.75" hidden="false" customHeight="true" outlineLevel="0" collapsed="false">
      <c r="A1662" s="1" t="n">
        <v>2456</v>
      </c>
      <c r="B1662" s="4" t="s">
        <v>37</v>
      </c>
      <c r="C1662" s="4" t="s">
        <v>22</v>
      </c>
      <c r="D1662" s="4" t="s">
        <v>33</v>
      </c>
      <c r="E1662" s="4" t="n">
        <v>10</v>
      </c>
      <c r="F1662" s="4" t="n">
        <v>23.904</v>
      </c>
      <c r="G1662" s="4" t="n">
        <v>0</v>
      </c>
      <c r="H1662" s="4" t="n">
        <v>1.93254616182404</v>
      </c>
      <c r="I1662" s="4" t="n">
        <v>0.673513406959959</v>
      </c>
      <c r="J1662" s="4" t="n">
        <v>0.135280750851609</v>
      </c>
      <c r="K1662" s="4" t="n">
        <v>0.494415700195249</v>
      </c>
      <c r="L1662" s="4" t="n">
        <v>0.0282320318853346</v>
      </c>
      <c r="M1662" s="4" t="n">
        <v>1.07246472546259</v>
      </c>
      <c r="N1662" s="4" t="n">
        <v>25.3925115610109</v>
      </c>
      <c r="O1662" s="4" t="n">
        <f aca="false">TRUE()</f>
        <v>1</v>
      </c>
      <c r="P1662" s="4" t="s">
        <v>24</v>
      </c>
      <c r="Q1662" s="4" t="n">
        <v>18.2395171348359</v>
      </c>
      <c r="R1662" s="4" t="n">
        <v>0.367982504509215</v>
      </c>
      <c r="S1662" s="4" t="s">
        <v>39</v>
      </c>
      <c r="T1662" s="4" t="str">
        <f aca="false">B1662&amp;C1662&amp;D1662&amp;E1662&amp;S1662</f>
        <v>rosnavjackalsmall_warehouse10without</v>
      </c>
      <c r="U1662" s="4" t="n">
        <f aca="false">COUNTIF($T$2:T1662,T1662)</f>
        <v>1</v>
      </c>
      <c r="V1662" s="4" t="s">
        <v>38</v>
      </c>
      <c r="W1662" s="4" t="s">
        <v>26</v>
      </c>
      <c r="X1662" s="4" t="s">
        <v>34</v>
      </c>
      <c r="Y1662" s="4" t="str">
        <f aca="false">V1662&amp;W1662&amp;X1662&amp;S1662</f>
        <v>rjswithout</v>
      </c>
      <c r="Z1662" s="4" t="n">
        <f aca="false">G1662&gt;0</f>
        <v>0</v>
      </c>
      <c r="AA1662" s="4" t="str">
        <f aca="false">IF(NOT(Z1662),Y1662,0)</f>
        <v>rjswithout</v>
      </c>
    </row>
    <row r="1663" customFormat="false" ht="15.75" hidden="false" customHeight="true" outlineLevel="0" collapsed="false">
      <c r="A1663" s="1" t="n">
        <v>2457</v>
      </c>
      <c r="B1663" s="4" t="s">
        <v>37</v>
      </c>
      <c r="C1663" s="4" t="s">
        <v>22</v>
      </c>
      <c r="D1663" s="4" t="s">
        <v>33</v>
      </c>
      <c r="E1663" s="4" t="n">
        <v>10</v>
      </c>
      <c r="F1663" s="4" t="n">
        <v>16.707</v>
      </c>
      <c r="G1663" s="4" t="n">
        <v>0</v>
      </c>
      <c r="H1663" s="4" t="n">
        <v>1.03924972163121</v>
      </c>
      <c r="I1663" s="4" t="n">
        <v>0.639623700861791</v>
      </c>
      <c r="J1663" s="4" t="n">
        <v>0.0813810981800393</v>
      </c>
      <c r="K1663" s="4" t="n">
        <v>0.448129300651353</v>
      </c>
      <c r="L1663" s="4" t="n">
        <v>0.0519235754458863</v>
      </c>
      <c r="M1663" s="4" t="n">
        <v>1.31349233949124</v>
      </c>
      <c r="N1663" s="4" t="n">
        <v>22.1304869206915</v>
      </c>
      <c r="O1663" s="4" t="n">
        <f aca="false">TRUE()</f>
        <v>1</v>
      </c>
      <c r="P1663" s="4" t="s">
        <v>24</v>
      </c>
      <c r="Q1663" s="4" t="n">
        <v>12.0501021439411</v>
      </c>
      <c r="R1663" s="4" t="n">
        <v>0.446623702199642</v>
      </c>
      <c r="S1663" s="4" t="s">
        <v>39</v>
      </c>
      <c r="T1663" s="4" t="str">
        <f aca="false">B1663&amp;C1663&amp;D1663&amp;E1663&amp;S1663</f>
        <v>rosnavjackalsmall_warehouse10without</v>
      </c>
      <c r="U1663" s="4" t="n">
        <f aca="false">COUNTIF($T$2:T1663,T1663)</f>
        <v>2</v>
      </c>
      <c r="V1663" s="4" t="s">
        <v>38</v>
      </c>
      <c r="W1663" s="4" t="s">
        <v>26</v>
      </c>
      <c r="X1663" s="4" t="s">
        <v>34</v>
      </c>
      <c r="Y1663" s="4" t="str">
        <f aca="false">V1663&amp;W1663&amp;X1663&amp;S1663</f>
        <v>rjswithout</v>
      </c>
      <c r="Z1663" s="4" t="n">
        <f aca="false">G1663&gt;0</f>
        <v>0</v>
      </c>
      <c r="AA1663" s="4" t="str">
        <f aca="false">IF(NOT(Z1663),Y1663,0)</f>
        <v>rjswithout</v>
      </c>
    </row>
    <row r="1664" customFormat="false" ht="15.75" hidden="false" customHeight="true" outlineLevel="0" collapsed="false">
      <c r="A1664" s="1" t="n">
        <v>2458</v>
      </c>
      <c r="B1664" s="4" t="s">
        <v>37</v>
      </c>
      <c r="C1664" s="4" t="s">
        <v>22</v>
      </c>
      <c r="D1664" s="4" t="s">
        <v>33</v>
      </c>
      <c r="E1664" s="4" t="n">
        <v>10</v>
      </c>
      <c r="F1664" s="4" t="n">
        <v>15.107</v>
      </c>
      <c r="G1664" s="4" t="n">
        <v>0</v>
      </c>
      <c r="H1664" s="4" t="n">
        <v>0.91426983783114</v>
      </c>
      <c r="I1664" s="4" t="n">
        <v>0.45318968873092</v>
      </c>
      <c r="J1664" s="4" t="n">
        <v>0.0397643886481622</v>
      </c>
      <c r="K1664" s="4" t="n">
        <v>0.254123035698438</v>
      </c>
      <c r="L1664" s="4" t="n">
        <v>0.0569295851105551</v>
      </c>
      <c r="M1664" s="4" t="n">
        <v>1.34606383091499</v>
      </c>
      <c r="N1664" s="4" t="n">
        <v>20.6365964865729</v>
      </c>
      <c r="O1664" s="4" t="n">
        <f aca="false">TRUE()</f>
        <v>1</v>
      </c>
      <c r="P1664" s="4" t="s">
        <v>24</v>
      </c>
      <c r="Q1664" s="4" t="n">
        <v>8.20350857825284</v>
      </c>
      <c r="R1664" s="4" t="n">
        <v>0.214037232490053</v>
      </c>
      <c r="S1664" s="4" t="s">
        <v>39</v>
      </c>
      <c r="T1664" s="4" t="str">
        <f aca="false">B1664&amp;C1664&amp;D1664&amp;E1664&amp;S1664</f>
        <v>rosnavjackalsmall_warehouse10without</v>
      </c>
      <c r="U1664" s="4" t="n">
        <f aca="false">COUNTIF($T$2:T1664,T1664)</f>
        <v>3</v>
      </c>
      <c r="V1664" s="4" t="s">
        <v>38</v>
      </c>
      <c r="W1664" s="4" t="s">
        <v>26</v>
      </c>
      <c r="X1664" s="4" t="s">
        <v>34</v>
      </c>
      <c r="Y1664" s="4" t="str">
        <f aca="false">V1664&amp;W1664&amp;X1664&amp;S1664</f>
        <v>rjswithout</v>
      </c>
      <c r="Z1664" s="4" t="n">
        <f aca="false">G1664&gt;0</f>
        <v>0</v>
      </c>
      <c r="AA1664" s="4" t="str">
        <f aca="false">IF(NOT(Z1664),Y1664,0)</f>
        <v>rjswithout</v>
      </c>
    </row>
    <row r="1665" customFormat="false" ht="15.75" hidden="false" customHeight="true" outlineLevel="0" collapsed="false">
      <c r="A1665" s="1" t="n">
        <v>2459</v>
      </c>
      <c r="B1665" s="4" t="s">
        <v>37</v>
      </c>
      <c r="C1665" s="4" t="s">
        <v>22</v>
      </c>
      <c r="D1665" s="4" t="s">
        <v>33</v>
      </c>
      <c r="E1665" s="4" t="n">
        <v>10</v>
      </c>
      <c r="F1665" s="4" t="n">
        <v>27.796</v>
      </c>
      <c r="G1665" s="4" t="n">
        <v>0</v>
      </c>
      <c r="H1665" s="4" t="n">
        <v>1.80943752794593</v>
      </c>
      <c r="I1665" s="4" t="n">
        <v>0.474779553430082</v>
      </c>
      <c r="J1665" s="4" t="n">
        <v>0.234978138108679</v>
      </c>
      <c r="K1665" s="4" t="n">
        <v>0.55611085453149</v>
      </c>
      <c r="L1665" s="4" t="n">
        <v>0.0260311444287509</v>
      </c>
      <c r="M1665" s="4" t="n">
        <v>0.835084607954735</v>
      </c>
      <c r="N1665" s="4" t="n">
        <v>22.7358763469257</v>
      </c>
      <c r="O1665" s="4" t="n">
        <f aca="false">TRUE()</f>
        <v>1</v>
      </c>
      <c r="P1665" s="4" t="s">
        <v>24</v>
      </c>
      <c r="Q1665" s="4" t="n">
        <v>18.2792242926208</v>
      </c>
      <c r="R1665" s="4" t="n">
        <v>0.301945695659463</v>
      </c>
      <c r="S1665" s="4" t="s">
        <v>39</v>
      </c>
      <c r="T1665" s="4" t="str">
        <f aca="false">B1665&amp;C1665&amp;D1665&amp;E1665&amp;S1665</f>
        <v>rosnavjackalsmall_warehouse10without</v>
      </c>
      <c r="U1665" s="4" t="n">
        <f aca="false">COUNTIF($T$2:T1665,T1665)</f>
        <v>4</v>
      </c>
      <c r="V1665" s="4" t="s">
        <v>38</v>
      </c>
      <c r="W1665" s="4" t="s">
        <v>26</v>
      </c>
      <c r="X1665" s="4" t="s">
        <v>34</v>
      </c>
      <c r="Y1665" s="4" t="str">
        <f aca="false">V1665&amp;W1665&amp;X1665&amp;S1665</f>
        <v>rjswithout</v>
      </c>
      <c r="Z1665" s="4" t="n">
        <f aca="false">G1665&gt;0</f>
        <v>0</v>
      </c>
      <c r="AA1665" s="4" t="str">
        <f aca="false">IF(NOT(Z1665),Y1665,0)</f>
        <v>rjswithout</v>
      </c>
    </row>
    <row r="1666" customFormat="false" ht="15.75" hidden="false" customHeight="true" outlineLevel="0" collapsed="false">
      <c r="A1666" s="1" t="n">
        <v>2460</v>
      </c>
      <c r="B1666" s="4" t="s">
        <v>37</v>
      </c>
      <c r="C1666" s="4" t="s">
        <v>22</v>
      </c>
      <c r="D1666" s="4" t="s">
        <v>33</v>
      </c>
      <c r="E1666" s="4" t="n">
        <v>10</v>
      </c>
      <c r="F1666" s="4" t="n">
        <v>35.71</v>
      </c>
      <c r="G1666" s="4" t="n">
        <v>2</v>
      </c>
      <c r="H1666" s="4" t="n">
        <v>2.52626489996159</v>
      </c>
      <c r="I1666" s="4" t="n">
        <v>0.678448385626279</v>
      </c>
      <c r="J1666" s="4" t="n">
        <v>0.0901799610960038</v>
      </c>
      <c r="K1666" s="4" t="n">
        <v>0.449074589130473</v>
      </c>
      <c r="L1666" s="4" t="n">
        <v>0.0232399003690207</v>
      </c>
      <c r="M1666" s="4" t="n">
        <v>0.965112166503882</v>
      </c>
      <c r="N1666" s="4" t="n">
        <v>31.9382464176115</v>
      </c>
      <c r="O1666" s="4" t="n">
        <f aca="false">TRUE()</f>
        <v>1</v>
      </c>
      <c r="P1666" s="4" t="s">
        <v>24</v>
      </c>
      <c r="Q1666" s="4" t="n">
        <v>24.5274178154864</v>
      </c>
      <c r="R1666" s="4" t="n">
        <v>0.427731686372957</v>
      </c>
      <c r="S1666" s="4" t="s">
        <v>39</v>
      </c>
      <c r="T1666" s="4" t="str">
        <f aca="false">B1666&amp;C1666&amp;D1666&amp;E1666&amp;S1666</f>
        <v>rosnavjackalsmall_warehouse10without</v>
      </c>
      <c r="U1666" s="4" t="n">
        <f aca="false">COUNTIF($T$2:T1666,T1666)</f>
        <v>5</v>
      </c>
      <c r="V1666" s="4" t="s">
        <v>38</v>
      </c>
      <c r="W1666" s="4" t="s">
        <v>26</v>
      </c>
      <c r="X1666" s="4" t="s">
        <v>34</v>
      </c>
      <c r="Y1666" s="4" t="str">
        <f aca="false">V1666&amp;W1666&amp;X1666&amp;S1666</f>
        <v>rjswithout</v>
      </c>
      <c r="Z1666" s="4" t="n">
        <f aca="false">G1666&gt;0</f>
        <v>1</v>
      </c>
      <c r="AA1666" s="4" t="n">
        <f aca="false">IF(NOT(Z1666),Y1666,0)</f>
        <v>0</v>
      </c>
    </row>
    <row r="1667" customFormat="false" ht="15.75" hidden="false" customHeight="true" outlineLevel="0" collapsed="false">
      <c r="A1667" s="1" t="n">
        <v>2461</v>
      </c>
      <c r="B1667" s="4" t="s">
        <v>37</v>
      </c>
      <c r="C1667" s="4" t="s">
        <v>22</v>
      </c>
      <c r="D1667" s="4" t="s">
        <v>33</v>
      </c>
      <c r="E1667" s="4" t="n">
        <v>10</v>
      </c>
      <c r="F1667" s="4" t="n">
        <v>22.7</v>
      </c>
      <c r="G1667" s="4" t="n">
        <v>0</v>
      </c>
      <c r="H1667" s="4" t="n">
        <v>4.64407883300093</v>
      </c>
      <c r="I1667" s="4" t="n">
        <v>0.658343704124042</v>
      </c>
      <c r="J1667" s="4" t="n">
        <v>0.114882359704246</v>
      </c>
      <c r="K1667" s="4" t="n">
        <v>0.368281812008079</v>
      </c>
      <c r="L1667" s="4" t="n">
        <v>0.0375942466054303</v>
      </c>
      <c r="M1667" s="4" t="n">
        <v>0.989013610730142</v>
      </c>
      <c r="N1667" s="4" t="n">
        <v>22.6552794739281</v>
      </c>
      <c r="O1667" s="4" t="n">
        <f aca="false">TRUE()</f>
        <v>1</v>
      </c>
      <c r="P1667" s="4" t="s">
        <v>24</v>
      </c>
      <c r="Q1667" s="4" t="n">
        <v>56.3984751683218</v>
      </c>
      <c r="R1667" s="4" t="n">
        <v>0.38163289973756</v>
      </c>
      <c r="S1667" s="4" t="s">
        <v>39</v>
      </c>
      <c r="T1667" s="4" t="str">
        <f aca="false">B1667&amp;C1667&amp;D1667&amp;E1667&amp;S1667</f>
        <v>rosnavjackalsmall_warehouse10without</v>
      </c>
      <c r="U1667" s="4" t="n">
        <f aca="false">COUNTIF($T$2:T1667,T1667)</f>
        <v>6</v>
      </c>
      <c r="V1667" s="4" t="s">
        <v>38</v>
      </c>
      <c r="W1667" s="4" t="s">
        <v>26</v>
      </c>
      <c r="X1667" s="4" t="s">
        <v>34</v>
      </c>
      <c r="Y1667" s="4" t="str">
        <f aca="false">V1667&amp;W1667&amp;X1667&amp;S1667</f>
        <v>rjswithout</v>
      </c>
      <c r="Z1667" s="4" t="n">
        <f aca="false">G1667&gt;0</f>
        <v>0</v>
      </c>
      <c r="AA1667" s="4" t="str">
        <f aca="false">IF(NOT(Z1667),Y1667,0)</f>
        <v>rjswithout</v>
      </c>
    </row>
    <row r="1668" customFormat="false" ht="15.75" hidden="false" customHeight="true" outlineLevel="0" collapsed="false">
      <c r="A1668" s="1" t="n">
        <v>2462</v>
      </c>
      <c r="B1668" s="4" t="s">
        <v>37</v>
      </c>
      <c r="C1668" s="4" t="s">
        <v>22</v>
      </c>
      <c r="D1668" s="4" t="s">
        <v>33</v>
      </c>
      <c r="E1668" s="4" t="n">
        <v>10</v>
      </c>
      <c r="F1668" s="4" t="n">
        <v>23.398</v>
      </c>
      <c r="G1668" s="4" t="n">
        <v>0</v>
      </c>
      <c r="H1668" s="4" t="n">
        <v>1.77618642938593</v>
      </c>
      <c r="I1668" s="4" t="n">
        <v>0.548431098686878</v>
      </c>
      <c r="J1668" s="4" t="n">
        <v>0.0519616804526702</v>
      </c>
      <c r="K1668" s="4" t="n">
        <v>0.479089565541717</v>
      </c>
      <c r="L1668" s="4" t="n">
        <v>0.0321498503509848</v>
      </c>
      <c r="M1668" s="4" t="n">
        <v>1.16783345975994</v>
      </c>
      <c r="N1668" s="4" t="n">
        <v>26.1518470515164</v>
      </c>
      <c r="O1668" s="4" t="n">
        <f aca="false">TRUE()</f>
        <v>1</v>
      </c>
      <c r="P1668" s="4" t="s">
        <v>24</v>
      </c>
      <c r="Q1668" s="4" t="n">
        <v>16.0430492904054</v>
      </c>
      <c r="R1668" s="4" t="n">
        <v>0.307205834607929</v>
      </c>
      <c r="S1668" s="4" t="s">
        <v>39</v>
      </c>
      <c r="T1668" s="4" t="str">
        <f aca="false">B1668&amp;C1668&amp;D1668&amp;E1668&amp;S1668</f>
        <v>rosnavjackalsmall_warehouse10without</v>
      </c>
      <c r="U1668" s="4" t="n">
        <f aca="false">COUNTIF($T$2:T1668,T1668)</f>
        <v>7</v>
      </c>
      <c r="V1668" s="4" t="s">
        <v>38</v>
      </c>
      <c r="W1668" s="4" t="s">
        <v>26</v>
      </c>
      <c r="X1668" s="4" t="s">
        <v>34</v>
      </c>
      <c r="Y1668" s="4" t="str">
        <f aca="false">V1668&amp;W1668&amp;X1668&amp;S1668</f>
        <v>rjswithout</v>
      </c>
      <c r="Z1668" s="4" t="n">
        <f aca="false">G1668&gt;0</f>
        <v>0</v>
      </c>
      <c r="AA1668" s="4" t="str">
        <f aca="false">IF(NOT(Z1668),Y1668,0)</f>
        <v>rjswithout</v>
      </c>
    </row>
    <row r="1669" customFormat="false" ht="15.75" hidden="false" customHeight="true" outlineLevel="0" collapsed="false">
      <c r="A1669" s="1" t="n">
        <v>2463</v>
      </c>
      <c r="B1669" s="4" t="s">
        <v>37</v>
      </c>
      <c r="C1669" s="4" t="s">
        <v>22</v>
      </c>
      <c r="D1669" s="4" t="s">
        <v>33</v>
      </c>
      <c r="E1669" s="4" t="n">
        <v>10</v>
      </c>
      <c r="F1669" s="4" t="n">
        <v>16.4</v>
      </c>
      <c r="G1669" s="4" t="n">
        <v>0</v>
      </c>
      <c r="H1669" s="4" t="n">
        <v>1.66556692731375</v>
      </c>
      <c r="I1669" s="4" t="n">
        <v>0.504809946866123</v>
      </c>
      <c r="J1669" s="4" t="n">
        <v>0.079909057764373</v>
      </c>
      <c r="K1669" s="4" t="n">
        <v>0.549598533518955</v>
      </c>
      <c r="L1669" s="4" t="n">
        <v>0.0416622643352322</v>
      </c>
      <c r="M1669" s="4" t="n">
        <v>1.27594744708586</v>
      </c>
      <c r="N1669" s="4" t="n">
        <v>20.7099138746433</v>
      </c>
      <c r="O1669" s="4" t="n">
        <f aca="false">TRUE()</f>
        <v>1</v>
      </c>
      <c r="P1669" s="4" t="s">
        <v>24</v>
      </c>
      <c r="Q1669" s="4" t="n">
        <v>15.5313664546676</v>
      </c>
      <c r="R1669" s="4" t="n">
        <v>0.312169332964517</v>
      </c>
      <c r="S1669" s="4" t="s">
        <v>39</v>
      </c>
      <c r="T1669" s="4" t="str">
        <f aca="false">B1669&amp;C1669&amp;D1669&amp;E1669&amp;S1669</f>
        <v>rosnavjackalsmall_warehouse10without</v>
      </c>
      <c r="U1669" s="4" t="n">
        <f aca="false">COUNTIF($T$2:T1669,T1669)</f>
        <v>8</v>
      </c>
      <c r="V1669" s="4" t="s">
        <v>38</v>
      </c>
      <c r="W1669" s="4" t="s">
        <v>26</v>
      </c>
      <c r="X1669" s="4" t="s">
        <v>34</v>
      </c>
      <c r="Y1669" s="4" t="str">
        <f aca="false">V1669&amp;W1669&amp;X1669&amp;S1669</f>
        <v>rjswithout</v>
      </c>
      <c r="Z1669" s="4" t="n">
        <f aca="false">G1669&gt;0</f>
        <v>0</v>
      </c>
      <c r="AA1669" s="4" t="str">
        <f aca="false">IF(NOT(Z1669),Y1669,0)</f>
        <v>rjswithout</v>
      </c>
    </row>
    <row r="1670" customFormat="false" ht="15.75" hidden="false" customHeight="true" outlineLevel="0" collapsed="false">
      <c r="A1670" s="1" t="n">
        <v>2464</v>
      </c>
      <c r="B1670" s="4" t="s">
        <v>37</v>
      </c>
      <c r="C1670" s="4" t="s">
        <v>22</v>
      </c>
      <c r="D1670" s="4" t="s">
        <v>33</v>
      </c>
      <c r="E1670" s="4" t="n">
        <v>10</v>
      </c>
      <c r="F1670" s="4" t="n">
        <v>20.3</v>
      </c>
      <c r="G1670" s="4" t="n">
        <v>1</v>
      </c>
      <c r="H1670" s="4" t="n">
        <v>2.50096351836762</v>
      </c>
      <c r="I1670" s="4" t="n">
        <v>0.772198767055735</v>
      </c>
      <c r="J1670" s="4" t="n">
        <v>0.557275120977879</v>
      </c>
      <c r="K1670" s="4" t="n">
        <v>0.312731497808286</v>
      </c>
      <c r="L1670" s="4" t="n">
        <v>0.0434510549156703</v>
      </c>
      <c r="M1670" s="4" t="n">
        <v>1.07022423788455</v>
      </c>
      <c r="N1670" s="4" t="n">
        <v>21.6770083033898</v>
      </c>
      <c r="O1670" s="4" t="n">
        <f aca="false">TRUE()</f>
        <v>1</v>
      </c>
      <c r="P1670" s="4" t="s">
        <v>24</v>
      </c>
      <c r="Q1670" s="4" t="n">
        <v>14.4118081188355</v>
      </c>
      <c r="R1670" s="4" t="n">
        <v>0.395534285912471</v>
      </c>
      <c r="S1670" s="4" t="s">
        <v>39</v>
      </c>
      <c r="T1670" s="4" t="str">
        <f aca="false">B1670&amp;C1670&amp;D1670&amp;E1670&amp;S1670</f>
        <v>rosnavjackalsmall_warehouse10without</v>
      </c>
      <c r="U1670" s="4" t="n">
        <f aca="false">COUNTIF($T$2:T1670,T1670)</f>
        <v>9</v>
      </c>
      <c r="V1670" s="4" t="s">
        <v>38</v>
      </c>
      <c r="W1670" s="4" t="s">
        <v>26</v>
      </c>
      <c r="X1670" s="4" t="s">
        <v>34</v>
      </c>
      <c r="Y1670" s="4" t="str">
        <f aca="false">V1670&amp;W1670&amp;X1670&amp;S1670</f>
        <v>rjswithout</v>
      </c>
      <c r="Z1670" s="4" t="n">
        <f aca="false">G1670&gt;0</f>
        <v>1</v>
      </c>
      <c r="AA1670" s="4" t="n">
        <f aca="false">IF(NOT(Z1670),Y1670,0)</f>
        <v>0</v>
      </c>
    </row>
    <row r="1671" customFormat="false" ht="15.75" hidden="false" customHeight="true" outlineLevel="0" collapsed="false">
      <c r="A1671" s="1" t="n">
        <v>2465</v>
      </c>
      <c r="B1671" s="4" t="s">
        <v>37</v>
      </c>
      <c r="C1671" s="4" t="s">
        <v>22</v>
      </c>
      <c r="D1671" s="4" t="s">
        <v>33</v>
      </c>
      <c r="E1671" s="4" t="n">
        <v>10</v>
      </c>
      <c r="F1671" s="4" t="n">
        <v>26.499</v>
      </c>
      <c r="G1671" s="4" t="n">
        <v>0</v>
      </c>
      <c r="H1671" s="4" t="n">
        <v>1.44300225948446</v>
      </c>
      <c r="I1671" s="4" t="n">
        <v>0.57480522450362</v>
      </c>
      <c r="J1671" s="4" t="n">
        <v>0.106738826549274</v>
      </c>
      <c r="K1671" s="4" t="n">
        <v>0.58612957460596</v>
      </c>
      <c r="L1671" s="4" t="n">
        <v>0.0305165473028749</v>
      </c>
      <c r="M1671" s="4" t="n">
        <v>1.10035526108139</v>
      </c>
      <c r="N1671" s="4" t="n">
        <v>28.7315966823436</v>
      </c>
      <c r="O1671" s="4" t="n">
        <f aca="false">TRUE()</f>
        <v>1</v>
      </c>
      <c r="P1671" s="4" t="s">
        <v>24</v>
      </c>
      <c r="Q1671" s="4" t="n">
        <v>9.63588314200687</v>
      </c>
      <c r="R1671" s="4" t="n">
        <v>0.312617502581041</v>
      </c>
      <c r="S1671" s="4" t="s">
        <v>39</v>
      </c>
      <c r="T1671" s="4" t="str">
        <f aca="false">B1671&amp;C1671&amp;D1671&amp;E1671&amp;S1671</f>
        <v>rosnavjackalsmall_warehouse10without</v>
      </c>
      <c r="U1671" s="4" t="n">
        <f aca="false">COUNTIF($T$2:T1671,T1671)</f>
        <v>10</v>
      </c>
      <c r="V1671" s="4" t="s">
        <v>38</v>
      </c>
      <c r="W1671" s="4" t="s">
        <v>26</v>
      </c>
      <c r="X1671" s="4" t="s">
        <v>34</v>
      </c>
      <c r="Y1671" s="4" t="str">
        <f aca="false">V1671&amp;W1671&amp;X1671&amp;S1671</f>
        <v>rjswithout</v>
      </c>
      <c r="Z1671" s="4" t="n">
        <f aca="false">G1671&gt;0</f>
        <v>0</v>
      </c>
      <c r="AA1671" s="4" t="str">
        <f aca="false">IF(NOT(Z1671),Y1671,0)</f>
        <v>rjswithout</v>
      </c>
    </row>
    <row r="1672" customFormat="false" ht="15.75" hidden="false" customHeight="true" outlineLevel="0" collapsed="false">
      <c r="A1672" s="1" t="n">
        <v>2466</v>
      </c>
      <c r="B1672" s="4" t="s">
        <v>37</v>
      </c>
      <c r="C1672" s="4" t="s">
        <v>22</v>
      </c>
      <c r="D1672" s="4" t="s">
        <v>33</v>
      </c>
      <c r="E1672" s="4" t="n">
        <v>10</v>
      </c>
      <c r="F1672" s="4" t="n">
        <v>53.3</v>
      </c>
      <c r="G1672" s="4" t="n">
        <v>0</v>
      </c>
      <c r="H1672" s="4" t="n">
        <v>16.1484601136167</v>
      </c>
      <c r="I1672" s="4" t="n">
        <v>1.21594100311158</v>
      </c>
      <c r="J1672" s="4" t="n">
        <v>0.423299347310197</v>
      </c>
      <c r="K1672" s="4" t="n">
        <v>0.236712590830026</v>
      </c>
      <c r="L1672" s="4" t="n">
        <v>0.0157849094334856</v>
      </c>
      <c r="M1672" s="4" t="n">
        <v>0.533489845819378</v>
      </c>
      <c r="N1672" s="4" t="n">
        <v>25.7200424784864</v>
      </c>
      <c r="O1672" s="4" t="n">
        <f aca="false">TRUE()</f>
        <v>1</v>
      </c>
      <c r="P1672" s="4" t="s">
        <v>24</v>
      </c>
      <c r="Q1672" s="4" t="n">
        <v>164.841416418353</v>
      </c>
      <c r="R1672" s="4" t="n">
        <v>0.641173124569834</v>
      </c>
      <c r="S1672" s="4" t="s">
        <v>39</v>
      </c>
      <c r="T1672" s="4" t="str">
        <f aca="false">B1672&amp;C1672&amp;D1672&amp;E1672&amp;S1672</f>
        <v>rosnavjackalsmall_warehouse10without</v>
      </c>
      <c r="U1672" s="4" t="n">
        <f aca="false">COUNTIF($T$2:T1672,T1672)</f>
        <v>11</v>
      </c>
      <c r="V1672" s="4" t="s">
        <v>38</v>
      </c>
      <c r="W1672" s="4" t="s">
        <v>26</v>
      </c>
      <c r="X1672" s="4" t="s">
        <v>34</v>
      </c>
      <c r="Y1672" s="4" t="str">
        <f aca="false">V1672&amp;W1672&amp;X1672&amp;S1672</f>
        <v>rjswithout</v>
      </c>
      <c r="Z1672" s="4" t="n">
        <f aca="false">G1672&gt;0</f>
        <v>0</v>
      </c>
      <c r="AA1672" s="4" t="str">
        <f aca="false">IF(NOT(Z1672),Y1672,0)</f>
        <v>rjswithout</v>
      </c>
    </row>
    <row r="1673" customFormat="false" ht="15.75" hidden="false" customHeight="true" outlineLevel="0" collapsed="false">
      <c r="A1673" s="1" t="n">
        <v>2467</v>
      </c>
      <c r="B1673" s="4" t="s">
        <v>37</v>
      </c>
      <c r="C1673" s="4" t="s">
        <v>22</v>
      </c>
      <c r="D1673" s="4" t="s">
        <v>33</v>
      </c>
      <c r="E1673" s="4" t="n">
        <v>10</v>
      </c>
      <c r="F1673" s="4" t="n">
        <v>13.298</v>
      </c>
      <c r="G1673" s="4" t="n">
        <v>0</v>
      </c>
      <c r="H1673" s="4" t="n">
        <v>1.05015274733256</v>
      </c>
      <c r="I1673" s="4" t="n">
        <v>0.458841969396483</v>
      </c>
      <c r="J1673" s="4" t="n">
        <v>0.0483582151651126</v>
      </c>
      <c r="K1673" s="4" t="n">
        <v>0.43548956219896</v>
      </c>
      <c r="L1673" s="4" t="n">
        <v>0.0712094833418934</v>
      </c>
      <c r="M1673" s="4" t="n">
        <v>1.50982796277659</v>
      </c>
      <c r="N1673" s="4" t="n">
        <v>19.8926891414112</v>
      </c>
      <c r="O1673" s="4" t="n">
        <f aca="false">TRUE()</f>
        <v>1</v>
      </c>
      <c r="P1673" s="4" t="s">
        <v>24</v>
      </c>
      <c r="Q1673" s="4" t="n">
        <v>11.5557553579887</v>
      </c>
      <c r="R1673" s="4" t="n">
        <v>0.260698790552361</v>
      </c>
      <c r="S1673" s="4" t="s">
        <v>39</v>
      </c>
      <c r="T1673" s="4" t="str">
        <f aca="false">B1673&amp;C1673&amp;D1673&amp;E1673&amp;S1673</f>
        <v>rosnavjackalsmall_warehouse10without</v>
      </c>
      <c r="U1673" s="4" t="n">
        <f aca="false">COUNTIF($T$2:T1673,T1673)</f>
        <v>12</v>
      </c>
      <c r="V1673" s="4" t="s">
        <v>38</v>
      </c>
      <c r="W1673" s="4" t="s">
        <v>26</v>
      </c>
      <c r="X1673" s="4" t="s">
        <v>34</v>
      </c>
      <c r="Y1673" s="4" t="str">
        <f aca="false">V1673&amp;W1673&amp;X1673&amp;S1673</f>
        <v>rjswithout</v>
      </c>
      <c r="Z1673" s="4" t="n">
        <f aca="false">G1673&gt;0</f>
        <v>0</v>
      </c>
      <c r="AA1673" s="4" t="str">
        <f aca="false">IF(NOT(Z1673),Y1673,0)</f>
        <v>rjswithout</v>
      </c>
    </row>
    <row r="1674" customFormat="false" ht="15.75" hidden="false" customHeight="true" outlineLevel="0" collapsed="false">
      <c r="A1674" s="1" t="n">
        <v>2468</v>
      </c>
      <c r="B1674" s="4" t="s">
        <v>37</v>
      </c>
      <c r="C1674" s="4" t="s">
        <v>22</v>
      </c>
      <c r="D1674" s="4" t="s">
        <v>33</v>
      </c>
      <c r="E1674" s="4" t="n">
        <v>10</v>
      </c>
      <c r="F1674" s="4" t="n">
        <v>15.1060000000001</v>
      </c>
      <c r="G1674" s="4" t="n">
        <v>0</v>
      </c>
      <c r="H1674" s="4" t="n">
        <v>0.555614861163624</v>
      </c>
      <c r="I1674" s="4" t="n">
        <v>0.366228499583014</v>
      </c>
      <c r="J1674" s="4" t="n">
        <v>0.0467373358269596</v>
      </c>
      <c r="K1674" s="4" t="n">
        <v>0.295672170482983</v>
      </c>
      <c r="L1674" s="4" t="n">
        <v>0.0501802231403018</v>
      </c>
      <c r="M1674" s="4" t="n">
        <v>1.39187076247641</v>
      </c>
      <c r="N1674" s="4" t="n">
        <v>20.9559030357393</v>
      </c>
      <c r="O1674" s="4" t="n">
        <f aca="false">TRUE()</f>
        <v>1</v>
      </c>
      <c r="P1674" s="4" t="s">
        <v>24</v>
      </c>
      <c r="Q1674" s="4" t="n">
        <v>3.41679356328987</v>
      </c>
      <c r="R1674" s="4" t="n">
        <v>0.254343608619964</v>
      </c>
      <c r="S1674" s="4" t="s">
        <v>39</v>
      </c>
      <c r="T1674" s="4" t="str">
        <f aca="false">B1674&amp;C1674&amp;D1674&amp;E1674&amp;S1674</f>
        <v>rosnavjackalsmall_warehouse10without</v>
      </c>
      <c r="U1674" s="4" t="n">
        <f aca="false">COUNTIF($T$2:T1674,T1674)</f>
        <v>13</v>
      </c>
      <c r="V1674" s="4" t="s">
        <v>38</v>
      </c>
      <c r="W1674" s="4" t="s">
        <v>26</v>
      </c>
      <c r="X1674" s="4" t="s">
        <v>34</v>
      </c>
      <c r="Y1674" s="4" t="str">
        <f aca="false">V1674&amp;W1674&amp;X1674&amp;S1674</f>
        <v>rjswithout</v>
      </c>
      <c r="Z1674" s="4" t="n">
        <f aca="false">G1674&gt;0</f>
        <v>0</v>
      </c>
      <c r="AA1674" s="4" t="str">
        <f aca="false">IF(NOT(Z1674),Y1674,0)</f>
        <v>rjswithout</v>
      </c>
    </row>
    <row r="1675" customFormat="false" ht="15.75" hidden="false" customHeight="true" outlineLevel="0" collapsed="false">
      <c r="A1675" s="1" t="n">
        <v>2469</v>
      </c>
      <c r="B1675" s="4" t="s">
        <v>37</v>
      </c>
      <c r="C1675" s="4" t="s">
        <v>22</v>
      </c>
      <c r="D1675" s="4" t="s">
        <v>33</v>
      </c>
      <c r="E1675" s="4" t="n">
        <v>10</v>
      </c>
      <c r="F1675" s="4" t="n">
        <v>12.292</v>
      </c>
      <c r="G1675" s="4" t="n">
        <v>0</v>
      </c>
      <c r="H1675" s="4" t="n">
        <v>0.421109913565699</v>
      </c>
      <c r="I1675" s="4" t="n">
        <v>0.441113263884926</v>
      </c>
      <c r="J1675" s="4" t="n">
        <v>0.0544957672185424</v>
      </c>
      <c r="K1675" s="4" t="n">
        <v>0.247040731691825</v>
      </c>
      <c r="L1675" s="4" t="n">
        <v>0.0681061035447275</v>
      </c>
      <c r="M1675" s="4" t="n">
        <v>1.67655879320797</v>
      </c>
      <c r="N1675" s="4" t="n">
        <v>20.9192236814066</v>
      </c>
      <c r="O1675" s="4" t="n">
        <f aca="false">TRUE()</f>
        <v>1</v>
      </c>
      <c r="P1675" s="4" t="s">
        <v>24</v>
      </c>
      <c r="Q1675" s="4" t="n">
        <v>3.54829867857872</v>
      </c>
      <c r="R1675" s="4" t="n">
        <v>0.265497424024224</v>
      </c>
      <c r="S1675" s="4" t="s">
        <v>39</v>
      </c>
      <c r="T1675" s="4" t="str">
        <f aca="false">B1675&amp;C1675&amp;D1675&amp;E1675&amp;S1675</f>
        <v>rosnavjackalsmall_warehouse10without</v>
      </c>
      <c r="U1675" s="4" t="n">
        <f aca="false">COUNTIF($T$2:T1675,T1675)</f>
        <v>14</v>
      </c>
      <c r="V1675" s="4" t="s">
        <v>38</v>
      </c>
      <c r="W1675" s="4" t="s">
        <v>26</v>
      </c>
      <c r="X1675" s="4" t="s">
        <v>34</v>
      </c>
      <c r="Y1675" s="4" t="str">
        <f aca="false">V1675&amp;W1675&amp;X1675&amp;S1675</f>
        <v>rjswithout</v>
      </c>
      <c r="Z1675" s="4" t="n">
        <f aca="false">G1675&gt;0</f>
        <v>0</v>
      </c>
      <c r="AA1675" s="4" t="str">
        <f aca="false">IF(NOT(Z1675),Y1675,0)</f>
        <v>rjswithout</v>
      </c>
    </row>
    <row r="1676" customFormat="false" ht="15.75" hidden="false" customHeight="true" outlineLevel="0" collapsed="false">
      <c r="A1676" s="1" t="n">
        <v>2470</v>
      </c>
      <c r="B1676" s="4" t="s">
        <v>37</v>
      </c>
      <c r="C1676" s="4" t="s">
        <v>22</v>
      </c>
      <c r="D1676" s="4" t="s">
        <v>33</v>
      </c>
      <c r="E1676" s="4" t="n">
        <v>10</v>
      </c>
      <c r="F1676" s="4" t="n">
        <v>21.198</v>
      </c>
      <c r="G1676" s="4" t="n">
        <v>1</v>
      </c>
      <c r="H1676" s="4" t="n">
        <v>11.0761125495573</v>
      </c>
      <c r="I1676" s="4" t="n">
        <v>0.781355828965713</v>
      </c>
      <c r="J1676" s="4" t="n">
        <v>0.133703852955437</v>
      </c>
      <c r="K1676" s="4" t="n">
        <v>0.39436871796709</v>
      </c>
      <c r="L1676" s="4" t="n">
        <v>0.0307042286110726</v>
      </c>
      <c r="M1676" s="4" t="n">
        <v>1.10975657623517</v>
      </c>
      <c r="N1676" s="4" t="n">
        <v>22.826993443382</v>
      </c>
      <c r="O1676" s="4" t="n">
        <f aca="false">TRUE()</f>
        <v>1</v>
      </c>
      <c r="P1676" s="4" t="s">
        <v>24</v>
      </c>
      <c r="Q1676" s="4" t="n">
        <v>298.142396999949</v>
      </c>
      <c r="R1676" s="4" t="n">
        <v>0.324571872260646</v>
      </c>
      <c r="S1676" s="4" t="s">
        <v>39</v>
      </c>
      <c r="T1676" s="4" t="str">
        <f aca="false">B1676&amp;C1676&amp;D1676&amp;E1676&amp;S1676</f>
        <v>rosnavjackalsmall_warehouse10without</v>
      </c>
      <c r="U1676" s="4" t="n">
        <f aca="false">COUNTIF($T$2:T1676,T1676)</f>
        <v>15</v>
      </c>
      <c r="V1676" s="4" t="s">
        <v>38</v>
      </c>
      <c r="W1676" s="4" t="s">
        <v>26</v>
      </c>
      <c r="X1676" s="4" t="s">
        <v>34</v>
      </c>
      <c r="Y1676" s="4" t="str">
        <f aca="false">V1676&amp;W1676&amp;X1676&amp;S1676</f>
        <v>rjswithout</v>
      </c>
      <c r="Z1676" s="4" t="n">
        <f aca="false">G1676&gt;0</f>
        <v>1</v>
      </c>
      <c r="AA1676" s="4" t="n">
        <f aca="false">IF(NOT(Z1676),Y1676,0)</f>
        <v>0</v>
      </c>
    </row>
    <row r="1677" customFormat="false" ht="15.75" hidden="false" customHeight="true" outlineLevel="0" collapsed="false">
      <c r="A1677" s="1" t="n">
        <v>2471</v>
      </c>
      <c r="B1677" s="4" t="s">
        <v>37</v>
      </c>
      <c r="C1677" s="4" t="s">
        <v>22</v>
      </c>
      <c r="D1677" s="4" t="s">
        <v>33</v>
      </c>
      <c r="E1677" s="4" t="n">
        <v>10</v>
      </c>
      <c r="F1677" s="4" t="n">
        <v>14.507</v>
      </c>
      <c r="G1677" s="4" t="n">
        <v>0</v>
      </c>
      <c r="H1677" s="4" t="n">
        <v>0.457845647106522</v>
      </c>
      <c r="I1677" s="4" t="n">
        <v>0.349502605769785</v>
      </c>
      <c r="J1677" s="4" t="n">
        <v>0.0455019234426334</v>
      </c>
      <c r="K1677" s="4" t="n">
        <v>0.386123410080281</v>
      </c>
      <c r="L1677" s="4" t="n">
        <v>0.0580894568674752</v>
      </c>
      <c r="M1677" s="4" t="n">
        <v>1.46126341798305</v>
      </c>
      <c r="N1677" s="4" t="n">
        <v>21.4284054839812</v>
      </c>
      <c r="O1677" s="4" t="n">
        <f aca="false">TRUE()</f>
        <v>1</v>
      </c>
      <c r="P1677" s="4" t="s">
        <v>24</v>
      </c>
      <c r="Q1677" s="4" t="n">
        <v>3.27465330365933</v>
      </c>
      <c r="R1677" s="4" t="n">
        <v>0.235668491702526</v>
      </c>
      <c r="S1677" s="4" t="s">
        <v>39</v>
      </c>
      <c r="T1677" s="4" t="str">
        <f aca="false">B1677&amp;C1677&amp;D1677&amp;E1677&amp;S1677</f>
        <v>rosnavjackalsmall_warehouse10without</v>
      </c>
      <c r="U1677" s="4" t="n">
        <f aca="false">COUNTIF($T$2:T1677,T1677)</f>
        <v>16</v>
      </c>
      <c r="V1677" s="4" t="s">
        <v>38</v>
      </c>
      <c r="W1677" s="4" t="s">
        <v>26</v>
      </c>
      <c r="X1677" s="4" t="s">
        <v>34</v>
      </c>
      <c r="Y1677" s="4" t="str">
        <f aca="false">V1677&amp;W1677&amp;X1677&amp;S1677</f>
        <v>rjswithout</v>
      </c>
      <c r="Z1677" s="4" t="n">
        <f aca="false">G1677&gt;0</f>
        <v>0</v>
      </c>
      <c r="AA1677" s="4" t="str">
        <f aca="false">IF(NOT(Z1677),Y1677,0)</f>
        <v>rjswithout</v>
      </c>
    </row>
    <row r="1678" customFormat="false" ht="15.75" hidden="false" customHeight="true" outlineLevel="0" collapsed="false">
      <c r="A1678" s="1" t="n">
        <v>2472</v>
      </c>
      <c r="B1678" s="4" t="s">
        <v>37</v>
      </c>
      <c r="C1678" s="4" t="s">
        <v>22</v>
      </c>
      <c r="D1678" s="4" t="s">
        <v>33</v>
      </c>
      <c r="E1678" s="4" t="n">
        <v>10</v>
      </c>
      <c r="F1678" s="4" t="n">
        <v>26.999</v>
      </c>
      <c r="G1678" s="4" t="n">
        <v>1</v>
      </c>
      <c r="H1678" s="4" t="n">
        <v>3.29115267216717</v>
      </c>
      <c r="I1678" s="4" t="n">
        <v>0.626366980693344</v>
      </c>
      <c r="J1678" s="4" t="n">
        <v>0.135509115830937</v>
      </c>
      <c r="K1678" s="4" t="n">
        <v>0.483103297496659</v>
      </c>
      <c r="L1678" s="4" t="n">
        <v>0.0335903442949192</v>
      </c>
      <c r="M1678" s="4" t="n">
        <v>0.900328947427585</v>
      </c>
      <c r="N1678" s="4" t="n">
        <v>22.9314080620806</v>
      </c>
      <c r="O1678" s="4" t="n">
        <f aca="false">TRUE()</f>
        <v>1</v>
      </c>
      <c r="P1678" s="4" t="s">
        <v>24</v>
      </c>
      <c r="Q1678" s="4" t="n">
        <v>51.2819229548518</v>
      </c>
      <c r="R1678" s="4" t="n">
        <v>0.385889953902687</v>
      </c>
      <c r="S1678" s="4" t="s">
        <v>39</v>
      </c>
      <c r="T1678" s="4" t="str">
        <f aca="false">B1678&amp;C1678&amp;D1678&amp;E1678&amp;S1678</f>
        <v>rosnavjackalsmall_warehouse10without</v>
      </c>
      <c r="U1678" s="4" t="n">
        <f aca="false">COUNTIF($T$2:T1678,T1678)</f>
        <v>17</v>
      </c>
      <c r="V1678" s="4" t="s">
        <v>38</v>
      </c>
      <c r="W1678" s="4" t="s">
        <v>26</v>
      </c>
      <c r="X1678" s="4" t="s">
        <v>34</v>
      </c>
      <c r="Y1678" s="4" t="str">
        <f aca="false">V1678&amp;W1678&amp;X1678&amp;S1678</f>
        <v>rjswithout</v>
      </c>
      <c r="Z1678" s="4" t="n">
        <f aca="false">G1678&gt;0</f>
        <v>1</v>
      </c>
      <c r="AA1678" s="4" t="n">
        <f aca="false">IF(NOT(Z1678),Y1678,0)</f>
        <v>0</v>
      </c>
    </row>
    <row r="1679" customFormat="false" ht="15.75" hidden="false" customHeight="true" outlineLevel="0" collapsed="false">
      <c r="A1679" s="1" t="n">
        <v>2473</v>
      </c>
      <c r="B1679" s="4" t="s">
        <v>37</v>
      </c>
      <c r="C1679" s="4" t="s">
        <v>22</v>
      </c>
      <c r="D1679" s="4" t="s">
        <v>33</v>
      </c>
      <c r="E1679" s="4" t="n">
        <v>10</v>
      </c>
      <c r="F1679" s="4" t="n">
        <v>23.199</v>
      </c>
      <c r="G1679" s="4" t="n">
        <v>0</v>
      </c>
      <c r="H1679" s="4" t="n">
        <v>0.926001829057199</v>
      </c>
      <c r="I1679" s="4" t="n">
        <v>0.416569547901467</v>
      </c>
      <c r="J1679" s="4" t="n">
        <v>0.0991446191268985</v>
      </c>
      <c r="K1679" s="4" t="n">
        <v>0.590291765238507</v>
      </c>
      <c r="L1679" s="4" t="n">
        <v>0.0367703516296412</v>
      </c>
      <c r="M1679" s="4" t="n">
        <v>1.09091691705374</v>
      </c>
      <c r="N1679" s="4" t="n">
        <v>24.5746708126194</v>
      </c>
      <c r="O1679" s="4" t="n">
        <f aca="false">TRUE()</f>
        <v>1</v>
      </c>
      <c r="P1679" s="4" t="s">
        <v>24</v>
      </c>
      <c r="Q1679" s="4" t="n">
        <v>12.8654961059012</v>
      </c>
      <c r="R1679" s="4" t="n">
        <v>0.322160978690894</v>
      </c>
      <c r="S1679" s="4" t="s">
        <v>39</v>
      </c>
      <c r="T1679" s="4" t="str">
        <f aca="false">B1679&amp;C1679&amp;D1679&amp;E1679&amp;S1679</f>
        <v>rosnavjackalsmall_warehouse10without</v>
      </c>
      <c r="U1679" s="4" t="n">
        <f aca="false">COUNTIF($T$2:T1679,T1679)</f>
        <v>18</v>
      </c>
      <c r="V1679" s="4" t="s">
        <v>38</v>
      </c>
      <c r="W1679" s="4" t="s">
        <v>26</v>
      </c>
      <c r="X1679" s="4" t="s">
        <v>34</v>
      </c>
      <c r="Y1679" s="4" t="str">
        <f aca="false">V1679&amp;W1679&amp;X1679&amp;S1679</f>
        <v>rjswithout</v>
      </c>
      <c r="Z1679" s="4" t="n">
        <f aca="false">G1679&gt;0</f>
        <v>0</v>
      </c>
      <c r="AA1679" s="4" t="str">
        <f aca="false">IF(NOT(Z1679),Y1679,0)</f>
        <v>rjswithout</v>
      </c>
    </row>
    <row r="1680" customFormat="false" ht="15.75" hidden="false" customHeight="true" outlineLevel="0" collapsed="false">
      <c r="A1680" s="1" t="n">
        <v>2474</v>
      </c>
      <c r="B1680" s="4" t="s">
        <v>37</v>
      </c>
      <c r="C1680" s="4" t="s">
        <v>22</v>
      </c>
      <c r="D1680" s="4" t="s">
        <v>33</v>
      </c>
      <c r="E1680" s="4" t="n">
        <v>10</v>
      </c>
      <c r="F1680" s="4" t="n">
        <v>15.398</v>
      </c>
      <c r="G1680" s="4" t="n">
        <v>0</v>
      </c>
      <c r="H1680" s="4" t="n">
        <v>2.14194904180901</v>
      </c>
      <c r="I1680" s="4" t="n">
        <v>0.592803628384253</v>
      </c>
      <c r="J1680" s="4" t="n">
        <v>0.0779081253162235</v>
      </c>
      <c r="K1680" s="4" t="n">
        <v>0.255037556779557</v>
      </c>
      <c r="L1680" s="4" t="n">
        <v>0.0440032491379401</v>
      </c>
      <c r="M1680" s="4" t="n">
        <v>1.30418231729624</v>
      </c>
      <c r="N1680" s="4" t="n">
        <v>19.7404414918224</v>
      </c>
      <c r="O1680" s="4" t="n">
        <f aca="false">TRUE()</f>
        <v>1</v>
      </c>
      <c r="P1680" s="4" t="s">
        <v>24</v>
      </c>
      <c r="Q1680" s="4" t="n">
        <v>18.8150289440555</v>
      </c>
      <c r="R1680" s="4" t="n">
        <v>0.270257380120401</v>
      </c>
      <c r="S1680" s="4" t="s">
        <v>39</v>
      </c>
      <c r="T1680" s="4" t="str">
        <f aca="false">B1680&amp;C1680&amp;D1680&amp;E1680&amp;S1680</f>
        <v>rosnavjackalsmall_warehouse10without</v>
      </c>
      <c r="U1680" s="4" t="n">
        <f aca="false">COUNTIF($T$2:T1680,T1680)</f>
        <v>19</v>
      </c>
      <c r="V1680" s="4" t="s">
        <v>38</v>
      </c>
      <c r="W1680" s="4" t="s">
        <v>26</v>
      </c>
      <c r="X1680" s="4" t="s">
        <v>34</v>
      </c>
      <c r="Y1680" s="4" t="str">
        <f aca="false">V1680&amp;W1680&amp;X1680&amp;S1680</f>
        <v>rjswithout</v>
      </c>
      <c r="Z1680" s="4" t="n">
        <f aca="false">G1680&gt;0</f>
        <v>0</v>
      </c>
      <c r="AA1680" s="4" t="str">
        <f aca="false">IF(NOT(Z1680),Y1680,0)</f>
        <v>rjswithout</v>
      </c>
    </row>
    <row r="1681" customFormat="false" ht="15.75" hidden="false" customHeight="true" outlineLevel="0" collapsed="false">
      <c r="A1681" s="1" t="n">
        <v>2475</v>
      </c>
      <c r="B1681" s="4" t="s">
        <v>37</v>
      </c>
      <c r="C1681" s="4" t="s">
        <v>22</v>
      </c>
      <c r="D1681" s="4" t="s">
        <v>33</v>
      </c>
      <c r="E1681" s="4" t="n">
        <v>10</v>
      </c>
      <c r="F1681" s="4" t="n">
        <v>11.8</v>
      </c>
      <c r="G1681" s="4" t="n">
        <v>0</v>
      </c>
      <c r="H1681" s="4" t="n">
        <v>0.387542841608442</v>
      </c>
      <c r="I1681" s="4" t="n">
        <v>0.401864959124574</v>
      </c>
      <c r="J1681" s="4" t="n">
        <v>0.0487612730512063</v>
      </c>
      <c r="K1681" s="4" t="n">
        <v>0.325524735124678</v>
      </c>
      <c r="L1681" s="4" t="n">
        <v>0.0709058053307979</v>
      </c>
      <c r="M1681" s="4" t="n">
        <v>1.67543109023422</v>
      </c>
      <c r="N1681" s="4" t="n">
        <v>20.3337983649838</v>
      </c>
      <c r="O1681" s="4" t="n">
        <f aca="false">TRUE()</f>
        <v>1</v>
      </c>
      <c r="P1681" s="4" t="s">
        <v>24</v>
      </c>
      <c r="Q1681" s="4" t="n">
        <v>2.91461410737287</v>
      </c>
      <c r="R1681" s="4" t="n">
        <v>0.271026588396309</v>
      </c>
      <c r="S1681" s="4" t="s">
        <v>39</v>
      </c>
      <c r="T1681" s="4" t="str">
        <f aca="false">B1681&amp;C1681&amp;D1681&amp;E1681&amp;S1681</f>
        <v>rosnavjackalsmall_warehouse10without</v>
      </c>
      <c r="U1681" s="4" t="n">
        <f aca="false">COUNTIF($T$2:T1681,T1681)</f>
        <v>20</v>
      </c>
      <c r="V1681" s="4" t="s">
        <v>38</v>
      </c>
      <c r="W1681" s="4" t="s">
        <v>26</v>
      </c>
      <c r="X1681" s="4" t="s">
        <v>34</v>
      </c>
      <c r="Y1681" s="4" t="str">
        <f aca="false">V1681&amp;W1681&amp;X1681&amp;S1681</f>
        <v>rjswithout</v>
      </c>
      <c r="Z1681" s="4" t="n">
        <f aca="false">G1681&gt;0</f>
        <v>0</v>
      </c>
      <c r="AA1681" s="4" t="str">
        <f aca="false">IF(NOT(Z1681),Y1681,0)</f>
        <v>rjswithout</v>
      </c>
    </row>
    <row r="1682" customFormat="false" ht="15.75" hidden="false" customHeight="true" outlineLevel="0" collapsed="false">
      <c r="A1682" s="1" t="n">
        <v>2485</v>
      </c>
      <c r="B1682" s="4" t="s">
        <v>37</v>
      </c>
      <c r="C1682" s="4" t="s">
        <v>28</v>
      </c>
      <c r="D1682" s="4" t="s">
        <v>31</v>
      </c>
      <c r="E1682" s="4" t="n">
        <v>5</v>
      </c>
      <c r="F1682" s="4" t="n">
        <v>110.303</v>
      </c>
      <c r="G1682" s="4" t="n">
        <v>0</v>
      </c>
      <c r="H1682" s="4" t="n">
        <v>0.268697268624793</v>
      </c>
      <c r="I1682" s="4" t="n">
        <v>0.0543087596748204</v>
      </c>
      <c r="J1682" s="4" t="n">
        <v>0.0067309811534456</v>
      </c>
      <c r="K1682" s="4" t="n">
        <v>0.00569166666666667</v>
      </c>
      <c r="L1682" s="4" t="n">
        <v>0.000920833333333333</v>
      </c>
      <c r="M1682" s="4" t="n">
        <v>0.216665289256198</v>
      </c>
      <c r="N1682" s="4" t="n">
        <v>23.9349292272426</v>
      </c>
      <c r="O1682" s="4" t="n">
        <f aca="false">TRUE()</f>
        <v>1</v>
      </c>
      <c r="P1682" s="4" t="s">
        <v>24</v>
      </c>
      <c r="Q1682" s="4" t="n">
        <v>2.45950935787536</v>
      </c>
      <c r="R1682" s="4" t="n">
        <v>0.306163428787552</v>
      </c>
      <c r="S1682" s="4" t="s">
        <v>39</v>
      </c>
      <c r="T1682" s="4" t="str">
        <f aca="false">B1682&amp;C1682&amp;D1682&amp;E1682&amp;S1682</f>
        <v>rosnavturtlebot3_burgermap55without</v>
      </c>
      <c r="U1682" s="4" t="n">
        <f aca="false">COUNTIF($T$2:T1682,T1682)</f>
        <v>1</v>
      </c>
      <c r="V1682" s="4" t="s">
        <v>38</v>
      </c>
      <c r="W1682" s="4" t="s">
        <v>29</v>
      </c>
      <c r="X1682" s="4" t="n">
        <v>5</v>
      </c>
      <c r="Y1682" s="4" t="str">
        <f aca="false">V1682&amp;W1682&amp;X1682&amp;S1682</f>
        <v>rb5without</v>
      </c>
      <c r="Z1682" s="4" t="n">
        <f aca="false">G1682&gt;0</f>
        <v>0</v>
      </c>
      <c r="AA1682" s="4" t="str">
        <f aca="false">IF(NOT(Z1682),Y1682,0)</f>
        <v>rb5without</v>
      </c>
    </row>
    <row r="1683" customFormat="false" ht="15.75" hidden="false" customHeight="true" outlineLevel="0" collapsed="false">
      <c r="A1683" s="1" t="n">
        <v>2486</v>
      </c>
      <c r="B1683" s="4" t="s">
        <v>37</v>
      </c>
      <c r="C1683" s="4" t="s">
        <v>28</v>
      </c>
      <c r="D1683" s="4" t="s">
        <v>31</v>
      </c>
      <c r="E1683" s="4" t="n">
        <v>5</v>
      </c>
      <c r="F1683" s="4" t="n">
        <v>130.812</v>
      </c>
      <c r="G1683" s="4" t="n">
        <v>0</v>
      </c>
      <c r="H1683" s="4" t="n">
        <v>0.338163300380712</v>
      </c>
      <c r="I1683" s="4" t="n">
        <v>0.0669984102767599</v>
      </c>
      <c r="J1683" s="4" t="n">
        <v>0.00832924976637054</v>
      </c>
      <c r="K1683" s="4" t="n">
        <v>0.00434126402513693</v>
      </c>
      <c r="L1683" s="4" t="n">
        <v>0.000640931724108429</v>
      </c>
      <c r="M1683" s="4" t="n">
        <v>0.218688779287607</v>
      </c>
      <c r="N1683" s="4" t="n">
        <v>28.655804649467</v>
      </c>
      <c r="O1683" s="4" t="n">
        <f aca="false">TRUE()</f>
        <v>1</v>
      </c>
      <c r="P1683" s="4" t="s">
        <v>24</v>
      </c>
      <c r="Q1683" s="4" t="n">
        <v>4.01406865157239</v>
      </c>
      <c r="R1683" s="4" t="n">
        <v>0.378701632452741</v>
      </c>
      <c r="S1683" s="4" t="s">
        <v>39</v>
      </c>
      <c r="T1683" s="4" t="str">
        <f aca="false">B1683&amp;C1683&amp;D1683&amp;E1683&amp;S1683</f>
        <v>rosnavturtlebot3_burgermap55without</v>
      </c>
      <c r="U1683" s="4" t="n">
        <f aca="false">COUNTIF($T$2:T1683,T1683)</f>
        <v>2</v>
      </c>
      <c r="V1683" s="4" t="s">
        <v>38</v>
      </c>
      <c r="W1683" s="4" t="s">
        <v>29</v>
      </c>
      <c r="X1683" s="4" t="n">
        <v>5</v>
      </c>
      <c r="Y1683" s="4" t="str">
        <f aca="false">V1683&amp;W1683&amp;X1683&amp;S1683</f>
        <v>rb5without</v>
      </c>
      <c r="Z1683" s="4" t="n">
        <f aca="false">G1683&gt;0</f>
        <v>0</v>
      </c>
      <c r="AA1683" s="4" t="str">
        <f aca="false">IF(NOT(Z1683),Y1683,0)</f>
        <v>rb5without</v>
      </c>
    </row>
    <row r="1684" customFormat="false" ht="15.75" hidden="false" customHeight="true" outlineLevel="0" collapsed="false">
      <c r="A1684" s="1" t="n">
        <v>2487</v>
      </c>
      <c r="B1684" s="4" t="s">
        <v>37</v>
      </c>
      <c r="C1684" s="4" t="s">
        <v>28</v>
      </c>
      <c r="D1684" s="4" t="s">
        <v>31</v>
      </c>
      <c r="E1684" s="4" t="n">
        <v>5</v>
      </c>
      <c r="F1684" s="4" t="n">
        <v>140.3</v>
      </c>
      <c r="G1684" s="4" t="n">
        <v>0</v>
      </c>
      <c r="H1684" s="4" t="n">
        <v>0.304912005424018</v>
      </c>
      <c r="I1684" s="4" t="n">
        <v>0.0610312560536545</v>
      </c>
      <c r="J1684" s="4" t="n">
        <v>0.00758374920163411</v>
      </c>
      <c r="K1684" s="4" t="n">
        <v>0.0047873096005672</v>
      </c>
      <c r="L1684" s="4" t="n">
        <v>0.000542708098866226</v>
      </c>
      <c r="M1684" s="4" t="n">
        <v>0.218300045084647</v>
      </c>
      <c r="N1684" s="4" t="n">
        <v>30.6957354417716</v>
      </c>
      <c r="O1684" s="4" t="n">
        <f aca="false">TRUE()</f>
        <v>1</v>
      </c>
      <c r="P1684" s="4" t="s">
        <v>24</v>
      </c>
      <c r="Q1684" s="4" t="n">
        <v>2.03335630474114</v>
      </c>
      <c r="R1684" s="4" t="n">
        <v>0.333368784058344</v>
      </c>
      <c r="S1684" s="4" t="s">
        <v>39</v>
      </c>
      <c r="T1684" s="4" t="str">
        <f aca="false">B1684&amp;C1684&amp;D1684&amp;E1684&amp;S1684</f>
        <v>rosnavturtlebot3_burgermap55without</v>
      </c>
      <c r="U1684" s="4" t="n">
        <f aca="false">COUNTIF($T$2:T1684,T1684)</f>
        <v>3</v>
      </c>
      <c r="V1684" s="4" t="s">
        <v>38</v>
      </c>
      <c r="W1684" s="4" t="s">
        <v>29</v>
      </c>
      <c r="X1684" s="4" t="n">
        <v>5</v>
      </c>
      <c r="Y1684" s="4" t="str">
        <f aca="false">V1684&amp;W1684&amp;X1684&amp;S1684</f>
        <v>rb5without</v>
      </c>
      <c r="Z1684" s="4" t="n">
        <f aca="false">G1684&gt;0</f>
        <v>0</v>
      </c>
      <c r="AA1684" s="4" t="str">
        <f aca="false">IF(NOT(Z1684),Y1684,0)</f>
        <v>rb5without</v>
      </c>
    </row>
    <row r="1685" customFormat="false" ht="15.75" hidden="false" customHeight="true" outlineLevel="0" collapsed="false">
      <c r="A1685" s="1" t="n">
        <v>2488</v>
      </c>
      <c r="B1685" s="4" t="s">
        <v>37</v>
      </c>
      <c r="C1685" s="4" t="s">
        <v>28</v>
      </c>
      <c r="D1685" s="4" t="s">
        <v>31</v>
      </c>
      <c r="E1685" s="4" t="n">
        <v>5</v>
      </c>
      <c r="F1685" s="4" t="n">
        <v>138.098</v>
      </c>
      <c r="G1685" s="4" t="n">
        <v>0</v>
      </c>
      <c r="H1685" s="4" t="n">
        <v>0.418208594770813</v>
      </c>
      <c r="I1685" s="4" t="n">
        <v>0.085459344097238</v>
      </c>
      <c r="J1685" s="4" t="n">
        <v>0.0107310640791099</v>
      </c>
      <c r="K1685" s="4" t="n">
        <v>0.00451363021701797</v>
      </c>
      <c r="L1685" s="4" t="n">
        <v>-1.34228187919463E-005</v>
      </c>
      <c r="M1685" s="4" t="n">
        <v>0.220476761917702</v>
      </c>
      <c r="N1685" s="4" t="n">
        <v>30.3731108957034</v>
      </c>
      <c r="O1685" s="4" t="n">
        <f aca="false">TRUE()</f>
        <v>1</v>
      </c>
      <c r="P1685" s="4" t="s">
        <v>24</v>
      </c>
      <c r="Q1685" s="4" t="n">
        <v>6.07778001512946</v>
      </c>
      <c r="R1685" s="4" t="n">
        <v>0.62746289194552</v>
      </c>
      <c r="S1685" s="4" t="s">
        <v>39</v>
      </c>
      <c r="T1685" s="4" t="str">
        <f aca="false">B1685&amp;C1685&amp;D1685&amp;E1685&amp;S1685</f>
        <v>rosnavturtlebot3_burgermap55without</v>
      </c>
      <c r="U1685" s="4" t="n">
        <f aca="false">COUNTIF($T$2:T1685,T1685)</f>
        <v>4</v>
      </c>
      <c r="V1685" s="4" t="s">
        <v>38</v>
      </c>
      <c r="W1685" s="4" t="s">
        <v>29</v>
      </c>
      <c r="X1685" s="4" t="n">
        <v>5</v>
      </c>
      <c r="Y1685" s="4" t="str">
        <f aca="false">V1685&amp;W1685&amp;X1685&amp;S1685</f>
        <v>rb5without</v>
      </c>
      <c r="Z1685" s="4" t="n">
        <f aca="false">G1685&gt;0</f>
        <v>0</v>
      </c>
      <c r="AA1685" s="4" t="str">
        <f aca="false">IF(NOT(Z1685),Y1685,0)</f>
        <v>rb5without</v>
      </c>
    </row>
    <row r="1686" customFormat="false" ht="15.75" hidden="false" customHeight="true" outlineLevel="0" collapsed="false">
      <c r="A1686" s="1" t="n">
        <v>2489</v>
      </c>
      <c r="B1686" s="4" t="s">
        <v>37</v>
      </c>
      <c r="C1686" s="4" t="s">
        <v>28</v>
      </c>
      <c r="D1686" s="4" t="s">
        <v>31</v>
      </c>
      <c r="E1686" s="4" t="n">
        <v>5</v>
      </c>
      <c r="F1686" s="4" t="n">
        <v>179.187</v>
      </c>
      <c r="G1686" s="4" t="n">
        <v>0</v>
      </c>
      <c r="H1686" s="4" t="n">
        <v>3.60503477763933</v>
      </c>
      <c r="I1686" s="4" t="n">
        <v>0.754619864339215</v>
      </c>
      <c r="J1686" s="4" t="n">
        <v>0.0968616518724818</v>
      </c>
      <c r="K1686" s="4" t="n">
        <v>0.00812437941261314</v>
      </c>
      <c r="L1686" s="4" t="n">
        <v>0.000526041666666667</v>
      </c>
      <c r="M1686" s="4" t="n">
        <v>0.224989118747116</v>
      </c>
      <c r="N1686" s="4" t="n">
        <v>40.0341673607403</v>
      </c>
      <c r="O1686" s="4" t="n">
        <f aca="false">FALSE()</f>
        <v>0</v>
      </c>
      <c r="P1686" s="4" t="s">
        <v>27</v>
      </c>
      <c r="Q1686" s="4" t="n">
        <v>7.98503704956574</v>
      </c>
      <c r="R1686" s="4" t="n">
        <v>6.62386699866901</v>
      </c>
      <c r="S1686" s="4" t="s">
        <v>39</v>
      </c>
      <c r="T1686" s="4" t="str">
        <f aca="false">B1686&amp;C1686&amp;D1686&amp;E1686&amp;S1686</f>
        <v>rosnavturtlebot3_burgermap55without</v>
      </c>
      <c r="U1686" s="4" t="n">
        <f aca="false">COUNTIF($T$2:T1686,T1686)</f>
        <v>5</v>
      </c>
      <c r="V1686" s="4" t="s">
        <v>38</v>
      </c>
      <c r="W1686" s="4" t="s">
        <v>29</v>
      </c>
      <c r="X1686" s="4" t="n">
        <v>5</v>
      </c>
      <c r="Y1686" s="4" t="str">
        <f aca="false">V1686&amp;W1686&amp;X1686&amp;S1686</f>
        <v>rb5without</v>
      </c>
      <c r="Z1686" s="4" t="n">
        <f aca="false">G1686&gt;0</f>
        <v>0</v>
      </c>
      <c r="AA1686" s="4" t="str">
        <f aca="false">IF(NOT(Z1686),Y1686,0)</f>
        <v>rb5without</v>
      </c>
    </row>
    <row r="1687" customFormat="false" ht="15.75" hidden="false" customHeight="true" outlineLevel="0" collapsed="false">
      <c r="A1687" s="1" t="n">
        <v>2490</v>
      </c>
      <c r="B1687" s="4" t="s">
        <v>37</v>
      </c>
      <c r="C1687" s="4" t="s">
        <v>28</v>
      </c>
      <c r="D1687" s="4" t="s">
        <v>31</v>
      </c>
      <c r="E1687" s="4" t="n">
        <v>5</v>
      </c>
      <c r="F1687" s="4" t="n">
        <v>107.002</v>
      </c>
      <c r="G1687" s="4" t="n">
        <v>0</v>
      </c>
      <c r="H1687" s="4" t="n">
        <v>0.339662373502272</v>
      </c>
      <c r="I1687" s="4" t="n">
        <v>0.0664713309578529</v>
      </c>
      <c r="J1687" s="4" t="n">
        <v>0.00822702658998207</v>
      </c>
      <c r="K1687" s="4" t="n">
        <v>0.00713421122629565</v>
      </c>
      <c r="L1687" s="4" t="n">
        <v>0.000939393939393939</v>
      </c>
      <c r="M1687" s="4" t="n">
        <v>0.217412029155684</v>
      </c>
      <c r="N1687" s="4" t="n">
        <v>23.2980219244172</v>
      </c>
      <c r="O1687" s="4" t="n">
        <f aca="false">TRUE()</f>
        <v>1</v>
      </c>
      <c r="P1687" s="4" t="s">
        <v>24</v>
      </c>
      <c r="Q1687" s="4" t="n">
        <v>4.5556606220834</v>
      </c>
      <c r="R1687" s="4" t="n">
        <v>0.370288946760694</v>
      </c>
      <c r="S1687" s="4" t="s">
        <v>39</v>
      </c>
      <c r="T1687" s="4" t="str">
        <f aca="false">B1687&amp;C1687&amp;D1687&amp;E1687&amp;S1687</f>
        <v>rosnavturtlebot3_burgermap55without</v>
      </c>
      <c r="U1687" s="4" t="n">
        <f aca="false">COUNTIF($T$2:T1687,T1687)</f>
        <v>6</v>
      </c>
      <c r="V1687" s="4" t="s">
        <v>38</v>
      </c>
      <c r="W1687" s="4" t="s">
        <v>29</v>
      </c>
      <c r="X1687" s="4" t="n">
        <v>5</v>
      </c>
      <c r="Y1687" s="4" t="str">
        <f aca="false">V1687&amp;W1687&amp;X1687&amp;S1687</f>
        <v>rb5without</v>
      </c>
      <c r="Z1687" s="4" t="n">
        <f aca="false">G1687&gt;0</f>
        <v>0</v>
      </c>
      <c r="AA1687" s="4" t="str">
        <f aca="false">IF(NOT(Z1687),Y1687,0)</f>
        <v>rb5without</v>
      </c>
    </row>
    <row r="1688" customFormat="false" ht="15.75" hidden="false" customHeight="true" outlineLevel="0" collapsed="false">
      <c r="A1688" s="1" t="n">
        <v>2491</v>
      </c>
      <c r="B1688" s="4" t="s">
        <v>37</v>
      </c>
      <c r="C1688" s="4" t="s">
        <v>28</v>
      </c>
      <c r="D1688" s="4" t="s">
        <v>31</v>
      </c>
      <c r="E1688" s="4" t="n">
        <v>5</v>
      </c>
      <c r="F1688" s="4" t="n">
        <v>110.09</v>
      </c>
      <c r="G1688" s="4" t="n">
        <v>0</v>
      </c>
      <c r="H1688" s="4" t="n">
        <v>0.339701498896865</v>
      </c>
      <c r="I1688" s="4" t="n">
        <v>0.0685322229564087</v>
      </c>
      <c r="J1688" s="4" t="n">
        <v>0.00852538782011241</v>
      </c>
      <c r="K1688" s="4" t="n">
        <v>0.00557264957264958</v>
      </c>
      <c r="L1688" s="4" t="n">
        <v>0.000923076923076923</v>
      </c>
      <c r="M1688" s="4" t="n">
        <v>0.218042372881356</v>
      </c>
      <c r="N1688" s="4" t="n">
        <v>24.0681447351415</v>
      </c>
      <c r="O1688" s="4" t="n">
        <f aca="false">TRUE()</f>
        <v>1</v>
      </c>
      <c r="P1688" s="4" t="s">
        <v>24</v>
      </c>
      <c r="Q1688" s="4" t="n">
        <v>3.86459089293265</v>
      </c>
      <c r="R1688" s="4" t="n">
        <v>0.367124267251837</v>
      </c>
      <c r="S1688" s="4" t="s">
        <v>39</v>
      </c>
      <c r="T1688" s="4" t="str">
        <f aca="false">B1688&amp;C1688&amp;D1688&amp;E1688&amp;S1688</f>
        <v>rosnavturtlebot3_burgermap55without</v>
      </c>
      <c r="U1688" s="4" t="n">
        <f aca="false">COUNTIF($T$2:T1688,T1688)</f>
        <v>7</v>
      </c>
      <c r="V1688" s="4" t="s">
        <v>38</v>
      </c>
      <c r="W1688" s="4" t="s">
        <v>29</v>
      </c>
      <c r="X1688" s="4" t="n">
        <v>5</v>
      </c>
      <c r="Y1688" s="4" t="str">
        <f aca="false">V1688&amp;W1688&amp;X1688&amp;S1688</f>
        <v>rb5without</v>
      </c>
      <c r="Z1688" s="4" t="n">
        <f aca="false">G1688&gt;0</f>
        <v>0</v>
      </c>
      <c r="AA1688" s="4" t="str">
        <f aca="false">IF(NOT(Z1688),Y1688,0)</f>
        <v>rb5without</v>
      </c>
    </row>
    <row r="1689" customFormat="false" ht="15.75" hidden="false" customHeight="true" outlineLevel="0" collapsed="false">
      <c r="A1689" s="1" t="n">
        <v>2492</v>
      </c>
      <c r="B1689" s="4" t="s">
        <v>37</v>
      </c>
      <c r="C1689" s="4" t="s">
        <v>28</v>
      </c>
      <c r="D1689" s="4" t="s">
        <v>31</v>
      </c>
      <c r="E1689" s="4" t="n">
        <v>5</v>
      </c>
      <c r="F1689" s="4" t="n">
        <v>112.063</v>
      </c>
      <c r="G1689" s="4" t="n">
        <v>0</v>
      </c>
      <c r="H1689" s="4" t="n">
        <v>0.35299830247829</v>
      </c>
      <c r="I1689" s="4" t="n">
        <v>0.069953675831234</v>
      </c>
      <c r="J1689" s="4" t="n">
        <v>0.00872798294659748</v>
      </c>
      <c r="K1689" s="4" t="n">
        <v>0.0050000179661386</v>
      </c>
      <c r="L1689" s="4" t="n">
        <v>0.00090495867768595</v>
      </c>
      <c r="M1689" s="4" t="n">
        <v>0.218483615466815</v>
      </c>
      <c r="N1689" s="4" t="n">
        <v>24.4950313365638</v>
      </c>
      <c r="O1689" s="4" t="n">
        <f aca="false">TRUE()</f>
        <v>1</v>
      </c>
      <c r="P1689" s="4" t="s">
        <v>24</v>
      </c>
      <c r="Q1689" s="4" t="n">
        <v>6.4365221860092</v>
      </c>
      <c r="R1689" s="4" t="n">
        <v>0.389344266147727</v>
      </c>
      <c r="S1689" s="4" t="s">
        <v>39</v>
      </c>
      <c r="T1689" s="4" t="str">
        <f aca="false">B1689&amp;C1689&amp;D1689&amp;E1689&amp;S1689</f>
        <v>rosnavturtlebot3_burgermap55without</v>
      </c>
      <c r="U1689" s="4" t="n">
        <f aca="false">COUNTIF($T$2:T1689,T1689)</f>
        <v>8</v>
      </c>
      <c r="V1689" s="4" t="s">
        <v>38</v>
      </c>
      <c r="W1689" s="4" t="s">
        <v>29</v>
      </c>
      <c r="X1689" s="4" t="n">
        <v>5</v>
      </c>
      <c r="Y1689" s="4" t="str">
        <f aca="false">V1689&amp;W1689&amp;X1689&amp;S1689</f>
        <v>rb5without</v>
      </c>
      <c r="Z1689" s="4" t="n">
        <f aca="false">G1689&gt;0</f>
        <v>0</v>
      </c>
      <c r="AA1689" s="4" t="str">
        <f aca="false">IF(NOT(Z1689),Y1689,0)</f>
        <v>rb5without</v>
      </c>
    </row>
    <row r="1690" customFormat="false" ht="15.75" hidden="false" customHeight="true" outlineLevel="0" collapsed="false">
      <c r="A1690" s="1" t="n">
        <v>2493</v>
      </c>
      <c r="B1690" s="4" t="s">
        <v>37</v>
      </c>
      <c r="C1690" s="4" t="s">
        <v>28</v>
      </c>
      <c r="D1690" s="4" t="s">
        <v>31</v>
      </c>
      <c r="E1690" s="4" t="n">
        <v>5</v>
      </c>
      <c r="F1690" s="4" t="n">
        <v>108.003</v>
      </c>
      <c r="G1690" s="4" t="n">
        <v>0</v>
      </c>
      <c r="H1690" s="4" t="n">
        <v>1.32542704405533</v>
      </c>
      <c r="I1690" s="4" t="n">
        <v>0.0916208670869064</v>
      </c>
      <c r="J1690" s="4" t="n">
        <v>0.0102983710569359</v>
      </c>
      <c r="K1690" s="4" t="n">
        <v>0.00619574468085107</v>
      </c>
      <c r="L1690" s="4" t="n">
        <v>0.000897872340425532</v>
      </c>
      <c r="M1690" s="4" t="n">
        <v>0.217061142021725</v>
      </c>
      <c r="N1690" s="4" t="n">
        <v>23.4284198220097</v>
      </c>
      <c r="O1690" s="4" t="n">
        <f aca="false">TRUE()</f>
        <v>1</v>
      </c>
      <c r="P1690" s="4" t="s">
        <v>24</v>
      </c>
      <c r="Q1690" s="4" t="n">
        <v>200.000000000043</v>
      </c>
      <c r="R1690" s="4" t="n">
        <v>0.416716111209011</v>
      </c>
      <c r="S1690" s="4" t="s">
        <v>39</v>
      </c>
      <c r="T1690" s="4" t="str">
        <f aca="false">B1690&amp;C1690&amp;D1690&amp;E1690&amp;S1690</f>
        <v>rosnavturtlebot3_burgermap55without</v>
      </c>
      <c r="U1690" s="4" t="n">
        <f aca="false">COUNTIF($T$2:T1690,T1690)</f>
        <v>9</v>
      </c>
      <c r="V1690" s="4" t="s">
        <v>38</v>
      </c>
      <c r="W1690" s="4" t="s">
        <v>29</v>
      </c>
      <c r="X1690" s="4" t="n">
        <v>5</v>
      </c>
      <c r="Y1690" s="4" t="str">
        <f aca="false">V1690&amp;W1690&amp;X1690&amp;S1690</f>
        <v>rb5without</v>
      </c>
      <c r="Z1690" s="4" t="n">
        <f aca="false">G1690&gt;0</f>
        <v>0</v>
      </c>
      <c r="AA1690" s="4" t="str">
        <f aca="false">IF(NOT(Z1690),Y1690,0)</f>
        <v>rb5without</v>
      </c>
    </row>
    <row r="1691" customFormat="false" ht="15.75" hidden="false" customHeight="true" outlineLevel="0" collapsed="false">
      <c r="A1691" s="1" t="n">
        <v>2494</v>
      </c>
      <c r="B1691" s="4" t="s">
        <v>37</v>
      </c>
      <c r="C1691" s="4" t="s">
        <v>28</v>
      </c>
      <c r="D1691" s="4" t="s">
        <v>31</v>
      </c>
      <c r="E1691" s="4" t="n">
        <v>5</v>
      </c>
      <c r="F1691" s="4" t="n">
        <v>180.11</v>
      </c>
      <c r="G1691" s="4" t="n">
        <v>0</v>
      </c>
      <c r="H1691" s="4" t="n">
        <v>3.80860633264635</v>
      </c>
      <c r="I1691" s="4" t="n">
        <v>0.730735575939869</v>
      </c>
      <c r="J1691" s="4" t="n">
        <v>0.0931772697512296</v>
      </c>
      <c r="K1691" s="4" t="n">
        <v>0.00804027253044869</v>
      </c>
      <c r="L1691" s="4" t="n">
        <v>0.000374984253560422</v>
      </c>
      <c r="M1691" s="4" t="n">
        <v>0.224441629723485</v>
      </c>
      <c r="N1691" s="4" t="n">
        <v>40.0780505210132</v>
      </c>
      <c r="O1691" s="4" t="n">
        <f aca="false">FALSE()</f>
        <v>0</v>
      </c>
      <c r="P1691" s="4" t="s">
        <v>27</v>
      </c>
      <c r="Q1691" s="4" t="n">
        <v>100.737674747834</v>
      </c>
      <c r="R1691" s="4" t="n">
        <v>6.48297501056775</v>
      </c>
      <c r="S1691" s="4" t="s">
        <v>39</v>
      </c>
      <c r="T1691" s="4" t="str">
        <f aca="false">B1691&amp;C1691&amp;D1691&amp;E1691&amp;S1691</f>
        <v>rosnavturtlebot3_burgermap55without</v>
      </c>
      <c r="U1691" s="4" t="n">
        <f aca="false">COUNTIF($T$2:T1691,T1691)</f>
        <v>10</v>
      </c>
      <c r="V1691" s="4" t="s">
        <v>38</v>
      </c>
      <c r="W1691" s="4" t="s">
        <v>29</v>
      </c>
      <c r="X1691" s="4" t="n">
        <v>5</v>
      </c>
      <c r="Y1691" s="4" t="str">
        <f aca="false">V1691&amp;W1691&amp;X1691&amp;S1691</f>
        <v>rb5without</v>
      </c>
      <c r="Z1691" s="4" t="n">
        <f aca="false">G1691&gt;0</f>
        <v>0</v>
      </c>
      <c r="AA1691" s="4" t="str">
        <f aca="false">IF(NOT(Z1691),Y1691,0)</f>
        <v>rb5without</v>
      </c>
    </row>
    <row r="1692" customFormat="false" ht="15.75" hidden="false" customHeight="true" outlineLevel="0" collapsed="false">
      <c r="A1692" s="1" t="n">
        <v>2495</v>
      </c>
      <c r="B1692" s="4" t="s">
        <v>37</v>
      </c>
      <c r="C1692" s="4" t="s">
        <v>28</v>
      </c>
      <c r="D1692" s="4" t="s">
        <v>31</v>
      </c>
      <c r="E1692" s="4" t="n">
        <v>5</v>
      </c>
      <c r="F1692" s="4" t="n">
        <v>109.709</v>
      </c>
      <c r="G1692" s="4" t="n">
        <v>0</v>
      </c>
      <c r="H1692" s="4" t="n">
        <v>0.337450861322838</v>
      </c>
      <c r="I1692" s="4" t="n">
        <v>0.0656096582728305</v>
      </c>
      <c r="J1692" s="4" t="n">
        <v>0.00817577619346549</v>
      </c>
      <c r="K1692" s="4" t="n">
        <v>0.00579240121020739</v>
      </c>
      <c r="L1692" s="4" t="n">
        <v>0.00012032085569429</v>
      </c>
      <c r="M1692" s="4" t="n">
        <v>0.218917776960754</v>
      </c>
      <c r="N1692" s="4" t="n">
        <v>24.0238481898268</v>
      </c>
      <c r="O1692" s="4" t="n">
        <f aca="false">TRUE()</f>
        <v>1</v>
      </c>
      <c r="P1692" s="4" t="s">
        <v>24</v>
      </c>
      <c r="Q1692" s="4" t="n">
        <v>5.09670733204539</v>
      </c>
      <c r="R1692" s="4" t="n">
        <v>0.398479041507339</v>
      </c>
      <c r="S1692" s="4" t="s">
        <v>39</v>
      </c>
      <c r="T1692" s="4" t="str">
        <f aca="false">B1692&amp;C1692&amp;D1692&amp;E1692&amp;S1692</f>
        <v>rosnavturtlebot3_burgermap55without</v>
      </c>
      <c r="U1692" s="4" t="n">
        <f aca="false">COUNTIF($T$2:T1692,T1692)</f>
        <v>11</v>
      </c>
      <c r="V1692" s="4" t="s">
        <v>38</v>
      </c>
      <c r="W1692" s="4" t="s">
        <v>29</v>
      </c>
      <c r="X1692" s="4" t="n">
        <v>5</v>
      </c>
      <c r="Y1692" s="4" t="str">
        <f aca="false">V1692&amp;W1692&amp;X1692&amp;S1692</f>
        <v>rb5without</v>
      </c>
      <c r="Z1692" s="4" t="n">
        <f aca="false">G1692&gt;0</f>
        <v>0</v>
      </c>
      <c r="AA1692" s="4" t="str">
        <f aca="false">IF(NOT(Z1692),Y1692,0)</f>
        <v>rb5without</v>
      </c>
    </row>
    <row r="1693" customFormat="false" ht="15.75" hidden="false" customHeight="true" outlineLevel="0" collapsed="false">
      <c r="A1693" s="1" t="n">
        <v>2496</v>
      </c>
      <c r="B1693" s="4" t="s">
        <v>37</v>
      </c>
      <c r="C1693" s="4" t="s">
        <v>28</v>
      </c>
      <c r="D1693" s="4" t="s">
        <v>31</v>
      </c>
      <c r="E1693" s="4" t="n">
        <v>5</v>
      </c>
      <c r="F1693" s="4" t="n">
        <v>115.303</v>
      </c>
      <c r="G1693" s="4" t="n">
        <v>0</v>
      </c>
      <c r="H1693" s="4" t="n">
        <v>0.313688575618808</v>
      </c>
      <c r="I1693" s="4" t="n">
        <v>0.0620586320524492</v>
      </c>
      <c r="J1693" s="4" t="n">
        <v>0.00772636237189779</v>
      </c>
      <c r="K1693" s="4" t="n">
        <v>0.00510795055620238</v>
      </c>
      <c r="L1693" s="4" t="n">
        <v>0.000283986755112109</v>
      </c>
      <c r="M1693" s="4" t="n">
        <v>0.21903176814942</v>
      </c>
      <c r="N1693" s="4" t="n">
        <v>25.2535821744001</v>
      </c>
      <c r="O1693" s="4" t="n">
        <f aca="false">TRUE()</f>
        <v>1</v>
      </c>
      <c r="P1693" s="4" t="s">
        <v>24</v>
      </c>
      <c r="Q1693" s="4" t="n">
        <v>4.94132952099601</v>
      </c>
      <c r="R1693" s="4" t="n">
        <v>0.346247908103268</v>
      </c>
      <c r="S1693" s="4" t="s">
        <v>39</v>
      </c>
      <c r="T1693" s="4" t="str">
        <f aca="false">B1693&amp;C1693&amp;D1693&amp;E1693&amp;S1693</f>
        <v>rosnavturtlebot3_burgermap55without</v>
      </c>
      <c r="U1693" s="4" t="n">
        <f aca="false">COUNTIF($T$2:T1693,T1693)</f>
        <v>12</v>
      </c>
      <c r="V1693" s="4" t="s">
        <v>38</v>
      </c>
      <c r="W1693" s="4" t="s">
        <v>29</v>
      </c>
      <c r="X1693" s="4" t="n">
        <v>5</v>
      </c>
      <c r="Y1693" s="4" t="str">
        <f aca="false">V1693&amp;W1693&amp;X1693&amp;S1693</f>
        <v>rb5without</v>
      </c>
      <c r="Z1693" s="4" t="n">
        <f aca="false">G1693&gt;0</f>
        <v>0</v>
      </c>
      <c r="AA1693" s="4" t="str">
        <f aca="false">IF(NOT(Z1693),Y1693,0)</f>
        <v>rb5without</v>
      </c>
    </row>
    <row r="1694" customFormat="false" ht="15.75" hidden="false" customHeight="true" outlineLevel="0" collapsed="false">
      <c r="A1694" s="1" t="n">
        <v>2497</v>
      </c>
      <c r="B1694" s="4" t="s">
        <v>37</v>
      </c>
      <c r="C1694" s="4" t="s">
        <v>28</v>
      </c>
      <c r="D1694" s="4" t="s">
        <v>31</v>
      </c>
      <c r="E1694" s="4" t="n">
        <v>5</v>
      </c>
      <c r="F1694" s="4" t="n">
        <v>136.111</v>
      </c>
      <c r="G1694" s="4" t="n">
        <v>0</v>
      </c>
      <c r="H1694" s="4" t="n">
        <v>0.616969601971341</v>
      </c>
      <c r="I1694" s="4" t="n">
        <v>0.0860748844935344</v>
      </c>
      <c r="J1694" s="4" t="n">
        <v>0.0203748870252005</v>
      </c>
      <c r="K1694" s="4" t="n">
        <v>0.0105235413895918</v>
      </c>
      <c r="L1694" s="4" t="n">
        <v>8.72137281730053E-005</v>
      </c>
      <c r="M1694" s="4" t="n">
        <v>0.215786709405171</v>
      </c>
      <c r="N1694" s="4" t="n">
        <v>29.3546605135828</v>
      </c>
      <c r="O1694" s="4" t="n">
        <f aca="false">TRUE()</f>
        <v>1</v>
      </c>
      <c r="P1694" s="4" t="s">
        <v>24</v>
      </c>
      <c r="Q1694" s="4" t="n">
        <v>39.149961105361</v>
      </c>
      <c r="R1694" s="4" t="n">
        <v>0.375340740013048</v>
      </c>
      <c r="S1694" s="4" t="s">
        <v>39</v>
      </c>
      <c r="T1694" s="4" t="str">
        <f aca="false">B1694&amp;C1694&amp;D1694&amp;E1694&amp;S1694</f>
        <v>rosnavturtlebot3_burgermap55without</v>
      </c>
      <c r="U1694" s="4" t="n">
        <f aca="false">COUNTIF($T$2:T1694,T1694)</f>
        <v>13</v>
      </c>
      <c r="V1694" s="4" t="s">
        <v>38</v>
      </c>
      <c r="W1694" s="4" t="s">
        <v>29</v>
      </c>
      <c r="X1694" s="4" t="n">
        <v>5</v>
      </c>
      <c r="Y1694" s="4" t="str">
        <f aca="false">V1694&amp;W1694&amp;X1694&amp;S1694</f>
        <v>rb5without</v>
      </c>
      <c r="Z1694" s="4" t="n">
        <f aca="false">G1694&gt;0</f>
        <v>0</v>
      </c>
      <c r="AA1694" s="4" t="str">
        <f aca="false">IF(NOT(Z1694),Y1694,0)</f>
        <v>rb5without</v>
      </c>
    </row>
    <row r="1695" customFormat="false" ht="15.75" hidden="false" customHeight="true" outlineLevel="0" collapsed="false">
      <c r="A1695" s="1" t="n">
        <v>2498</v>
      </c>
      <c r="B1695" s="4" t="s">
        <v>37</v>
      </c>
      <c r="C1695" s="4" t="s">
        <v>28</v>
      </c>
      <c r="D1695" s="4" t="s">
        <v>31</v>
      </c>
      <c r="E1695" s="4" t="n">
        <v>5</v>
      </c>
      <c r="F1695" s="4" t="n">
        <v>137.797</v>
      </c>
      <c r="G1695" s="4" t="n">
        <v>0</v>
      </c>
      <c r="H1695" s="4" t="n">
        <v>0.314147209647885</v>
      </c>
      <c r="I1695" s="4" t="n">
        <v>0.0639853570025757</v>
      </c>
      <c r="J1695" s="4" t="n">
        <v>0.00796468850830214</v>
      </c>
      <c r="K1695" s="4" t="n">
        <v>0.00518025486531526</v>
      </c>
      <c r="L1695" s="4" t="n">
        <v>0.000591597517591093</v>
      </c>
      <c r="M1695" s="4" t="n">
        <v>0.218704699265723</v>
      </c>
      <c r="N1695" s="4" t="n">
        <v>30.1991175458711</v>
      </c>
      <c r="O1695" s="4" t="n">
        <f aca="false">TRUE()</f>
        <v>1</v>
      </c>
      <c r="P1695" s="4" t="s">
        <v>24</v>
      </c>
      <c r="Q1695" s="4" t="n">
        <v>3.28603003327856</v>
      </c>
      <c r="R1695" s="4" t="n">
        <v>0.353222241802176</v>
      </c>
      <c r="S1695" s="4" t="s">
        <v>39</v>
      </c>
      <c r="T1695" s="4" t="str">
        <f aca="false">B1695&amp;C1695&amp;D1695&amp;E1695&amp;S1695</f>
        <v>rosnavturtlebot3_burgermap55without</v>
      </c>
      <c r="U1695" s="4" t="n">
        <f aca="false">COUNTIF($T$2:T1695,T1695)</f>
        <v>14</v>
      </c>
      <c r="V1695" s="4" t="s">
        <v>38</v>
      </c>
      <c r="W1695" s="4" t="s">
        <v>29</v>
      </c>
      <c r="X1695" s="4" t="n">
        <v>5</v>
      </c>
      <c r="Y1695" s="4" t="str">
        <f aca="false">V1695&amp;W1695&amp;X1695&amp;S1695</f>
        <v>rb5without</v>
      </c>
      <c r="Z1695" s="4" t="n">
        <f aca="false">G1695&gt;0</f>
        <v>0</v>
      </c>
      <c r="AA1695" s="4" t="str">
        <f aca="false">IF(NOT(Z1695),Y1695,0)</f>
        <v>rb5without</v>
      </c>
    </row>
    <row r="1696" customFormat="false" ht="15.75" hidden="false" customHeight="true" outlineLevel="0" collapsed="false">
      <c r="A1696" s="1" t="n">
        <v>2499</v>
      </c>
      <c r="B1696" s="4" t="s">
        <v>37</v>
      </c>
      <c r="C1696" s="4" t="s">
        <v>28</v>
      </c>
      <c r="D1696" s="4" t="s">
        <v>31</v>
      </c>
      <c r="E1696" s="4" t="n">
        <v>5</v>
      </c>
      <c r="F1696" s="4" t="n">
        <v>113.5</v>
      </c>
      <c r="G1696" s="4" t="n">
        <v>0</v>
      </c>
      <c r="H1696" s="4" t="n">
        <v>0.537541326882635</v>
      </c>
      <c r="I1696" s="4" t="n">
        <v>0.100852356862221</v>
      </c>
      <c r="J1696" s="4" t="n">
        <v>0.0125225774993732</v>
      </c>
      <c r="K1696" s="4" t="n">
        <v>0.00882816467837376</v>
      </c>
      <c r="L1696" s="4" t="n">
        <v>0.000587018246021402</v>
      </c>
      <c r="M1696" s="4" t="n">
        <v>0.215864088729776</v>
      </c>
      <c r="N1696" s="4" t="n">
        <v>24.6144284979056</v>
      </c>
      <c r="O1696" s="4" t="n">
        <f aca="false">TRUE()</f>
        <v>1</v>
      </c>
      <c r="P1696" s="4" t="s">
        <v>24</v>
      </c>
      <c r="Q1696" s="4" t="n">
        <v>10.3870937448712</v>
      </c>
      <c r="R1696" s="4" t="n">
        <v>0.589004128258903</v>
      </c>
      <c r="S1696" s="4" t="s">
        <v>39</v>
      </c>
      <c r="T1696" s="4" t="str">
        <f aca="false">B1696&amp;C1696&amp;D1696&amp;E1696&amp;S1696</f>
        <v>rosnavturtlebot3_burgermap55without</v>
      </c>
      <c r="U1696" s="4" t="n">
        <f aca="false">COUNTIF($T$2:T1696,T1696)</f>
        <v>15</v>
      </c>
      <c r="V1696" s="4" t="s">
        <v>38</v>
      </c>
      <c r="W1696" s="4" t="s">
        <v>29</v>
      </c>
      <c r="X1696" s="4" t="n">
        <v>5</v>
      </c>
      <c r="Y1696" s="4" t="str">
        <f aca="false">V1696&amp;W1696&amp;X1696&amp;S1696</f>
        <v>rb5without</v>
      </c>
      <c r="Z1696" s="4" t="n">
        <f aca="false">G1696&gt;0</f>
        <v>0</v>
      </c>
      <c r="AA1696" s="4" t="str">
        <f aca="false">IF(NOT(Z1696),Y1696,0)</f>
        <v>rb5without</v>
      </c>
    </row>
    <row r="1697" customFormat="false" ht="15.75" hidden="false" customHeight="true" outlineLevel="0" collapsed="false">
      <c r="A1697" s="1" t="n">
        <v>2500</v>
      </c>
      <c r="B1697" s="4" t="s">
        <v>37</v>
      </c>
      <c r="C1697" s="4" t="s">
        <v>28</v>
      </c>
      <c r="D1697" s="4" t="s">
        <v>31</v>
      </c>
      <c r="E1697" s="4" t="n">
        <v>5</v>
      </c>
      <c r="F1697" s="4" t="n">
        <v>121.597</v>
      </c>
      <c r="G1697" s="4" t="n">
        <v>0</v>
      </c>
      <c r="H1697" s="4" t="n">
        <v>0.299584920292427</v>
      </c>
      <c r="I1697" s="4" t="n">
        <v>0.059317751341183</v>
      </c>
      <c r="J1697" s="4" t="n">
        <v>0.00736838904029617</v>
      </c>
      <c r="K1697" s="4" t="n">
        <v>0.00503021526004263</v>
      </c>
      <c r="L1697" s="4" t="n">
        <v>0.000814393939393939</v>
      </c>
      <c r="M1697" s="4" t="n">
        <v>0.218406041227593</v>
      </c>
      <c r="N1697" s="4" t="n">
        <v>26.5795237416977</v>
      </c>
      <c r="O1697" s="4" t="n">
        <f aca="false">TRUE()</f>
        <v>1</v>
      </c>
      <c r="P1697" s="4" t="s">
        <v>24</v>
      </c>
      <c r="Q1697" s="4" t="n">
        <v>2.9743800764173</v>
      </c>
      <c r="R1697" s="4" t="n">
        <v>0.331270044022151</v>
      </c>
      <c r="S1697" s="4" t="s">
        <v>39</v>
      </c>
      <c r="T1697" s="4" t="str">
        <f aca="false">B1697&amp;C1697&amp;D1697&amp;E1697&amp;S1697</f>
        <v>rosnavturtlebot3_burgermap55without</v>
      </c>
      <c r="U1697" s="4" t="n">
        <f aca="false">COUNTIF($T$2:T1697,T1697)</f>
        <v>16</v>
      </c>
      <c r="V1697" s="4" t="s">
        <v>38</v>
      </c>
      <c r="W1697" s="4" t="s">
        <v>29</v>
      </c>
      <c r="X1697" s="4" t="n">
        <v>5</v>
      </c>
      <c r="Y1697" s="4" t="str">
        <f aca="false">V1697&amp;W1697&amp;X1697&amp;S1697</f>
        <v>rb5without</v>
      </c>
      <c r="Z1697" s="4" t="n">
        <f aca="false">G1697&gt;0</f>
        <v>0</v>
      </c>
      <c r="AA1697" s="4" t="str">
        <f aca="false">IF(NOT(Z1697),Y1697,0)</f>
        <v>rb5without</v>
      </c>
    </row>
    <row r="1698" customFormat="false" ht="15.75" hidden="false" customHeight="true" outlineLevel="0" collapsed="false">
      <c r="A1698" s="1" t="n">
        <v>2501</v>
      </c>
      <c r="B1698" s="4" t="s">
        <v>37</v>
      </c>
      <c r="C1698" s="4" t="s">
        <v>28</v>
      </c>
      <c r="D1698" s="4" t="s">
        <v>31</v>
      </c>
      <c r="E1698" s="4" t="n">
        <v>5</v>
      </c>
      <c r="F1698" s="4" t="n">
        <v>123.189</v>
      </c>
      <c r="G1698" s="4" t="n">
        <v>0</v>
      </c>
      <c r="H1698" s="4" t="n">
        <v>0.355694479212116</v>
      </c>
      <c r="I1698" s="4" t="n">
        <v>0.0712538506897968</v>
      </c>
      <c r="J1698" s="4" t="n">
        <v>0.00890981089309063</v>
      </c>
      <c r="K1698" s="4" t="n">
        <v>0.00594053633265711</v>
      </c>
      <c r="L1698" s="4" t="n">
        <v>0.000810408921933086</v>
      </c>
      <c r="M1698" s="4" t="n">
        <v>0.218531373198311</v>
      </c>
      <c r="N1698" s="4" t="n">
        <v>26.9810254873818</v>
      </c>
      <c r="O1698" s="4" t="n">
        <f aca="false">TRUE()</f>
        <v>1</v>
      </c>
      <c r="P1698" s="4" t="s">
        <v>24</v>
      </c>
      <c r="Q1698" s="4" t="n">
        <v>6.17818154978976</v>
      </c>
      <c r="R1698" s="4" t="n">
        <v>0.396130236228361</v>
      </c>
      <c r="S1698" s="4" t="s">
        <v>39</v>
      </c>
      <c r="T1698" s="4" t="str">
        <f aca="false">B1698&amp;C1698&amp;D1698&amp;E1698&amp;S1698</f>
        <v>rosnavturtlebot3_burgermap55without</v>
      </c>
      <c r="U1698" s="4" t="n">
        <f aca="false">COUNTIF($T$2:T1698,T1698)</f>
        <v>17</v>
      </c>
      <c r="V1698" s="4" t="s">
        <v>38</v>
      </c>
      <c r="W1698" s="4" t="s">
        <v>29</v>
      </c>
      <c r="X1698" s="4" t="n">
        <v>5</v>
      </c>
      <c r="Y1698" s="4" t="str">
        <f aca="false">V1698&amp;W1698&amp;X1698&amp;S1698</f>
        <v>rb5without</v>
      </c>
      <c r="Z1698" s="4" t="n">
        <f aca="false">G1698&gt;0</f>
        <v>0</v>
      </c>
      <c r="AA1698" s="4" t="str">
        <f aca="false">IF(NOT(Z1698),Y1698,0)</f>
        <v>rb5without</v>
      </c>
    </row>
    <row r="1699" customFormat="false" ht="15.75" hidden="false" customHeight="true" outlineLevel="0" collapsed="false">
      <c r="A1699" s="1" t="n">
        <v>2502</v>
      </c>
      <c r="B1699" s="4" t="s">
        <v>37</v>
      </c>
      <c r="C1699" s="4" t="s">
        <v>28</v>
      </c>
      <c r="D1699" s="4" t="s">
        <v>31</v>
      </c>
      <c r="E1699" s="4" t="n">
        <v>5</v>
      </c>
      <c r="F1699" s="4" t="n">
        <v>116.7</v>
      </c>
      <c r="G1699" s="4" t="n">
        <v>0</v>
      </c>
      <c r="H1699" s="4" t="n">
        <v>0.306554119144702</v>
      </c>
      <c r="I1699" s="4" t="n">
        <v>0.059270895355622</v>
      </c>
      <c r="J1699" s="4" t="n">
        <v>0.00736054770794222</v>
      </c>
      <c r="K1699" s="4" t="n">
        <v>0.00451943539078477</v>
      </c>
      <c r="L1699" s="4" t="n">
        <v>0.000391456304549496</v>
      </c>
      <c r="M1699" s="4" t="n">
        <v>0.218826975290579</v>
      </c>
      <c r="N1699" s="4" t="n">
        <v>25.5241986135979</v>
      </c>
      <c r="O1699" s="4" t="n">
        <f aca="false">TRUE()</f>
        <v>1</v>
      </c>
      <c r="P1699" s="4" t="s">
        <v>24</v>
      </c>
      <c r="Q1699" s="4" t="n">
        <v>3.66199236408778</v>
      </c>
      <c r="R1699" s="4" t="n">
        <v>0.317855229181528</v>
      </c>
      <c r="S1699" s="4" t="s">
        <v>39</v>
      </c>
      <c r="T1699" s="4" t="str">
        <f aca="false">B1699&amp;C1699&amp;D1699&amp;E1699&amp;S1699</f>
        <v>rosnavturtlebot3_burgermap55without</v>
      </c>
      <c r="U1699" s="4" t="n">
        <f aca="false">COUNTIF($T$2:T1699,T1699)</f>
        <v>18</v>
      </c>
      <c r="V1699" s="4" t="s">
        <v>38</v>
      </c>
      <c r="W1699" s="4" t="s">
        <v>29</v>
      </c>
      <c r="X1699" s="4" t="n">
        <v>5</v>
      </c>
      <c r="Y1699" s="4" t="str">
        <f aca="false">V1699&amp;W1699&amp;X1699&amp;S1699</f>
        <v>rb5without</v>
      </c>
      <c r="Z1699" s="4" t="n">
        <f aca="false">G1699&gt;0</f>
        <v>0</v>
      </c>
      <c r="AA1699" s="4" t="str">
        <f aca="false">IF(NOT(Z1699),Y1699,0)</f>
        <v>rb5without</v>
      </c>
    </row>
    <row r="1700" customFormat="false" ht="15.75" hidden="false" customHeight="true" outlineLevel="0" collapsed="false">
      <c r="A1700" s="1" t="n">
        <v>2503</v>
      </c>
      <c r="B1700" s="4" t="s">
        <v>37</v>
      </c>
      <c r="C1700" s="4" t="s">
        <v>28</v>
      </c>
      <c r="D1700" s="4" t="s">
        <v>31</v>
      </c>
      <c r="E1700" s="4" t="n">
        <v>5</v>
      </c>
      <c r="F1700" s="4" t="n">
        <v>111.801</v>
      </c>
      <c r="G1700" s="4" t="n">
        <v>0</v>
      </c>
      <c r="H1700" s="4" t="n">
        <v>0.32573382232089</v>
      </c>
      <c r="I1700" s="4" t="n">
        <v>0.0675060504559827</v>
      </c>
      <c r="J1700" s="4" t="n">
        <v>0.00837699939140608</v>
      </c>
      <c r="K1700" s="4" t="n">
        <v>0.0086190220871938</v>
      </c>
      <c r="L1700" s="4" t="n">
        <v>2.81047300564143E-005</v>
      </c>
      <c r="M1700" s="4" t="n">
        <v>0.219924771938318</v>
      </c>
      <c r="N1700" s="4" t="n">
        <v>24.6100658593128</v>
      </c>
      <c r="O1700" s="4" t="n">
        <f aca="false">TRUE()</f>
        <v>1</v>
      </c>
      <c r="P1700" s="4" t="s">
        <v>24</v>
      </c>
      <c r="Q1700" s="4" t="n">
        <v>4.77513019013754</v>
      </c>
      <c r="R1700" s="4" t="n">
        <v>0.355383039200213</v>
      </c>
      <c r="S1700" s="4" t="s">
        <v>39</v>
      </c>
      <c r="T1700" s="4" t="str">
        <f aca="false">B1700&amp;C1700&amp;D1700&amp;E1700&amp;S1700</f>
        <v>rosnavturtlebot3_burgermap55without</v>
      </c>
      <c r="U1700" s="4" t="n">
        <f aca="false">COUNTIF($T$2:T1700,T1700)</f>
        <v>19</v>
      </c>
      <c r="V1700" s="4" t="s">
        <v>38</v>
      </c>
      <c r="W1700" s="4" t="s">
        <v>29</v>
      </c>
      <c r="X1700" s="4" t="n">
        <v>5</v>
      </c>
      <c r="Y1700" s="4" t="str">
        <f aca="false">V1700&amp;W1700&amp;X1700&amp;S1700</f>
        <v>rb5without</v>
      </c>
      <c r="Z1700" s="4" t="n">
        <f aca="false">G1700&gt;0</f>
        <v>0</v>
      </c>
      <c r="AA1700" s="4" t="str">
        <f aca="false">IF(NOT(Z1700),Y1700,0)</f>
        <v>rb5without</v>
      </c>
    </row>
    <row r="1701" customFormat="false" ht="15.75" hidden="false" customHeight="true" outlineLevel="0" collapsed="false">
      <c r="A1701" s="1" t="n">
        <v>2504</v>
      </c>
      <c r="B1701" s="4" t="s">
        <v>37</v>
      </c>
      <c r="C1701" s="4" t="s">
        <v>28</v>
      </c>
      <c r="D1701" s="4" t="s">
        <v>31</v>
      </c>
      <c r="E1701" s="4" t="n">
        <v>5</v>
      </c>
      <c r="F1701" s="4" t="n">
        <v>135.388</v>
      </c>
      <c r="G1701" s="4" t="n">
        <v>0</v>
      </c>
      <c r="H1701" s="4" t="n">
        <v>0.702547871175138</v>
      </c>
      <c r="I1701" s="4" t="n">
        <v>0.101579590627084</v>
      </c>
      <c r="J1701" s="4" t="n">
        <v>0.0158949049407484</v>
      </c>
      <c r="K1701" s="4" t="n">
        <v>0.00839332650815212</v>
      </c>
      <c r="L1701" s="4" t="n">
        <v>0.000736486486486487</v>
      </c>
      <c r="M1701" s="4" t="n">
        <v>0.216936855301165</v>
      </c>
      <c r="N1701" s="4" t="n">
        <v>29.4399804626156</v>
      </c>
      <c r="O1701" s="4" t="n">
        <f aca="false">TRUE()</f>
        <v>1</v>
      </c>
      <c r="P1701" s="4" t="s">
        <v>24</v>
      </c>
      <c r="Q1701" s="4" t="n">
        <v>68.287352524852</v>
      </c>
      <c r="R1701" s="4" t="n">
        <v>0.517935126328045</v>
      </c>
      <c r="S1701" s="4" t="s">
        <v>39</v>
      </c>
      <c r="T1701" s="4" t="str">
        <f aca="false">B1701&amp;C1701&amp;D1701&amp;E1701&amp;S1701</f>
        <v>rosnavturtlebot3_burgermap55without</v>
      </c>
      <c r="U1701" s="4" t="n">
        <f aca="false">COUNTIF($T$2:T1701,T1701)</f>
        <v>20</v>
      </c>
      <c r="V1701" s="4" t="s">
        <v>38</v>
      </c>
      <c r="W1701" s="4" t="s">
        <v>29</v>
      </c>
      <c r="X1701" s="4" t="n">
        <v>5</v>
      </c>
      <c r="Y1701" s="4" t="str">
        <f aca="false">V1701&amp;W1701&amp;X1701&amp;S1701</f>
        <v>rb5without</v>
      </c>
      <c r="Z1701" s="4" t="n">
        <f aca="false">G1701&gt;0</f>
        <v>0</v>
      </c>
      <c r="AA1701" s="4" t="str">
        <f aca="false">IF(NOT(Z1701),Y1701,0)</f>
        <v>rb5without</v>
      </c>
    </row>
    <row r="1702" customFormat="false" ht="15.75" hidden="false" customHeight="true" outlineLevel="0" collapsed="false">
      <c r="A1702" s="1" t="n">
        <v>2515</v>
      </c>
      <c r="B1702" s="4" t="s">
        <v>35</v>
      </c>
      <c r="C1702" s="4" t="s">
        <v>22</v>
      </c>
      <c r="D1702" s="4" t="s">
        <v>33</v>
      </c>
      <c r="E1702" s="4" t="n">
        <v>10</v>
      </c>
      <c r="F1702" s="4" t="n">
        <v>24.736</v>
      </c>
      <c r="G1702" s="4" t="n">
        <v>2</v>
      </c>
      <c r="H1702" s="4" t="n">
        <v>16.9710210521467</v>
      </c>
      <c r="I1702" s="4" t="n">
        <v>0.908074502426297</v>
      </c>
      <c r="J1702" s="4" t="n">
        <v>0.117919187078741</v>
      </c>
      <c r="K1702" s="4" t="n">
        <v>0.399685611534916</v>
      </c>
      <c r="L1702" s="4" t="n">
        <v>0.0176730873859515</v>
      </c>
      <c r="M1702" s="4" t="n">
        <v>0.862002053223404</v>
      </c>
      <c r="N1702" s="4" t="n">
        <v>20.4073329553932</v>
      </c>
      <c r="O1702" s="4" t="n">
        <f aca="false">TRUE()</f>
        <v>1</v>
      </c>
      <c r="P1702" s="4" t="s">
        <v>24</v>
      </c>
      <c r="Q1702" s="4" t="n">
        <v>392.232270276377</v>
      </c>
      <c r="R1702" s="4" t="n">
        <v>0.35746954371478</v>
      </c>
      <c r="S1702" s="4" t="s">
        <v>39</v>
      </c>
      <c r="T1702" s="4" t="str">
        <f aca="false">B1702&amp;C1702&amp;D1702&amp;E1702&amp;S1702</f>
        <v>dwajackalsmall_warehouse10without</v>
      </c>
      <c r="U1702" s="4" t="n">
        <f aca="false">COUNTIF($T$2:T1702,T1702)</f>
        <v>1</v>
      </c>
      <c r="V1702" s="4" t="s">
        <v>36</v>
      </c>
      <c r="W1702" s="4" t="s">
        <v>26</v>
      </c>
      <c r="X1702" s="4" t="s">
        <v>34</v>
      </c>
      <c r="Y1702" s="4" t="str">
        <f aca="false">V1702&amp;W1702&amp;X1702&amp;S1702</f>
        <v>djswithout</v>
      </c>
      <c r="Z1702" s="4" t="n">
        <f aca="false">G1702&gt;0</f>
        <v>1</v>
      </c>
      <c r="AA1702" s="4" t="n">
        <f aca="false">IF(NOT(Z1702),Y1702,0)</f>
        <v>0</v>
      </c>
    </row>
    <row r="1703" customFormat="false" ht="15.75" hidden="false" customHeight="true" outlineLevel="0" collapsed="false">
      <c r="A1703" s="1" t="n">
        <v>2516</v>
      </c>
      <c r="B1703" s="4" t="s">
        <v>35</v>
      </c>
      <c r="C1703" s="4" t="s">
        <v>22</v>
      </c>
      <c r="D1703" s="4" t="s">
        <v>33</v>
      </c>
      <c r="E1703" s="4" t="n">
        <v>10</v>
      </c>
      <c r="F1703" s="4" t="n">
        <v>37.857</v>
      </c>
      <c r="G1703" s="4" t="n">
        <v>0</v>
      </c>
      <c r="H1703" s="4" t="n">
        <v>4.94018150983483</v>
      </c>
      <c r="I1703" s="4" t="n">
        <v>0.490903264506839</v>
      </c>
      <c r="J1703" s="4" t="n">
        <v>0.015472093839329</v>
      </c>
      <c r="K1703" s="4" t="n">
        <v>0.0624580845353142</v>
      </c>
      <c r="L1703" s="4" t="n">
        <v>-0.00143930812344814</v>
      </c>
      <c r="M1703" s="4" t="n">
        <v>0.0380956372446184</v>
      </c>
      <c r="N1703" s="4" t="n">
        <v>1.44586424807625</v>
      </c>
      <c r="O1703" s="4" t="n">
        <f aca="false">TRUE()</f>
        <v>1</v>
      </c>
      <c r="P1703" s="4" t="s">
        <v>24</v>
      </c>
      <c r="Q1703" s="4" t="n">
        <v>14.8083160198352</v>
      </c>
      <c r="R1703" s="4" t="n">
        <v>0.878367385935273</v>
      </c>
      <c r="S1703" s="4" t="s">
        <v>39</v>
      </c>
      <c r="T1703" s="4" t="str">
        <f aca="false">B1703&amp;C1703&amp;D1703&amp;E1703&amp;S1703</f>
        <v>dwajackalsmall_warehouse10without</v>
      </c>
      <c r="U1703" s="4" t="n">
        <f aca="false">COUNTIF($T$2:T1703,T1703)</f>
        <v>2</v>
      </c>
      <c r="V1703" s="4" t="s">
        <v>36</v>
      </c>
      <c r="W1703" s="4" t="s">
        <v>26</v>
      </c>
      <c r="X1703" s="4" t="s">
        <v>34</v>
      </c>
      <c r="Y1703" s="4" t="str">
        <f aca="false">V1703&amp;W1703&amp;X1703&amp;S1703</f>
        <v>djswithout</v>
      </c>
      <c r="Z1703" s="4" t="n">
        <f aca="false">G1703&gt;0</f>
        <v>0</v>
      </c>
      <c r="AA1703" s="4" t="str">
        <f aca="false">IF(NOT(Z1703),Y1703,0)</f>
        <v>djswithout</v>
      </c>
    </row>
    <row r="1704" customFormat="false" ht="15.75" hidden="false" customHeight="true" outlineLevel="0" collapsed="false">
      <c r="A1704" s="1" t="n">
        <v>2517</v>
      </c>
      <c r="B1704" s="4" t="s">
        <v>35</v>
      </c>
      <c r="C1704" s="4" t="s">
        <v>22</v>
      </c>
      <c r="D1704" s="4" t="s">
        <v>33</v>
      </c>
      <c r="E1704" s="4" t="n">
        <v>10</v>
      </c>
      <c r="F1704" s="4" t="n">
        <v>28.477</v>
      </c>
      <c r="G1704" s="4" t="n">
        <v>0</v>
      </c>
      <c r="H1704" s="4" t="n">
        <v>4.52524879863748</v>
      </c>
      <c r="I1704" s="4" t="n">
        <v>0.594340379032115</v>
      </c>
      <c r="J1704" s="4" t="n">
        <v>0.0766802324808017</v>
      </c>
      <c r="K1704" s="4" t="n">
        <v>0.453778590354061</v>
      </c>
      <c r="L1704" s="4" t="n">
        <v>0.014738662275813</v>
      </c>
      <c r="M1704" s="4" t="n">
        <v>0.777517143767062</v>
      </c>
      <c r="N1704" s="4" t="n">
        <v>23.1581946067251</v>
      </c>
      <c r="O1704" s="4" t="n">
        <f aca="false">TRUE()</f>
        <v>1</v>
      </c>
      <c r="P1704" s="4" t="s">
        <v>24</v>
      </c>
      <c r="Q1704" s="4" t="n">
        <v>45.5661498177238</v>
      </c>
      <c r="R1704" s="4" t="n">
        <v>0.996666639691217</v>
      </c>
      <c r="S1704" s="4" t="s">
        <v>39</v>
      </c>
      <c r="T1704" s="4" t="str">
        <f aca="false">B1704&amp;C1704&amp;D1704&amp;E1704&amp;S1704</f>
        <v>dwajackalsmall_warehouse10without</v>
      </c>
      <c r="U1704" s="4" t="n">
        <f aca="false">COUNTIF($T$2:T1704,T1704)</f>
        <v>3</v>
      </c>
      <c r="V1704" s="4" t="s">
        <v>36</v>
      </c>
      <c r="W1704" s="4" t="s">
        <v>26</v>
      </c>
      <c r="X1704" s="4" t="s">
        <v>34</v>
      </c>
      <c r="Y1704" s="4" t="str">
        <f aca="false">V1704&amp;W1704&amp;X1704&amp;S1704</f>
        <v>djswithout</v>
      </c>
      <c r="Z1704" s="4" t="n">
        <f aca="false">G1704&gt;0</f>
        <v>0</v>
      </c>
      <c r="AA1704" s="4" t="str">
        <f aca="false">IF(NOT(Z1704),Y1704,0)</f>
        <v>djswithout</v>
      </c>
    </row>
    <row r="1705" customFormat="false" ht="15.75" hidden="false" customHeight="true" outlineLevel="0" collapsed="false">
      <c r="A1705" s="1" t="n">
        <v>2518</v>
      </c>
      <c r="B1705" s="4" t="s">
        <v>35</v>
      </c>
      <c r="C1705" s="4" t="s">
        <v>22</v>
      </c>
      <c r="D1705" s="4" t="s">
        <v>33</v>
      </c>
      <c r="E1705" s="4" t="n">
        <v>10</v>
      </c>
      <c r="F1705" s="4" t="n">
        <v>17.302</v>
      </c>
      <c r="G1705" s="4" t="n">
        <v>0</v>
      </c>
      <c r="H1705" s="4" t="n">
        <v>12.0024715498262</v>
      </c>
      <c r="I1705" s="4" t="n">
        <v>0.681319040987126</v>
      </c>
      <c r="J1705" s="4" t="n">
        <v>0.187573109530839</v>
      </c>
      <c r="K1705" s="4" t="n">
        <v>0.385645553948231</v>
      </c>
      <c r="L1705" s="4" t="n">
        <v>0.0435780562834434</v>
      </c>
      <c r="M1705" s="4" t="n">
        <v>1.11302112267391</v>
      </c>
      <c r="N1705" s="4" t="n">
        <v>19.8252867404506</v>
      </c>
      <c r="O1705" s="4" t="n">
        <f aca="false">TRUE()</f>
        <v>1</v>
      </c>
      <c r="P1705" s="4" t="s">
        <v>24</v>
      </c>
      <c r="Q1705" s="4" t="n">
        <v>145.5213750218</v>
      </c>
      <c r="R1705" s="4" t="n">
        <v>0.260273663001897</v>
      </c>
      <c r="S1705" s="4" t="s">
        <v>39</v>
      </c>
      <c r="T1705" s="4" t="str">
        <f aca="false">B1705&amp;C1705&amp;D1705&amp;E1705&amp;S1705</f>
        <v>dwajackalsmall_warehouse10without</v>
      </c>
      <c r="U1705" s="4" t="n">
        <f aca="false">COUNTIF($T$2:T1705,T1705)</f>
        <v>4</v>
      </c>
      <c r="V1705" s="4" t="s">
        <v>36</v>
      </c>
      <c r="W1705" s="4" t="s">
        <v>26</v>
      </c>
      <c r="X1705" s="4" t="s">
        <v>34</v>
      </c>
      <c r="Y1705" s="4" t="str">
        <f aca="false">V1705&amp;W1705&amp;X1705&amp;S1705</f>
        <v>djswithout</v>
      </c>
      <c r="Z1705" s="4" t="n">
        <f aca="false">G1705&gt;0</f>
        <v>0</v>
      </c>
      <c r="AA1705" s="4" t="str">
        <f aca="false">IF(NOT(Z1705),Y1705,0)</f>
        <v>djswithout</v>
      </c>
    </row>
    <row r="1706" customFormat="false" ht="15.75" hidden="false" customHeight="true" outlineLevel="0" collapsed="false">
      <c r="A1706" s="1" t="n">
        <v>2519</v>
      </c>
      <c r="B1706" s="4" t="s">
        <v>35</v>
      </c>
      <c r="C1706" s="4" t="s">
        <v>22</v>
      </c>
      <c r="D1706" s="4" t="s">
        <v>33</v>
      </c>
      <c r="E1706" s="4" t="n">
        <v>10</v>
      </c>
      <c r="F1706" s="4" t="n">
        <v>77.404</v>
      </c>
      <c r="G1706" s="4" t="n">
        <v>2</v>
      </c>
      <c r="H1706" s="4" t="n">
        <v>27.1990781395539</v>
      </c>
      <c r="I1706" s="4" t="n">
        <v>1.0904954405836</v>
      </c>
      <c r="J1706" s="4" t="n">
        <v>0.157269009649837</v>
      </c>
      <c r="K1706" s="4" t="n">
        <v>0.258117377527919</v>
      </c>
      <c r="L1706" s="4" t="n">
        <v>0.00539488231230452</v>
      </c>
      <c r="M1706" s="4" t="n">
        <v>0.396043503380255</v>
      </c>
      <c r="N1706" s="4" t="n">
        <v>27.3023784306126</v>
      </c>
      <c r="O1706" s="4" t="n">
        <f aca="false">TRUE()</f>
        <v>1</v>
      </c>
      <c r="P1706" s="4" t="s">
        <v>24</v>
      </c>
      <c r="Q1706" s="4" t="n">
        <v>1414.21356237309</v>
      </c>
      <c r="R1706" s="4" t="n">
        <v>1.51576537938535</v>
      </c>
      <c r="S1706" s="4" t="s">
        <v>39</v>
      </c>
      <c r="T1706" s="4" t="str">
        <f aca="false">B1706&amp;C1706&amp;D1706&amp;E1706&amp;S1706</f>
        <v>dwajackalsmall_warehouse10without</v>
      </c>
      <c r="U1706" s="4" t="n">
        <f aca="false">COUNTIF($T$2:T1706,T1706)</f>
        <v>5</v>
      </c>
      <c r="V1706" s="4" t="s">
        <v>36</v>
      </c>
      <c r="W1706" s="4" t="s">
        <v>26</v>
      </c>
      <c r="X1706" s="4" t="s">
        <v>34</v>
      </c>
      <c r="Y1706" s="4" t="str">
        <f aca="false">V1706&amp;W1706&amp;X1706&amp;S1706</f>
        <v>djswithout</v>
      </c>
      <c r="Z1706" s="4" t="n">
        <f aca="false">G1706&gt;0</f>
        <v>1</v>
      </c>
      <c r="AA1706" s="4" t="n">
        <f aca="false">IF(NOT(Z1706),Y1706,0)</f>
        <v>0</v>
      </c>
    </row>
    <row r="1707" customFormat="false" ht="15.75" hidden="false" customHeight="true" outlineLevel="0" collapsed="false">
      <c r="A1707" s="1" t="n">
        <v>2520</v>
      </c>
      <c r="B1707" s="4" t="s">
        <v>35</v>
      </c>
      <c r="C1707" s="4" t="s">
        <v>22</v>
      </c>
      <c r="D1707" s="4" t="s">
        <v>33</v>
      </c>
      <c r="E1707" s="4" t="n">
        <v>10</v>
      </c>
      <c r="F1707" s="4" t="n">
        <v>20.693</v>
      </c>
      <c r="G1707" s="4" t="n">
        <v>0</v>
      </c>
      <c r="H1707" s="4" t="n">
        <v>2.87710399557137</v>
      </c>
      <c r="I1707" s="4" t="n">
        <v>0.586849091578989</v>
      </c>
      <c r="J1707" s="4" t="n">
        <v>0.0844300461127973</v>
      </c>
      <c r="K1707" s="4" t="n">
        <v>0.562629122350022</v>
      </c>
      <c r="L1707" s="4" t="n">
        <v>0.0121861351177475</v>
      </c>
      <c r="M1707" s="4" t="n">
        <v>1.14631623762806</v>
      </c>
      <c r="N1707" s="4" t="n">
        <v>22.847191270709</v>
      </c>
      <c r="O1707" s="4" t="n">
        <f aca="false">TRUE()</f>
        <v>1</v>
      </c>
      <c r="P1707" s="4" t="s">
        <v>24</v>
      </c>
      <c r="Q1707" s="4" t="n">
        <v>45.1970187899692</v>
      </c>
      <c r="R1707" s="4" t="n">
        <v>0.600248837483227</v>
      </c>
      <c r="S1707" s="4" t="s">
        <v>39</v>
      </c>
      <c r="T1707" s="4" t="str">
        <f aca="false">B1707&amp;C1707&amp;D1707&amp;E1707&amp;S1707</f>
        <v>dwajackalsmall_warehouse10without</v>
      </c>
      <c r="U1707" s="4" t="n">
        <f aca="false">COUNTIF($T$2:T1707,T1707)</f>
        <v>6</v>
      </c>
      <c r="V1707" s="4" t="s">
        <v>36</v>
      </c>
      <c r="W1707" s="4" t="s">
        <v>26</v>
      </c>
      <c r="X1707" s="4" t="s">
        <v>34</v>
      </c>
      <c r="Y1707" s="4" t="str">
        <f aca="false">V1707&amp;W1707&amp;X1707&amp;S1707</f>
        <v>djswithout</v>
      </c>
      <c r="Z1707" s="4" t="n">
        <f aca="false">G1707&gt;0</f>
        <v>0</v>
      </c>
      <c r="AA1707" s="4" t="str">
        <f aca="false">IF(NOT(Z1707),Y1707,0)</f>
        <v>djswithout</v>
      </c>
    </row>
    <row r="1708" customFormat="false" ht="15.75" hidden="false" customHeight="true" outlineLevel="0" collapsed="false">
      <c r="A1708" s="1" t="n">
        <v>2521</v>
      </c>
      <c r="B1708" s="4" t="s">
        <v>35</v>
      </c>
      <c r="C1708" s="4" t="s">
        <v>22</v>
      </c>
      <c r="D1708" s="4" t="s">
        <v>33</v>
      </c>
      <c r="E1708" s="4" t="n">
        <v>10</v>
      </c>
      <c r="F1708" s="4" t="n">
        <v>34.295</v>
      </c>
      <c r="G1708" s="4" t="n">
        <v>0</v>
      </c>
      <c r="H1708" s="4" t="n">
        <v>8.64260793883312</v>
      </c>
      <c r="I1708" s="4" t="n">
        <v>0.834022641397855</v>
      </c>
      <c r="J1708" s="4" t="n">
        <v>0.0984574771138069</v>
      </c>
      <c r="K1708" s="4" t="n">
        <v>0.152251148614231</v>
      </c>
      <c r="L1708" s="4" t="n">
        <v>-0.00218303114957162</v>
      </c>
      <c r="M1708" s="4" t="n">
        <v>0.253059703668623</v>
      </c>
      <c r="N1708" s="4" t="n">
        <v>8.22973587515919</v>
      </c>
      <c r="O1708" s="4" t="n">
        <f aca="false">TRUE()</f>
        <v>1</v>
      </c>
      <c r="P1708" s="4" t="s">
        <v>24</v>
      </c>
      <c r="Q1708" s="4" t="n">
        <v>54.0325001443525</v>
      </c>
      <c r="R1708" s="4" t="n">
        <v>0.440718882722326</v>
      </c>
      <c r="S1708" s="4" t="s">
        <v>39</v>
      </c>
      <c r="T1708" s="4" t="str">
        <f aca="false">B1708&amp;C1708&amp;D1708&amp;E1708&amp;S1708</f>
        <v>dwajackalsmall_warehouse10without</v>
      </c>
      <c r="U1708" s="4" t="n">
        <f aca="false">COUNTIF($T$2:T1708,T1708)</f>
        <v>7</v>
      </c>
      <c r="V1708" s="4" t="s">
        <v>36</v>
      </c>
      <c r="W1708" s="4" t="s">
        <v>26</v>
      </c>
      <c r="X1708" s="4" t="s">
        <v>34</v>
      </c>
      <c r="Y1708" s="4" t="str">
        <f aca="false">V1708&amp;W1708&amp;X1708&amp;S1708</f>
        <v>djswithout</v>
      </c>
      <c r="Z1708" s="4" t="n">
        <f aca="false">G1708&gt;0</f>
        <v>0</v>
      </c>
      <c r="AA1708" s="4" t="str">
        <f aca="false">IF(NOT(Z1708),Y1708,0)</f>
        <v>djswithout</v>
      </c>
    </row>
    <row r="1709" customFormat="false" ht="15.75" hidden="false" customHeight="true" outlineLevel="0" collapsed="false">
      <c r="A1709" s="1" t="n">
        <v>2522</v>
      </c>
      <c r="B1709" s="4" t="s">
        <v>35</v>
      </c>
      <c r="C1709" s="4" t="s">
        <v>22</v>
      </c>
      <c r="D1709" s="4" t="s">
        <v>33</v>
      </c>
      <c r="E1709" s="4" t="n">
        <v>10</v>
      </c>
      <c r="F1709" s="4" t="n">
        <v>20.7140000000001</v>
      </c>
      <c r="G1709" s="4" t="n">
        <v>1</v>
      </c>
      <c r="H1709" s="4" t="n">
        <v>5.14891591202086</v>
      </c>
      <c r="I1709" s="4" t="n">
        <v>0.623245801081152</v>
      </c>
      <c r="J1709" s="4" t="n">
        <v>0.0700521287881356</v>
      </c>
      <c r="K1709" s="4" t="n">
        <v>0.446920592537055</v>
      </c>
      <c r="L1709" s="4" t="n">
        <v>0.0208436386020465</v>
      </c>
      <c r="M1709" s="4" t="n">
        <v>1.0985481220734</v>
      </c>
      <c r="N1709" s="4" t="n">
        <v>19.9269009885371</v>
      </c>
      <c r="O1709" s="4" t="n">
        <f aca="false">TRUE()</f>
        <v>1</v>
      </c>
      <c r="P1709" s="4" t="s">
        <v>24</v>
      </c>
      <c r="Q1709" s="4" t="n">
        <v>64.6674138963563</v>
      </c>
      <c r="R1709" s="4" t="n">
        <v>0.3449608147275</v>
      </c>
      <c r="S1709" s="4" t="s">
        <v>39</v>
      </c>
      <c r="T1709" s="4" t="str">
        <f aca="false">B1709&amp;C1709&amp;D1709&amp;E1709&amp;S1709</f>
        <v>dwajackalsmall_warehouse10without</v>
      </c>
      <c r="U1709" s="4" t="n">
        <f aca="false">COUNTIF($T$2:T1709,T1709)</f>
        <v>8</v>
      </c>
      <c r="V1709" s="4" t="s">
        <v>36</v>
      </c>
      <c r="W1709" s="4" t="s">
        <v>26</v>
      </c>
      <c r="X1709" s="4" t="s">
        <v>34</v>
      </c>
      <c r="Y1709" s="4" t="str">
        <f aca="false">V1709&amp;W1709&amp;X1709&amp;S1709</f>
        <v>djswithout</v>
      </c>
      <c r="Z1709" s="4" t="n">
        <f aca="false">G1709&gt;0</f>
        <v>1</v>
      </c>
      <c r="AA1709" s="4" t="n">
        <f aca="false">IF(NOT(Z1709),Y1709,0)</f>
        <v>0</v>
      </c>
    </row>
    <row r="1710" customFormat="false" ht="15.75" hidden="false" customHeight="true" outlineLevel="0" collapsed="false">
      <c r="A1710" s="1" t="n">
        <v>2523</v>
      </c>
      <c r="B1710" s="4" t="s">
        <v>35</v>
      </c>
      <c r="C1710" s="4" t="s">
        <v>22</v>
      </c>
      <c r="D1710" s="4" t="s">
        <v>33</v>
      </c>
      <c r="E1710" s="4" t="n">
        <v>10</v>
      </c>
      <c r="F1710" s="4" t="n">
        <v>62.318</v>
      </c>
      <c r="G1710" s="4" t="n">
        <v>3</v>
      </c>
      <c r="H1710" s="4" t="n">
        <v>16.5495408012303</v>
      </c>
      <c r="I1710" s="4" t="n">
        <v>0.988137924117501</v>
      </c>
      <c r="J1710" s="4" t="n">
        <v>0.181318420142706</v>
      </c>
      <c r="K1710" s="4" t="n">
        <v>0.376469033365063</v>
      </c>
      <c r="L1710" s="4" t="n">
        <v>0.00404861111111111</v>
      </c>
      <c r="M1710" s="4" t="n">
        <v>0.432109622825531</v>
      </c>
      <c r="N1710" s="4" t="n">
        <v>26.6624426840998</v>
      </c>
      <c r="O1710" s="4" t="n">
        <f aca="false">FALSE()</f>
        <v>0</v>
      </c>
      <c r="P1710" s="4" t="s">
        <v>5</v>
      </c>
      <c r="Q1710" s="4" t="n">
        <v>306.785995538992</v>
      </c>
      <c r="R1710" s="4" t="n">
        <v>1.447616801555</v>
      </c>
      <c r="S1710" s="4" t="s">
        <v>39</v>
      </c>
      <c r="T1710" s="4" t="str">
        <f aca="false">B1710&amp;C1710&amp;D1710&amp;E1710&amp;S1710</f>
        <v>dwajackalsmall_warehouse10without</v>
      </c>
      <c r="U1710" s="4" t="n">
        <f aca="false">COUNTIF($T$2:T1710,T1710)</f>
        <v>9</v>
      </c>
      <c r="V1710" s="4" t="s">
        <v>36</v>
      </c>
      <c r="W1710" s="4" t="s">
        <v>26</v>
      </c>
      <c r="X1710" s="4" t="s">
        <v>34</v>
      </c>
      <c r="Y1710" s="4" t="str">
        <f aca="false">V1710&amp;W1710&amp;X1710&amp;S1710</f>
        <v>djswithout</v>
      </c>
      <c r="Z1710" s="4" t="n">
        <f aca="false">G1710&gt;0</f>
        <v>1</v>
      </c>
      <c r="AA1710" s="4" t="n">
        <f aca="false">IF(NOT(Z1710),Y1710,0)</f>
        <v>0</v>
      </c>
    </row>
    <row r="1711" customFormat="false" ht="15.75" hidden="false" customHeight="true" outlineLevel="0" collapsed="false">
      <c r="A1711" s="1" t="n">
        <v>2524</v>
      </c>
      <c r="B1711" s="4" t="s">
        <v>35</v>
      </c>
      <c r="C1711" s="4" t="s">
        <v>22</v>
      </c>
      <c r="D1711" s="4" t="s">
        <v>33</v>
      </c>
      <c r="E1711" s="4" t="n">
        <v>10</v>
      </c>
      <c r="F1711" s="4" t="n">
        <v>16.957</v>
      </c>
      <c r="G1711" s="4" t="n">
        <v>0</v>
      </c>
      <c r="H1711" s="4" t="n">
        <v>5.56974969913403</v>
      </c>
      <c r="I1711" s="4" t="n">
        <v>0.738584181840109</v>
      </c>
      <c r="J1711" s="4" t="n">
        <v>0.142434690238731</v>
      </c>
      <c r="K1711" s="4" t="n">
        <v>0.346709096660941</v>
      </c>
      <c r="L1711" s="4" t="n">
        <v>0.0210800866484339</v>
      </c>
      <c r="M1711" s="4" t="n">
        <v>1.17142853848924</v>
      </c>
      <c r="N1711" s="4" t="n">
        <v>20.1670050636254</v>
      </c>
      <c r="O1711" s="4" t="n">
        <f aca="false">TRUE()</f>
        <v>1</v>
      </c>
      <c r="P1711" s="4" t="s">
        <v>24</v>
      </c>
      <c r="Q1711" s="4" t="n">
        <v>54.2806466840211</v>
      </c>
      <c r="R1711" s="4" t="n">
        <v>0.430058899307922</v>
      </c>
      <c r="S1711" s="4" t="s">
        <v>39</v>
      </c>
      <c r="T1711" s="4" t="str">
        <f aca="false">B1711&amp;C1711&amp;D1711&amp;E1711&amp;S1711</f>
        <v>dwajackalsmall_warehouse10without</v>
      </c>
      <c r="U1711" s="4" t="n">
        <f aca="false">COUNTIF($T$2:T1711,T1711)</f>
        <v>10</v>
      </c>
      <c r="V1711" s="4" t="s">
        <v>36</v>
      </c>
      <c r="W1711" s="4" t="s">
        <v>26</v>
      </c>
      <c r="X1711" s="4" t="s">
        <v>34</v>
      </c>
      <c r="Y1711" s="4" t="str">
        <f aca="false">V1711&amp;W1711&amp;X1711&amp;S1711</f>
        <v>djswithout</v>
      </c>
      <c r="Z1711" s="4" t="n">
        <f aca="false">G1711&gt;0</f>
        <v>0</v>
      </c>
      <c r="AA1711" s="4" t="str">
        <f aca="false">IF(NOT(Z1711),Y1711,0)</f>
        <v>djswithout</v>
      </c>
    </row>
    <row r="1712" customFormat="false" ht="15.75" hidden="false" customHeight="true" outlineLevel="0" collapsed="false">
      <c r="A1712" s="1" t="n">
        <v>2525</v>
      </c>
      <c r="B1712" s="4" t="s">
        <v>35</v>
      </c>
      <c r="C1712" s="4" t="s">
        <v>22</v>
      </c>
      <c r="D1712" s="4" t="s">
        <v>33</v>
      </c>
      <c r="E1712" s="4" t="n">
        <v>10</v>
      </c>
      <c r="F1712" s="4" t="n">
        <v>20.0469999999999</v>
      </c>
      <c r="G1712" s="4" t="n">
        <v>0</v>
      </c>
      <c r="H1712" s="4" t="n">
        <v>15.7812692981597</v>
      </c>
      <c r="I1712" s="4" t="n">
        <v>1.08859400795752</v>
      </c>
      <c r="J1712" s="4" t="n">
        <v>0.0486044511723634</v>
      </c>
      <c r="K1712" s="4" t="n">
        <v>0.0326216672130641</v>
      </c>
      <c r="L1712" s="4" t="n">
        <v>-0.000767551823963136</v>
      </c>
      <c r="M1712" s="4" t="n">
        <v>0.0525583764467151</v>
      </c>
      <c r="N1712" s="4" t="n">
        <v>1.0930661866128</v>
      </c>
      <c r="O1712" s="4" t="n">
        <f aca="false">TRUE()</f>
        <v>1</v>
      </c>
      <c r="P1712" s="4" t="s">
        <v>24</v>
      </c>
      <c r="Q1712" s="4" t="n">
        <v>61.4295116833864</v>
      </c>
      <c r="R1712" s="4" t="n">
        <v>1.32196935345496</v>
      </c>
      <c r="S1712" s="4" t="s">
        <v>39</v>
      </c>
      <c r="T1712" s="4" t="str">
        <f aca="false">B1712&amp;C1712&amp;D1712&amp;E1712&amp;S1712</f>
        <v>dwajackalsmall_warehouse10without</v>
      </c>
      <c r="U1712" s="4" t="n">
        <f aca="false">COUNTIF($T$2:T1712,T1712)</f>
        <v>11</v>
      </c>
      <c r="V1712" s="4" t="s">
        <v>36</v>
      </c>
      <c r="W1712" s="4" t="s">
        <v>26</v>
      </c>
      <c r="X1712" s="4" t="s">
        <v>34</v>
      </c>
      <c r="Y1712" s="4" t="str">
        <f aca="false">V1712&amp;W1712&amp;X1712&amp;S1712</f>
        <v>djswithout</v>
      </c>
      <c r="Z1712" s="4" t="n">
        <f aca="false">G1712&gt;0</f>
        <v>0</v>
      </c>
      <c r="AA1712" s="4" t="str">
        <f aca="false">IF(NOT(Z1712),Y1712,0)</f>
        <v>djswithout</v>
      </c>
    </row>
    <row r="1713" customFormat="false" ht="15.75" hidden="false" customHeight="true" outlineLevel="0" collapsed="false">
      <c r="A1713" s="1" t="n">
        <v>2526</v>
      </c>
      <c r="B1713" s="4" t="s">
        <v>35</v>
      </c>
      <c r="C1713" s="4" t="s">
        <v>22</v>
      </c>
      <c r="D1713" s="4" t="s">
        <v>33</v>
      </c>
      <c r="E1713" s="4" t="n">
        <v>10</v>
      </c>
      <c r="F1713" s="4" t="n">
        <v>14.221</v>
      </c>
      <c r="G1713" s="4" t="n">
        <v>0</v>
      </c>
      <c r="H1713" s="4" t="n">
        <v>2.71464016619938</v>
      </c>
      <c r="I1713" s="4" t="n">
        <v>0.380414742043497</v>
      </c>
      <c r="J1713" s="4" t="n">
        <v>0.0646237983451219</v>
      </c>
      <c r="K1713" s="4" t="n">
        <v>0.342107132733681</v>
      </c>
      <c r="L1713" s="4" t="n">
        <v>0.0248132084281739</v>
      </c>
      <c r="M1713" s="4" t="n">
        <v>1.33726120875688</v>
      </c>
      <c r="N1713" s="4" t="n">
        <v>20.5187669965993</v>
      </c>
      <c r="O1713" s="4" t="n">
        <f aca="false">TRUE()</f>
        <v>1</v>
      </c>
      <c r="P1713" s="4" t="s">
        <v>24</v>
      </c>
      <c r="Q1713" s="4" t="n">
        <v>70.0229414630274</v>
      </c>
      <c r="R1713" s="4" t="n">
        <v>0.228035144644679</v>
      </c>
      <c r="S1713" s="4" t="s">
        <v>39</v>
      </c>
      <c r="T1713" s="4" t="str">
        <f aca="false">B1713&amp;C1713&amp;D1713&amp;E1713&amp;S1713</f>
        <v>dwajackalsmall_warehouse10without</v>
      </c>
      <c r="U1713" s="4" t="n">
        <f aca="false">COUNTIF($T$2:T1713,T1713)</f>
        <v>12</v>
      </c>
      <c r="V1713" s="4" t="s">
        <v>36</v>
      </c>
      <c r="W1713" s="4" t="s">
        <v>26</v>
      </c>
      <c r="X1713" s="4" t="s">
        <v>34</v>
      </c>
      <c r="Y1713" s="4" t="str">
        <f aca="false">V1713&amp;W1713&amp;X1713&amp;S1713</f>
        <v>djswithout</v>
      </c>
      <c r="Z1713" s="4" t="n">
        <f aca="false">G1713&gt;0</f>
        <v>0</v>
      </c>
      <c r="AA1713" s="4" t="str">
        <f aca="false">IF(NOT(Z1713),Y1713,0)</f>
        <v>djswithout</v>
      </c>
    </row>
    <row r="1714" customFormat="false" ht="15.75" hidden="false" customHeight="true" outlineLevel="0" collapsed="false">
      <c r="A1714" s="1" t="n">
        <v>2527</v>
      </c>
      <c r="B1714" s="4" t="s">
        <v>35</v>
      </c>
      <c r="C1714" s="4" t="s">
        <v>22</v>
      </c>
      <c r="D1714" s="4" t="s">
        <v>33</v>
      </c>
      <c r="E1714" s="4" t="n">
        <v>10</v>
      </c>
      <c r="F1714" s="4" t="n">
        <v>180.352</v>
      </c>
      <c r="G1714" s="4" t="n">
        <v>0</v>
      </c>
      <c r="H1714" s="4" t="n">
        <v>54.9840613091363</v>
      </c>
      <c r="I1714" s="4" t="n">
        <v>0.825956915663879</v>
      </c>
      <c r="J1714" s="4" t="n">
        <v>0.114773043500575</v>
      </c>
      <c r="K1714" s="4" t="n">
        <v>0.193933605236841</v>
      </c>
      <c r="L1714" s="4" t="n">
        <v>-1.96078431372571E-005</v>
      </c>
      <c r="M1714" s="4" t="n">
        <v>0.365323335798672</v>
      </c>
      <c r="N1714" s="4" t="n">
        <v>8.02413296705932</v>
      </c>
      <c r="O1714" s="4" t="n">
        <f aca="false">FALSE()</f>
        <v>0</v>
      </c>
      <c r="P1714" s="4" t="s">
        <v>27</v>
      </c>
      <c r="Q1714" s="4" t="n">
        <v>1414.21356237314</v>
      </c>
      <c r="R1714" s="4" t="n">
        <v>0.629226861110996</v>
      </c>
      <c r="S1714" s="4" t="s">
        <v>39</v>
      </c>
      <c r="T1714" s="4" t="str">
        <f aca="false">B1714&amp;C1714&amp;D1714&amp;E1714&amp;S1714</f>
        <v>dwajackalsmall_warehouse10without</v>
      </c>
      <c r="U1714" s="4" t="n">
        <f aca="false">COUNTIF($T$2:T1714,T1714)</f>
        <v>13</v>
      </c>
      <c r="V1714" s="4" t="s">
        <v>36</v>
      </c>
      <c r="W1714" s="4" t="s">
        <v>26</v>
      </c>
      <c r="X1714" s="4" t="s">
        <v>34</v>
      </c>
      <c r="Y1714" s="4" t="str">
        <f aca="false">V1714&amp;W1714&amp;X1714&amp;S1714</f>
        <v>djswithout</v>
      </c>
      <c r="Z1714" s="4" t="n">
        <f aca="false">G1714&gt;0</f>
        <v>0</v>
      </c>
      <c r="AA1714" s="4" t="str">
        <f aca="false">IF(NOT(Z1714),Y1714,0)</f>
        <v>djswithout</v>
      </c>
    </row>
    <row r="1715" customFormat="false" ht="15.75" hidden="false" customHeight="true" outlineLevel="0" collapsed="false">
      <c r="A1715" s="1" t="n">
        <v>2528</v>
      </c>
      <c r="B1715" s="4" t="s">
        <v>35</v>
      </c>
      <c r="C1715" s="4" t="s">
        <v>22</v>
      </c>
      <c r="D1715" s="4" t="s">
        <v>33</v>
      </c>
      <c r="E1715" s="4" t="n">
        <v>10</v>
      </c>
      <c r="F1715" s="4" t="n">
        <v>32.9829999999999</v>
      </c>
      <c r="G1715" s="4" t="n">
        <v>0</v>
      </c>
      <c r="H1715" s="4" t="n">
        <v>2.44160273935584</v>
      </c>
      <c r="I1715" s="4" t="n">
        <v>0.547838529519679</v>
      </c>
      <c r="J1715" s="4" t="n">
        <v>0.0552620402668821</v>
      </c>
      <c r="K1715" s="4" t="n">
        <v>0.545522300039322</v>
      </c>
      <c r="L1715" s="4" t="n">
        <v>0.016039366618453</v>
      </c>
      <c r="M1715" s="4" t="n">
        <v>0.857578685478077</v>
      </c>
      <c r="N1715" s="4" t="n">
        <v>24.4440421074278</v>
      </c>
      <c r="O1715" s="4" t="n">
        <f aca="false">TRUE()</f>
        <v>1</v>
      </c>
      <c r="P1715" s="4" t="s">
        <v>24</v>
      </c>
      <c r="Q1715" s="4" t="n">
        <v>47.7370284075805</v>
      </c>
      <c r="R1715" s="4" t="n">
        <v>0.522008591865524</v>
      </c>
      <c r="S1715" s="4" t="s">
        <v>39</v>
      </c>
      <c r="T1715" s="4" t="str">
        <f aca="false">B1715&amp;C1715&amp;D1715&amp;E1715&amp;S1715</f>
        <v>dwajackalsmall_warehouse10without</v>
      </c>
      <c r="U1715" s="4" t="n">
        <f aca="false">COUNTIF($T$2:T1715,T1715)</f>
        <v>14</v>
      </c>
      <c r="V1715" s="4" t="s">
        <v>36</v>
      </c>
      <c r="W1715" s="4" t="s">
        <v>26</v>
      </c>
      <c r="X1715" s="4" t="s">
        <v>34</v>
      </c>
      <c r="Y1715" s="4" t="str">
        <f aca="false">V1715&amp;W1715&amp;X1715&amp;S1715</f>
        <v>djswithout</v>
      </c>
      <c r="Z1715" s="4" t="n">
        <f aca="false">G1715&gt;0</f>
        <v>0</v>
      </c>
      <c r="AA1715" s="4" t="str">
        <f aca="false">IF(NOT(Z1715),Y1715,0)</f>
        <v>djswithout</v>
      </c>
    </row>
    <row r="1716" customFormat="false" ht="15.75" hidden="false" customHeight="true" outlineLevel="0" collapsed="false">
      <c r="A1716" s="1" t="n">
        <v>2529</v>
      </c>
      <c r="B1716" s="4" t="s">
        <v>35</v>
      </c>
      <c r="C1716" s="4" t="s">
        <v>22</v>
      </c>
      <c r="D1716" s="4" t="s">
        <v>33</v>
      </c>
      <c r="E1716" s="4" t="n">
        <v>10</v>
      </c>
      <c r="F1716" s="4" t="n">
        <v>34.471</v>
      </c>
      <c r="G1716" s="4" t="n">
        <v>1</v>
      </c>
      <c r="H1716" s="4" t="n">
        <v>10.2806565907256</v>
      </c>
      <c r="I1716" s="4" t="n">
        <v>0.879038861491479</v>
      </c>
      <c r="J1716" s="4" t="n">
        <v>0.161269963505564</v>
      </c>
      <c r="K1716" s="4" t="n">
        <v>0.457595797384503</v>
      </c>
      <c r="L1716" s="4" t="n">
        <v>0.0101224912790438</v>
      </c>
      <c r="M1716" s="4" t="n">
        <v>0.652407768923997</v>
      </c>
      <c r="N1716" s="4" t="n">
        <v>22.423828607071</v>
      </c>
      <c r="O1716" s="4" t="n">
        <f aca="false">TRUE()</f>
        <v>1</v>
      </c>
      <c r="P1716" s="4" t="s">
        <v>24</v>
      </c>
      <c r="Q1716" s="4" t="n">
        <v>121.910290841507</v>
      </c>
      <c r="R1716" s="4" t="n">
        <v>0.906624838971042</v>
      </c>
      <c r="S1716" s="4" t="s">
        <v>39</v>
      </c>
      <c r="T1716" s="4" t="str">
        <f aca="false">B1716&amp;C1716&amp;D1716&amp;E1716&amp;S1716</f>
        <v>dwajackalsmall_warehouse10without</v>
      </c>
      <c r="U1716" s="4" t="n">
        <f aca="false">COUNTIF($T$2:T1716,T1716)</f>
        <v>15</v>
      </c>
      <c r="V1716" s="4" t="s">
        <v>36</v>
      </c>
      <c r="W1716" s="4" t="s">
        <v>26</v>
      </c>
      <c r="X1716" s="4" t="s">
        <v>34</v>
      </c>
      <c r="Y1716" s="4" t="str">
        <f aca="false">V1716&amp;W1716&amp;X1716&amp;S1716</f>
        <v>djswithout</v>
      </c>
      <c r="Z1716" s="4" t="n">
        <f aca="false">G1716&gt;0</f>
        <v>1</v>
      </c>
      <c r="AA1716" s="4" t="n">
        <f aca="false">IF(NOT(Z1716),Y1716,0)</f>
        <v>0</v>
      </c>
    </row>
    <row r="1717" customFormat="false" ht="15.75" hidden="false" customHeight="true" outlineLevel="0" collapsed="false">
      <c r="A1717" s="1" t="n">
        <v>2530</v>
      </c>
      <c r="B1717" s="4" t="s">
        <v>35</v>
      </c>
      <c r="C1717" s="4" t="s">
        <v>22</v>
      </c>
      <c r="D1717" s="4" t="s">
        <v>33</v>
      </c>
      <c r="E1717" s="4" t="n">
        <v>10</v>
      </c>
      <c r="F1717" s="4" t="n">
        <v>16.752</v>
      </c>
      <c r="G1717" s="4" t="n">
        <v>0</v>
      </c>
      <c r="H1717" s="4" t="n">
        <v>1.69248292038149</v>
      </c>
      <c r="I1717" s="4" t="n">
        <v>0.626647629064014</v>
      </c>
      <c r="J1717" s="4" t="n">
        <v>0.0470989498694202</v>
      </c>
      <c r="K1717" s="4" t="n">
        <v>0.11125609007282</v>
      </c>
      <c r="L1717" s="4" t="n">
        <v>2.92163953848725E-018</v>
      </c>
      <c r="M1717" s="4" t="n">
        <v>0.0770381685114202</v>
      </c>
      <c r="N1717" s="4" t="n">
        <v>1.38606524199843</v>
      </c>
      <c r="O1717" s="4" t="n">
        <f aca="false">TRUE()</f>
        <v>1</v>
      </c>
      <c r="P1717" s="4" t="s">
        <v>24</v>
      </c>
      <c r="Q1717" s="4" t="n">
        <v>6.00103057853124</v>
      </c>
      <c r="R1717" s="4" t="n">
        <v>1.13414574752159</v>
      </c>
      <c r="S1717" s="4" t="s">
        <v>39</v>
      </c>
      <c r="T1717" s="4" t="str">
        <f aca="false">B1717&amp;C1717&amp;D1717&amp;E1717&amp;S1717</f>
        <v>dwajackalsmall_warehouse10without</v>
      </c>
      <c r="U1717" s="4" t="n">
        <f aca="false">COUNTIF($T$2:T1717,T1717)</f>
        <v>16</v>
      </c>
      <c r="V1717" s="4" t="s">
        <v>36</v>
      </c>
      <c r="W1717" s="4" t="s">
        <v>26</v>
      </c>
      <c r="X1717" s="4" t="s">
        <v>34</v>
      </c>
      <c r="Y1717" s="4" t="str">
        <f aca="false">V1717&amp;W1717&amp;X1717&amp;S1717</f>
        <v>djswithout</v>
      </c>
      <c r="Z1717" s="4" t="n">
        <f aca="false">G1717&gt;0</f>
        <v>0</v>
      </c>
      <c r="AA1717" s="4" t="str">
        <f aca="false">IF(NOT(Z1717),Y1717,0)</f>
        <v>djswithout</v>
      </c>
    </row>
    <row r="1718" customFormat="false" ht="15.75" hidden="false" customHeight="true" outlineLevel="0" collapsed="false">
      <c r="A1718" s="1" t="n">
        <v>2531</v>
      </c>
      <c r="B1718" s="4" t="s">
        <v>35</v>
      </c>
      <c r="C1718" s="4" t="s">
        <v>22</v>
      </c>
      <c r="D1718" s="4" t="s">
        <v>33</v>
      </c>
      <c r="E1718" s="4" t="n">
        <v>10</v>
      </c>
      <c r="F1718" s="4" t="n">
        <v>16.7560000000001</v>
      </c>
      <c r="G1718" s="4" t="n">
        <v>0</v>
      </c>
      <c r="H1718" s="4" t="n">
        <v>2.94322666290641</v>
      </c>
      <c r="I1718" s="4" t="n">
        <v>1.87105382280206</v>
      </c>
      <c r="J1718" s="4" t="n">
        <v>0.0798617389258894</v>
      </c>
      <c r="K1718" s="4" t="n">
        <v>0.045576217501039</v>
      </c>
      <c r="L1718" s="4" t="n">
        <v>-1.46081976924363E-018</v>
      </c>
      <c r="M1718" s="4" t="n">
        <v>0.0442017884755593</v>
      </c>
      <c r="N1718" s="4" t="n">
        <v>1.85207970343152</v>
      </c>
      <c r="O1718" s="4" t="n">
        <f aca="false">TRUE()</f>
        <v>1</v>
      </c>
      <c r="P1718" s="4" t="s">
        <v>24</v>
      </c>
      <c r="Q1718" s="4" t="n">
        <v>5.37684925614188</v>
      </c>
      <c r="R1718" s="4" t="n">
        <v>1.65219671395915</v>
      </c>
      <c r="S1718" s="4" t="s">
        <v>39</v>
      </c>
      <c r="T1718" s="4" t="str">
        <f aca="false">B1718&amp;C1718&amp;D1718&amp;E1718&amp;S1718</f>
        <v>dwajackalsmall_warehouse10without</v>
      </c>
      <c r="U1718" s="4" t="n">
        <f aca="false">COUNTIF($T$2:T1718,T1718)</f>
        <v>17</v>
      </c>
      <c r="V1718" s="4" t="s">
        <v>36</v>
      </c>
      <c r="W1718" s="4" t="s">
        <v>26</v>
      </c>
      <c r="X1718" s="4" t="s">
        <v>34</v>
      </c>
      <c r="Y1718" s="4" t="str">
        <f aca="false">V1718&amp;W1718&amp;X1718&amp;S1718</f>
        <v>djswithout</v>
      </c>
      <c r="Z1718" s="4" t="n">
        <f aca="false">G1718&gt;0</f>
        <v>0</v>
      </c>
      <c r="AA1718" s="4" t="str">
        <f aca="false">IF(NOT(Z1718),Y1718,0)</f>
        <v>djswithout</v>
      </c>
    </row>
    <row r="1719" customFormat="false" ht="15.75" hidden="false" customHeight="true" outlineLevel="0" collapsed="false">
      <c r="A1719" s="1" t="n">
        <v>2532</v>
      </c>
      <c r="B1719" s="4" t="s">
        <v>35</v>
      </c>
      <c r="C1719" s="4" t="s">
        <v>22</v>
      </c>
      <c r="D1719" s="4" t="s">
        <v>33</v>
      </c>
      <c r="E1719" s="4" t="n">
        <v>10</v>
      </c>
      <c r="F1719" s="4" t="n">
        <v>15.4590000000001</v>
      </c>
      <c r="G1719" s="4" t="n">
        <v>0</v>
      </c>
      <c r="H1719" s="4" t="n">
        <v>0.749933517498605</v>
      </c>
      <c r="I1719" s="4" t="n">
        <v>0.515962263717881</v>
      </c>
      <c r="J1719" s="4" t="n">
        <v>0.0596810574694906</v>
      </c>
      <c r="K1719" s="4" t="n">
        <v>0.466278763832453</v>
      </c>
      <c r="L1719" s="4" t="n">
        <v>0.0233714984281177</v>
      </c>
      <c r="M1719" s="4" t="n">
        <v>1.38606113707023</v>
      </c>
      <c r="N1719" s="4" t="n">
        <v>22.4550201963333</v>
      </c>
      <c r="O1719" s="4" t="n">
        <f aca="false">TRUE()</f>
        <v>1</v>
      </c>
      <c r="P1719" s="4" t="s">
        <v>24</v>
      </c>
      <c r="Q1719" s="4" t="n">
        <v>9.90559697714387</v>
      </c>
      <c r="R1719" s="4" t="n">
        <v>0.374927295829141</v>
      </c>
      <c r="S1719" s="4" t="s">
        <v>39</v>
      </c>
      <c r="T1719" s="4" t="str">
        <f aca="false">B1719&amp;C1719&amp;D1719&amp;E1719&amp;S1719</f>
        <v>dwajackalsmall_warehouse10without</v>
      </c>
      <c r="U1719" s="4" t="n">
        <f aca="false">COUNTIF($T$2:T1719,T1719)</f>
        <v>18</v>
      </c>
      <c r="V1719" s="4" t="s">
        <v>36</v>
      </c>
      <c r="W1719" s="4" t="s">
        <v>26</v>
      </c>
      <c r="X1719" s="4" t="s">
        <v>34</v>
      </c>
      <c r="Y1719" s="4" t="str">
        <f aca="false">V1719&amp;W1719&amp;X1719&amp;S1719</f>
        <v>djswithout</v>
      </c>
      <c r="Z1719" s="4" t="n">
        <f aca="false">G1719&gt;0</f>
        <v>0</v>
      </c>
      <c r="AA1719" s="4" t="str">
        <f aca="false">IF(NOT(Z1719),Y1719,0)</f>
        <v>djswithout</v>
      </c>
    </row>
    <row r="1720" customFormat="false" ht="15.75" hidden="false" customHeight="true" outlineLevel="0" collapsed="false">
      <c r="A1720" s="1" t="n">
        <v>2533</v>
      </c>
      <c r="B1720" s="4" t="s">
        <v>35</v>
      </c>
      <c r="C1720" s="4" t="s">
        <v>22</v>
      </c>
      <c r="D1720" s="4" t="s">
        <v>33</v>
      </c>
      <c r="E1720" s="4" t="n">
        <v>10</v>
      </c>
      <c r="F1720" s="4" t="n">
        <v>40.404</v>
      </c>
      <c r="G1720" s="4" t="n">
        <v>0</v>
      </c>
      <c r="H1720" s="4" t="n">
        <v>9.14963155046702</v>
      </c>
      <c r="I1720" s="4" t="n">
        <v>1.0229868846875</v>
      </c>
      <c r="J1720" s="4" t="n">
        <v>0.144441443998739</v>
      </c>
      <c r="K1720" s="4" t="n">
        <v>0.482489842694107</v>
      </c>
      <c r="L1720" s="4" t="n">
        <v>0.0204750657042546</v>
      </c>
      <c r="M1720" s="4" t="n">
        <v>0.681602876778782</v>
      </c>
      <c r="N1720" s="4" t="n">
        <v>27.4195912682045</v>
      </c>
      <c r="O1720" s="4" t="n">
        <f aca="false">TRUE()</f>
        <v>1</v>
      </c>
      <c r="P1720" s="4" t="s">
        <v>24</v>
      </c>
      <c r="Q1720" s="4" t="n">
        <v>104.38181564021</v>
      </c>
      <c r="R1720" s="4" t="n">
        <v>1.31628512062658</v>
      </c>
      <c r="S1720" s="4" t="s">
        <v>39</v>
      </c>
      <c r="T1720" s="4" t="str">
        <f aca="false">B1720&amp;C1720&amp;D1720&amp;E1720&amp;S1720</f>
        <v>dwajackalsmall_warehouse10without</v>
      </c>
      <c r="U1720" s="4" t="n">
        <f aca="false">COUNTIF($T$2:T1720,T1720)</f>
        <v>19</v>
      </c>
      <c r="V1720" s="4" t="s">
        <v>36</v>
      </c>
      <c r="W1720" s="4" t="s">
        <v>26</v>
      </c>
      <c r="X1720" s="4" t="s">
        <v>34</v>
      </c>
      <c r="Y1720" s="4" t="str">
        <f aca="false">V1720&amp;W1720&amp;X1720&amp;S1720</f>
        <v>djswithout</v>
      </c>
      <c r="Z1720" s="4" t="n">
        <f aca="false">G1720&gt;0</f>
        <v>0</v>
      </c>
      <c r="AA1720" s="4" t="str">
        <f aca="false">IF(NOT(Z1720),Y1720,0)</f>
        <v>djswithout</v>
      </c>
    </row>
    <row r="1721" customFormat="false" ht="15.75" hidden="false" customHeight="true" outlineLevel="0" collapsed="false">
      <c r="A1721" s="1" t="n">
        <v>2534</v>
      </c>
      <c r="B1721" s="4" t="s">
        <v>35</v>
      </c>
      <c r="C1721" s="4" t="s">
        <v>22</v>
      </c>
      <c r="D1721" s="4" t="s">
        <v>33</v>
      </c>
      <c r="E1721" s="4" t="n">
        <v>10</v>
      </c>
      <c r="F1721" s="4" t="n">
        <v>180.237</v>
      </c>
      <c r="G1721" s="4" t="n">
        <v>0</v>
      </c>
      <c r="H1721" s="4" t="n">
        <v>0.778558697466919</v>
      </c>
      <c r="I1721" s="4" t="n">
        <v>0.262410234510996</v>
      </c>
      <c r="J1721" s="4" t="n">
        <v>0.0076513493930838</v>
      </c>
      <c r="K1721" s="4" t="n">
        <v>0.0530148614154858</v>
      </c>
      <c r="L1721" s="4" t="n">
        <v>0</v>
      </c>
      <c r="M1721" s="4" t="n">
        <v>0.0477169784069011</v>
      </c>
      <c r="N1721" s="4" t="n">
        <v>0.856208286219297</v>
      </c>
      <c r="O1721" s="4" t="n">
        <f aca="false">FALSE()</f>
        <v>0</v>
      </c>
      <c r="P1721" s="4" t="s">
        <v>27</v>
      </c>
      <c r="Q1721" s="4" t="n">
        <v>1.32024862224247</v>
      </c>
      <c r="R1721" s="4" t="n">
        <v>1.80329952985825</v>
      </c>
      <c r="S1721" s="4" t="s">
        <v>39</v>
      </c>
      <c r="T1721" s="4" t="str">
        <f aca="false">B1721&amp;C1721&amp;D1721&amp;E1721&amp;S1721</f>
        <v>dwajackalsmall_warehouse10without</v>
      </c>
      <c r="U1721" s="4" t="n">
        <f aca="false">COUNTIF($T$2:T1721,T1721)</f>
        <v>20</v>
      </c>
      <c r="V1721" s="4" t="s">
        <v>36</v>
      </c>
      <c r="W1721" s="4" t="s">
        <v>26</v>
      </c>
      <c r="X1721" s="4" t="s">
        <v>34</v>
      </c>
      <c r="Y1721" s="4" t="str">
        <f aca="false">V1721&amp;W1721&amp;X1721&amp;S1721</f>
        <v>djswithout</v>
      </c>
      <c r="Z1721" s="4" t="n">
        <f aca="false">G1721&gt;0</f>
        <v>0</v>
      </c>
      <c r="AA1721" s="4" t="str">
        <f aca="false">IF(NOT(Z1721),Y1721,0)</f>
        <v>djswithout</v>
      </c>
    </row>
    <row r="1722" customFormat="false" ht="15.75" hidden="false" customHeight="true" outlineLevel="0" collapsed="false">
      <c r="A1722" s="1" t="n">
        <v>2545</v>
      </c>
      <c r="B1722" s="4" t="s">
        <v>37</v>
      </c>
      <c r="C1722" s="4" t="s">
        <v>22</v>
      </c>
      <c r="D1722" s="4" t="s">
        <v>33</v>
      </c>
      <c r="E1722" s="4" t="n">
        <v>5</v>
      </c>
      <c r="F1722" s="4" t="n">
        <v>14.791</v>
      </c>
      <c r="G1722" s="4" t="n">
        <v>0</v>
      </c>
      <c r="H1722" s="4" t="n">
        <v>2.63100643189832</v>
      </c>
      <c r="I1722" s="4" t="n">
        <v>0.647505014763146</v>
      </c>
      <c r="J1722" s="4" t="n">
        <v>0.146190138114881</v>
      </c>
      <c r="K1722" s="4" t="n">
        <v>0.426989237218187</v>
      </c>
      <c r="L1722" s="4" t="n">
        <v>0.052108837948694</v>
      </c>
      <c r="M1722" s="4" t="n">
        <v>1.36346917114568</v>
      </c>
      <c r="N1722" s="4" t="n">
        <v>19.8198693386334</v>
      </c>
      <c r="O1722" s="4" t="n">
        <f aca="false">TRUE()</f>
        <v>1</v>
      </c>
      <c r="P1722" s="4" t="s">
        <v>24</v>
      </c>
      <c r="Q1722" s="4" t="n">
        <v>33.2961532064924</v>
      </c>
      <c r="R1722" s="4" t="n">
        <v>0.372252706309149</v>
      </c>
      <c r="S1722" s="4" t="s">
        <v>39</v>
      </c>
      <c r="T1722" s="4" t="str">
        <f aca="false">B1722&amp;C1722&amp;D1722&amp;E1722&amp;S1722</f>
        <v>rosnavjackalsmall_warehouse5without</v>
      </c>
      <c r="U1722" s="4" t="n">
        <f aca="false">COUNTIF($T$2:T1722,T1722)</f>
        <v>1</v>
      </c>
      <c r="V1722" s="4" t="s">
        <v>38</v>
      </c>
      <c r="W1722" s="4" t="s">
        <v>26</v>
      </c>
      <c r="X1722" s="4" t="s">
        <v>34</v>
      </c>
      <c r="Y1722" s="4" t="str">
        <f aca="false">V1722&amp;W1722&amp;X1722&amp;S1722</f>
        <v>rjswithout</v>
      </c>
      <c r="Z1722" s="4" t="n">
        <f aca="false">G1722&gt;0</f>
        <v>0</v>
      </c>
      <c r="AA1722" s="4" t="str">
        <f aca="false">IF(NOT(Z1722),Y1722,0)</f>
        <v>rjswithout</v>
      </c>
    </row>
    <row r="1723" customFormat="false" ht="15.75" hidden="false" customHeight="true" outlineLevel="0" collapsed="false">
      <c r="A1723" s="1" t="n">
        <v>2546</v>
      </c>
      <c r="B1723" s="4" t="s">
        <v>37</v>
      </c>
      <c r="C1723" s="4" t="s">
        <v>22</v>
      </c>
      <c r="D1723" s="4" t="s">
        <v>33</v>
      </c>
      <c r="E1723" s="4" t="n">
        <v>5</v>
      </c>
      <c r="F1723" s="4" t="n">
        <v>130.799</v>
      </c>
      <c r="G1723" s="4" t="n">
        <v>0</v>
      </c>
      <c r="H1723" s="4" t="n">
        <v>24.5913503956378</v>
      </c>
      <c r="I1723" s="4" t="n">
        <v>1.60508830380879</v>
      </c>
      <c r="J1723" s="4" t="n">
        <v>1.03710404764674</v>
      </c>
      <c r="K1723" s="4" t="n">
        <v>0.195739323085753</v>
      </c>
      <c r="L1723" s="4" t="n">
        <v>0.0058182127717099</v>
      </c>
      <c r="M1723" s="4" t="n">
        <v>0.303873421600307</v>
      </c>
      <c r="N1723" s="4" t="n">
        <v>32.2909877524033</v>
      </c>
      <c r="O1723" s="4" t="n">
        <f aca="false">TRUE()</f>
        <v>1</v>
      </c>
      <c r="P1723" s="4" t="s">
        <v>24</v>
      </c>
      <c r="Q1723" s="4" t="n">
        <v>258.376896586486</v>
      </c>
      <c r="R1723" s="4" t="n">
        <v>1.23080781253098</v>
      </c>
      <c r="S1723" s="4" t="s">
        <v>39</v>
      </c>
      <c r="T1723" s="4" t="str">
        <f aca="false">B1723&amp;C1723&amp;D1723&amp;E1723&amp;S1723</f>
        <v>rosnavjackalsmall_warehouse5without</v>
      </c>
      <c r="U1723" s="4" t="n">
        <f aca="false">COUNTIF($T$2:T1723,T1723)</f>
        <v>2</v>
      </c>
      <c r="V1723" s="4" t="s">
        <v>38</v>
      </c>
      <c r="W1723" s="4" t="s">
        <v>26</v>
      </c>
      <c r="X1723" s="4" t="s">
        <v>34</v>
      </c>
      <c r="Y1723" s="4" t="str">
        <f aca="false">V1723&amp;W1723&amp;X1723&amp;S1723</f>
        <v>rjswithout</v>
      </c>
      <c r="Z1723" s="4" t="n">
        <f aca="false">G1723&gt;0</f>
        <v>0</v>
      </c>
      <c r="AA1723" s="4" t="str">
        <f aca="false">IF(NOT(Z1723),Y1723,0)</f>
        <v>rjswithout</v>
      </c>
    </row>
    <row r="1724" customFormat="false" ht="15.75" hidden="false" customHeight="true" outlineLevel="0" collapsed="false">
      <c r="A1724" s="1" t="n">
        <v>2547</v>
      </c>
      <c r="B1724" s="4" t="s">
        <v>37</v>
      </c>
      <c r="C1724" s="4" t="s">
        <v>22</v>
      </c>
      <c r="D1724" s="4" t="s">
        <v>33</v>
      </c>
      <c r="E1724" s="4" t="n">
        <v>5</v>
      </c>
      <c r="F1724" s="4" t="n">
        <v>21.301</v>
      </c>
      <c r="G1724" s="4" t="n">
        <v>1</v>
      </c>
      <c r="H1724" s="4" t="n">
        <v>2.34352276219164</v>
      </c>
      <c r="I1724" s="4" t="n">
        <v>0.790452381660368</v>
      </c>
      <c r="J1724" s="4" t="n">
        <v>0.46118259890793</v>
      </c>
      <c r="K1724" s="4" t="n">
        <v>0.604659796056961</v>
      </c>
      <c r="L1724" s="4" t="n">
        <v>0.0338225351368306</v>
      </c>
      <c r="M1724" s="4" t="n">
        <v>1.15685758970553</v>
      </c>
      <c r="N1724" s="4" t="n">
        <v>24.269549357721</v>
      </c>
      <c r="O1724" s="4" t="n">
        <f aca="false">TRUE()</f>
        <v>1</v>
      </c>
      <c r="P1724" s="4" t="s">
        <v>24</v>
      </c>
      <c r="Q1724" s="4" t="n">
        <v>19.7100000097011</v>
      </c>
      <c r="R1724" s="4" t="n">
        <v>0.418961219680217</v>
      </c>
      <c r="S1724" s="4" t="s">
        <v>39</v>
      </c>
      <c r="T1724" s="4" t="str">
        <f aca="false">B1724&amp;C1724&amp;D1724&amp;E1724&amp;S1724</f>
        <v>rosnavjackalsmall_warehouse5without</v>
      </c>
      <c r="U1724" s="4" t="n">
        <f aca="false">COUNTIF($T$2:T1724,T1724)</f>
        <v>3</v>
      </c>
      <c r="V1724" s="4" t="s">
        <v>38</v>
      </c>
      <c r="W1724" s="4" t="s">
        <v>26</v>
      </c>
      <c r="X1724" s="4" t="s">
        <v>34</v>
      </c>
      <c r="Y1724" s="4" t="str">
        <f aca="false">V1724&amp;W1724&amp;X1724&amp;S1724</f>
        <v>rjswithout</v>
      </c>
      <c r="Z1724" s="4" t="n">
        <f aca="false">G1724&gt;0</f>
        <v>1</v>
      </c>
      <c r="AA1724" s="4" t="n">
        <f aca="false">IF(NOT(Z1724),Y1724,0)</f>
        <v>0</v>
      </c>
    </row>
    <row r="1725" customFormat="false" ht="15.75" hidden="false" customHeight="true" outlineLevel="0" collapsed="false">
      <c r="A1725" s="1" t="n">
        <v>2548</v>
      </c>
      <c r="B1725" s="4" t="s">
        <v>37</v>
      </c>
      <c r="C1725" s="4" t="s">
        <v>22</v>
      </c>
      <c r="D1725" s="4" t="s">
        <v>33</v>
      </c>
      <c r="E1725" s="4" t="n">
        <v>5</v>
      </c>
      <c r="F1725" s="4" t="n">
        <v>10.995</v>
      </c>
      <c r="G1725" s="4" t="n">
        <v>0</v>
      </c>
      <c r="H1725" s="4" t="n">
        <v>0.350632296778509</v>
      </c>
      <c r="I1725" s="4" t="n">
        <v>0.382088989074706</v>
      </c>
      <c r="J1725" s="4" t="n">
        <v>0.0469310714868275</v>
      </c>
      <c r="K1725" s="4" t="n">
        <v>0.124068190902561</v>
      </c>
      <c r="L1725" s="4" t="n">
        <v>0.0733283419042282</v>
      </c>
      <c r="M1725" s="4" t="n">
        <v>1.80036844937891</v>
      </c>
      <c r="N1725" s="4" t="n">
        <v>19.8926432223107</v>
      </c>
      <c r="O1725" s="4" t="n">
        <f aca="false">TRUE()</f>
        <v>1</v>
      </c>
      <c r="P1725" s="4" t="s">
        <v>24</v>
      </c>
      <c r="Q1725" s="4" t="n">
        <v>3.38311704429226</v>
      </c>
      <c r="R1725" s="4" t="n">
        <v>0.240742265694931</v>
      </c>
      <c r="S1725" s="4" t="s">
        <v>39</v>
      </c>
      <c r="T1725" s="4" t="str">
        <f aca="false">B1725&amp;C1725&amp;D1725&amp;E1725&amp;S1725</f>
        <v>rosnavjackalsmall_warehouse5without</v>
      </c>
      <c r="U1725" s="4" t="n">
        <f aca="false">COUNTIF($T$2:T1725,T1725)</f>
        <v>4</v>
      </c>
      <c r="V1725" s="4" t="s">
        <v>38</v>
      </c>
      <c r="W1725" s="4" t="s">
        <v>26</v>
      </c>
      <c r="X1725" s="4" t="s">
        <v>34</v>
      </c>
      <c r="Y1725" s="4" t="str">
        <f aca="false">V1725&amp;W1725&amp;X1725&amp;S1725</f>
        <v>rjswithout</v>
      </c>
      <c r="Z1725" s="4" t="n">
        <f aca="false">G1725&gt;0</f>
        <v>0</v>
      </c>
      <c r="AA1725" s="4" t="str">
        <f aca="false">IF(NOT(Z1725),Y1725,0)</f>
        <v>rjswithout</v>
      </c>
    </row>
    <row r="1726" customFormat="false" ht="15.75" hidden="false" customHeight="true" outlineLevel="0" collapsed="false">
      <c r="A1726" s="1" t="n">
        <v>2549</v>
      </c>
      <c r="B1726" s="4" t="s">
        <v>37</v>
      </c>
      <c r="C1726" s="4" t="s">
        <v>22</v>
      </c>
      <c r="D1726" s="4" t="s">
        <v>33</v>
      </c>
      <c r="E1726" s="4" t="n">
        <v>5</v>
      </c>
      <c r="F1726" s="4" t="n">
        <v>11.3</v>
      </c>
      <c r="G1726" s="4" t="n">
        <v>0</v>
      </c>
      <c r="H1726" s="4" t="n">
        <v>0.329951250979709</v>
      </c>
      <c r="I1726" s="4" t="n">
        <v>0.321075573146905</v>
      </c>
      <c r="J1726" s="4" t="n">
        <v>0.0396368452572292</v>
      </c>
      <c r="K1726" s="4" t="n">
        <v>0.137271821580762</v>
      </c>
      <c r="L1726" s="4" t="n">
        <v>0.0639500342025112</v>
      </c>
      <c r="M1726" s="4" t="n">
        <v>1.74570382632705</v>
      </c>
      <c r="N1726" s="4" t="n">
        <v>20.0786607334846</v>
      </c>
      <c r="O1726" s="4" t="n">
        <f aca="false">TRUE()</f>
        <v>1</v>
      </c>
      <c r="P1726" s="4" t="s">
        <v>24</v>
      </c>
      <c r="Q1726" s="4" t="n">
        <v>3.55034937682702</v>
      </c>
      <c r="R1726" s="4" t="n">
        <v>0.238810748567682</v>
      </c>
      <c r="S1726" s="4" t="s">
        <v>39</v>
      </c>
      <c r="T1726" s="4" t="str">
        <f aca="false">B1726&amp;C1726&amp;D1726&amp;E1726&amp;S1726</f>
        <v>rosnavjackalsmall_warehouse5without</v>
      </c>
      <c r="U1726" s="4" t="n">
        <f aca="false">COUNTIF($T$2:T1726,T1726)</f>
        <v>5</v>
      </c>
      <c r="V1726" s="4" t="s">
        <v>38</v>
      </c>
      <c r="W1726" s="4" t="s">
        <v>26</v>
      </c>
      <c r="X1726" s="4" t="s">
        <v>34</v>
      </c>
      <c r="Y1726" s="4" t="str">
        <f aca="false">V1726&amp;W1726&amp;X1726&amp;S1726</f>
        <v>rjswithout</v>
      </c>
      <c r="Z1726" s="4" t="n">
        <f aca="false">G1726&gt;0</f>
        <v>0</v>
      </c>
      <c r="AA1726" s="4" t="str">
        <f aca="false">IF(NOT(Z1726),Y1726,0)</f>
        <v>rjswithout</v>
      </c>
    </row>
    <row r="1727" customFormat="false" ht="15.75" hidden="false" customHeight="true" outlineLevel="0" collapsed="false">
      <c r="A1727" s="1" t="n">
        <v>2550</v>
      </c>
      <c r="B1727" s="4" t="s">
        <v>37</v>
      </c>
      <c r="C1727" s="4" t="s">
        <v>22</v>
      </c>
      <c r="D1727" s="4" t="s">
        <v>33</v>
      </c>
      <c r="E1727" s="4" t="n">
        <v>5</v>
      </c>
      <c r="F1727" s="4" t="n">
        <v>11.798</v>
      </c>
      <c r="G1727" s="4" t="n">
        <v>0</v>
      </c>
      <c r="H1727" s="4" t="n">
        <v>0.524890688880778</v>
      </c>
      <c r="I1727" s="4" t="n">
        <v>0.428487105737715</v>
      </c>
      <c r="J1727" s="4" t="n">
        <v>0.0499883471177658</v>
      </c>
      <c r="K1727" s="4" t="n">
        <v>0.307967856224359</v>
      </c>
      <c r="L1727" s="4" t="n">
        <v>0.0679490324062547</v>
      </c>
      <c r="M1727" s="4" t="n">
        <v>1.61374316927719</v>
      </c>
      <c r="N1727" s="4" t="n">
        <v>19.2543122295528</v>
      </c>
      <c r="O1727" s="4" t="n">
        <f aca="false">TRUE()</f>
        <v>1</v>
      </c>
      <c r="P1727" s="4" t="s">
        <v>24</v>
      </c>
      <c r="Q1727" s="4" t="n">
        <v>4.33100781827379</v>
      </c>
      <c r="R1727" s="4" t="n">
        <v>0.254903937439369</v>
      </c>
      <c r="S1727" s="4" t="s">
        <v>39</v>
      </c>
      <c r="T1727" s="4" t="str">
        <f aca="false">B1727&amp;C1727&amp;D1727&amp;E1727&amp;S1727</f>
        <v>rosnavjackalsmall_warehouse5without</v>
      </c>
      <c r="U1727" s="4" t="n">
        <f aca="false">COUNTIF($T$2:T1727,T1727)</f>
        <v>6</v>
      </c>
      <c r="V1727" s="4" t="s">
        <v>38</v>
      </c>
      <c r="W1727" s="4" t="s">
        <v>26</v>
      </c>
      <c r="X1727" s="4" t="s">
        <v>34</v>
      </c>
      <c r="Y1727" s="4" t="str">
        <f aca="false">V1727&amp;W1727&amp;X1727&amp;S1727</f>
        <v>rjswithout</v>
      </c>
      <c r="Z1727" s="4" t="n">
        <f aca="false">G1727&gt;0</f>
        <v>0</v>
      </c>
      <c r="AA1727" s="4" t="str">
        <f aca="false">IF(NOT(Z1727),Y1727,0)</f>
        <v>rjswithout</v>
      </c>
    </row>
    <row r="1728" customFormat="false" ht="15.75" hidden="false" customHeight="true" outlineLevel="0" collapsed="false">
      <c r="A1728" s="1" t="n">
        <v>2551</v>
      </c>
      <c r="B1728" s="4" t="s">
        <v>37</v>
      </c>
      <c r="C1728" s="4" t="s">
        <v>22</v>
      </c>
      <c r="D1728" s="4" t="s">
        <v>33</v>
      </c>
      <c r="E1728" s="4" t="n">
        <v>5</v>
      </c>
      <c r="F1728" s="4" t="n">
        <v>17.509</v>
      </c>
      <c r="G1728" s="4" t="n">
        <v>1</v>
      </c>
      <c r="H1728" s="4" t="n">
        <v>1.69389077210511</v>
      </c>
      <c r="I1728" s="4" t="n">
        <v>0.616063254302134</v>
      </c>
      <c r="J1728" s="4" t="n">
        <v>0.181910127928551</v>
      </c>
      <c r="K1728" s="4" t="n">
        <v>0.260512795515105</v>
      </c>
      <c r="L1728" s="4" t="n">
        <v>0.0470635286261779</v>
      </c>
      <c r="M1728" s="4" t="n">
        <v>1.32480167056648</v>
      </c>
      <c r="N1728" s="4" t="n">
        <v>22.6976799678559</v>
      </c>
      <c r="O1728" s="4" t="n">
        <f aca="false">TRUE()</f>
        <v>1</v>
      </c>
      <c r="P1728" s="4" t="s">
        <v>24</v>
      </c>
      <c r="Q1728" s="4" t="n">
        <v>18.282084253446</v>
      </c>
      <c r="R1728" s="4" t="n">
        <v>0.361094174012808</v>
      </c>
      <c r="S1728" s="4" t="s">
        <v>39</v>
      </c>
      <c r="T1728" s="4" t="str">
        <f aca="false">B1728&amp;C1728&amp;D1728&amp;E1728&amp;S1728</f>
        <v>rosnavjackalsmall_warehouse5without</v>
      </c>
      <c r="U1728" s="4" t="n">
        <f aca="false">COUNTIF($T$2:T1728,T1728)</f>
        <v>7</v>
      </c>
      <c r="V1728" s="4" t="s">
        <v>38</v>
      </c>
      <c r="W1728" s="4" t="s">
        <v>26</v>
      </c>
      <c r="X1728" s="4" t="s">
        <v>34</v>
      </c>
      <c r="Y1728" s="4" t="str">
        <f aca="false">V1728&amp;W1728&amp;X1728&amp;S1728</f>
        <v>rjswithout</v>
      </c>
      <c r="Z1728" s="4" t="n">
        <f aca="false">G1728&gt;0</f>
        <v>1</v>
      </c>
      <c r="AA1728" s="4" t="n">
        <f aca="false">IF(NOT(Z1728),Y1728,0)</f>
        <v>0</v>
      </c>
    </row>
    <row r="1729" customFormat="false" ht="15.75" hidden="false" customHeight="true" outlineLevel="0" collapsed="false">
      <c r="A1729" s="1" t="n">
        <v>2552</v>
      </c>
      <c r="B1729" s="4" t="s">
        <v>37</v>
      </c>
      <c r="C1729" s="4" t="s">
        <v>22</v>
      </c>
      <c r="D1729" s="4" t="s">
        <v>33</v>
      </c>
      <c r="E1729" s="4" t="n">
        <v>5</v>
      </c>
      <c r="F1729" s="4" t="n">
        <v>103.296</v>
      </c>
      <c r="G1729" s="4" t="n">
        <v>0</v>
      </c>
      <c r="H1729" s="4" t="n">
        <v>23.2704525805114</v>
      </c>
      <c r="I1729" s="4" t="n">
        <v>1.33273813825812</v>
      </c>
      <c r="J1729" s="4" t="n">
        <v>0.71637209673684</v>
      </c>
      <c r="K1729" s="4" t="n">
        <v>0.182596616171682</v>
      </c>
      <c r="L1729" s="4" t="n">
        <v>0.00869093929767061</v>
      </c>
      <c r="M1729" s="4" t="n">
        <v>0.332292096272612</v>
      </c>
      <c r="N1729" s="4" t="n">
        <v>29.2954057537899</v>
      </c>
      <c r="O1729" s="4" t="n">
        <f aca="false">TRUE()</f>
        <v>1</v>
      </c>
      <c r="P1729" s="4" t="s">
        <v>24</v>
      </c>
      <c r="Q1729" s="4" t="n">
        <v>196.147311695912</v>
      </c>
      <c r="R1729" s="4" t="n">
        <v>0.936870450973336</v>
      </c>
      <c r="S1729" s="4" t="s">
        <v>39</v>
      </c>
      <c r="T1729" s="4" t="str">
        <f aca="false">B1729&amp;C1729&amp;D1729&amp;E1729&amp;S1729</f>
        <v>rosnavjackalsmall_warehouse5without</v>
      </c>
      <c r="U1729" s="4" t="n">
        <f aca="false">COUNTIF($T$2:T1729,T1729)</f>
        <v>8</v>
      </c>
      <c r="V1729" s="4" t="s">
        <v>38</v>
      </c>
      <c r="W1729" s="4" t="s">
        <v>26</v>
      </c>
      <c r="X1729" s="4" t="s">
        <v>34</v>
      </c>
      <c r="Y1729" s="4" t="str">
        <f aca="false">V1729&amp;W1729&amp;X1729&amp;S1729</f>
        <v>rjswithout</v>
      </c>
      <c r="Z1729" s="4" t="n">
        <f aca="false">G1729&gt;0</f>
        <v>0</v>
      </c>
      <c r="AA1729" s="4" t="str">
        <f aca="false">IF(NOT(Z1729),Y1729,0)</f>
        <v>rjswithout</v>
      </c>
    </row>
    <row r="1730" customFormat="false" ht="15.75" hidden="false" customHeight="true" outlineLevel="0" collapsed="false">
      <c r="A1730" s="1" t="n">
        <v>2553</v>
      </c>
      <c r="B1730" s="4" t="s">
        <v>37</v>
      </c>
      <c r="C1730" s="4" t="s">
        <v>22</v>
      </c>
      <c r="D1730" s="4" t="s">
        <v>33</v>
      </c>
      <c r="E1730" s="4" t="n">
        <v>5</v>
      </c>
      <c r="F1730" s="4" t="n">
        <v>11.398</v>
      </c>
      <c r="G1730" s="4" t="n">
        <v>0</v>
      </c>
      <c r="H1730" s="4" t="n">
        <v>0.388373505615883</v>
      </c>
      <c r="I1730" s="4" t="n">
        <v>0.425822524449256</v>
      </c>
      <c r="J1730" s="4" t="n">
        <v>0.053249481252849</v>
      </c>
      <c r="K1730" s="4" t="n">
        <v>0.249177190033578</v>
      </c>
      <c r="L1730" s="4" t="n">
        <v>0.0592953619332073</v>
      </c>
      <c r="M1730" s="4" t="n">
        <v>1.78660787723553</v>
      </c>
      <c r="N1730" s="4" t="n">
        <v>20.6996887093463</v>
      </c>
      <c r="O1730" s="4" t="n">
        <f aca="false">TRUE()</f>
        <v>1</v>
      </c>
      <c r="P1730" s="4" t="s">
        <v>24</v>
      </c>
      <c r="Q1730" s="4" t="n">
        <v>3.70947506312739</v>
      </c>
      <c r="R1730" s="4" t="n">
        <v>0.276525897581035</v>
      </c>
      <c r="S1730" s="4" t="s">
        <v>39</v>
      </c>
      <c r="T1730" s="4" t="str">
        <f aca="false">B1730&amp;C1730&amp;D1730&amp;E1730&amp;S1730</f>
        <v>rosnavjackalsmall_warehouse5without</v>
      </c>
      <c r="U1730" s="4" t="n">
        <f aca="false">COUNTIF($T$2:T1730,T1730)</f>
        <v>9</v>
      </c>
      <c r="V1730" s="4" t="s">
        <v>38</v>
      </c>
      <c r="W1730" s="4" t="s">
        <v>26</v>
      </c>
      <c r="X1730" s="4" t="s">
        <v>34</v>
      </c>
      <c r="Y1730" s="4" t="str">
        <f aca="false">V1730&amp;W1730&amp;X1730&amp;S1730</f>
        <v>rjswithout</v>
      </c>
      <c r="Z1730" s="4" t="n">
        <f aca="false">G1730&gt;0</f>
        <v>0</v>
      </c>
      <c r="AA1730" s="4" t="str">
        <f aca="false">IF(NOT(Z1730),Y1730,0)</f>
        <v>rjswithout</v>
      </c>
    </row>
    <row r="1731" customFormat="false" ht="15.75" hidden="false" customHeight="true" outlineLevel="0" collapsed="false">
      <c r="A1731" s="1" t="n">
        <v>2554</v>
      </c>
      <c r="B1731" s="4" t="s">
        <v>37</v>
      </c>
      <c r="C1731" s="4" t="s">
        <v>22</v>
      </c>
      <c r="D1731" s="4" t="s">
        <v>33</v>
      </c>
      <c r="E1731" s="4" t="n">
        <v>5</v>
      </c>
      <c r="F1731" s="4" t="n">
        <v>180.101</v>
      </c>
      <c r="G1731" s="4" t="n">
        <v>0</v>
      </c>
      <c r="H1731" s="4" t="n">
        <v>0</v>
      </c>
      <c r="I1731" s="4" t="n">
        <v>0</v>
      </c>
      <c r="J1731" s="4" t="n">
        <v>0</v>
      </c>
      <c r="K1731" s="4" t="n">
        <v>0</v>
      </c>
      <c r="L1731" s="4" t="n">
        <v>0</v>
      </c>
      <c r="M1731" s="4" t="n">
        <v>0</v>
      </c>
      <c r="N1731" s="4" t="n">
        <v>0.0510000000000006</v>
      </c>
      <c r="O1731" s="4" t="n">
        <f aca="false">FALSE()</f>
        <v>0</v>
      </c>
      <c r="P1731" s="4" t="s">
        <v>27</v>
      </c>
      <c r="Q1731" s="4" t="n">
        <v>0</v>
      </c>
      <c r="R1731" s="4" t="n">
        <v>0</v>
      </c>
      <c r="S1731" s="4" t="s">
        <v>39</v>
      </c>
      <c r="T1731" s="4" t="str">
        <f aca="false">B1731&amp;C1731&amp;D1731&amp;E1731&amp;S1731</f>
        <v>rosnavjackalsmall_warehouse5without</v>
      </c>
      <c r="U1731" s="4" t="n">
        <f aca="false">COUNTIF($T$2:T1731,T1731)</f>
        <v>10</v>
      </c>
      <c r="V1731" s="4" t="s">
        <v>38</v>
      </c>
      <c r="W1731" s="4" t="s">
        <v>26</v>
      </c>
      <c r="X1731" s="4" t="s">
        <v>34</v>
      </c>
      <c r="Y1731" s="4" t="str">
        <f aca="false">V1731&amp;W1731&amp;X1731&amp;S1731</f>
        <v>rjswithout</v>
      </c>
      <c r="Z1731" s="4" t="n">
        <f aca="false">G1731&gt;0</f>
        <v>0</v>
      </c>
      <c r="AA1731" s="4" t="str">
        <f aca="false">IF(NOT(Z1731),Y1731,0)</f>
        <v>rjswithout</v>
      </c>
    </row>
    <row r="1732" customFormat="false" ht="15.75" hidden="false" customHeight="true" outlineLevel="0" collapsed="false">
      <c r="A1732" s="1" t="n">
        <v>2555</v>
      </c>
      <c r="B1732" s="4" t="s">
        <v>37</v>
      </c>
      <c r="C1732" s="4" t="s">
        <v>22</v>
      </c>
      <c r="D1732" s="4" t="s">
        <v>33</v>
      </c>
      <c r="E1732" s="4" t="n">
        <v>5</v>
      </c>
      <c r="F1732" s="4" t="n">
        <v>29.503</v>
      </c>
      <c r="G1732" s="4" t="n">
        <v>0</v>
      </c>
      <c r="H1732" s="4" t="n">
        <v>2.23993719353878</v>
      </c>
      <c r="I1732" s="4" t="n">
        <v>0.682972982044028</v>
      </c>
      <c r="J1732" s="4" t="n">
        <v>0.0757718021020557</v>
      </c>
      <c r="K1732" s="4" t="n">
        <v>0.532699412122878</v>
      </c>
      <c r="L1732" s="4" t="n">
        <v>0.0315186653171116</v>
      </c>
      <c r="M1732" s="4" t="n">
        <v>1.11767183829325</v>
      </c>
      <c r="N1732" s="4" t="n">
        <v>31.9000314486377</v>
      </c>
      <c r="O1732" s="4" t="n">
        <f aca="false">TRUE()</f>
        <v>1</v>
      </c>
      <c r="P1732" s="4" t="s">
        <v>24</v>
      </c>
      <c r="Q1732" s="4" t="n">
        <v>25.0088535529442</v>
      </c>
      <c r="R1732" s="4" t="n">
        <v>0.359654817847835</v>
      </c>
      <c r="S1732" s="4" t="s">
        <v>39</v>
      </c>
      <c r="T1732" s="4" t="str">
        <f aca="false">B1732&amp;C1732&amp;D1732&amp;E1732&amp;S1732</f>
        <v>rosnavjackalsmall_warehouse5without</v>
      </c>
      <c r="U1732" s="4" t="n">
        <f aca="false">COUNTIF($T$2:T1732,T1732)</f>
        <v>11</v>
      </c>
      <c r="V1732" s="4" t="s">
        <v>38</v>
      </c>
      <c r="W1732" s="4" t="s">
        <v>26</v>
      </c>
      <c r="X1732" s="4" t="s">
        <v>34</v>
      </c>
      <c r="Y1732" s="4" t="str">
        <f aca="false">V1732&amp;W1732&amp;X1732&amp;S1732</f>
        <v>rjswithout</v>
      </c>
      <c r="Z1732" s="4" t="n">
        <f aca="false">G1732&gt;0</f>
        <v>0</v>
      </c>
      <c r="AA1732" s="4" t="str">
        <f aca="false">IF(NOT(Z1732),Y1732,0)</f>
        <v>rjswithout</v>
      </c>
    </row>
    <row r="1733" customFormat="false" ht="15.75" hidden="false" customHeight="true" outlineLevel="0" collapsed="false">
      <c r="A1733" s="1" t="n">
        <v>2556</v>
      </c>
      <c r="B1733" s="4" t="s">
        <v>37</v>
      </c>
      <c r="C1733" s="4" t="s">
        <v>22</v>
      </c>
      <c r="D1733" s="4" t="s">
        <v>33</v>
      </c>
      <c r="E1733" s="4" t="n">
        <v>5</v>
      </c>
      <c r="F1733" s="4" t="n">
        <v>11.0999999999999</v>
      </c>
      <c r="G1733" s="4" t="n">
        <v>0</v>
      </c>
      <c r="H1733" s="4" t="n">
        <v>0.362043089097944</v>
      </c>
      <c r="I1733" s="4" t="n">
        <v>0.363894349596264</v>
      </c>
      <c r="J1733" s="4" t="n">
        <v>0.0436285168017106</v>
      </c>
      <c r="K1733" s="4" t="n">
        <v>0.136335675980632</v>
      </c>
      <c r="L1733" s="4" t="n">
        <v>0.0727636839977442</v>
      </c>
      <c r="M1733" s="4" t="n">
        <v>1.75028170627475</v>
      </c>
      <c r="N1733" s="4" t="n">
        <v>19.8845118250851</v>
      </c>
      <c r="O1733" s="4" t="n">
        <f aca="false">TRUE()</f>
        <v>1</v>
      </c>
      <c r="P1733" s="4" t="s">
        <v>24</v>
      </c>
      <c r="Q1733" s="4" t="n">
        <v>2.38588812787051</v>
      </c>
      <c r="R1733" s="4" t="n">
        <v>0.244310750132243</v>
      </c>
      <c r="S1733" s="4" t="s">
        <v>39</v>
      </c>
      <c r="T1733" s="4" t="str">
        <f aca="false">B1733&amp;C1733&amp;D1733&amp;E1733&amp;S1733</f>
        <v>rosnavjackalsmall_warehouse5without</v>
      </c>
      <c r="U1733" s="4" t="n">
        <f aca="false">COUNTIF($T$2:T1733,T1733)</f>
        <v>12</v>
      </c>
      <c r="V1733" s="4" t="s">
        <v>38</v>
      </c>
      <c r="W1733" s="4" t="s">
        <v>26</v>
      </c>
      <c r="X1733" s="4" t="s">
        <v>34</v>
      </c>
      <c r="Y1733" s="4" t="str">
        <f aca="false">V1733&amp;W1733&amp;X1733&amp;S1733</f>
        <v>rjswithout</v>
      </c>
      <c r="Z1733" s="4" t="n">
        <f aca="false">G1733&gt;0</f>
        <v>0</v>
      </c>
      <c r="AA1733" s="4" t="str">
        <f aca="false">IF(NOT(Z1733),Y1733,0)</f>
        <v>rjswithout</v>
      </c>
    </row>
    <row r="1734" customFormat="false" ht="15.75" hidden="false" customHeight="true" outlineLevel="0" collapsed="false">
      <c r="A1734" s="1" t="n">
        <v>2557</v>
      </c>
      <c r="B1734" s="4" t="s">
        <v>37</v>
      </c>
      <c r="C1734" s="4" t="s">
        <v>22</v>
      </c>
      <c r="D1734" s="4" t="s">
        <v>33</v>
      </c>
      <c r="E1734" s="4" t="n">
        <v>5</v>
      </c>
      <c r="F1734" s="4" t="n">
        <v>24</v>
      </c>
      <c r="G1734" s="4" t="n">
        <v>0</v>
      </c>
      <c r="H1734" s="4" t="n">
        <v>6.23003833821014</v>
      </c>
      <c r="I1734" s="4" t="n">
        <v>0.977455694327673</v>
      </c>
      <c r="J1734" s="4" t="n">
        <v>0.191064182510297</v>
      </c>
      <c r="K1734" s="4" t="n">
        <v>0.30125473277397</v>
      </c>
      <c r="L1734" s="4" t="n">
        <v>0.029956099830368</v>
      </c>
      <c r="M1734" s="4" t="n">
        <v>0.90775787281509</v>
      </c>
      <c r="N1734" s="4" t="n">
        <v>20.7274328831708</v>
      </c>
      <c r="O1734" s="4" t="n">
        <f aca="false">TRUE()</f>
        <v>1</v>
      </c>
      <c r="P1734" s="4" t="s">
        <v>24</v>
      </c>
      <c r="Q1734" s="4" t="n">
        <v>55.3114225008021</v>
      </c>
      <c r="R1734" s="4" t="n">
        <v>0.466531482914672</v>
      </c>
      <c r="S1734" s="4" t="s">
        <v>39</v>
      </c>
      <c r="T1734" s="4" t="str">
        <f aca="false">B1734&amp;C1734&amp;D1734&amp;E1734&amp;S1734</f>
        <v>rosnavjackalsmall_warehouse5without</v>
      </c>
      <c r="U1734" s="4" t="n">
        <f aca="false">COUNTIF($T$2:T1734,T1734)</f>
        <v>13</v>
      </c>
      <c r="V1734" s="4" t="s">
        <v>38</v>
      </c>
      <c r="W1734" s="4" t="s">
        <v>26</v>
      </c>
      <c r="X1734" s="4" t="s">
        <v>34</v>
      </c>
      <c r="Y1734" s="4" t="str">
        <f aca="false">V1734&amp;W1734&amp;X1734&amp;S1734</f>
        <v>rjswithout</v>
      </c>
      <c r="Z1734" s="4" t="n">
        <f aca="false">G1734&gt;0</f>
        <v>0</v>
      </c>
      <c r="AA1734" s="4" t="str">
        <f aca="false">IF(NOT(Z1734),Y1734,0)</f>
        <v>rjswithout</v>
      </c>
    </row>
    <row r="1735" customFormat="false" ht="15.75" hidden="false" customHeight="true" outlineLevel="0" collapsed="false">
      <c r="A1735" s="1" t="n">
        <v>2558</v>
      </c>
      <c r="B1735" s="4" t="s">
        <v>37</v>
      </c>
      <c r="C1735" s="4" t="s">
        <v>22</v>
      </c>
      <c r="D1735" s="4" t="s">
        <v>33</v>
      </c>
      <c r="E1735" s="4" t="n">
        <v>5</v>
      </c>
      <c r="F1735" s="4" t="n">
        <v>14.393</v>
      </c>
      <c r="G1735" s="4" t="n">
        <v>0</v>
      </c>
      <c r="H1735" s="4" t="n">
        <v>1.25255595966814</v>
      </c>
      <c r="I1735" s="4" t="n">
        <v>0.511992300766844</v>
      </c>
      <c r="J1735" s="4" t="n">
        <v>0.21174495623189</v>
      </c>
      <c r="K1735" s="4" t="n">
        <v>0.302224030289726</v>
      </c>
      <c r="L1735" s="4" t="n">
        <v>0.0507592637228054</v>
      </c>
      <c r="M1735" s="4" t="n">
        <v>1.5320885061371</v>
      </c>
      <c r="N1735" s="4" t="n">
        <v>20.9394421418144</v>
      </c>
      <c r="O1735" s="4" t="n">
        <f aca="false">TRUE()</f>
        <v>1</v>
      </c>
      <c r="P1735" s="4" t="s">
        <v>24</v>
      </c>
      <c r="Q1735" s="4" t="n">
        <v>13.9617305972431</v>
      </c>
      <c r="R1735" s="4" t="n">
        <v>0.26638723048219</v>
      </c>
      <c r="S1735" s="4" t="s">
        <v>39</v>
      </c>
      <c r="T1735" s="4" t="str">
        <f aca="false">B1735&amp;C1735&amp;D1735&amp;E1735&amp;S1735</f>
        <v>rosnavjackalsmall_warehouse5without</v>
      </c>
      <c r="U1735" s="4" t="n">
        <f aca="false">COUNTIF($T$2:T1735,T1735)</f>
        <v>14</v>
      </c>
      <c r="V1735" s="4" t="s">
        <v>38</v>
      </c>
      <c r="W1735" s="4" t="s">
        <v>26</v>
      </c>
      <c r="X1735" s="4" t="s">
        <v>34</v>
      </c>
      <c r="Y1735" s="4" t="str">
        <f aca="false">V1735&amp;W1735&amp;X1735&amp;S1735</f>
        <v>rjswithout</v>
      </c>
      <c r="Z1735" s="4" t="n">
        <f aca="false">G1735&gt;0</f>
        <v>0</v>
      </c>
      <c r="AA1735" s="4" t="str">
        <f aca="false">IF(NOT(Z1735),Y1735,0)</f>
        <v>rjswithout</v>
      </c>
    </row>
    <row r="1736" customFormat="false" ht="15.75" hidden="false" customHeight="true" outlineLevel="0" collapsed="false">
      <c r="A1736" s="1" t="n">
        <v>2559</v>
      </c>
      <c r="B1736" s="4" t="s">
        <v>37</v>
      </c>
      <c r="C1736" s="4" t="s">
        <v>22</v>
      </c>
      <c r="D1736" s="4" t="s">
        <v>33</v>
      </c>
      <c r="E1736" s="4" t="n">
        <v>5</v>
      </c>
      <c r="F1736" s="4" t="n">
        <v>13.0930000000001</v>
      </c>
      <c r="G1736" s="4" t="n">
        <v>0</v>
      </c>
      <c r="H1736" s="4" t="n">
        <v>0.660957872678334</v>
      </c>
      <c r="I1736" s="4" t="n">
        <v>0.521774326477128</v>
      </c>
      <c r="J1736" s="4" t="n">
        <v>0.0615509768605426</v>
      </c>
      <c r="K1736" s="4" t="n">
        <v>0.401881349773849</v>
      </c>
      <c r="L1736" s="4" t="n">
        <v>0.067462711644295</v>
      </c>
      <c r="M1736" s="4" t="n">
        <v>1.54337198633657</v>
      </c>
      <c r="N1736" s="4" t="n">
        <v>19.8923297150004</v>
      </c>
      <c r="O1736" s="4" t="n">
        <f aca="false">TRUE()</f>
        <v>1</v>
      </c>
      <c r="P1736" s="4" t="s">
        <v>24</v>
      </c>
      <c r="Q1736" s="4" t="n">
        <v>5.89719443353944</v>
      </c>
      <c r="R1736" s="4" t="n">
        <v>0.355363102325284</v>
      </c>
      <c r="S1736" s="4" t="s">
        <v>39</v>
      </c>
      <c r="T1736" s="4" t="str">
        <f aca="false">B1736&amp;C1736&amp;D1736&amp;E1736&amp;S1736</f>
        <v>rosnavjackalsmall_warehouse5without</v>
      </c>
      <c r="U1736" s="4" t="n">
        <f aca="false">COUNTIF($T$2:T1736,T1736)</f>
        <v>15</v>
      </c>
      <c r="V1736" s="4" t="s">
        <v>38</v>
      </c>
      <c r="W1736" s="4" t="s">
        <v>26</v>
      </c>
      <c r="X1736" s="4" t="s">
        <v>34</v>
      </c>
      <c r="Y1736" s="4" t="str">
        <f aca="false">V1736&amp;W1736&amp;X1736&amp;S1736</f>
        <v>rjswithout</v>
      </c>
      <c r="Z1736" s="4" t="n">
        <f aca="false">G1736&gt;0</f>
        <v>0</v>
      </c>
      <c r="AA1736" s="4" t="str">
        <f aca="false">IF(NOT(Z1736),Y1736,0)</f>
        <v>rjswithout</v>
      </c>
    </row>
    <row r="1737" customFormat="false" ht="15.75" hidden="false" customHeight="true" outlineLevel="0" collapsed="false">
      <c r="A1737" s="1" t="n">
        <v>2560</v>
      </c>
      <c r="B1737" s="4" t="s">
        <v>37</v>
      </c>
      <c r="C1737" s="4" t="s">
        <v>22</v>
      </c>
      <c r="D1737" s="4" t="s">
        <v>33</v>
      </c>
      <c r="E1737" s="4" t="n">
        <v>5</v>
      </c>
      <c r="F1737" s="4" t="n">
        <v>11.587</v>
      </c>
      <c r="G1737" s="4" t="n">
        <v>0</v>
      </c>
      <c r="H1737" s="4" t="n">
        <v>0.535898574145763</v>
      </c>
      <c r="I1737" s="4" t="n">
        <v>0.347053875245048</v>
      </c>
      <c r="J1737" s="4" t="n">
        <v>0.0414699368842741</v>
      </c>
      <c r="K1737" s="4" t="n">
        <v>0.141973341050855</v>
      </c>
      <c r="L1737" s="4" t="n">
        <v>0.0655670204591024</v>
      </c>
      <c r="M1737" s="4" t="n">
        <v>1.67693355777188</v>
      </c>
      <c r="N1737" s="4" t="n">
        <v>19.9537605975209</v>
      </c>
      <c r="O1737" s="4" t="n">
        <f aca="false">TRUE()</f>
        <v>1</v>
      </c>
      <c r="P1737" s="4" t="s">
        <v>24</v>
      </c>
      <c r="Q1737" s="4" t="n">
        <v>4.99203069556865</v>
      </c>
      <c r="R1737" s="4" t="n">
        <v>0.265764439444005</v>
      </c>
      <c r="S1737" s="4" t="s">
        <v>39</v>
      </c>
      <c r="T1737" s="4" t="str">
        <f aca="false">B1737&amp;C1737&amp;D1737&amp;E1737&amp;S1737</f>
        <v>rosnavjackalsmall_warehouse5without</v>
      </c>
      <c r="U1737" s="4" t="n">
        <f aca="false">COUNTIF($T$2:T1737,T1737)</f>
        <v>16</v>
      </c>
      <c r="V1737" s="4" t="s">
        <v>38</v>
      </c>
      <c r="W1737" s="4" t="s">
        <v>26</v>
      </c>
      <c r="X1737" s="4" t="s">
        <v>34</v>
      </c>
      <c r="Y1737" s="4" t="str">
        <f aca="false">V1737&amp;W1737&amp;X1737&amp;S1737</f>
        <v>rjswithout</v>
      </c>
      <c r="Z1737" s="4" t="n">
        <f aca="false">G1737&gt;0</f>
        <v>0</v>
      </c>
      <c r="AA1737" s="4" t="str">
        <f aca="false">IF(NOT(Z1737),Y1737,0)</f>
        <v>rjswithout</v>
      </c>
    </row>
    <row r="1738" customFormat="false" ht="15.75" hidden="false" customHeight="true" outlineLevel="0" collapsed="false">
      <c r="A1738" s="1" t="n">
        <v>2561</v>
      </c>
      <c r="B1738" s="4" t="s">
        <v>37</v>
      </c>
      <c r="C1738" s="4" t="s">
        <v>22</v>
      </c>
      <c r="D1738" s="4" t="s">
        <v>33</v>
      </c>
      <c r="E1738" s="4" t="n">
        <v>5</v>
      </c>
      <c r="F1738" s="4" t="n">
        <v>16.603</v>
      </c>
      <c r="G1738" s="4" t="n">
        <v>0</v>
      </c>
      <c r="H1738" s="4" t="n">
        <v>2.6897710154117</v>
      </c>
      <c r="I1738" s="4" t="n">
        <v>0.642962649887722</v>
      </c>
      <c r="J1738" s="4" t="n">
        <v>0.0779729539319587</v>
      </c>
      <c r="K1738" s="4" t="n">
        <v>0.319044968227721</v>
      </c>
      <c r="L1738" s="4" t="n">
        <v>0.0391402133078315</v>
      </c>
      <c r="M1738" s="4" t="n">
        <v>1.25894713625437</v>
      </c>
      <c r="N1738" s="4" t="n">
        <v>20.8398244358078</v>
      </c>
      <c r="O1738" s="4" t="n">
        <f aca="false">TRUE()</f>
        <v>1</v>
      </c>
      <c r="P1738" s="4" t="s">
        <v>24</v>
      </c>
      <c r="Q1738" s="4" t="n">
        <v>25.9202700974579</v>
      </c>
      <c r="R1738" s="4" t="n">
        <v>0.343908847316649</v>
      </c>
      <c r="S1738" s="4" t="s">
        <v>39</v>
      </c>
      <c r="T1738" s="4" t="str">
        <f aca="false">B1738&amp;C1738&amp;D1738&amp;E1738&amp;S1738</f>
        <v>rosnavjackalsmall_warehouse5without</v>
      </c>
      <c r="U1738" s="4" t="n">
        <f aca="false">COUNTIF($T$2:T1738,T1738)</f>
        <v>17</v>
      </c>
      <c r="V1738" s="4" t="s">
        <v>38</v>
      </c>
      <c r="W1738" s="4" t="s">
        <v>26</v>
      </c>
      <c r="X1738" s="4" t="s">
        <v>34</v>
      </c>
      <c r="Y1738" s="4" t="str">
        <f aca="false">V1738&amp;W1738&amp;X1738&amp;S1738</f>
        <v>rjswithout</v>
      </c>
      <c r="Z1738" s="4" t="n">
        <f aca="false">G1738&gt;0</f>
        <v>0</v>
      </c>
      <c r="AA1738" s="4" t="str">
        <f aca="false">IF(NOT(Z1738),Y1738,0)</f>
        <v>rjswithout</v>
      </c>
    </row>
    <row r="1739" customFormat="false" ht="15.75" hidden="false" customHeight="true" outlineLevel="0" collapsed="false">
      <c r="A1739" s="1" t="n">
        <v>2562</v>
      </c>
      <c r="B1739" s="4" t="s">
        <v>37</v>
      </c>
      <c r="C1739" s="4" t="s">
        <v>22</v>
      </c>
      <c r="D1739" s="4" t="s">
        <v>33</v>
      </c>
      <c r="E1739" s="4" t="n">
        <v>5</v>
      </c>
      <c r="F1739" s="4" t="n">
        <v>17.725</v>
      </c>
      <c r="G1739" s="4" t="n">
        <v>0</v>
      </c>
      <c r="H1739" s="4" t="n">
        <v>0.881967171905601</v>
      </c>
      <c r="I1739" s="4" t="n">
        <v>0.432965017453362</v>
      </c>
      <c r="J1739" s="4" t="n">
        <v>0.0563426345684551</v>
      </c>
      <c r="K1739" s="4" t="n">
        <v>0.393773442671414</v>
      </c>
      <c r="L1739" s="4" t="n">
        <v>0.0426499850122905</v>
      </c>
      <c r="M1739" s="4" t="n">
        <v>1.31938399318705</v>
      </c>
      <c r="N1739" s="4" t="n">
        <v>22.9784546255423</v>
      </c>
      <c r="O1739" s="4" t="n">
        <f aca="false">TRUE()</f>
        <v>1</v>
      </c>
      <c r="P1739" s="4" t="s">
        <v>24</v>
      </c>
      <c r="Q1739" s="4" t="n">
        <v>7.32591248971028</v>
      </c>
      <c r="R1739" s="4" t="n">
        <v>0.302848912749099</v>
      </c>
      <c r="S1739" s="4" t="s">
        <v>39</v>
      </c>
      <c r="T1739" s="4" t="str">
        <f aca="false">B1739&amp;C1739&amp;D1739&amp;E1739&amp;S1739</f>
        <v>rosnavjackalsmall_warehouse5without</v>
      </c>
      <c r="U1739" s="4" t="n">
        <f aca="false">COUNTIF($T$2:T1739,T1739)</f>
        <v>18</v>
      </c>
      <c r="V1739" s="4" t="s">
        <v>38</v>
      </c>
      <c r="W1739" s="4" t="s">
        <v>26</v>
      </c>
      <c r="X1739" s="4" t="s">
        <v>34</v>
      </c>
      <c r="Y1739" s="4" t="str">
        <f aca="false">V1739&amp;W1739&amp;X1739&amp;S1739</f>
        <v>rjswithout</v>
      </c>
      <c r="Z1739" s="4" t="n">
        <f aca="false">G1739&gt;0</f>
        <v>0</v>
      </c>
      <c r="AA1739" s="4" t="str">
        <f aca="false">IF(NOT(Z1739),Y1739,0)</f>
        <v>rjswithout</v>
      </c>
    </row>
    <row r="1740" customFormat="false" ht="15.75" hidden="false" customHeight="true" outlineLevel="0" collapsed="false">
      <c r="A1740" s="1" t="n">
        <v>2563</v>
      </c>
      <c r="B1740" s="4" t="s">
        <v>37</v>
      </c>
      <c r="C1740" s="4" t="s">
        <v>22</v>
      </c>
      <c r="D1740" s="4" t="s">
        <v>33</v>
      </c>
      <c r="E1740" s="4" t="n">
        <v>5</v>
      </c>
      <c r="F1740" s="4" t="n">
        <v>11.501</v>
      </c>
      <c r="G1740" s="4" t="n">
        <v>0</v>
      </c>
      <c r="H1740" s="4" t="n">
        <v>0.402082309461289</v>
      </c>
      <c r="I1740" s="4" t="n">
        <v>0.457679595086709</v>
      </c>
      <c r="J1740" s="4" t="n">
        <v>0.0564206305394689</v>
      </c>
      <c r="K1740" s="4" t="n">
        <v>0.279200565950704</v>
      </c>
      <c r="L1740" s="4" t="n">
        <v>0.0792857648997303</v>
      </c>
      <c r="M1740" s="4" t="n">
        <v>1.70909090940586</v>
      </c>
      <c r="N1740" s="4" t="n">
        <v>19.9676908758149</v>
      </c>
      <c r="O1740" s="4" t="n">
        <f aca="false">TRUE()</f>
        <v>1</v>
      </c>
      <c r="P1740" s="4" t="s">
        <v>24</v>
      </c>
      <c r="Q1740" s="4" t="n">
        <v>2.80548474723759</v>
      </c>
      <c r="R1740" s="4" t="n">
        <v>0.311753624328179</v>
      </c>
      <c r="S1740" s="4" t="s">
        <v>39</v>
      </c>
      <c r="T1740" s="4" t="str">
        <f aca="false">B1740&amp;C1740&amp;D1740&amp;E1740&amp;S1740</f>
        <v>rosnavjackalsmall_warehouse5without</v>
      </c>
      <c r="U1740" s="4" t="n">
        <f aca="false">COUNTIF($T$2:T1740,T1740)</f>
        <v>19</v>
      </c>
      <c r="V1740" s="4" t="s">
        <v>38</v>
      </c>
      <c r="W1740" s="4" t="s">
        <v>26</v>
      </c>
      <c r="X1740" s="4" t="s">
        <v>34</v>
      </c>
      <c r="Y1740" s="4" t="str">
        <f aca="false">V1740&amp;W1740&amp;X1740&amp;S1740</f>
        <v>rjswithout</v>
      </c>
      <c r="Z1740" s="4" t="n">
        <f aca="false">G1740&gt;0</f>
        <v>0</v>
      </c>
      <c r="AA1740" s="4" t="str">
        <f aca="false">IF(NOT(Z1740),Y1740,0)</f>
        <v>rjswithout</v>
      </c>
    </row>
    <row r="1741" customFormat="false" ht="15.75" hidden="false" customHeight="true" outlineLevel="0" collapsed="false">
      <c r="A1741" s="1" t="n">
        <v>2564</v>
      </c>
      <c r="B1741" s="4" t="s">
        <v>37</v>
      </c>
      <c r="C1741" s="4" t="s">
        <v>22</v>
      </c>
      <c r="D1741" s="4" t="s">
        <v>33</v>
      </c>
      <c r="E1741" s="4" t="n">
        <v>5</v>
      </c>
      <c r="F1741" s="4" t="n">
        <v>10.808</v>
      </c>
      <c r="G1741" s="4" t="n">
        <v>0</v>
      </c>
      <c r="H1741" s="4" t="n">
        <v>0.344723903247288</v>
      </c>
      <c r="I1741" s="4" t="n">
        <v>0.343851907913705</v>
      </c>
      <c r="J1741" s="4" t="n">
        <v>0.0415953504590352</v>
      </c>
      <c r="K1741" s="4" t="n">
        <v>0.148561479126519</v>
      </c>
      <c r="L1741" s="4" t="n">
        <v>0.087432472168932</v>
      </c>
      <c r="M1741" s="4" t="n">
        <v>1.77057513251438</v>
      </c>
      <c r="N1741" s="4" t="n">
        <v>19.3778771272065</v>
      </c>
      <c r="O1741" s="4" t="n">
        <f aca="false">TRUE()</f>
        <v>1</v>
      </c>
      <c r="P1741" s="4" t="s">
        <v>24</v>
      </c>
      <c r="Q1741" s="4" t="n">
        <v>3.09686858285701</v>
      </c>
      <c r="R1741" s="4" t="n">
        <v>0.241151286558584</v>
      </c>
      <c r="S1741" s="4" t="s">
        <v>39</v>
      </c>
      <c r="T1741" s="4" t="str">
        <f aca="false">B1741&amp;C1741&amp;D1741&amp;E1741&amp;S1741</f>
        <v>rosnavjackalsmall_warehouse5without</v>
      </c>
      <c r="U1741" s="4" t="n">
        <f aca="false">COUNTIF($T$2:T1741,T1741)</f>
        <v>20</v>
      </c>
      <c r="V1741" s="4" t="s">
        <v>38</v>
      </c>
      <c r="W1741" s="4" t="s">
        <v>26</v>
      </c>
      <c r="X1741" s="4" t="s">
        <v>34</v>
      </c>
      <c r="Y1741" s="4" t="str">
        <f aca="false">V1741&amp;W1741&amp;X1741&amp;S1741</f>
        <v>rjswithout</v>
      </c>
      <c r="Z1741" s="4" t="n">
        <f aca="false">G1741&gt;0</f>
        <v>0</v>
      </c>
      <c r="AA1741" s="4" t="str">
        <f aca="false">IF(NOT(Z1741),Y1741,0)</f>
        <v>rjswithout</v>
      </c>
    </row>
    <row r="1742" customFormat="false" ht="15.75" hidden="false" customHeight="true" outlineLevel="0" collapsed="false">
      <c r="A1742" s="1" t="n">
        <v>2574</v>
      </c>
      <c r="B1742" s="4" t="s">
        <v>21</v>
      </c>
      <c r="C1742" s="4" t="s">
        <v>30</v>
      </c>
      <c r="D1742" s="4" t="s">
        <v>33</v>
      </c>
      <c r="E1742" s="4" t="n">
        <v>10</v>
      </c>
      <c r="F1742" s="4" t="n">
        <v>179.075</v>
      </c>
      <c r="G1742" s="4" t="n">
        <v>0</v>
      </c>
      <c r="H1742" s="4" t="n">
        <v>0.574501120792371</v>
      </c>
      <c r="I1742" s="4" t="n">
        <v>0.0728563792287222</v>
      </c>
      <c r="J1742" s="4" t="n">
        <v>0.000830131383800492</v>
      </c>
      <c r="K1742" s="4" t="n">
        <v>0.00881592132541506</v>
      </c>
      <c r="L1742" s="4" t="n">
        <v>9.19266761676857E-006</v>
      </c>
      <c r="M1742" s="4" t="n">
        <v>0.0282638727650295</v>
      </c>
      <c r="N1742" s="4" t="n">
        <v>3.01076497912856</v>
      </c>
      <c r="O1742" s="4" t="n">
        <f aca="false">FALSE()</f>
        <v>0</v>
      </c>
      <c r="P1742" s="4" t="s">
        <v>27</v>
      </c>
      <c r="Q1742" s="4" t="n">
        <v>21.5899843051628</v>
      </c>
      <c r="R1742" s="4" t="n">
        <v>0.238145456377512</v>
      </c>
      <c r="S1742" s="4" t="s">
        <v>39</v>
      </c>
      <c r="T1742" s="4" t="str">
        <f aca="false">B1742&amp;C1742&amp;D1742&amp;E1742&amp;S1742</f>
        <v>tebyoubotsmall_warehouse10without</v>
      </c>
      <c r="U1742" s="4" t="n">
        <f aca="false">COUNTIF($T$2:T1742,T1742)</f>
        <v>1</v>
      </c>
      <c r="V1742" s="4" t="s">
        <v>18</v>
      </c>
      <c r="W1742" s="4" t="s">
        <v>32</v>
      </c>
      <c r="X1742" s="4" t="s">
        <v>34</v>
      </c>
      <c r="Y1742" s="4" t="str">
        <f aca="false">V1742&amp;W1742&amp;X1742&amp;S1742</f>
        <v>tyswithout</v>
      </c>
      <c r="Z1742" s="4" t="n">
        <f aca="false">G1742&gt;0</f>
        <v>0</v>
      </c>
      <c r="AA1742" s="4" t="str">
        <f aca="false">IF(NOT(Z1742),Y1742,0)</f>
        <v>tyswithout</v>
      </c>
    </row>
    <row r="1743" customFormat="false" ht="15.75" hidden="false" customHeight="true" outlineLevel="0" collapsed="false">
      <c r="A1743" s="1" t="n">
        <v>2575</v>
      </c>
      <c r="B1743" s="4" t="s">
        <v>21</v>
      </c>
      <c r="C1743" s="4" t="s">
        <v>30</v>
      </c>
      <c r="D1743" s="4" t="s">
        <v>33</v>
      </c>
      <c r="E1743" s="4" t="n">
        <v>10</v>
      </c>
      <c r="F1743" s="4" t="n">
        <v>179.65</v>
      </c>
      <c r="G1743" s="4" t="n">
        <v>0</v>
      </c>
      <c r="H1743" s="4" t="n">
        <v>2.50739941570977</v>
      </c>
      <c r="I1743" s="4" t="n">
        <v>0.114277040540947</v>
      </c>
      <c r="J1743" s="4" t="n">
        <v>0.00296712528596275</v>
      </c>
      <c r="K1743" s="4" t="n">
        <v>0.00792860114333073</v>
      </c>
      <c r="L1743" s="4" t="n">
        <v>-0.00114556527635474</v>
      </c>
      <c r="M1743" s="4" t="n">
        <v>0.025354257233787</v>
      </c>
      <c r="N1743" s="4" t="n">
        <v>3.20599102798918</v>
      </c>
      <c r="O1743" s="4" t="n">
        <f aca="false">FALSE()</f>
        <v>0</v>
      </c>
      <c r="P1743" s="4" t="s">
        <v>27</v>
      </c>
      <c r="Q1743" s="4" t="n">
        <v>48.6504255409977</v>
      </c>
      <c r="R1743" s="4" t="n">
        <v>0.657207079372741</v>
      </c>
      <c r="S1743" s="4" t="s">
        <v>39</v>
      </c>
      <c r="T1743" s="4" t="str">
        <f aca="false">B1743&amp;C1743&amp;D1743&amp;E1743&amp;S1743</f>
        <v>tebyoubotsmall_warehouse10without</v>
      </c>
      <c r="U1743" s="4" t="n">
        <f aca="false">COUNTIF($T$2:T1743,T1743)</f>
        <v>2</v>
      </c>
      <c r="V1743" s="4" t="s">
        <v>18</v>
      </c>
      <c r="W1743" s="4" t="s">
        <v>32</v>
      </c>
      <c r="X1743" s="4" t="s">
        <v>34</v>
      </c>
      <c r="Y1743" s="4" t="str">
        <f aca="false">V1743&amp;W1743&amp;X1743&amp;S1743</f>
        <v>tyswithout</v>
      </c>
      <c r="Z1743" s="4" t="n">
        <f aca="false">G1743&gt;0</f>
        <v>0</v>
      </c>
      <c r="AA1743" s="4" t="str">
        <f aca="false">IF(NOT(Z1743),Y1743,0)</f>
        <v>tyswithout</v>
      </c>
    </row>
    <row r="1744" customFormat="false" ht="15.75" hidden="false" customHeight="true" outlineLevel="0" collapsed="false">
      <c r="A1744" s="1" t="n">
        <v>2576</v>
      </c>
      <c r="B1744" s="4" t="s">
        <v>21</v>
      </c>
      <c r="C1744" s="4" t="s">
        <v>30</v>
      </c>
      <c r="D1744" s="4" t="s">
        <v>33</v>
      </c>
      <c r="E1744" s="4" t="n">
        <v>10</v>
      </c>
      <c r="F1744" s="4" t="n">
        <v>179.949</v>
      </c>
      <c r="G1744" s="4" t="n">
        <v>2</v>
      </c>
      <c r="H1744" s="4" t="n">
        <v>17.2519197713562</v>
      </c>
      <c r="I1744" s="4" t="n">
        <v>0.596037301834681</v>
      </c>
      <c r="J1744" s="4" t="n">
        <v>0.262157505041953</v>
      </c>
      <c r="K1744" s="4" t="n">
        <v>0.137682435514229</v>
      </c>
      <c r="L1744" s="4" t="n">
        <v>-0.00128698419530645</v>
      </c>
      <c r="M1744" s="4" t="n">
        <v>0.155565397138439</v>
      </c>
      <c r="N1744" s="4" t="n">
        <v>25.3550398753109</v>
      </c>
      <c r="O1744" s="4" t="n">
        <f aca="false">FALSE()</f>
        <v>0</v>
      </c>
      <c r="P1744" s="4" t="s">
        <v>27</v>
      </c>
      <c r="Q1744" s="4" t="n">
        <v>632.455532033695</v>
      </c>
      <c r="R1744" s="4" t="n">
        <v>1.53827405485481</v>
      </c>
      <c r="S1744" s="4" t="s">
        <v>39</v>
      </c>
      <c r="T1744" s="4" t="str">
        <f aca="false">B1744&amp;C1744&amp;D1744&amp;E1744&amp;S1744</f>
        <v>tebyoubotsmall_warehouse10without</v>
      </c>
      <c r="U1744" s="4" t="n">
        <f aca="false">COUNTIF($T$2:T1744,T1744)</f>
        <v>3</v>
      </c>
      <c r="V1744" s="4" t="s">
        <v>18</v>
      </c>
      <c r="W1744" s="4" t="s">
        <v>32</v>
      </c>
      <c r="X1744" s="4" t="s">
        <v>34</v>
      </c>
      <c r="Y1744" s="4" t="str">
        <f aca="false">V1744&amp;W1744&amp;X1744&amp;S1744</f>
        <v>tyswithout</v>
      </c>
      <c r="Z1744" s="4" t="n">
        <f aca="false">G1744&gt;0</f>
        <v>1</v>
      </c>
      <c r="AA1744" s="4" t="n">
        <f aca="false">IF(NOT(Z1744),Y1744,0)</f>
        <v>0</v>
      </c>
    </row>
    <row r="1745" customFormat="false" ht="15.75" hidden="false" customHeight="true" outlineLevel="0" collapsed="false">
      <c r="A1745" s="1" t="n">
        <v>2577</v>
      </c>
      <c r="B1745" s="4" t="s">
        <v>21</v>
      </c>
      <c r="C1745" s="4" t="s">
        <v>30</v>
      </c>
      <c r="D1745" s="4" t="s">
        <v>33</v>
      </c>
      <c r="E1745" s="4" t="n">
        <v>10</v>
      </c>
      <c r="F1745" s="4" t="n">
        <v>180.212</v>
      </c>
      <c r="G1745" s="4" t="n">
        <v>0</v>
      </c>
      <c r="H1745" s="4" t="n">
        <v>59.769650048192</v>
      </c>
      <c r="I1745" s="4" t="n">
        <v>0.839346043362193</v>
      </c>
      <c r="J1745" s="4" t="n">
        <v>0.543362458803443</v>
      </c>
      <c r="K1745" s="4" t="n">
        <v>0.210312416992307</v>
      </c>
      <c r="L1745" s="4" t="n">
        <v>-4.38858824930372E-005</v>
      </c>
      <c r="M1745" s="4" t="n">
        <v>0.242619290632532</v>
      </c>
      <c r="N1745" s="4" t="n">
        <v>39.8180499985026</v>
      </c>
      <c r="O1745" s="4" t="n">
        <f aca="false">FALSE()</f>
        <v>0</v>
      </c>
      <c r="P1745" s="4" t="s">
        <v>27</v>
      </c>
      <c r="Q1745" s="4" t="n">
        <v>1414.21356237375</v>
      </c>
      <c r="R1745" s="4" t="n">
        <v>1.42294763309933</v>
      </c>
      <c r="S1745" s="4" t="s">
        <v>39</v>
      </c>
      <c r="T1745" s="4" t="str">
        <f aca="false">B1745&amp;C1745&amp;D1745&amp;E1745&amp;S1745</f>
        <v>tebyoubotsmall_warehouse10without</v>
      </c>
      <c r="U1745" s="4" t="n">
        <f aca="false">COUNTIF($T$2:T1745,T1745)</f>
        <v>4</v>
      </c>
      <c r="V1745" s="4" t="s">
        <v>18</v>
      </c>
      <c r="W1745" s="4" t="s">
        <v>32</v>
      </c>
      <c r="X1745" s="4" t="s">
        <v>34</v>
      </c>
      <c r="Y1745" s="4" t="str">
        <f aca="false">V1745&amp;W1745&amp;X1745&amp;S1745</f>
        <v>tyswithout</v>
      </c>
      <c r="Z1745" s="4" t="n">
        <f aca="false">G1745&gt;0</f>
        <v>0</v>
      </c>
      <c r="AA1745" s="4" t="str">
        <f aca="false">IF(NOT(Z1745),Y1745,0)</f>
        <v>tyswithout</v>
      </c>
    </row>
    <row r="1746" customFormat="false" ht="15.75" hidden="false" customHeight="true" outlineLevel="0" collapsed="false">
      <c r="A1746" s="1" t="n">
        <v>2578</v>
      </c>
      <c r="B1746" s="4" t="s">
        <v>21</v>
      </c>
      <c r="C1746" s="4" t="s">
        <v>30</v>
      </c>
      <c r="D1746" s="4" t="s">
        <v>33</v>
      </c>
      <c r="E1746" s="4" t="n">
        <v>10</v>
      </c>
      <c r="F1746" s="4" t="n">
        <v>179.995</v>
      </c>
      <c r="G1746" s="4" t="n">
        <v>0</v>
      </c>
      <c r="H1746" s="4" t="n">
        <v>0.917942685575725</v>
      </c>
      <c r="I1746" s="4" t="n">
        <v>0.0677977589910853</v>
      </c>
      <c r="J1746" s="4" t="n">
        <v>0.002323613944332</v>
      </c>
      <c r="K1746" s="4" t="n">
        <v>0.00777802639671131</v>
      </c>
      <c r="L1746" s="4" t="n">
        <v>-0.0012018442541845</v>
      </c>
      <c r="M1746" s="4" t="n">
        <v>0.0249015924319327</v>
      </c>
      <c r="N1746" s="4" t="n">
        <v>3.04865097616336</v>
      </c>
      <c r="O1746" s="4" t="n">
        <f aca="false">FALSE()</f>
        <v>0</v>
      </c>
      <c r="P1746" s="4" t="s">
        <v>27</v>
      </c>
      <c r="Q1746" s="4" t="n">
        <v>35.3032805872007</v>
      </c>
      <c r="R1746" s="4" t="n">
        <v>0.445442922334451</v>
      </c>
      <c r="S1746" s="4" t="s">
        <v>39</v>
      </c>
      <c r="T1746" s="4" t="str">
        <f aca="false">B1746&amp;C1746&amp;D1746&amp;E1746&amp;S1746</f>
        <v>tebyoubotsmall_warehouse10without</v>
      </c>
      <c r="U1746" s="4" t="n">
        <f aca="false">COUNTIF($T$2:T1746,T1746)</f>
        <v>5</v>
      </c>
      <c r="V1746" s="4" t="s">
        <v>18</v>
      </c>
      <c r="W1746" s="4" t="s">
        <v>32</v>
      </c>
      <c r="X1746" s="4" t="s">
        <v>34</v>
      </c>
      <c r="Y1746" s="4" t="str">
        <f aca="false">V1746&amp;W1746&amp;X1746&amp;S1746</f>
        <v>tyswithout</v>
      </c>
      <c r="Z1746" s="4" t="n">
        <f aca="false">G1746&gt;0</f>
        <v>0</v>
      </c>
      <c r="AA1746" s="4" t="str">
        <f aca="false">IF(NOT(Z1746),Y1746,0)</f>
        <v>tyswithout</v>
      </c>
    </row>
    <row r="1747" customFormat="false" ht="15.75" hidden="false" customHeight="true" outlineLevel="0" collapsed="false">
      <c r="A1747" s="1" t="n">
        <v>2579</v>
      </c>
      <c r="B1747" s="4" t="s">
        <v>21</v>
      </c>
      <c r="C1747" s="4" t="s">
        <v>30</v>
      </c>
      <c r="D1747" s="4" t="s">
        <v>33</v>
      </c>
      <c r="E1747" s="4" t="n">
        <v>10</v>
      </c>
      <c r="F1747" s="4" t="n">
        <v>179.91</v>
      </c>
      <c r="G1747" s="4" t="n">
        <v>2</v>
      </c>
      <c r="H1747" s="4" t="n">
        <v>62.3188862766619</v>
      </c>
      <c r="I1747" s="4" t="n">
        <v>0.910475679979949</v>
      </c>
      <c r="J1747" s="4" t="n">
        <v>0.292677895140649</v>
      </c>
      <c r="K1747" s="4" t="n">
        <v>0.187015279580526</v>
      </c>
      <c r="L1747" s="4" t="n">
        <v>-0.000626738283170557</v>
      </c>
      <c r="M1747" s="4" t="n">
        <v>0.241049862292974</v>
      </c>
      <c r="N1747" s="4" t="n">
        <v>40.0182853552653</v>
      </c>
      <c r="O1747" s="4" t="n">
        <f aca="false">FALSE()</f>
        <v>0</v>
      </c>
      <c r="P1747" s="4" t="s">
        <v>27</v>
      </c>
      <c r="Q1747" s="4" t="n">
        <v>1414.21356237342</v>
      </c>
      <c r="R1747" s="4" t="n">
        <v>1.3177476129187</v>
      </c>
      <c r="S1747" s="4" t="s">
        <v>39</v>
      </c>
      <c r="T1747" s="4" t="str">
        <f aca="false">B1747&amp;C1747&amp;D1747&amp;E1747&amp;S1747</f>
        <v>tebyoubotsmall_warehouse10without</v>
      </c>
      <c r="U1747" s="4" t="n">
        <f aca="false">COUNTIF($T$2:T1747,T1747)</f>
        <v>6</v>
      </c>
      <c r="V1747" s="4" t="s">
        <v>18</v>
      </c>
      <c r="W1747" s="4" t="s">
        <v>32</v>
      </c>
      <c r="X1747" s="4" t="s">
        <v>34</v>
      </c>
      <c r="Y1747" s="4" t="str">
        <f aca="false">V1747&amp;W1747&amp;X1747&amp;S1747</f>
        <v>tyswithout</v>
      </c>
      <c r="Z1747" s="4" t="n">
        <f aca="false">G1747&gt;0</f>
        <v>1</v>
      </c>
      <c r="AA1747" s="4" t="n">
        <f aca="false">IF(NOT(Z1747),Y1747,0)</f>
        <v>0</v>
      </c>
    </row>
    <row r="1748" customFormat="false" ht="15.75" hidden="false" customHeight="true" outlineLevel="0" collapsed="false">
      <c r="A1748" s="1" t="n">
        <v>2580</v>
      </c>
      <c r="B1748" s="4" t="s">
        <v>21</v>
      </c>
      <c r="C1748" s="4" t="s">
        <v>30</v>
      </c>
      <c r="D1748" s="4" t="s">
        <v>33</v>
      </c>
      <c r="E1748" s="4" t="n">
        <v>10</v>
      </c>
      <c r="F1748" s="4" t="n">
        <v>180.026</v>
      </c>
      <c r="G1748" s="4" t="n">
        <v>0</v>
      </c>
      <c r="H1748" s="4" t="n">
        <v>25.1396095362702</v>
      </c>
      <c r="I1748" s="4" t="n">
        <v>0.449928822702455</v>
      </c>
      <c r="J1748" s="4" t="n">
        <v>0.0108574886617531</v>
      </c>
      <c r="K1748" s="4" t="n">
        <v>0.0112304592203757</v>
      </c>
      <c r="L1748" s="4" t="n">
        <v>-0.00116642811783283</v>
      </c>
      <c r="M1748" s="4" t="n">
        <v>0.0272777871878777</v>
      </c>
      <c r="N1748" s="4" t="n">
        <v>3.33502169727931</v>
      </c>
      <c r="O1748" s="4" t="n">
        <f aca="false">FALSE()</f>
        <v>0</v>
      </c>
      <c r="P1748" s="4" t="s">
        <v>27</v>
      </c>
      <c r="Q1748" s="4" t="n">
        <v>447.213595500049</v>
      </c>
      <c r="R1748" s="4" t="n">
        <v>0.541225864129307</v>
      </c>
      <c r="S1748" s="4" t="s">
        <v>39</v>
      </c>
      <c r="T1748" s="4" t="str">
        <f aca="false">B1748&amp;C1748&amp;D1748&amp;E1748&amp;S1748</f>
        <v>tebyoubotsmall_warehouse10without</v>
      </c>
      <c r="U1748" s="4" t="n">
        <f aca="false">COUNTIF($T$2:T1748,T1748)</f>
        <v>7</v>
      </c>
      <c r="V1748" s="4" t="s">
        <v>18</v>
      </c>
      <c r="W1748" s="4" t="s">
        <v>32</v>
      </c>
      <c r="X1748" s="4" t="s">
        <v>34</v>
      </c>
      <c r="Y1748" s="4" t="str">
        <f aca="false">V1748&amp;W1748&amp;X1748&amp;S1748</f>
        <v>tyswithout</v>
      </c>
      <c r="Z1748" s="4" t="n">
        <f aca="false">G1748&gt;0</f>
        <v>0</v>
      </c>
      <c r="AA1748" s="4" t="str">
        <f aca="false">IF(NOT(Z1748),Y1748,0)</f>
        <v>tyswithout</v>
      </c>
    </row>
    <row r="1749" customFormat="false" ht="15.75" hidden="false" customHeight="true" outlineLevel="0" collapsed="false">
      <c r="A1749" s="1" t="n">
        <v>2581</v>
      </c>
      <c r="B1749" s="4" t="s">
        <v>21</v>
      </c>
      <c r="C1749" s="4" t="s">
        <v>30</v>
      </c>
      <c r="D1749" s="4" t="s">
        <v>33</v>
      </c>
      <c r="E1749" s="4" t="n">
        <v>10</v>
      </c>
      <c r="F1749" s="4" t="n">
        <v>180.136</v>
      </c>
      <c r="G1749" s="4" t="n">
        <v>0</v>
      </c>
      <c r="H1749" s="4" t="n">
        <v>70.0996376324857</v>
      </c>
      <c r="I1749" s="4" t="n">
        <v>0.909853143149337</v>
      </c>
      <c r="J1749" s="4" t="n">
        <v>0.274304628762706</v>
      </c>
      <c r="K1749" s="4" t="n">
        <v>0.151449666700172</v>
      </c>
      <c r="L1749" s="4" t="n">
        <v>-0.00125498688733982</v>
      </c>
      <c r="M1749" s="4" t="n">
        <v>0.229319116310099</v>
      </c>
      <c r="N1749" s="4" t="n">
        <v>38.2794819508925</v>
      </c>
      <c r="O1749" s="4" t="n">
        <f aca="false">FALSE()</f>
        <v>0</v>
      </c>
      <c r="P1749" s="4" t="s">
        <v>27</v>
      </c>
      <c r="Q1749" s="4" t="n">
        <v>1414.21356237342</v>
      </c>
      <c r="R1749" s="4" t="n">
        <v>1.74699333929833</v>
      </c>
      <c r="S1749" s="4" t="s">
        <v>39</v>
      </c>
      <c r="T1749" s="4" t="str">
        <f aca="false">B1749&amp;C1749&amp;D1749&amp;E1749&amp;S1749</f>
        <v>tebyoubotsmall_warehouse10without</v>
      </c>
      <c r="U1749" s="4" t="n">
        <f aca="false">COUNTIF($T$2:T1749,T1749)</f>
        <v>8</v>
      </c>
      <c r="V1749" s="4" t="s">
        <v>18</v>
      </c>
      <c r="W1749" s="4" t="s">
        <v>32</v>
      </c>
      <c r="X1749" s="4" t="s">
        <v>34</v>
      </c>
      <c r="Y1749" s="4" t="str">
        <f aca="false">V1749&amp;W1749&amp;X1749&amp;S1749</f>
        <v>tyswithout</v>
      </c>
      <c r="Z1749" s="4" t="n">
        <f aca="false">G1749&gt;0</f>
        <v>0</v>
      </c>
      <c r="AA1749" s="4" t="str">
        <f aca="false">IF(NOT(Z1749),Y1749,0)</f>
        <v>tyswithout</v>
      </c>
    </row>
    <row r="1750" customFormat="false" ht="15.75" hidden="false" customHeight="true" outlineLevel="0" collapsed="false">
      <c r="A1750" s="1" t="n">
        <v>2582</v>
      </c>
      <c r="B1750" s="4" t="s">
        <v>21</v>
      </c>
      <c r="C1750" s="4" t="s">
        <v>30</v>
      </c>
      <c r="D1750" s="4" t="s">
        <v>33</v>
      </c>
      <c r="E1750" s="4" t="n">
        <v>10</v>
      </c>
      <c r="F1750" s="4" t="n">
        <v>180.137</v>
      </c>
      <c r="G1750" s="4" t="n">
        <v>0</v>
      </c>
      <c r="H1750" s="4" t="n">
        <v>0.769745072817894</v>
      </c>
      <c r="I1750" s="4" t="n">
        <v>0.0512549239735731</v>
      </c>
      <c r="J1750" s="4" t="n">
        <v>0.00213978775778438</v>
      </c>
      <c r="K1750" s="4" t="n">
        <v>0.00583770481195063</v>
      </c>
      <c r="L1750" s="4" t="n">
        <v>-0.00108431386644022</v>
      </c>
      <c r="M1750" s="4" t="n">
        <v>0.0282429298188185</v>
      </c>
      <c r="N1750" s="4" t="n">
        <v>3.07646207339151</v>
      </c>
      <c r="O1750" s="4" t="n">
        <f aca="false">FALSE()</f>
        <v>0</v>
      </c>
      <c r="P1750" s="4" t="s">
        <v>27</v>
      </c>
      <c r="Q1750" s="4" t="n">
        <v>23.4888087806079</v>
      </c>
      <c r="R1750" s="4" t="n">
        <v>0.490173440798365</v>
      </c>
      <c r="S1750" s="4" t="s">
        <v>39</v>
      </c>
      <c r="T1750" s="4" t="str">
        <f aca="false">B1750&amp;C1750&amp;D1750&amp;E1750&amp;S1750</f>
        <v>tebyoubotsmall_warehouse10without</v>
      </c>
      <c r="U1750" s="4" t="n">
        <f aca="false">COUNTIF($T$2:T1750,T1750)</f>
        <v>9</v>
      </c>
      <c r="V1750" s="4" t="s">
        <v>18</v>
      </c>
      <c r="W1750" s="4" t="s">
        <v>32</v>
      </c>
      <c r="X1750" s="4" t="s">
        <v>34</v>
      </c>
      <c r="Y1750" s="4" t="str">
        <f aca="false">V1750&amp;W1750&amp;X1750&amp;S1750</f>
        <v>tyswithout</v>
      </c>
      <c r="Z1750" s="4" t="n">
        <f aca="false">G1750&gt;0</f>
        <v>0</v>
      </c>
      <c r="AA1750" s="4" t="str">
        <f aca="false">IF(NOT(Z1750),Y1750,0)</f>
        <v>tyswithout</v>
      </c>
    </row>
    <row r="1751" customFormat="false" ht="15.75" hidden="false" customHeight="true" outlineLevel="0" collapsed="false">
      <c r="A1751" s="1" t="n">
        <v>2583</v>
      </c>
      <c r="B1751" s="4" t="s">
        <v>21</v>
      </c>
      <c r="C1751" s="4" t="s">
        <v>30</v>
      </c>
      <c r="D1751" s="4" t="s">
        <v>33</v>
      </c>
      <c r="E1751" s="4" t="n">
        <v>10</v>
      </c>
      <c r="F1751" s="4" t="n">
        <v>180.055</v>
      </c>
      <c r="G1751" s="4" t="n">
        <v>0</v>
      </c>
      <c r="H1751" s="4" t="n">
        <v>40.4080212905553</v>
      </c>
      <c r="I1751" s="4" t="n">
        <v>0.897738234353561</v>
      </c>
      <c r="J1751" s="4" t="n">
        <v>0.495859058696154</v>
      </c>
      <c r="K1751" s="4" t="n">
        <v>0.192971181012238</v>
      </c>
      <c r="L1751" s="4" t="n">
        <v>0.000291569727860077</v>
      </c>
      <c r="M1751" s="4" t="n">
        <v>0.237125166251219</v>
      </c>
      <c r="N1751" s="4" t="n">
        <v>40.180915256418</v>
      </c>
      <c r="O1751" s="4" t="n">
        <f aca="false">FALSE()</f>
        <v>0</v>
      </c>
      <c r="P1751" s="4" t="s">
        <v>27</v>
      </c>
      <c r="Q1751" s="4" t="n">
        <v>1414.21356237281</v>
      </c>
      <c r="R1751" s="4" t="n">
        <v>1.36273650439692</v>
      </c>
      <c r="S1751" s="4" t="s">
        <v>39</v>
      </c>
      <c r="T1751" s="4" t="str">
        <f aca="false">B1751&amp;C1751&amp;D1751&amp;E1751&amp;S1751</f>
        <v>tebyoubotsmall_warehouse10without</v>
      </c>
      <c r="U1751" s="4" t="n">
        <f aca="false">COUNTIF($T$2:T1751,T1751)</f>
        <v>10</v>
      </c>
      <c r="V1751" s="4" t="s">
        <v>18</v>
      </c>
      <c r="W1751" s="4" t="s">
        <v>32</v>
      </c>
      <c r="X1751" s="4" t="s">
        <v>34</v>
      </c>
      <c r="Y1751" s="4" t="str">
        <f aca="false">V1751&amp;W1751&amp;X1751&amp;S1751</f>
        <v>tyswithout</v>
      </c>
      <c r="Z1751" s="4" t="n">
        <f aca="false">G1751&gt;0</f>
        <v>0</v>
      </c>
      <c r="AA1751" s="4" t="str">
        <f aca="false">IF(NOT(Z1751),Y1751,0)</f>
        <v>tyswithout</v>
      </c>
    </row>
    <row r="1752" customFormat="false" ht="15.75" hidden="false" customHeight="true" outlineLevel="0" collapsed="false">
      <c r="A1752" s="1" t="n">
        <v>2584</v>
      </c>
      <c r="B1752" s="4" t="s">
        <v>21</v>
      </c>
      <c r="C1752" s="4" t="s">
        <v>30</v>
      </c>
      <c r="D1752" s="4" t="s">
        <v>33</v>
      </c>
      <c r="E1752" s="4" t="n">
        <v>10</v>
      </c>
      <c r="F1752" s="4" t="n">
        <v>180.026</v>
      </c>
      <c r="G1752" s="4" t="n">
        <v>2</v>
      </c>
      <c r="H1752" s="4" t="n">
        <v>20.8904133350782</v>
      </c>
      <c r="I1752" s="4" t="n">
        <v>0.788006649569911</v>
      </c>
      <c r="J1752" s="4" t="n">
        <v>0.301549556974498</v>
      </c>
      <c r="K1752" s="4" t="n">
        <v>0.190500471248518</v>
      </c>
      <c r="L1752" s="4" t="n">
        <v>-0.000406985173744917</v>
      </c>
      <c r="M1752" s="4" t="n">
        <v>0.248876530805283</v>
      </c>
      <c r="N1752" s="4" t="n">
        <v>41.333676963453</v>
      </c>
      <c r="O1752" s="4" t="n">
        <f aca="false">FALSE()</f>
        <v>0</v>
      </c>
      <c r="P1752" s="4" t="s">
        <v>27</v>
      </c>
      <c r="Q1752" s="4" t="n">
        <v>894.427191000031</v>
      </c>
      <c r="R1752" s="4" t="n">
        <v>1.02867693182959</v>
      </c>
      <c r="S1752" s="4" t="s">
        <v>39</v>
      </c>
      <c r="T1752" s="4" t="str">
        <f aca="false">B1752&amp;C1752&amp;D1752&amp;E1752&amp;S1752</f>
        <v>tebyoubotsmall_warehouse10without</v>
      </c>
      <c r="U1752" s="4" t="n">
        <f aca="false">COUNTIF($T$2:T1752,T1752)</f>
        <v>11</v>
      </c>
      <c r="V1752" s="4" t="s">
        <v>18</v>
      </c>
      <c r="W1752" s="4" t="s">
        <v>32</v>
      </c>
      <c r="X1752" s="4" t="s">
        <v>34</v>
      </c>
      <c r="Y1752" s="4" t="str">
        <f aca="false">V1752&amp;W1752&amp;X1752&amp;S1752</f>
        <v>tyswithout</v>
      </c>
      <c r="Z1752" s="4" t="n">
        <f aca="false">G1752&gt;0</f>
        <v>1</v>
      </c>
      <c r="AA1752" s="4" t="n">
        <f aca="false">IF(NOT(Z1752),Y1752,0)</f>
        <v>0</v>
      </c>
    </row>
    <row r="1753" customFormat="false" ht="15.75" hidden="false" customHeight="true" outlineLevel="0" collapsed="false">
      <c r="A1753" s="1" t="n">
        <v>2585</v>
      </c>
      <c r="B1753" s="4" t="s">
        <v>21</v>
      </c>
      <c r="C1753" s="4" t="s">
        <v>30</v>
      </c>
      <c r="D1753" s="4" t="s">
        <v>33</v>
      </c>
      <c r="E1753" s="4" t="n">
        <v>10</v>
      </c>
      <c r="F1753" s="4" t="n">
        <v>179.667</v>
      </c>
      <c r="G1753" s="4" t="n">
        <v>2</v>
      </c>
      <c r="H1753" s="4" t="n">
        <v>79.0609881611349</v>
      </c>
      <c r="I1753" s="4" t="n">
        <v>0.749256412671594</v>
      </c>
      <c r="J1753" s="4" t="n">
        <v>0.14376000894249</v>
      </c>
      <c r="K1753" s="4" t="n">
        <v>0.0861787505839598</v>
      </c>
      <c r="L1753" s="4" t="n">
        <v>-0.000849340407230293</v>
      </c>
      <c r="M1753" s="4" t="n">
        <v>0.118776523334462</v>
      </c>
      <c r="N1753" s="4" t="n">
        <v>19.9400755665907</v>
      </c>
      <c r="O1753" s="4" t="n">
        <f aca="false">FALSE()</f>
        <v>0</v>
      </c>
      <c r="P1753" s="4" t="s">
        <v>27</v>
      </c>
      <c r="Q1753" s="4" t="n">
        <v>1414.21356237375</v>
      </c>
      <c r="R1753" s="4" t="n">
        <v>0.938160938133219</v>
      </c>
      <c r="S1753" s="4" t="s">
        <v>39</v>
      </c>
      <c r="T1753" s="4" t="str">
        <f aca="false">B1753&amp;C1753&amp;D1753&amp;E1753&amp;S1753</f>
        <v>tebyoubotsmall_warehouse10without</v>
      </c>
      <c r="U1753" s="4" t="n">
        <f aca="false">COUNTIF($T$2:T1753,T1753)</f>
        <v>12</v>
      </c>
      <c r="V1753" s="4" t="s">
        <v>18</v>
      </c>
      <c r="W1753" s="4" t="s">
        <v>32</v>
      </c>
      <c r="X1753" s="4" t="s">
        <v>34</v>
      </c>
      <c r="Y1753" s="4" t="str">
        <f aca="false">V1753&amp;W1753&amp;X1753&amp;S1753</f>
        <v>tyswithout</v>
      </c>
      <c r="Z1753" s="4" t="n">
        <f aca="false">G1753&gt;0</f>
        <v>1</v>
      </c>
      <c r="AA1753" s="4" t="n">
        <f aca="false">IF(NOT(Z1753),Y1753,0)</f>
        <v>0</v>
      </c>
    </row>
    <row r="1754" customFormat="false" ht="15.75" hidden="false" customHeight="true" outlineLevel="0" collapsed="false">
      <c r="A1754" s="1" t="n">
        <v>2586</v>
      </c>
      <c r="B1754" s="4" t="s">
        <v>21</v>
      </c>
      <c r="C1754" s="4" t="s">
        <v>30</v>
      </c>
      <c r="D1754" s="4" t="s">
        <v>33</v>
      </c>
      <c r="E1754" s="4" t="n">
        <v>10</v>
      </c>
      <c r="F1754" s="4" t="n">
        <v>179.317</v>
      </c>
      <c r="G1754" s="4" t="n">
        <v>0</v>
      </c>
      <c r="H1754" s="4" t="n">
        <v>9.9257252684452</v>
      </c>
      <c r="I1754" s="4" t="n">
        <v>0.181901450136126</v>
      </c>
      <c r="J1754" s="4" t="n">
        <v>0.00446163749399475</v>
      </c>
      <c r="K1754" s="4" t="n">
        <v>0.00776653928634553</v>
      </c>
      <c r="L1754" s="4" t="n">
        <v>-0.00117453875472242</v>
      </c>
      <c r="M1754" s="4" t="n">
        <v>0.0241978994601389</v>
      </c>
      <c r="N1754" s="4" t="n">
        <v>2.71939131686769</v>
      </c>
      <c r="O1754" s="4" t="n">
        <f aca="false">FALSE()</f>
        <v>0</v>
      </c>
      <c r="P1754" s="4" t="s">
        <v>27</v>
      </c>
      <c r="Q1754" s="4" t="n">
        <v>285.390896492733</v>
      </c>
      <c r="R1754" s="4" t="n">
        <v>0.530265721985515</v>
      </c>
      <c r="S1754" s="4" t="s">
        <v>39</v>
      </c>
      <c r="T1754" s="4" t="str">
        <f aca="false">B1754&amp;C1754&amp;D1754&amp;E1754&amp;S1754</f>
        <v>tebyoubotsmall_warehouse10without</v>
      </c>
      <c r="U1754" s="4" t="n">
        <f aca="false">COUNTIF($T$2:T1754,T1754)</f>
        <v>13</v>
      </c>
      <c r="V1754" s="4" t="s">
        <v>18</v>
      </c>
      <c r="W1754" s="4" t="s">
        <v>32</v>
      </c>
      <c r="X1754" s="4" t="s">
        <v>34</v>
      </c>
      <c r="Y1754" s="4" t="str">
        <f aca="false">V1754&amp;W1754&amp;X1754&amp;S1754</f>
        <v>tyswithout</v>
      </c>
      <c r="Z1754" s="4" t="n">
        <f aca="false">G1754&gt;0</f>
        <v>0</v>
      </c>
      <c r="AA1754" s="4" t="str">
        <f aca="false">IF(NOT(Z1754),Y1754,0)</f>
        <v>tyswithout</v>
      </c>
    </row>
    <row r="1755" customFormat="false" ht="15.75" hidden="false" customHeight="true" outlineLevel="0" collapsed="false">
      <c r="A1755" s="1" t="n">
        <v>2587</v>
      </c>
      <c r="B1755" s="4" t="s">
        <v>21</v>
      </c>
      <c r="C1755" s="4" t="s">
        <v>30</v>
      </c>
      <c r="D1755" s="4" t="s">
        <v>33</v>
      </c>
      <c r="E1755" s="4" t="n">
        <v>10</v>
      </c>
      <c r="F1755" s="4" t="n">
        <v>179.919</v>
      </c>
      <c r="G1755" s="4" t="n">
        <v>1</v>
      </c>
      <c r="H1755" s="4" t="n">
        <v>105.047686049732</v>
      </c>
      <c r="I1755" s="4" t="n">
        <v>0.898279794737412</v>
      </c>
      <c r="J1755" s="4" t="n">
        <v>0.26404697978598</v>
      </c>
      <c r="K1755" s="4" t="n">
        <v>0.140061058350455</v>
      </c>
      <c r="L1755" s="4" t="n">
        <v>-0.00105616237174696</v>
      </c>
      <c r="M1755" s="4" t="n">
        <v>0.230372398040179</v>
      </c>
      <c r="N1755" s="4" t="n">
        <v>38.6163840611311</v>
      </c>
      <c r="O1755" s="4" t="n">
        <f aca="false">FALSE()</f>
        <v>0</v>
      </c>
      <c r="P1755" s="4" t="s">
        <v>27</v>
      </c>
      <c r="Q1755" s="4" t="n">
        <v>1414.21356237441</v>
      </c>
      <c r="R1755" s="4" t="n">
        <v>1.24537812561292</v>
      </c>
      <c r="S1755" s="4" t="s">
        <v>39</v>
      </c>
      <c r="T1755" s="4" t="str">
        <f aca="false">B1755&amp;C1755&amp;D1755&amp;E1755&amp;S1755</f>
        <v>tebyoubotsmall_warehouse10without</v>
      </c>
      <c r="U1755" s="4" t="n">
        <f aca="false">COUNTIF($T$2:T1755,T1755)</f>
        <v>14</v>
      </c>
      <c r="V1755" s="4" t="s">
        <v>18</v>
      </c>
      <c r="W1755" s="4" t="s">
        <v>32</v>
      </c>
      <c r="X1755" s="4" t="s">
        <v>34</v>
      </c>
      <c r="Y1755" s="4" t="str">
        <f aca="false">V1755&amp;W1755&amp;X1755&amp;S1755</f>
        <v>tyswithout</v>
      </c>
      <c r="Z1755" s="4" t="n">
        <f aca="false">G1755&gt;0</f>
        <v>1</v>
      </c>
      <c r="AA1755" s="4" t="n">
        <f aca="false">IF(NOT(Z1755),Y1755,0)</f>
        <v>0</v>
      </c>
    </row>
    <row r="1756" customFormat="false" ht="15.75" hidden="false" customHeight="true" outlineLevel="0" collapsed="false">
      <c r="A1756" s="1" t="n">
        <v>2588</v>
      </c>
      <c r="B1756" s="4" t="s">
        <v>21</v>
      </c>
      <c r="C1756" s="4" t="s">
        <v>30</v>
      </c>
      <c r="D1756" s="4" t="s">
        <v>33</v>
      </c>
      <c r="E1756" s="4" t="n">
        <v>10</v>
      </c>
      <c r="F1756" s="4" t="n">
        <v>180.245</v>
      </c>
      <c r="G1756" s="4" t="n">
        <v>0</v>
      </c>
      <c r="H1756" s="4" t="n">
        <v>2.57931899331202</v>
      </c>
      <c r="I1756" s="4" t="n">
        <v>0.158895300586699</v>
      </c>
      <c r="J1756" s="4" t="n">
        <v>0.00291965885688834</v>
      </c>
      <c r="K1756" s="4" t="n">
        <v>0.00802087528765284</v>
      </c>
      <c r="L1756" s="4" t="n">
        <v>-4.04864141095793E-005</v>
      </c>
      <c r="M1756" s="4" t="n">
        <v>0.0255847528366165</v>
      </c>
      <c r="N1756" s="4" t="n">
        <v>3.13310481082288</v>
      </c>
      <c r="O1756" s="4" t="n">
        <f aca="false">FALSE()</f>
        <v>0</v>
      </c>
      <c r="P1756" s="4" t="s">
        <v>27</v>
      </c>
      <c r="Q1756" s="4" t="n">
        <v>26.9069117598532</v>
      </c>
      <c r="R1756" s="4" t="n">
        <v>0.418434772903643</v>
      </c>
      <c r="S1756" s="4" t="s">
        <v>39</v>
      </c>
      <c r="T1756" s="4" t="str">
        <f aca="false">B1756&amp;C1756&amp;D1756&amp;E1756&amp;S1756</f>
        <v>tebyoubotsmall_warehouse10without</v>
      </c>
      <c r="U1756" s="4" t="n">
        <f aca="false">COUNTIF($T$2:T1756,T1756)</f>
        <v>15</v>
      </c>
      <c r="V1756" s="4" t="s">
        <v>18</v>
      </c>
      <c r="W1756" s="4" t="s">
        <v>32</v>
      </c>
      <c r="X1756" s="4" t="s">
        <v>34</v>
      </c>
      <c r="Y1756" s="4" t="str">
        <f aca="false">V1756&amp;W1756&amp;X1756&amp;S1756</f>
        <v>tyswithout</v>
      </c>
      <c r="Z1756" s="4" t="n">
        <f aca="false">G1756&gt;0</f>
        <v>0</v>
      </c>
      <c r="AA1756" s="4" t="str">
        <f aca="false">IF(NOT(Z1756),Y1756,0)</f>
        <v>tyswithout</v>
      </c>
    </row>
    <row r="1757" customFormat="false" ht="15.75" hidden="false" customHeight="true" outlineLevel="0" collapsed="false">
      <c r="A1757" s="1" t="n">
        <v>2589</v>
      </c>
      <c r="B1757" s="4" t="s">
        <v>21</v>
      </c>
      <c r="C1757" s="4" t="s">
        <v>30</v>
      </c>
      <c r="D1757" s="4" t="s">
        <v>33</v>
      </c>
      <c r="E1757" s="4" t="n">
        <v>10</v>
      </c>
      <c r="F1757" s="4" t="n">
        <v>180.118</v>
      </c>
      <c r="G1757" s="4" t="n">
        <v>3</v>
      </c>
      <c r="H1757" s="4" t="n">
        <v>51.1265878030594</v>
      </c>
      <c r="I1757" s="4" t="n">
        <v>0.880959461060353</v>
      </c>
      <c r="J1757" s="4" t="n">
        <v>0.219108343108265</v>
      </c>
      <c r="K1757" s="4" t="n">
        <v>0.154256111155613</v>
      </c>
      <c r="L1757" s="4" t="n">
        <v>-0.000707815053086659</v>
      </c>
      <c r="M1757" s="4" t="n">
        <v>0.241820655899589</v>
      </c>
      <c r="N1757" s="4" t="n">
        <v>40.9721238636181</v>
      </c>
      <c r="O1757" s="4" t="n">
        <f aca="false">FALSE()</f>
        <v>0</v>
      </c>
      <c r="P1757" s="4" t="s">
        <v>27</v>
      </c>
      <c r="Q1757" s="4" t="n">
        <v>1414.21356237347</v>
      </c>
      <c r="R1757" s="4" t="n">
        <v>2.71035498109991</v>
      </c>
      <c r="S1757" s="4" t="s">
        <v>39</v>
      </c>
      <c r="T1757" s="4" t="str">
        <f aca="false">B1757&amp;C1757&amp;D1757&amp;E1757&amp;S1757</f>
        <v>tebyoubotsmall_warehouse10without</v>
      </c>
      <c r="U1757" s="4" t="n">
        <f aca="false">COUNTIF($T$2:T1757,T1757)</f>
        <v>16</v>
      </c>
      <c r="V1757" s="4" t="s">
        <v>18</v>
      </c>
      <c r="W1757" s="4" t="s">
        <v>32</v>
      </c>
      <c r="X1757" s="4" t="s">
        <v>34</v>
      </c>
      <c r="Y1757" s="4" t="str">
        <f aca="false">V1757&amp;W1757&amp;X1757&amp;S1757</f>
        <v>tyswithout</v>
      </c>
      <c r="Z1757" s="4" t="n">
        <f aca="false">G1757&gt;0</f>
        <v>1</v>
      </c>
      <c r="AA1757" s="4" t="n">
        <f aca="false">IF(NOT(Z1757),Y1757,0)</f>
        <v>0</v>
      </c>
    </row>
    <row r="1758" customFormat="false" ht="15.75" hidden="false" customHeight="true" outlineLevel="0" collapsed="false">
      <c r="A1758" s="1" t="n">
        <v>2590</v>
      </c>
      <c r="B1758" s="4" t="s">
        <v>21</v>
      </c>
      <c r="C1758" s="4" t="s">
        <v>30</v>
      </c>
      <c r="D1758" s="4" t="s">
        <v>33</v>
      </c>
      <c r="E1758" s="4" t="n">
        <v>10</v>
      </c>
      <c r="F1758" s="4" t="n">
        <v>179.613</v>
      </c>
      <c r="G1758" s="4" t="n">
        <v>1</v>
      </c>
      <c r="H1758" s="4" t="n">
        <v>8.92152338290759</v>
      </c>
      <c r="I1758" s="4" t="n">
        <v>0.286539841773046</v>
      </c>
      <c r="J1758" s="4" t="n">
        <v>0.00652365306278805</v>
      </c>
      <c r="K1758" s="4" t="n">
        <v>0.00999701283537156</v>
      </c>
      <c r="L1758" s="4" t="n">
        <v>-0.00125506639100308</v>
      </c>
      <c r="M1758" s="4" t="n">
        <v>0.027559460160228</v>
      </c>
      <c r="N1758" s="4" t="n">
        <v>3.05630627890321</v>
      </c>
      <c r="O1758" s="4" t="n">
        <f aca="false">FALSE()</f>
        <v>0</v>
      </c>
      <c r="P1758" s="4" t="s">
        <v>27</v>
      </c>
      <c r="Q1758" s="4" t="n">
        <v>153.392997769302</v>
      </c>
      <c r="R1758" s="4" t="n">
        <v>0.750252033255931</v>
      </c>
      <c r="S1758" s="4" t="s">
        <v>39</v>
      </c>
      <c r="T1758" s="4" t="str">
        <f aca="false">B1758&amp;C1758&amp;D1758&amp;E1758&amp;S1758</f>
        <v>tebyoubotsmall_warehouse10without</v>
      </c>
      <c r="U1758" s="4" t="n">
        <f aca="false">COUNTIF($T$2:T1758,T1758)</f>
        <v>17</v>
      </c>
      <c r="V1758" s="4" t="s">
        <v>18</v>
      </c>
      <c r="W1758" s="4" t="s">
        <v>32</v>
      </c>
      <c r="X1758" s="4" t="s">
        <v>34</v>
      </c>
      <c r="Y1758" s="4" t="str">
        <f aca="false">V1758&amp;W1758&amp;X1758&amp;S1758</f>
        <v>tyswithout</v>
      </c>
      <c r="Z1758" s="4" t="n">
        <f aca="false">G1758&gt;0</f>
        <v>1</v>
      </c>
      <c r="AA1758" s="4" t="n">
        <f aca="false">IF(NOT(Z1758),Y1758,0)</f>
        <v>0</v>
      </c>
    </row>
    <row r="1759" customFormat="false" ht="15.75" hidden="false" customHeight="true" outlineLevel="0" collapsed="false">
      <c r="A1759" s="1" t="n">
        <v>2591</v>
      </c>
      <c r="B1759" s="4" t="s">
        <v>21</v>
      </c>
      <c r="C1759" s="4" t="s">
        <v>30</v>
      </c>
      <c r="D1759" s="4" t="s">
        <v>33</v>
      </c>
      <c r="E1759" s="4" t="n">
        <v>10</v>
      </c>
      <c r="F1759" s="4" t="n">
        <v>180.131</v>
      </c>
      <c r="G1759" s="4" t="n">
        <v>2</v>
      </c>
      <c r="H1759" s="4" t="n">
        <v>20.2461430081138</v>
      </c>
      <c r="I1759" s="4" t="n">
        <v>0.759581019689842</v>
      </c>
      <c r="J1759" s="4" t="n">
        <v>0.300734881534284</v>
      </c>
      <c r="K1759" s="4" t="n">
        <v>0.207867332950491</v>
      </c>
      <c r="L1759" s="4" t="n">
        <v>0.000360891847928326</v>
      </c>
      <c r="M1759" s="4" t="n">
        <v>0.249583137285281</v>
      </c>
      <c r="N1759" s="4" t="n">
        <v>42.2744966921622</v>
      </c>
      <c r="O1759" s="4" t="n">
        <f aca="false">FALSE()</f>
        <v>0</v>
      </c>
      <c r="P1759" s="4" t="s">
        <v>27</v>
      </c>
      <c r="Q1759" s="4" t="n">
        <v>848.528137423872</v>
      </c>
      <c r="R1759" s="4" t="n">
        <v>1.38265395388698</v>
      </c>
      <c r="S1759" s="4" t="s">
        <v>39</v>
      </c>
      <c r="T1759" s="4" t="str">
        <f aca="false">B1759&amp;C1759&amp;D1759&amp;E1759&amp;S1759</f>
        <v>tebyoubotsmall_warehouse10without</v>
      </c>
      <c r="U1759" s="4" t="n">
        <f aca="false">COUNTIF($T$2:T1759,T1759)</f>
        <v>18</v>
      </c>
      <c r="V1759" s="4" t="s">
        <v>18</v>
      </c>
      <c r="W1759" s="4" t="s">
        <v>32</v>
      </c>
      <c r="X1759" s="4" t="s">
        <v>34</v>
      </c>
      <c r="Y1759" s="4" t="str">
        <f aca="false">V1759&amp;W1759&amp;X1759&amp;S1759</f>
        <v>tyswithout</v>
      </c>
      <c r="Z1759" s="4" t="n">
        <f aca="false">G1759&gt;0</f>
        <v>1</v>
      </c>
      <c r="AA1759" s="4" t="n">
        <f aca="false">IF(NOT(Z1759),Y1759,0)</f>
        <v>0</v>
      </c>
    </row>
    <row r="1760" customFormat="false" ht="15.75" hidden="false" customHeight="true" outlineLevel="0" collapsed="false">
      <c r="A1760" s="1" t="n">
        <v>2592</v>
      </c>
      <c r="B1760" s="4" t="s">
        <v>21</v>
      </c>
      <c r="C1760" s="4" t="s">
        <v>30</v>
      </c>
      <c r="D1760" s="4" t="s">
        <v>33</v>
      </c>
      <c r="E1760" s="4" t="n">
        <v>10</v>
      </c>
      <c r="F1760" s="4" t="n">
        <v>180.212</v>
      </c>
      <c r="G1760" s="4" t="n">
        <v>0</v>
      </c>
      <c r="H1760" s="4" t="n">
        <v>50.3644942597445</v>
      </c>
      <c r="I1760" s="4" t="n">
        <v>0.59263836956835</v>
      </c>
      <c r="J1760" s="4" t="n">
        <v>0.103311974187821</v>
      </c>
      <c r="K1760" s="4" t="n">
        <v>0.066922463959505</v>
      </c>
      <c r="L1760" s="4" t="n">
        <v>-0.00124073026948892</v>
      </c>
      <c r="M1760" s="4" t="n">
        <v>0.09679638817722</v>
      </c>
      <c r="N1760" s="4" t="n">
        <v>15.5595228600236</v>
      </c>
      <c r="O1760" s="4" t="n">
        <f aca="false">FALSE()</f>
        <v>0</v>
      </c>
      <c r="P1760" s="4" t="s">
        <v>27</v>
      </c>
      <c r="Q1760" s="4" t="n">
        <v>1000.00000000046</v>
      </c>
      <c r="R1760" s="4" t="n">
        <v>0.960633570480662</v>
      </c>
      <c r="S1760" s="4" t="s">
        <v>39</v>
      </c>
      <c r="T1760" s="4" t="str">
        <f aca="false">B1760&amp;C1760&amp;D1760&amp;E1760&amp;S1760</f>
        <v>tebyoubotsmall_warehouse10without</v>
      </c>
      <c r="U1760" s="4" t="n">
        <f aca="false">COUNTIF($T$2:T1760,T1760)</f>
        <v>19</v>
      </c>
      <c r="V1760" s="4" t="s">
        <v>18</v>
      </c>
      <c r="W1760" s="4" t="s">
        <v>32</v>
      </c>
      <c r="X1760" s="4" t="s">
        <v>34</v>
      </c>
      <c r="Y1760" s="4" t="str">
        <f aca="false">V1760&amp;W1760&amp;X1760&amp;S1760</f>
        <v>tyswithout</v>
      </c>
      <c r="Z1760" s="4" t="n">
        <f aca="false">G1760&gt;0</f>
        <v>0</v>
      </c>
      <c r="AA1760" s="4" t="str">
        <f aca="false">IF(NOT(Z1760),Y1760,0)</f>
        <v>tyswithout</v>
      </c>
    </row>
    <row r="1761" customFormat="false" ht="15.75" hidden="false" customHeight="true" outlineLevel="0" collapsed="false">
      <c r="A1761" s="1" t="n">
        <v>2593</v>
      </c>
      <c r="B1761" s="4" t="s">
        <v>21</v>
      </c>
      <c r="C1761" s="4" t="s">
        <v>30</v>
      </c>
      <c r="D1761" s="4" t="s">
        <v>33</v>
      </c>
      <c r="E1761" s="4" t="n">
        <v>10</v>
      </c>
      <c r="F1761" s="4" t="n">
        <v>179.744</v>
      </c>
      <c r="G1761" s="4" t="n">
        <v>1</v>
      </c>
      <c r="H1761" s="4" t="n">
        <v>43.896990469471</v>
      </c>
      <c r="I1761" s="4" t="n">
        <v>0.742101971767575</v>
      </c>
      <c r="J1761" s="4" t="n">
        <v>0.4297823169203</v>
      </c>
      <c r="K1761" s="4" t="n">
        <v>0.205655644316117</v>
      </c>
      <c r="L1761" s="4" t="n">
        <v>0.000128276174753544</v>
      </c>
      <c r="M1761" s="4" t="n">
        <v>0.218517112506954</v>
      </c>
      <c r="N1761" s="4" t="n">
        <v>36.7720300627364</v>
      </c>
      <c r="O1761" s="4" t="n">
        <f aca="false">FALSE()</f>
        <v>0</v>
      </c>
      <c r="P1761" s="4" t="s">
        <v>27</v>
      </c>
      <c r="Q1761" s="4" t="n">
        <v>1414.21356237375</v>
      </c>
      <c r="R1761" s="4" t="n">
        <v>1.3151843919819</v>
      </c>
      <c r="S1761" s="4" t="s">
        <v>39</v>
      </c>
      <c r="T1761" s="4" t="str">
        <f aca="false">B1761&amp;C1761&amp;D1761&amp;E1761&amp;S1761</f>
        <v>tebyoubotsmall_warehouse10without</v>
      </c>
      <c r="U1761" s="4" t="n">
        <f aca="false">COUNTIF($T$2:T1761,T1761)</f>
        <v>20</v>
      </c>
      <c r="V1761" s="4" t="s">
        <v>18</v>
      </c>
      <c r="W1761" s="4" t="s">
        <v>32</v>
      </c>
      <c r="X1761" s="4" t="s">
        <v>34</v>
      </c>
      <c r="Y1761" s="4" t="str">
        <f aca="false">V1761&amp;W1761&amp;X1761&amp;S1761</f>
        <v>tyswithout</v>
      </c>
      <c r="Z1761" s="4" t="n">
        <f aca="false">G1761&gt;0</f>
        <v>1</v>
      </c>
      <c r="AA1761" s="4" t="n">
        <f aca="false">IF(NOT(Z1761),Y1761,0)</f>
        <v>0</v>
      </c>
    </row>
    <row r="1762" customFormat="false" ht="15.75" hidden="false" customHeight="true" outlineLevel="0" collapsed="false">
      <c r="A1762" s="1" t="n">
        <v>2604</v>
      </c>
      <c r="B1762" s="4" t="s">
        <v>35</v>
      </c>
      <c r="C1762" s="4" t="s">
        <v>28</v>
      </c>
      <c r="D1762" s="4" t="s">
        <v>23</v>
      </c>
      <c r="E1762" s="4" t="n">
        <v>5</v>
      </c>
      <c r="F1762" s="4" t="n">
        <v>149.166</v>
      </c>
      <c r="G1762" s="4" t="n">
        <v>2</v>
      </c>
      <c r="H1762" s="4" t="n">
        <v>0.414982302282053</v>
      </c>
      <c r="I1762" s="4" t="n">
        <v>0.0711263498935511</v>
      </c>
      <c r="J1762" s="4" t="n">
        <v>0.00913666381398612</v>
      </c>
      <c r="K1762" s="4" t="n">
        <v>0.0183816209404591</v>
      </c>
      <c r="L1762" s="4" t="n">
        <v>0.00062536023054755</v>
      </c>
      <c r="M1762" s="4" t="n">
        <v>0.211565643167736</v>
      </c>
      <c r="N1762" s="4" t="n">
        <v>31.5649437823939</v>
      </c>
      <c r="O1762" s="4" t="n">
        <f aca="false">TRUE()</f>
        <v>1</v>
      </c>
      <c r="P1762" s="4" t="s">
        <v>24</v>
      </c>
      <c r="Q1762" s="4" t="n">
        <v>19.3104627370003</v>
      </c>
      <c r="R1762" s="4" t="n">
        <v>0.354412162971753</v>
      </c>
      <c r="S1762" s="4" t="s">
        <v>39</v>
      </c>
      <c r="T1762" s="4" t="str">
        <f aca="false">B1762&amp;C1762&amp;D1762&amp;E1762&amp;S1762</f>
        <v>dwaturtlebot3_burgermap25without</v>
      </c>
      <c r="U1762" s="4" t="n">
        <f aca="false">COUNTIF($T$2:T1762,T1762)</f>
        <v>1</v>
      </c>
      <c r="V1762" s="4" t="s">
        <v>36</v>
      </c>
      <c r="W1762" s="4" t="s">
        <v>29</v>
      </c>
      <c r="X1762" s="4" t="n">
        <v>2</v>
      </c>
      <c r="Y1762" s="4" t="str">
        <f aca="false">V1762&amp;W1762&amp;X1762&amp;S1762</f>
        <v>db2without</v>
      </c>
      <c r="Z1762" s="4" t="n">
        <f aca="false">G1762&gt;0</f>
        <v>1</v>
      </c>
      <c r="AA1762" s="4" t="n">
        <f aca="false">IF(NOT(Z1762),Y1762,0)</f>
        <v>0</v>
      </c>
    </row>
    <row r="1763" customFormat="false" ht="15.75" hidden="false" customHeight="true" outlineLevel="0" collapsed="false">
      <c r="A1763" s="1" t="n">
        <v>2605</v>
      </c>
      <c r="B1763" s="4" t="s">
        <v>35</v>
      </c>
      <c r="C1763" s="4" t="s">
        <v>28</v>
      </c>
      <c r="D1763" s="4" t="s">
        <v>23</v>
      </c>
      <c r="E1763" s="4" t="n">
        <v>5</v>
      </c>
      <c r="F1763" s="4" t="n">
        <v>152.421</v>
      </c>
      <c r="G1763" s="4" t="n">
        <v>0</v>
      </c>
      <c r="H1763" s="4" t="n">
        <v>0.530560318678597</v>
      </c>
      <c r="I1763" s="4" t="n">
        <v>0.0686696272347984</v>
      </c>
      <c r="J1763" s="4" t="n">
        <v>0.00748109034334018</v>
      </c>
      <c r="K1763" s="4" t="n">
        <v>0.0163623163325101</v>
      </c>
      <c r="L1763" s="4" t="n">
        <v>0.000617977528089888</v>
      </c>
      <c r="M1763" s="4" t="n">
        <v>0.211472091862143</v>
      </c>
      <c r="N1763" s="4" t="n">
        <v>32.1842420776424</v>
      </c>
      <c r="O1763" s="4" t="n">
        <f aca="false">TRUE()</f>
        <v>1</v>
      </c>
      <c r="P1763" s="4" t="s">
        <v>24</v>
      </c>
      <c r="Q1763" s="4" t="n">
        <v>37.4222513034648</v>
      </c>
      <c r="R1763" s="4" t="n">
        <v>0.340290753890647</v>
      </c>
      <c r="S1763" s="4" t="s">
        <v>39</v>
      </c>
      <c r="T1763" s="4" t="str">
        <f aca="false">B1763&amp;C1763&amp;D1763&amp;E1763&amp;S1763</f>
        <v>dwaturtlebot3_burgermap25without</v>
      </c>
      <c r="U1763" s="4" t="n">
        <f aca="false">COUNTIF($T$2:T1763,T1763)</f>
        <v>2</v>
      </c>
      <c r="V1763" s="4" t="s">
        <v>36</v>
      </c>
      <c r="W1763" s="4" t="s">
        <v>29</v>
      </c>
      <c r="X1763" s="4" t="n">
        <v>2</v>
      </c>
      <c r="Y1763" s="4" t="str">
        <f aca="false">V1763&amp;W1763&amp;X1763&amp;S1763</f>
        <v>db2without</v>
      </c>
      <c r="Z1763" s="4" t="n">
        <f aca="false">G1763&gt;0</f>
        <v>0</v>
      </c>
      <c r="AA1763" s="4" t="str">
        <f aca="false">IF(NOT(Z1763),Y1763,0)</f>
        <v>db2without</v>
      </c>
    </row>
    <row r="1764" customFormat="false" ht="15.75" hidden="false" customHeight="true" outlineLevel="0" collapsed="false">
      <c r="A1764" s="1" t="n">
        <v>2606</v>
      </c>
      <c r="B1764" s="4" t="s">
        <v>35</v>
      </c>
      <c r="C1764" s="4" t="s">
        <v>28</v>
      </c>
      <c r="D1764" s="4" t="s">
        <v>23</v>
      </c>
      <c r="E1764" s="4" t="n">
        <v>5</v>
      </c>
      <c r="F1764" s="4" t="n">
        <v>155.844</v>
      </c>
      <c r="G1764" s="4" t="n">
        <v>0</v>
      </c>
      <c r="H1764" s="4" t="n">
        <v>0.404209717884882</v>
      </c>
      <c r="I1764" s="4" t="n">
        <v>0.0632736845302911</v>
      </c>
      <c r="J1764" s="4" t="n">
        <v>0.00810900211555893</v>
      </c>
      <c r="K1764" s="4" t="n">
        <v>0.0184542950577128</v>
      </c>
      <c r="L1764" s="4" t="n">
        <v>0.000531468844019806</v>
      </c>
      <c r="M1764" s="4" t="n">
        <v>0.212150908231317</v>
      </c>
      <c r="N1764" s="4" t="n">
        <v>33.0547571814831</v>
      </c>
      <c r="O1764" s="4" t="n">
        <f aca="false">TRUE()</f>
        <v>1</v>
      </c>
      <c r="P1764" s="4" t="s">
        <v>24</v>
      </c>
      <c r="Q1764" s="4" t="n">
        <v>30.4501964931388</v>
      </c>
      <c r="R1764" s="4" t="n">
        <v>0.332932410895605</v>
      </c>
      <c r="S1764" s="4" t="s">
        <v>39</v>
      </c>
      <c r="T1764" s="4" t="str">
        <f aca="false">B1764&amp;C1764&amp;D1764&amp;E1764&amp;S1764</f>
        <v>dwaturtlebot3_burgermap25without</v>
      </c>
      <c r="U1764" s="4" t="n">
        <f aca="false">COUNTIF($T$2:T1764,T1764)</f>
        <v>3</v>
      </c>
      <c r="V1764" s="4" t="s">
        <v>36</v>
      </c>
      <c r="W1764" s="4" t="s">
        <v>29</v>
      </c>
      <c r="X1764" s="4" t="n">
        <v>2</v>
      </c>
      <c r="Y1764" s="4" t="str">
        <f aca="false">V1764&amp;W1764&amp;X1764&amp;S1764</f>
        <v>db2without</v>
      </c>
      <c r="Z1764" s="4" t="n">
        <f aca="false">G1764&gt;0</f>
        <v>0</v>
      </c>
      <c r="AA1764" s="4" t="str">
        <f aca="false">IF(NOT(Z1764),Y1764,0)</f>
        <v>db2without</v>
      </c>
    </row>
    <row r="1765" customFormat="false" ht="15.75" hidden="false" customHeight="true" outlineLevel="0" collapsed="false">
      <c r="A1765" s="1" t="n">
        <v>2607</v>
      </c>
      <c r="B1765" s="4" t="s">
        <v>35</v>
      </c>
      <c r="C1765" s="4" t="s">
        <v>28</v>
      </c>
      <c r="D1765" s="4" t="s">
        <v>23</v>
      </c>
      <c r="E1765" s="4" t="n">
        <v>5</v>
      </c>
      <c r="F1765" s="4" t="n">
        <v>179.956</v>
      </c>
      <c r="G1765" s="4" t="n">
        <v>2</v>
      </c>
      <c r="H1765" s="4" t="n">
        <v>4.90887701786469</v>
      </c>
      <c r="I1765" s="4" t="n">
        <v>0.37949419750875</v>
      </c>
      <c r="J1765" s="4" t="n">
        <v>0.0683284416878291</v>
      </c>
      <c r="K1765" s="4" t="n">
        <v>0.0456644359205759</v>
      </c>
      <c r="L1765" s="4" t="n">
        <v>0.000357837364436834</v>
      </c>
      <c r="M1765" s="4" t="n">
        <v>0.187302246226166</v>
      </c>
      <c r="N1765" s="4" t="n">
        <v>33.2315979938567</v>
      </c>
      <c r="O1765" s="4" t="n">
        <f aca="false">FALSE()</f>
        <v>0</v>
      </c>
      <c r="P1765" s="4" t="s">
        <v>27</v>
      </c>
      <c r="Q1765" s="4" t="n">
        <v>135.846154972501</v>
      </c>
      <c r="R1765" s="4" t="n">
        <v>3.1838071711014</v>
      </c>
      <c r="S1765" s="4" t="s">
        <v>39</v>
      </c>
      <c r="T1765" s="4" t="str">
        <f aca="false">B1765&amp;C1765&amp;D1765&amp;E1765&amp;S1765</f>
        <v>dwaturtlebot3_burgermap25without</v>
      </c>
      <c r="U1765" s="4" t="n">
        <f aca="false">COUNTIF($T$2:T1765,T1765)</f>
        <v>4</v>
      </c>
      <c r="V1765" s="4" t="s">
        <v>36</v>
      </c>
      <c r="W1765" s="4" t="s">
        <v>29</v>
      </c>
      <c r="X1765" s="4" t="n">
        <v>2</v>
      </c>
      <c r="Y1765" s="4" t="str">
        <f aca="false">V1765&amp;W1765&amp;X1765&amp;S1765</f>
        <v>db2without</v>
      </c>
      <c r="Z1765" s="4" t="n">
        <f aca="false">G1765&gt;0</f>
        <v>1</v>
      </c>
      <c r="AA1765" s="4" t="n">
        <f aca="false">IF(NOT(Z1765),Y1765,0)</f>
        <v>0</v>
      </c>
    </row>
    <row r="1766" customFormat="false" ht="15.75" hidden="false" customHeight="true" outlineLevel="0" collapsed="false">
      <c r="A1766" s="1" t="n">
        <v>2608</v>
      </c>
      <c r="B1766" s="4" t="s">
        <v>35</v>
      </c>
      <c r="C1766" s="4" t="s">
        <v>28</v>
      </c>
      <c r="D1766" s="4" t="s">
        <v>23</v>
      </c>
      <c r="E1766" s="4" t="n">
        <v>5</v>
      </c>
      <c r="F1766" s="4" t="n">
        <v>179.695</v>
      </c>
      <c r="G1766" s="4" t="n">
        <v>0</v>
      </c>
      <c r="H1766" s="4" t="n">
        <v>0.592126303033845</v>
      </c>
      <c r="I1766" s="4" t="n">
        <v>0.0775475271332366</v>
      </c>
      <c r="J1766" s="4" t="n">
        <v>0.00907267938221017</v>
      </c>
      <c r="K1766" s="4" t="n">
        <v>0.0192607484549659</v>
      </c>
      <c r="L1766" s="4" t="n">
        <v>0.000511961722488038</v>
      </c>
      <c r="M1766" s="4" t="n">
        <v>0.209126210654389</v>
      </c>
      <c r="N1766" s="4" t="n">
        <v>37.5180565018195</v>
      </c>
      <c r="O1766" s="4" t="n">
        <f aca="false">FALSE()</f>
        <v>0</v>
      </c>
      <c r="P1766" s="4" t="s">
        <v>27</v>
      </c>
      <c r="Q1766" s="4" t="n">
        <v>42.5435629811681</v>
      </c>
      <c r="R1766" s="4" t="n">
        <v>0.437362740236936</v>
      </c>
      <c r="S1766" s="4" t="s">
        <v>39</v>
      </c>
      <c r="T1766" s="4" t="str">
        <f aca="false">B1766&amp;C1766&amp;D1766&amp;E1766&amp;S1766</f>
        <v>dwaturtlebot3_burgermap25without</v>
      </c>
      <c r="U1766" s="4" t="n">
        <f aca="false">COUNTIF($T$2:T1766,T1766)</f>
        <v>5</v>
      </c>
      <c r="V1766" s="4" t="s">
        <v>36</v>
      </c>
      <c r="W1766" s="4" t="s">
        <v>29</v>
      </c>
      <c r="X1766" s="4" t="n">
        <v>2</v>
      </c>
      <c r="Y1766" s="4" t="str">
        <f aca="false">V1766&amp;W1766&amp;X1766&amp;S1766</f>
        <v>db2without</v>
      </c>
      <c r="Z1766" s="4" t="n">
        <f aca="false">G1766&gt;0</f>
        <v>0</v>
      </c>
      <c r="AA1766" s="4" t="str">
        <f aca="false">IF(NOT(Z1766),Y1766,0)</f>
        <v>db2without</v>
      </c>
    </row>
    <row r="1767" customFormat="false" ht="15.75" hidden="false" customHeight="true" outlineLevel="0" collapsed="false">
      <c r="A1767" s="1" t="n">
        <v>2609</v>
      </c>
      <c r="B1767" s="4" t="s">
        <v>35</v>
      </c>
      <c r="C1767" s="4" t="s">
        <v>28</v>
      </c>
      <c r="D1767" s="4" t="s">
        <v>23</v>
      </c>
      <c r="E1767" s="4" t="n">
        <v>5</v>
      </c>
      <c r="F1767" s="4" t="n">
        <v>180.076</v>
      </c>
      <c r="G1767" s="4" t="n">
        <v>2</v>
      </c>
      <c r="H1767" s="4" t="n">
        <v>5.60492532475128</v>
      </c>
      <c r="I1767" s="4" t="n">
        <v>0.417868168300115</v>
      </c>
      <c r="J1767" s="4" t="n">
        <v>0.0928373702844332</v>
      </c>
      <c r="K1767" s="4" t="n">
        <v>0.0641467154520903</v>
      </c>
      <c r="L1767" s="4" t="n">
        <v>0.000246418019665169</v>
      </c>
      <c r="M1767" s="4" t="n">
        <v>0.1846289321785</v>
      </c>
      <c r="N1767" s="4" t="n">
        <v>32.7305938076652</v>
      </c>
      <c r="O1767" s="4" t="n">
        <f aca="false">FALSE()</f>
        <v>0</v>
      </c>
      <c r="P1767" s="4" t="s">
        <v>27</v>
      </c>
      <c r="Q1767" s="4" t="n">
        <v>272.599697478391</v>
      </c>
      <c r="R1767" s="4" t="n">
        <v>3.83772444637356</v>
      </c>
      <c r="S1767" s="4" t="s">
        <v>39</v>
      </c>
      <c r="T1767" s="4" t="str">
        <f aca="false">B1767&amp;C1767&amp;D1767&amp;E1767&amp;S1767</f>
        <v>dwaturtlebot3_burgermap25without</v>
      </c>
      <c r="U1767" s="4" t="n">
        <f aca="false">COUNTIF($T$2:T1767,T1767)</f>
        <v>6</v>
      </c>
      <c r="V1767" s="4" t="s">
        <v>36</v>
      </c>
      <c r="W1767" s="4" t="s">
        <v>29</v>
      </c>
      <c r="X1767" s="4" t="n">
        <v>2</v>
      </c>
      <c r="Y1767" s="4" t="str">
        <f aca="false">V1767&amp;W1767&amp;X1767&amp;S1767</f>
        <v>db2without</v>
      </c>
      <c r="Z1767" s="4" t="n">
        <f aca="false">G1767&gt;0</f>
        <v>1</v>
      </c>
      <c r="AA1767" s="4" t="n">
        <f aca="false">IF(NOT(Z1767),Y1767,0)</f>
        <v>0</v>
      </c>
    </row>
    <row r="1768" customFormat="false" ht="15.75" hidden="false" customHeight="true" outlineLevel="0" collapsed="false">
      <c r="A1768" s="1" t="n">
        <v>2610</v>
      </c>
      <c r="B1768" s="4" t="s">
        <v>35</v>
      </c>
      <c r="C1768" s="4" t="s">
        <v>28</v>
      </c>
      <c r="D1768" s="4" t="s">
        <v>23</v>
      </c>
      <c r="E1768" s="4" t="n">
        <v>5</v>
      </c>
      <c r="F1768" s="4" t="n">
        <v>161.151</v>
      </c>
      <c r="G1768" s="4" t="n">
        <v>0</v>
      </c>
      <c r="H1768" s="4" t="n">
        <v>0.511765577117374</v>
      </c>
      <c r="I1768" s="4" t="n">
        <v>0.0816769167276398</v>
      </c>
      <c r="J1768" s="4" t="n">
        <v>0.0107147736595975</v>
      </c>
      <c r="K1768" s="4" t="n">
        <v>0.0189329680331812</v>
      </c>
      <c r="L1768" s="4" t="n">
        <v>0.000301939197187581</v>
      </c>
      <c r="M1768" s="4" t="n">
        <v>0.211718296608812</v>
      </c>
      <c r="N1768" s="4" t="n">
        <v>34.0597874170596</v>
      </c>
      <c r="O1768" s="4" t="n">
        <f aca="false">TRUE()</f>
        <v>1</v>
      </c>
      <c r="P1768" s="4" t="s">
        <v>24</v>
      </c>
      <c r="Q1768" s="4" t="n">
        <v>24.8166269856928</v>
      </c>
      <c r="R1768" s="4" t="n">
        <v>0.595775885255124</v>
      </c>
      <c r="S1768" s="4" t="s">
        <v>39</v>
      </c>
      <c r="T1768" s="4" t="str">
        <f aca="false">B1768&amp;C1768&amp;D1768&amp;E1768&amp;S1768</f>
        <v>dwaturtlebot3_burgermap25without</v>
      </c>
      <c r="U1768" s="4" t="n">
        <f aca="false">COUNTIF($T$2:T1768,T1768)</f>
        <v>7</v>
      </c>
      <c r="V1768" s="4" t="s">
        <v>36</v>
      </c>
      <c r="W1768" s="4" t="s">
        <v>29</v>
      </c>
      <c r="X1768" s="4" t="n">
        <v>2</v>
      </c>
      <c r="Y1768" s="4" t="str">
        <f aca="false">V1768&amp;W1768&amp;X1768&amp;S1768</f>
        <v>db2without</v>
      </c>
      <c r="Z1768" s="4" t="n">
        <f aca="false">G1768&gt;0</f>
        <v>0</v>
      </c>
      <c r="AA1768" s="4" t="str">
        <f aca="false">IF(NOT(Z1768),Y1768,0)</f>
        <v>db2without</v>
      </c>
    </row>
    <row r="1769" customFormat="false" ht="15.75" hidden="false" customHeight="true" outlineLevel="0" collapsed="false">
      <c r="A1769" s="1" t="n">
        <v>2611</v>
      </c>
      <c r="B1769" s="4" t="s">
        <v>35</v>
      </c>
      <c r="C1769" s="4" t="s">
        <v>28</v>
      </c>
      <c r="D1769" s="4" t="s">
        <v>23</v>
      </c>
      <c r="E1769" s="4" t="n">
        <v>5</v>
      </c>
      <c r="F1769" s="4" t="n">
        <v>161.596</v>
      </c>
      <c r="G1769" s="4" t="n">
        <v>0</v>
      </c>
      <c r="H1769" s="4" t="n">
        <v>1.81806908507658</v>
      </c>
      <c r="I1769" s="4" t="n">
        <v>0.143421821821421</v>
      </c>
      <c r="J1769" s="4" t="n">
        <v>0.0254047306838387</v>
      </c>
      <c r="K1769" s="4" t="n">
        <v>0.0235785702827171</v>
      </c>
      <c r="L1769" s="4" t="n">
        <v>0.000580901856763926</v>
      </c>
      <c r="M1769" s="4" t="n">
        <v>0.204767995325634</v>
      </c>
      <c r="N1769" s="4" t="n">
        <v>33.1068687215906</v>
      </c>
      <c r="O1769" s="4" t="n">
        <f aca="false">TRUE()</f>
        <v>1</v>
      </c>
      <c r="P1769" s="4" t="s">
        <v>24</v>
      </c>
      <c r="Q1769" s="4" t="n">
        <v>108.465228909332</v>
      </c>
      <c r="R1769" s="4" t="n">
        <v>1.16084672105933</v>
      </c>
      <c r="S1769" s="4" t="s">
        <v>39</v>
      </c>
      <c r="T1769" s="4" t="str">
        <f aca="false">B1769&amp;C1769&amp;D1769&amp;E1769&amp;S1769</f>
        <v>dwaturtlebot3_burgermap25without</v>
      </c>
      <c r="U1769" s="4" t="n">
        <f aca="false">COUNTIF($T$2:T1769,T1769)</f>
        <v>8</v>
      </c>
      <c r="V1769" s="4" t="s">
        <v>36</v>
      </c>
      <c r="W1769" s="4" t="s">
        <v>29</v>
      </c>
      <c r="X1769" s="4" t="n">
        <v>2</v>
      </c>
      <c r="Y1769" s="4" t="str">
        <f aca="false">V1769&amp;W1769&amp;X1769&amp;S1769</f>
        <v>db2without</v>
      </c>
      <c r="Z1769" s="4" t="n">
        <f aca="false">G1769&gt;0</f>
        <v>0</v>
      </c>
      <c r="AA1769" s="4" t="str">
        <f aca="false">IF(NOT(Z1769),Y1769,0)</f>
        <v>db2without</v>
      </c>
    </row>
    <row r="1770" customFormat="false" ht="15.75" hidden="false" customHeight="true" outlineLevel="0" collapsed="false">
      <c r="A1770" s="1" t="n">
        <v>2612</v>
      </c>
      <c r="B1770" s="4" t="s">
        <v>35</v>
      </c>
      <c r="C1770" s="4" t="s">
        <v>28</v>
      </c>
      <c r="D1770" s="4" t="s">
        <v>23</v>
      </c>
      <c r="E1770" s="4" t="n">
        <v>5</v>
      </c>
      <c r="F1770" s="4" t="n">
        <v>155.182</v>
      </c>
      <c r="G1770" s="4" t="n">
        <v>0</v>
      </c>
      <c r="H1770" s="4" t="n">
        <v>0.667291629052974</v>
      </c>
      <c r="I1770" s="4" t="n">
        <v>0.0708205683318994</v>
      </c>
      <c r="J1770" s="4" t="n">
        <v>0.0143933497052364</v>
      </c>
      <c r="K1770" s="4" t="n">
        <v>0.0168052385198672</v>
      </c>
      <c r="L1770" s="4" t="n">
        <v>0.000582872928176796</v>
      </c>
      <c r="M1770" s="4" t="n">
        <v>0.21194825672545</v>
      </c>
      <c r="N1770" s="4" t="n">
        <v>32.9747562307289</v>
      </c>
      <c r="O1770" s="4" t="n">
        <f aca="false">TRUE()</f>
        <v>1</v>
      </c>
      <c r="P1770" s="4" t="s">
        <v>24</v>
      </c>
      <c r="Q1770" s="4" t="n">
        <v>116.615047139135</v>
      </c>
      <c r="R1770" s="4" t="n">
        <v>0.347386950182369</v>
      </c>
      <c r="S1770" s="4" t="s">
        <v>39</v>
      </c>
      <c r="T1770" s="4" t="str">
        <f aca="false">B1770&amp;C1770&amp;D1770&amp;E1770&amp;S1770</f>
        <v>dwaturtlebot3_burgermap25without</v>
      </c>
      <c r="U1770" s="4" t="n">
        <f aca="false">COUNTIF($T$2:T1770,T1770)</f>
        <v>9</v>
      </c>
      <c r="V1770" s="4" t="s">
        <v>36</v>
      </c>
      <c r="W1770" s="4" t="s">
        <v>29</v>
      </c>
      <c r="X1770" s="4" t="n">
        <v>2</v>
      </c>
      <c r="Y1770" s="4" t="str">
        <f aca="false">V1770&amp;W1770&amp;X1770&amp;S1770</f>
        <v>db2without</v>
      </c>
      <c r="Z1770" s="4" t="n">
        <f aca="false">G1770&gt;0</f>
        <v>0</v>
      </c>
      <c r="AA1770" s="4" t="str">
        <f aca="false">IF(NOT(Z1770),Y1770,0)</f>
        <v>db2without</v>
      </c>
    </row>
    <row r="1771" customFormat="false" ht="15.75" hidden="false" customHeight="true" outlineLevel="0" collapsed="false">
      <c r="A1771" s="1" t="n">
        <v>2613</v>
      </c>
      <c r="B1771" s="4" t="s">
        <v>35</v>
      </c>
      <c r="C1771" s="4" t="s">
        <v>28</v>
      </c>
      <c r="D1771" s="4" t="s">
        <v>23</v>
      </c>
      <c r="E1771" s="4" t="n">
        <v>5</v>
      </c>
      <c r="F1771" s="4" t="n">
        <v>179.684</v>
      </c>
      <c r="G1771" s="4" t="n">
        <v>0</v>
      </c>
      <c r="H1771" s="4" t="n">
        <v>4.67731399913768</v>
      </c>
      <c r="I1771" s="4" t="n">
        <v>0.389246020387288</v>
      </c>
      <c r="J1771" s="4" t="n">
        <v>0.0897430796042567</v>
      </c>
      <c r="K1771" s="4" t="n">
        <v>0.0572212853517486</v>
      </c>
      <c r="L1771" s="4" t="n">
        <v>0.000307523380003449</v>
      </c>
      <c r="M1771" s="4" t="n">
        <v>0.186928250207522</v>
      </c>
      <c r="N1771" s="4" t="n">
        <v>33.2920847452654</v>
      </c>
      <c r="O1771" s="4" t="n">
        <f aca="false">FALSE()</f>
        <v>0</v>
      </c>
      <c r="P1771" s="4" t="s">
        <v>27</v>
      </c>
      <c r="Q1771" s="4" t="n">
        <v>129.362192148759</v>
      </c>
      <c r="R1771" s="4" t="n">
        <v>4.35740210052872</v>
      </c>
      <c r="S1771" s="4" t="s">
        <v>39</v>
      </c>
      <c r="T1771" s="4" t="str">
        <f aca="false">B1771&amp;C1771&amp;D1771&amp;E1771&amp;S1771</f>
        <v>dwaturtlebot3_burgermap25without</v>
      </c>
      <c r="U1771" s="4" t="n">
        <f aca="false">COUNTIF($T$2:T1771,T1771)</f>
        <v>10</v>
      </c>
      <c r="V1771" s="4" t="s">
        <v>36</v>
      </c>
      <c r="W1771" s="4" t="s">
        <v>29</v>
      </c>
      <c r="X1771" s="4" t="n">
        <v>2</v>
      </c>
      <c r="Y1771" s="4" t="str">
        <f aca="false">V1771&amp;W1771&amp;X1771&amp;S1771</f>
        <v>db2without</v>
      </c>
      <c r="Z1771" s="4" t="n">
        <f aca="false">G1771&gt;0</f>
        <v>0</v>
      </c>
      <c r="AA1771" s="4" t="str">
        <f aca="false">IF(NOT(Z1771),Y1771,0)</f>
        <v>db2without</v>
      </c>
    </row>
    <row r="1772" customFormat="false" ht="15.75" hidden="false" customHeight="true" outlineLevel="0" collapsed="false">
      <c r="A1772" s="1" t="n">
        <v>2614</v>
      </c>
      <c r="B1772" s="4" t="s">
        <v>35</v>
      </c>
      <c r="C1772" s="4" t="s">
        <v>28</v>
      </c>
      <c r="D1772" s="4" t="s">
        <v>23</v>
      </c>
      <c r="E1772" s="4" t="n">
        <v>5</v>
      </c>
      <c r="F1772" s="4" t="n">
        <v>180.382</v>
      </c>
      <c r="G1772" s="4" t="n">
        <v>0</v>
      </c>
      <c r="H1772" s="4" t="n">
        <v>3.90104770823005</v>
      </c>
      <c r="I1772" s="4" t="n">
        <v>0.322480009476225</v>
      </c>
      <c r="J1772" s="4" t="n">
        <v>0.0990944940652536</v>
      </c>
      <c r="K1772" s="4" t="n">
        <v>0.0607452256638567</v>
      </c>
      <c r="L1772" s="4" t="n">
        <v>1.19047619047621E-005</v>
      </c>
      <c r="M1772" s="4" t="n">
        <v>0.185696759197739</v>
      </c>
      <c r="N1772" s="4" t="n">
        <v>33.031637113967</v>
      </c>
      <c r="O1772" s="4" t="n">
        <f aca="false">FALSE()</f>
        <v>0</v>
      </c>
      <c r="P1772" s="4" t="s">
        <v>27</v>
      </c>
      <c r="Q1772" s="4" t="n">
        <v>175.069458018619</v>
      </c>
      <c r="R1772" s="4" t="n">
        <v>4.97347435227591</v>
      </c>
      <c r="S1772" s="4" t="s">
        <v>39</v>
      </c>
      <c r="T1772" s="4" t="str">
        <f aca="false">B1772&amp;C1772&amp;D1772&amp;E1772&amp;S1772</f>
        <v>dwaturtlebot3_burgermap25without</v>
      </c>
      <c r="U1772" s="4" t="n">
        <f aca="false">COUNTIF($T$2:T1772,T1772)</f>
        <v>11</v>
      </c>
      <c r="V1772" s="4" t="s">
        <v>36</v>
      </c>
      <c r="W1772" s="4" t="s">
        <v>29</v>
      </c>
      <c r="X1772" s="4" t="n">
        <v>2</v>
      </c>
      <c r="Y1772" s="4" t="str">
        <f aca="false">V1772&amp;W1772&amp;X1772&amp;S1772</f>
        <v>db2without</v>
      </c>
      <c r="Z1772" s="4" t="n">
        <f aca="false">G1772&gt;0</f>
        <v>0</v>
      </c>
      <c r="AA1772" s="4" t="str">
        <f aca="false">IF(NOT(Z1772),Y1772,0)</f>
        <v>db2without</v>
      </c>
    </row>
    <row r="1773" customFormat="false" ht="15.75" hidden="false" customHeight="true" outlineLevel="0" collapsed="false">
      <c r="A1773" s="1" t="n">
        <v>2615</v>
      </c>
      <c r="B1773" s="4" t="s">
        <v>35</v>
      </c>
      <c r="C1773" s="4" t="s">
        <v>28</v>
      </c>
      <c r="D1773" s="4" t="s">
        <v>23</v>
      </c>
      <c r="E1773" s="4" t="n">
        <v>5</v>
      </c>
      <c r="F1773" s="4" t="n">
        <v>179.319</v>
      </c>
      <c r="G1773" s="4" t="n">
        <v>0</v>
      </c>
      <c r="H1773" s="4" t="n">
        <v>9.43122097552203</v>
      </c>
      <c r="I1773" s="4" t="n">
        <v>0.120991335516547</v>
      </c>
      <c r="J1773" s="4" t="n">
        <v>0.0148717174666354</v>
      </c>
      <c r="K1773" s="4" t="n">
        <v>0.0188042068687455</v>
      </c>
      <c r="L1773" s="4" t="n">
        <v>-1.35004526745796E-005</v>
      </c>
      <c r="M1773" s="4" t="n">
        <v>0.194232101558113</v>
      </c>
      <c r="N1773" s="4" t="n">
        <v>31.3331202462132</v>
      </c>
      <c r="O1773" s="4" t="n">
        <f aca="false">FALSE()</f>
        <v>0</v>
      </c>
      <c r="P1773" s="4" t="s">
        <v>27</v>
      </c>
      <c r="Q1773" s="4" t="n">
        <v>392.232270276116</v>
      </c>
      <c r="R1773" s="4" t="n">
        <v>1.09124146370748</v>
      </c>
      <c r="S1773" s="4" t="s">
        <v>39</v>
      </c>
      <c r="T1773" s="4" t="str">
        <f aca="false">B1773&amp;C1773&amp;D1773&amp;E1773&amp;S1773</f>
        <v>dwaturtlebot3_burgermap25without</v>
      </c>
      <c r="U1773" s="4" t="n">
        <f aca="false">COUNTIF($T$2:T1773,T1773)</f>
        <v>12</v>
      </c>
      <c r="V1773" s="4" t="s">
        <v>36</v>
      </c>
      <c r="W1773" s="4" t="s">
        <v>29</v>
      </c>
      <c r="X1773" s="4" t="n">
        <v>2</v>
      </c>
      <c r="Y1773" s="4" t="str">
        <f aca="false">V1773&amp;W1773&amp;X1773&amp;S1773</f>
        <v>db2without</v>
      </c>
      <c r="Z1773" s="4" t="n">
        <f aca="false">G1773&gt;0</f>
        <v>0</v>
      </c>
      <c r="AA1773" s="4" t="str">
        <f aca="false">IF(NOT(Z1773),Y1773,0)</f>
        <v>db2without</v>
      </c>
    </row>
    <row r="1774" customFormat="false" ht="15.75" hidden="false" customHeight="true" outlineLevel="0" collapsed="false">
      <c r="A1774" s="1" t="n">
        <v>2616</v>
      </c>
      <c r="B1774" s="4" t="s">
        <v>35</v>
      </c>
      <c r="C1774" s="4" t="s">
        <v>28</v>
      </c>
      <c r="D1774" s="4" t="s">
        <v>23</v>
      </c>
      <c r="E1774" s="4" t="n">
        <v>5</v>
      </c>
      <c r="F1774" s="4" t="n">
        <v>160.973</v>
      </c>
      <c r="G1774" s="4" t="n">
        <v>0</v>
      </c>
      <c r="H1774" s="4" t="n">
        <v>0.394175613772634</v>
      </c>
      <c r="I1774" s="4" t="n">
        <v>0.0688079205795594</v>
      </c>
      <c r="J1774" s="4" t="n">
        <v>0.00858181297735572</v>
      </c>
      <c r="K1774" s="4" t="n">
        <v>0.0180584858982041</v>
      </c>
      <c r="L1774" s="4" t="n">
        <v>0.000534574468085106</v>
      </c>
      <c r="M1774" s="4" t="n">
        <v>0.211521170173462</v>
      </c>
      <c r="N1774" s="4" t="n">
        <v>34.1064821807802</v>
      </c>
      <c r="O1774" s="4" t="n">
        <f aca="false">TRUE()</f>
        <v>1</v>
      </c>
      <c r="P1774" s="4" t="s">
        <v>24</v>
      </c>
      <c r="Q1774" s="4" t="n">
        <v>3.73721223854074</v>
      </c>
      <c r="R1774" s="4" t="n">
        <v>0.381511055025562</v>
      </c>
      <c r="S1774" s="4" t="s">
        <v>39</v>
      </c>
      <c r="T1774" s="4" t="str">
        <f aca="false">B1774&amp;C1774&amp;D1774&amp;E1774&amp;S1774</f>
        <v>dwaturtlebot3_burgermap25without</v>
      </c>
      <c r="U1774" s="4" t="n">
        <f aca="false">COUNTIF($T$2:T1774,T1774)</f>
        <v>13</v>
      </c>
      <c r="V1774" s="4" t="s">
        <v>36</v>
      </c>
      <c r="W1774" s="4" t="s">
        <v>29</v>
      </c>
      <c r="X1774" s="4" t="n">
        <v>2</v>
      </c>
      <c r="Y1774" s="4" t="str">
        <f aca="false">V1774&amp;W1774&amp;X1774&amp;S1774</f>
        <v>db2without</v>
      </c>
      <c r="Z1774" s="4" t="n">
        <f aca="false">G1774&gt;0</f>
        <v>0</v>
      </c>
      <c r="AA1774" s="4" t="str">
        <f aca="false">IF(NOT(Z1774),Y1774,0)</f>
        <v>db2without</v>
      </c>
    </row>
    <row r="1775" customFormat="false" ht="15.75" hidden="false" customHeight="true" outlineLevel="0" collapsed="false">
      <c r="A1775" s="1" t="n">
        <v>2617</v>
      </c>
      <c r="B1775" s="4" t="s">
        <v>35</v>
      </c>
      <c r="C1775" s="4" t="s">
        <v>28</v>
      </c>
      <c r="D1775" s="4" t="s">
        <v>23</v>
      </c>
      <c r="E1775" s="4" t="n">
        <v>5</v>
      </c>
      <c r="F1775" s="4" t="n">
        <v>180.057</v>
      </c>
      <c r="G1775" s="4" t="n">
        <v>0</v>
      </c>
      <c r="H1775" s="4" t="n">
        <v>2.61983650206471</v>
      </c>
      <c r="I1775" s="4" t="n">
        <v>0.276664052281495</v>
      </c>
      <c r="J1775" s="4" t="n">
        <v>0.0811441761047294</v>
      </c>
      <c r="K1775" s="4" t="n">
        <v>0.0571933958597066</v>
      </c>
      <c r="L1775" s="4" t="n">
        <v>0.00019377990430622</v>
      </c>
      <c r="M1775" s="4" t="n">
        <v>0.187116805629221</v>
      </c>
      <c r="N1775" s="4" t="n">
        <v>33.3923943384934</v>
      </c>
      <c r="O1775" s="4" t="n">
        <f aca="false">FALSE()</f>
        <v>0</v>
      </c>
      <c r="P1775" s="4" t="s">
        <v>27</v>
      </c>
      <c r="Q1775" s="4" t="n">
        <v>64.2736552986442</v>
      </c>
      <c r="R1775" s="4" t="n">
        <v>2.10907308071691</v>
      </c>
      <c r="S1775" s="4" t="s">
        <v>39</v>
      </c>
      <c r="T1775" s="4" t="str">
        <f aca="false">B1775&amp;C1775&amp;D1775&amp;E1775&amp;S1775</f>
        <v>dwaturtlebot3_burgermap25without</v>
      </c>
      <c r="U1775" s="4" t="n">
        <f aca="false">COUNTIF($T$2:T1775,T1775)</f>
        <v>14</v>
      </c>
      <c r="V1775" s="4" t="s">
        <v>36</v>
      </c>
      <c r="W1775" s="4" t="s">
        <v>29</v>
      </c>
      <c r="X1775" s="4" t="n">
        <v>2</v>
      </c>
      <c r="Y1775" s="4" t="str">
        <f aca="false">V1775&amp;W1775&amp;X1775&amp;S1775</f>
        <v>db2without</v>
      </c>
      <c r="Z1775" s="4" t="n">
        <f aca="false">G1775&gt;0</f>
        <v>0</v>
      </c>
      <c r="AA1775" s="4" t="str">
        <f aca="false">IF(NOT(Z1775),Y1775,0)</f>
        <v>db2without</v>
      </c>
    </row>
    <row r="1776" customFormat="false" ht="15.75" hidden="false" customHeight="true" outlineLevel="0" collapsed="false">
      <c r="A1776" s="1" t="n">
        <v>2618</v>
      </c>
      <c r="B1776" s="4" t="s">
        <v>35</v>
      </c>
      <c r="C1776" s="4" t="s">
        <v>28</v>
      </c>
      <c r="D1776" s="4" t="s">
        <v>23</v>
      </c>
      <c r="E1776" s="4" t="n">
        <v>5</v>
      </c>
      <c r="F1776" s="4" t="n">
        <v>180.058</v>
      </c>
      <c r="G1776" s="4" t="n">
        <v>0</v>
      </c>
      <c r="H1776" s="4" t="n">
        <v>4.60938695141237</v>
      </c>
      <c r="I1776" s="4" t="n">
        <v>0.397202286175733</v>
      </c>
      <c r="J1776" s="4" t="n">
        <v>0.14433848191288</v>
      </c>
      <c r="K1776" s="4" t="n">
        <v>0.0654208754995</v>
      </c>
      <c r="L1776" s="4" t="n">
        <v>0.00050952380952381</v>
      </c>
      <c r="M1776" s="4" t="n">
        <v>0.184561319626718</v>
      </c>
      <c r="N1776" s="4" t="n">
        <v>32.8443805263202</v>
      </c>
      <c r="O1776" s="4" t="n">
        <f aca="false">FALSE()</f>
        <v>0</v>
      </c>
      <c r="P1776" s="4" t="s">
        <v>27</v>
      </c>
      <c r="Q1776" s="4" t="n">
        <v>113.607026766469</v>
      </c>
      <c r="R1776" s="4" t="n">
        <v>4.53420029891137</v>
      </c>
      <c r="S1776" s="4" t="s">
        <v>39</v>
      </c>
      <c r="T1776" s="4" t="str">
        <f aca="false">B1776&amp;C1776&amp;D1776&amp;E1776&amp;S1776</f>
        <v>dwaturtlebot3_burgermap25without</v>
      </c>
      <c r="U1776" s="4" t="n">
        <f aca="false">COUNTIF($T$2:T1776,T1776)</f>
        <v>15</v>
      </c>
      <c r="V1776" s="4" t="s">
        <v>36</v>
      </c>
      <c r="W1776" s="4" t="s">
        <v>29</v>
      </c>
      <c r="X1776" s="4" t="n">
        <v>2</v>
      </c>
      <c r="Y1776" s="4" t="str">
        <f aca="false">V1776&amp;W1776&amp;X1776&amp;S1776</f>
        <v>db2without</v>
      </c>
      <c r="Z1776" s="4" t="n">
        <f aca="false">G1776&gt;0</f>
        <v>0</v>
      </c>
      <c r="AA1776" s="4" t="str">
        <f aca="false">IF(NOT(Z1776),Y1776,0)</f>
        <v>db2without</v>
      </c>
    </row>
    <row r="1777" customFormat="false" ht="15.75" hidden="false" customHeight="true" outlineLevel="0" collapsed="false">
      <c r="A1777" s="1" t="n">
        <v>2619</v>
      </c>
      <c r="B1777" s="4" t="s">
        <v>35</v>
      </c>
      <c r="C1777" s="4" t="s">
        <v>28</v>
      </c>
      <c r="D1777" s="4" t="s">
        <v>23</v>
      </c>
      <c r="E1777" s="4" t="n">
        <v>5</v>
      </c>
      <c r="F1777" s="4" t="n">
        <v>180</v>
      </c>
      <c r="G1777" s="4" t="n">
        <v>0</v>
      </c>
      <c r="H1777" s="4" t="n">
        <v>2.5593222349063</v>
      </c>
      <c r="I1777" s="4" t="n">
        <v>0.236774681454421</v>
      </c>
      <c r="J1777" s="4" t="n">
        <v>0.0751037524692764</v>
      </c>
      <c r="K1777" s="4" t="n">
        <v>0.0462688680070335</v>
      </c>
      <c r="L1777" s="4" t="n">
        <v>0.000385167464114833</v>
      </c>
      <c r="M1777" s="4" t="n">
        <v>0.193364146698217</v>
      </c>
      <c r="N1777" s="4" t="n">
        <v>34.5902575939305</v>
      </c>
      <c r="O1777" s="4" t="n">
        <f aca="false">FALSE()</f>
        <v>0</v>
      </c>
      <c r="P1777" s="4" t="s">
        <v>27</v>
      </c>
      <c r="Q1777" s="4" t="n">
        <v>83.8109966914384</v>
      </c>
      <c r="R1777" s="4" t="n">
        <v>3.52732267658536</v>
      </c>
      <c r="S1777" s="4" t="s">
        <v>39</v>
      </c>
      <c r="T1777" s="4" t="str">
        <f aca="false">B1777&amp;C1777&amp;D1777&amp;E1777&amp;S1777</f>
        <v>dwaturtlebot3_burgermap25without</v>
      </c>
      <c r="U1777" s="4" t="n">
        <f aca="false">COUNTIF($T$2:T1777,T1777)</f>
        <v>16</v>
      </c>
      <c r="V1777" s="4" t="s">
        <v>36</v>
      </c>
      <c r="W1777" s="4" t="s">
        <v>29</v>
      </c>
      <c r="X1777" s="4" t="n">
        <v>2</v>
      </c>
      <c r="Y1777" s="4" t="str">
        <f aca="false">V1777&amp;W1777&amp;X1777&amp;S1777</f>
        <v>db2without</v>
      </c>
      <c r="Z1777" s="4" t="n">
        <f aca="false">G1777&gt;0</f>
        <v>0</v>
      </c>
      <c r="AA1777" s="4" t="str">
        <f aca="false">IF(NOT(Z1777),Y1777,0)</f>
        <v>db2without</v>
      </c>
    </row>
    <row r="1778" customFormat="false" ht="15.75" hidden="false" customHeight="true" outlineLevel="0" collapsed="false">
      <c r="A1778" s="1" t="n">
        <v>2620</v>
      </c>
      <c r="B1778" s="4" t="s">
        <v>35</v>
      </c>
      <c r="C1778" s="4" t="s">
        <v>28</v>
      </c>
      <c r="D1778" s="4" t="s">
        <v>23</v>
      </c>
      <c r="E1778" s="4" t="n">
        <v>5</v>
      </c>
      <c r="F1778" s="4" t="n">
        <v>167.791</v>
      </c>
      <c r="G1778" s="4" t="n">
        <v>0</v>
      </c>
      <c r="H1778" s="4" t="n">
        <v>0.464699709267438</v>
      </c>
      <c r="I1778" s="4" t="n">
        <v>0.0656216756070388</v>
      </c>
      <c r="J1778" s="4" t="n">
        <v>0.00806373281717979</v>
      </c>
      <c r="K1778" s="4" t="n">
        <v>0.0152163613442271</v>
      </c>
      <c r="L1778" s="4" t="n">
        <v>0.000557544757033248</v>
      </c>
      <c r="M1778" s="4" t="n">
        <v>0.21268754331253</v>
      </c>
      <c r="N1778" s="4" t="n">
        <v>35.711278918205</v>
      </c>
      <c r="O1778" s="4" t="n">
        <f aca="false">TRUE()</f>
        <v>1</v>
      </c>
      <c r="P1778" s="4" t="s">
        <v>24</v>
      </c>
      <c r="Q1778" s="4" t="n">
        <v>40.0346470398525</v>
      </c>
      <c r="R1778" s="4" t="n">
        <v>0.343308903276215</v>
      </c>
      <c r="S1778" s="4" t="s">
        <v>39</v>
      </c>
      <c r="T1778" s="4" t="str">
        <f aca="false">B1778&amp;C1778&amp;D1778&amp;E1778&amp;S1778</f>
        <v>dwaturtlebot3_burgermap25without</v>
      </c>
      <c r="U1778" s="4" t="n">
        <f aca="false">COUNTIF($T$2:T1778,T1778)</f>
        <v>17</v>
      </c>
      <c r="V1778" s="4" t="s">
        <v>36</v>
      </c>
      <c r="W1778" s="4" t="s">
        <v>29</v>
      </c>
      <c r="X1778" s="4" t="n">
        <v>2</v>
      </c>
      <c r="Y1778" s="4" t="str">
        <f aca="false">V1778&amp;W1778&amp;X1778&amp;S1778</f>
        <v>db2without</v>
      </c>
      <c r="Z1778" s="4" t="n">
        <f aca="false">G1778&gt;0</f>
        <v>0</v>
      </c>
      <c r="AA1778" s="4" t="str">
        <f aca="false">IF(NOT(Z1778),Y1778,0)</f>
        <v>db2without</v>
      </c>
    </row>
    <row r="1779" customFormat="false" ht="15.75" hidden="false" customHeight="true" outlineLevel="0" collapsed="false">
      <c r="A1779" s="1" t="n">
        <v>2621</v>
      </c>
      <c r="B1779" s="4" t="s">
        <v>35</v>
      </c>
      <c r="C1779" s="4" t="s">
        <v>28</v>
      </c>
      <c r="D1779" s="4" t="s">
        <v>23</v>
      </c>
      <c r="E1779" s="4" t="n">
        <v>5</v>
      </c>
      <c r="F1779" s="4" t="n">
        <v>180.246</v>
      </c>
      <c r="G1779" s="4" t="n">
        <v>0</v>
      </c>
      <c r="H1779" s="4" t="n">
        <v>4.48801504412725</v>
      </c>
      <c r="I1779" s="4" t="n">
        <v>0.380535691138303</v>
      </c>
      <c r="J1779" s="4" t="n">
        <v>0.108227985151597</v>
      </c>
      <c r="K1779" s="4" t="n">
        <v>0.055641950806654</v>
      </c>
      <c r="L1779" s="4" t="n">
        <v>0.000454502747721905</v>
      </c>
      <c r="M1779" s="4" t="n">
        <v>0.186956315844544</v>
      </c>
      <c r="N1779" s="4" t="n">
        <v>33.419536891757</v>
      </c>
      <c r="O1779" s="4" t="n">
        <f aca="false">FALSE()</f>
        <v>0</v>
      </c>
      <c r="P1779" s="4" t="s">
        <v>27</v>
      </c>
      <c r="Q1779" s="4" t="n">
        <v>118.529940856881</v>
      </c>
      <c r="R1779" s="4" t="n">
        <v>4.25029827493017</v>
      </c>
      <c r="S1779" s="4" t="s">
        <v>39</v>
      </c>
      <c r="T1779" s="4" t="str">
        <f aca="false">B1779&amp;C1779&amp;D1779&amp;E1779&amp;S1779</f>
        <v>dwaturtlebot3_burgermap25without</v>
      </c>
      <c r="U1779" s="4" t="n">
        <f aca="false">COUNTIF($T$2:T1779,T1779)</f>
        <v>18</v>
      </c>
      <c r="V1779" s="4" t="s">
        <v>36</v>
      </c>
      <c r="W1779" s="4" t="s">
        <v>29</v>
      </c>
      <c r="X1779" s="4" t="n">
        <v>2</v>
      </c>
      <c r="Y1779" s="4" t="str">
        <f aca="false">V1779&amp;W1779&amp;X1779&amp;S1779</f>
        <v>db2without</v>
      </c>
      <c r="Z1779" s="4" t="n">
        <f aca="false">G1779&gt;0</f>
        <v>0</v>
      </c>
      <c r="AA1779" s="4" t="str">
        <f aca="false">IF(NOT(Z1779),Y1779,0)</f>
        <v>db2without</v>
      </c>
    </row>
    <row r="1780" customFormat="false" ht="15.75" hidden="false" customHeight="true" outlineLevel="0" collapsed="false">
      <c r="A1780" s="1" t="n">
        <v>2622</v>
      </c>
      <c r="B1780" s="4" t="s">
        <v>35</v>
      </c>
      <c r="C1780" s="4" t="s">
        <v>28</v>
      </c>
      <c r="D1780" s="4" t="s">
        <v>23</v>
      </c>
      <c r="E1780" s="4" t="n">
        <v>5</v>
      </c>
      <c r="F1780" s="4" t="n">
        <v>179.841</v>
      </c>
      <c r="G1780" s="4" t="n">
        <v>0</v>
      </c>
      <c r="H1780" s="4" t="n">
        <v>4.84105226368552</v>
      </c>
      <c r="I1780" s="4" t="n">
        <v>0.403772507580189</v>
      </c>
      <c r="J1780" s="4" t="n">
        <v>0.144572102389917</v>
      </c>
      <c r="K1780" s="4" t="n">
        <v>0.0647245602217662</v>
      </c>
      <c r="L1780" s="4" t="n">
        <v>0.000126617290092436</v>
      </c>
      <c r="M1780" s="4" t="n">
        <v>0.179319619739391</v>
      </c>
      <c r="N1780" s="4" t="n">
        <v>31.9608410926219</v>
      </c>
      <c r="O1780" s="4" t="n">
        <f aca="false">FALSE()</f>
        <v>0</v>
      </c>
      <c r="P1780" s="4" t="s">
        <v>27</v>
      </c>
      <c r="Q1780" s="4" t="n">
        <v>71.7533283688446</v>
      </c>
      <c r="R1780" s="4" t="n">
        <v>7.62076314869658</v>
      </c>
      <c r="S1780" s="4" t="s">
        <v>39</v>
      </c>
      <c r="T1780" s="4" t="str">
        <f aca="false">B1780&amp;C1780&amp;D1780&amp;E1780&amp;S1780</f>
        <v>dwaturtlebot3_burgermap25without</v>
      </c>
      <c r="U1780" s="4" t="n">
        <f aca="false">COUNTIF($T$2:T1780,T1780)</f>
        <v>19</v>
      </c>
      <c r="V1780" s="4" t="s">
        <v>36</v>
      </c>
      <c r="W1780" s="4" t="s">
        <v>29</v>
      </c>
      <c r="X1780" s="4" t="n">
        <v>2</v>
      </c>
      <c r="Y1780" s="4" t="str">
        <f aca="false">V1780&amp;W1780&amp;X1780&amp;S1780</f>
        <v>db2without</v>
      </c>
      <c r="Z1780" s="4" t="n">
        <f aca="false">G1780&gt;0</f>
        <v>0</v>
      </c>
      <c r="AA1780" s="4" t="str">
        <f aca="false">IF(NOT(Z1780),Y1780,0)</f>
        <v>db2without</v>
      </c>
    </row>
    <row r="1781" customFormat="false" ht="15.75" hidden="false" customHeight="true" outlineLevel="0" collapsed="false">
      <c r="A1781" s="1" t="n">
        <v>2623</v>
      </c>
      <c r="B1781" s="4" t="s">
        <v>35</v>
      </c>
      <c r="C1781" s="4" t="s">
        <v>28</v>
      </c>
      <c r="D1781" s="4" t="s">
        <v>23</v>
      </c>
      <c r="E1781" s="4" t="n">
        <v>5</v>
      </c>
      <c r="F1781" s="4" t="n">
        <v>150.536</v>
      </c>
      <c r="G1781" s="4" t="n">
        <v>0</v>
      </c>
      <c r="H1781" s="4" t="n">
        <v>0.343270939815258</v>
      </c>
      <c r="I1781" s="4" t="n">
        <v>0.058551928603759</v>
      </c>
      <c r="J1781" s="4" t="n">
        <v>0.00725144525060751</v>
      </c>
      <c r="K1781" s="4" t="n">
        <v>0.0166062566833086</v>
      </c>
      <c r="L1781" s="4" t="n">
        <v>0.000449303784379237</v>
      </c>
      <c r="M1781" s="4" t="n">
        <v>0.212151446072606</v>
      </c>
      <c r="N1781" s="4" t="n">
        <v>31.9941986047378</v>
      </c>
      <c r="O1781" s="4" t="n">
        <f aca="false">TRUE()</f>
        <v>1</v>
      </c>
      <c r="P1781" s="4" t="s">
        <v>24</v>
      </c>
      <c r="Q1781" s="4" t="n">
        <v>8.94019870581159</v>
      </c>
      <c r="R1781" s="4" t="n">
        <v>0.325027675438011</v>
      </c>
      <c r="S1781" s="4" t="s">
        <v>39</v>
      </c>
      <c r="T1781" s="4" t="str">
        <f aca="false">B1781&amp;C1781&amp;D1781&amp;E1781&amp;S1781</f>
        <v>dwaturtlebot3_burgermap25without</v>
      </c>
      <c r="U1781" s="4" t="n">
        <f aca="false">COUNTIF($T$2:T1781,T1781)</f>
        <v>20</v>
      </c>
      <c r="V1781" s="4" t="s">
        <v>36</v>
      </c>
      <c r="W1781" s="4" t="s">
        <v>29</v>
      </c>
      <c r="X1781" s="4" t="n">
        <v>2</v>
      </c>
      <c r="Y1781" s="4" t="str">
        <f aca="false">V1781&amp;W1781&amp;X1781&amp;S1781</f>
        <v>db2without</v>
      </c>
      <c r="Z1781" s="4" t="n">
        <f aca="false">G1781&gt;0</f>
        <v>0</v>
      </c>
      <c r="AA1781" s="4" t="str">
        <f aca="false">IF(NOT(Z1781),Y1781,0)</f>
        <v>db2without</v>
      </c>
    </row>
    <row r="1782" customFormat="false" ht="15.75" hidden="false" customHeight="true" outlineLevel="0" collapsed="false">
      <c r="A1782" s="1" t="n">
        <v>2634</v>
      </c>
      <c r="B1782" s="4" t="s">
        <v>21</v>
      </c>
      <c r="C1782" s="4" t="s">
        <v>22</v>
      </c>
      <c r="D1782" s="4" t="s">
        <v>23</v>
      </c>
      <c r="E1782" s="4" t="n">
        <v>5</v>
      </c>
      <c r="F1782" s="4" t="n">
        <v>21.782</v>
      </c>
      <c r="G1782" s="4" t="n">
        <v>0</v>
      </c>
      <c r="H1782" s="4" t="n">
        <v>3.18898855839686</v>
      </c>
      <c r="I1782" s="4" t="n">
        <v>0.514016855431488</v>
      </c>
      <c r="J1782" s="4" t="n">
        <v>0.0536909026024732</v>
      </c>
      <c r="K1782" s="4" t="n">
        <v>0.369291704785509</v>
      </c>
      <c r="L1782" s="4" t="n">
        <v>0.0455014530691599</v>
      </c>
      <c r="M1782" s="4" t="n">
        <v>1.43717566535632</v>
      </c>
      <c r="N1782" s="4" t="n">
        <v>31.5024195332075</v>
      </c>
      <c r="O1782" s="4" t="n">
        <f aca="false">TRUE()</f>
        <v>1</v>
      </c>
      <c r="P1782" s="4" t="s">
        <v>24</v>
      </c>
      <c r="Q1782" s="4" t="n">
        <v>77.9305950122499</v>
      </c>
      <c r="R1782" s="4" t="n">
        <v>0.583955146067694</v>
      </c>
      <c r="S1782" s="4" t="s">
        <v>39</v>
      </c>
      <c r="T1782" s="4" t="str">
        <f aca="false">B1782&amp;C1782&amp;D1782&amp;E1782&amp;S1782</f>
        <v>tebjackalmap25without</v>
      </c>
      <c r="U1782" s="4" t="n">
        <f aca="false">COUNTIF($T$2:T1782,T1782)</f>
        <v>1</v>
      </c>
      <c r="V1782" s="4" t="s">
        <v>18</v>
      </c>
      <c r="W1782" s="4" t="s">
        <v>26</v>
      </c>
      <c r="X1782" s="4" t="n">
        <v>2</v>
      </c>
      <c r="Y1782" s="4" t="str">
        <f aca="false">V1782&amp;W1782&amp;X1782&amp;S1782</f>
        <v>tj2without</v>
      </c>
      <c r="Z1782" s="4" t="n">
        <f aca="false">G1782&gt;0</f>
        <v>0</v>
      </c>
      <c r="AA1782" s="4" t="str">
        <f aca="false">IF(NOT(Z1782),Y1782,0)</f>
        <v>tj2without</v>
      </c>
    </row>
    <row r="1783" customFormat="false" ht="15.75" hidden="false" customHeight="true" outlineLevel="0" collapsed="false">
      <c r="A1783" s="1" t="n">
        <v>2635</v>
      </c>
      <c r="B1783" s="4" t="s">
        <v>21</v>
      </c>
      <c r="C1783" s="4" t="s">
        <v>22</v>
      </c>
      <c r="D1783" s="4" t="s">
        <v>23</v>
      </c>
      <c r="E1783" s="4" t="n">
        <v>5</v>
      </c>
      <c r="F1783" s="4" t="n">
        <v>32.638</v>
      </c>
      <c r="G1783" s="4" t="n">
        <v>0</v>
      </c>
      <c r="H1783" s="4" t="n">
        <v>1.69483939603758</v>
      </c>
      <c r="I1783" s="4" t="n">
        <v>0.569065507102328</v>
      </c>
      <c r="J1783" s="4" t="n">
        <v>0.0635205041274005</v>
      </c>
      <c r="K1783" s="4" t="n">
        <v>0.358828694867779</v>
      </c>
      <c r="L1783" s="4" t="n">
        <v>0.0169859066236243</v>
      </c>
      <c r="M1783" s="4" t="n">
        <v>1.39137031828778</v>
      </c>
      <c r="N1783" s="4" t="n">
        <v>44.1347372273409</v>
      </c>
      <c r="O1783" s="4" t="n">
        <f aca="false">TRUE()</f>
        <v>1</v>
      </c>
      <c r="P1783" s="4" t="s">
        <v>24</v>
      </c>
      <c r="Q1783" s="4" t="n">
        <v>20.1274221280644</v>
      </c>
      <c r="R1783" s="4" t="n">
        <v>0.785775608481841</v>
      </c>
      <c r="S1783" s="4" t="s">
        <v>39</v>
      </c>
      <c r="T1783" s="4" t="str">
        <f aca="false">B1783&amp;C1783&amp;D1783&amp;E1783&amp;S1783</f>
        <v>tebjackalmap25without</v>
      </c>
      <c r="U1783" s="4" t="n">
        <f aca="false">COUNTIF($T$2:T1783,T1783)</f>
        <v>2</v>
      </c>
      <c r="V1783" s="4" t="s">
        <v>18</v>
      </c>
      <c r="W1783" s="4" t="s">
        <v>26</v>
      </c>
      <c r="X1783" s="4" t="n">
        <v>2</v>
      </c>
      <c r="Y1783" s="4" t="str">
        <f aca="false">V1783&amp;W1783&amp;X1783&amp;S1783</f>
        <v>tj2without</v>
      </c>
      <c r="Z1783" s="4" t="n">
        <f aca="false">G1783&gt;0</f>
        <v>0</v>
      </c>
      <c r="AA1783" s="4" t="str">
        <f aca="false">IF(NOT(Z1783),Y1783,0)</f>
        <v>tj2without</v>
      </c>
    </row>
    <row r="1784" customFormat="false" ht="15.75" hidden="false" customHeight="true" outlineLevel="0" collapsed="false">
      <c r="A1784" s="1" t="n">
        <v>2636</v>
      </c>
      <c r="B1784" s="4" t="s">
        <v>21</v>
      </c>
      <c r="C1784" s="4" t="s">
        <v>22</v>
      </c>
      <c r="D1784" s="4" t="s">
        <v>23</v>
      </c>
      <c r="E1784" s="4" t="n">
        <v>5</v>
      </c>
      <c r="F1784" s="4" t="n">
        <v>37.88</v>
      </c>
      <c r="G1784" s="4" t="n">
        <v>0</v>
      </c>
      <c r="H1784" s="4" t="n">
        <v>8.91084848568016</v>
      </c>
      <c r="I1784" s="4" t="n">
        <v>0.841759262850273</v>
      </c>
      <c r="J1784" s="4" t="n">
        <v>0.10150875526759</v>
      </c>
      <c r="K1784" s="4" t="n">
        <v>0.328193299044026</v>
      </c>
      <c r="L1784" s="4" t="n">
        <v>-0.00793936157539548</v>
      </c>
      <c r="M1784" s="4" t="n">
        <v>0.495888980404871</v>
      </c>
      <c r="N1784" s="4" t="n">
        <v>18.2381366230775</v>
      </c>
      <c r="O1784" s="4" t="n">
        <f aca="false">TRUE()</f>
        <v>1</v>
      </c>
      <c r="P1784" s="4" t="s">
        <v>24</v>
      </c>
      <c r="Q1784" s="4" t="n">
        <v>74.9723380382737</v>
      </c>
      <c r="R1784" s="4" t="n">
        <v>0.695081973668254</v>
      </c>
      <c r="S1784" s="4" t="s">
        <v>39</v>
      </c>
      <c r="T1784" s="4" t="str">
        <f aca="false">B1784&amp;C1784&amp;D1784&amp;E1784&amp;S1784</f>
        <v>tebjackalmap25without</v>
      </c>
      <c r="U1784" s="4" t="n">
        <f aca="false">COUNTIF($T$2:T1784,T1784)</f>
        <v>3</v>
      </c>
      <c r="V1784" s="4" t="s">
        <v>18</v>
      </c>
      <c r="W1784" s="4" t="s">
        <v>26</v>
      </c>
      <c r="X1784" s="4" t="n">
        <v>2</v>
      </c>
      <c r="Y1784" s="4" t="str">
        <f aca="false">V1784&amp;W1784&amp;X1784&amp;S1784</f>
        <v>tj2without</v>
      </c>
      <c r="Z1784" s="4" t="n">
        <f aca="false">G1784&gt;0</f>
        <v>0</v>
      </c>
      <c r="AA1784" s="4" t="str">
        <f aca="false">IF(NOT(Z1784),Y1784,0)</f>
        <v>tj2without</v>
      </c>
    </row>
    <row r="1785" customFormat="false" ht="15.75" hidden="false" customHeight="true" outlineLevel="0" collapsed="false">
      <c r="A1785" s="1" t="n">
        <v>2637</v>
      </c>
      <c r="B1785" s="4" t="s">
        <v>21</v>
      </c>
      <c r="C1785" s="4" t="s">
        <v>22</v>
      </c>
      <c r="D1785" s="4" t="s">
        <v>23</v>
      </c>
      <c r="E1785" s="4" t="n">
        <v>5</v>
      </c>
      <c r="F1785" s="4" t="n">
        <v>33.997</v>
      </c>
      <c r="G1785" s="4" t="n">
        <v>0</v>
      </c>
      <c r="H1785" s="4" t="n">
        <v>7.17525623664698</v>
      </c>
      <c r="I1785" s="4" t="n">
        <v>0.766897849654893</v>
      </c>
      <c r="J1785" s="4" t="n">
        <v>0.0871197034622395</v>
      </c>
      <c r="K1785" s="4" t="n">
        <v>0.496253634755051</v>
      </c>
      <c r="L1785" s="4" t="n">
        <v>0.00344728135306407</v>
      </c>
      <c r="M1785" s="4" t="n">
        <v>1.0983270551303</v>
      </c>
      <c r="N1785" s="4" t="n">
        <v>36.042683356086</v>
      </c>
      <c r="O1785" s="4" t="n">
        <f aca="false">TRUE()</f>
        <v>1</v>
      </c>
      <c r="P1785" s="4" t="s">
        <v>24</v>
      </c>
      <c r="Q1785" s="4" t="n">
        <v>97.5328009922432</v>
      </c>
      <c r="R1785" s="4" t="n">
        <v>0.47640737040464</v>
      </c>
      <c r="S1785" s="4" t="s">
        <v>39</v>
      </c>
      <c r="T1785" s="4" t="str">
        <f aca="false">B1785&amp;C1785&amp;D1785&amp;E1785&amp;S1785</f>
        <v>tebjackalmap25without</v>
      </c>
      <c r="U1785" s="4" t="n">
        <f aca="false">COUNTIF($T$2:T1785,T1785)</f>
        <v>4</v>
      </c>
      <c r="V1785" s="4" t="s">
        <v>18</v>
      </c>
      <c r="W1785" s="4" t="s">
        <v>26</v>
      </c>
      <c r="X1785" s="4" t="n">
        <v>2</v>
      </c>
      <c r="Y1785" s="4" t="str">
        <f aca="false">V1785&amp;W1785&amp;X1785&amp;S1785</f>
        <v>tj2without</v>
      </c>
      <c r="Z1785" s="4" t="n">
        <f aca="false">G1785&gt;0</f>
        <v>0</v>
      </c>
      <c r="AA1785" s="4" t="str">
        <f aca="false">IF(NOT(Z1785),Y1785,0)</f>
        <v>tj2without</v>
      </c>
    </row>
    <row r="1786" customFormat="false" ht="15.75" hidden="false" customHeight="true" outlineLevel="0" collapsed="false">
      <c r="A1786" s="1" t="n">
        <v>2638</v>
      </c>
      <c r="B1786" s="4" t="s">
        <v>21</v>
      </c>
      <c r="C1786" s="4" t="s">
        <v>22</v>
      </c>
      <c r="D1786" s="4" t="s">
        <v>23</v>
      </c>
      <c r="E1786" s="4" t="n">
        <v>5</v>
      </c>
      <c r="F1786" s="4" t="n">
        <v>16.393</v>
      </c>
      <c r="G1786" s="4" t="n">
        <v>0</v>
      </c>
      <c r="H1786" s="4" t="n">
        <v>0.116526921997835</v>
      </c>
      <c r="I1786" s="4" t="n">
        <v>0.180004995492992</v>
      </c>
      <c r="J1786" s="4" t="n">
        <v>0.0226249576644614</v>
      </c>
      <c r="K1786" s="4" t="n">
        <v>0.151285604749761</v>
      </c>
      <c r="L1786" s="4" t="n">
        <v>0.0420800416844734</v>
      </c>
      <c r="M1786" s="4" t="n">
        <v>1.82914791553921</v>
      </c>
      <c r="N1786" s="4" t="n">
        <v>30.4430490529364</v>
      </c>
      <c r="O1786" s="4" t="n">
        <f aca="false">TRUE()</f>
        <v>1</v>
      </c>
      <c r="P1786" s="4" t="s">
        <v>24</v>
      </c>
      <c r="Q1786" s="4" t="n">
        <v>0.741446454957411</v>
      </c>
      <c r="R1786" s="4" t="n">
        <v>0.12052012246277</v>
      </c>
      <c r="S1786" s="4" t="s">
        <v>39</v>
      </c>
      <c r="T1786" s="4" t="str">
        <f aca="false">B1786&amp;C1786&amp;D1786&amp;E1786&amp;S1786</f>
        <v>tebjackalmap25without</v>
      </c>
      <c r="U1786" s="4" t="n">
        <f aca="false">COUNTIF($T$2:T1786,T1786)</f>
        <v>5</v>
      </c>
      <c r="V1786" s="4" t="s">
        <v>18</v>
      </c>
      <c r="W1786" s="4" t="s">
        <v>26</v>
      </c>
      <c r="X1786" s="4" t="n">
        <v>2</v>
      </c>
      <c r="Y1786" s="4" t="str">
        <f aca="false">V1786&amp;W1786&amp;X1786&amp;S1786</f>
        <v>tj2without</v>
      </c>
      <c r="Z1786" s="4" t="n">
        <f aca="false">G1786&gt;0</f>
        <v>0</v>
      </c>
      <c r="AA1786" s="4" t="str">
        <f aca="false">IF(NOT(Z1786),Y1786,0)</f>
        <v>tj2without</v>
      </c>
    </row>
    <row r="1787" customFormat="false" ht="15.75" hidden="false" customHeight="true" outlineLevel="0" collapsed="false">
      <c r="A1787" s="1" t="n">
        <v>2639</v>
      </c>
      <c r="B1787" s="4" t="s">
        <v>21</v>
      </c>
      <c r="C1787" s="4" t="s">
        <v>22</v>
      </c>
      <c r="D1787" s="4" t="s">
        <v>23</v>
      </c>
      <c r="E1787" s="4" t="n">
        <v>5</v>
      </c>
      <c r="F1787" s="4" t="n">
        <v>42.289</v>
      </c>
      <c r="G1787" s="4" t="n">
        <v>0</v>
      </c>
      <c r="H1787" s="4" t="n">
        <v>4.53374955142348</v>
      </c>
      <c r="I1787" s="4" t="n">
        <v>0.608842609857312</v>
      </c>
      <c r="J1787" s="4" t="n">
        <v>0.150434196563673</v>
      </c>
      <c r="K1787" s="4" t="n">
        <v>0.476127212627744</v>
      </c>
      <c r="L1787" s="4" t="n">
        <v>0.0201950989805358</v>
      </c>
      <c r="M1787" s="4" t="n">
        <v>1.09494521663176</v>
      </c>
      <c r="N1787" s="4" t="n">
        <v>33.3268056304055</v>
      </c>
      <c r="O1787" s="4" t="n">
        <f aca="false">TRUE()</f>
        <v>1</v>
      </c>
      <c r="P1787" s="4" t="s">
        <v>24</v>
      </c>
      <c r="Q1787" s="4" t="n">
        <v>106.671504486357</v>
      </c>
      <c r="R1787" s="4" t="n">
        <v>0.341616899208995</v>
      </c>
      <c r="S1787" s="4" t="s">
        <v>39</v>
      </c>
      <c r="T1787" s="4" t="str">
        <f aca="false">B1787&amp;C1787&amp;D1787&amp;E1787&amp;S1787</f>
        <v>tebjackalmap25without</v>
      </c>
      <c r="U1787" s="4" t="n">
        <f aca="false">COUNTIF($T$2:T1787,T1787)</f>
        <v>6</v>
      </c>
      <c r="V1787" s="4" t="s">
        <v>18</v>
      </c>
      <c r="W1787" s="4" t="s">
        <v>26</v>
      </c>
      <c r="X1787" s="4" t="n">
        <v>2</v>
      </c>
      <c r="Y1787" s="4" t="str">
        <f aca="false">V1787&amp;W1787&amp;X1787&amp;S1787</f>
        <v>tj2without</v>
      </c>
      <c r="Z1787" s="4" t="n">
        <f aca="false">G1787&gt;0</f>
        <v>0</v>
      </c>
      <c r="AA1787" s="4" t="str">
        <f aca="false">IF(NOT(Z1787),Y1787,0)</f>
        <v>tj2without</v>
      </c>
    </row>
    <row r="1788" customFormat="false" ht="15.75" hidden="false" customHeight="true" outlineLevel="0" collapsed="false">
      <c r="A1788" s="1" t="n">
        <v>2640</v>
      </c>
      <c r="B1788" s="4" t="s">
        <v>21</v>
      </c>
      <c r="C1788" s="4" t="s">
        <v>22</v>
      </c>
      <c r="D1788" s="4" t="s">
        <v>23</v>
      </c>
      <c r="E1788" s="4" t="n">
        <v>5</v>
      </c>
      <c r="F1788" s="4" t="n">
        <v>180.098</v>
      </c>
      <c r="G1788" s="4" t="n">
        <v>0</v>
      </c>
      <c r="H1788" s="4" t="n">
        <v>42.5580355406806</v>
      </c>
      <c r="I1788" s="4" t="n">
        <v>0.900064919157992</v>
      </c>
      <c r="J1788" s="4" t="n">
        <v>0.155573302060968</v>
      </c>
      <c r="K1788" s="4" t="n">
        <v>0.518537957845216</v>
      </c>
      <c r="L1788" s="4" t="n">
        <v>-0.0301596126528751</v>
      </c>
      <c r="M1788" s="4" t="n">
        <v>0.889313724767885</v>
      </c>
      <c r="N1788" s="4" t="n">
        <v>16.2951550480971</v>
      </c>
      <c r="O1788" s="4" t="n">
        <f aca="false">FALSE()</f>
        <v>0</v>
      </c>
      <c r="P1788" s="4" t="s">
        <v>27</v>
      </c>
      <c r="Q1788" s="4" t="n">
        <v>1414.21356237297</v>
      </c>
      <c r="R1788" s="4" t="n">
        <v>0.878666079441325</v>
      </c>
      <c r="S1788" s="4" t="s">
        <v>39</v>
      </c>
      <c r="T1788" s="4" t="str">
        <f aca="false">B1788&amp;C1788&amp;D1788&amp;E1788&amp;S1788</f>
        <v>tebjackalmap25without</v>
      </c>
      <c r="U1788" s="4" t="n">
        <f aca="false">COUNTIF($T$2:T1788,T1788)</f>
        <v>7</v>
      </c>
      <c r="V1788" s="4" t="s">
        <v>18</v>
      </c>
      <c r="W1788" s="4" t="s">
        <v>26</v>
      </c>
      <c r="X1788" s="4" t="n">
        <v>2</v>
      </c>
      <c r="Y1788" s="4" t="str">
        <f aca="false">V1788&amp;W1788&amp;X1788&amp;S1788</f>
        <v>tj2without</v>
      </c>
      <c r="Z1788" s="4" t="n">
        <f aca="false">G1788&gt;0</f>
        <v>0</v>
      </c>
      <c r="AA1788" s="4" t="str">
        <f aca="false">IF(NOT(Z1788),Y1788,0)</f>
        <v>tj2without</v>
      </c>
    </row>
    <row r="1789" customFormat="false" ht="15.75" hidden="false" customHeight="true" outlineLevel="0" collapsed="false">
      <c r="A1789" s="1" t="n">
        <v>2641</v>
      </c>
      <c r="B1789" s="4" t="s">
        <v>21</v>
      </c>
      <c r="C1789" s="4" t="s">
        <v>22</v>
      </c>
      <c r="D1789" s="4" t="s">
        <v>23</v>
      </c>
      <c r="E1789" s="4" t="n">
        <v>5</v>
      </c>
      <c r="F1789" s="4" t="n">
        <v>31.087</v>
      </c>
      <c r="G1789" s="4" t="n">
        <v>0</v>
      </c>
      <c r="H1789" s="4" t="n">
        <v>8.49383770217863</v>
      </c>
      <c r="I1789" s="4" t="n">
        <v>0.511910514164814</v>
      </c>
      <c r="J1789" s="4" t="n">
        <v>0.131660676042092</v>
      </c>
      <c r="K1789" s="4" t="n">
        <v>0.355690578780981</v>
      </c>
      <c r="L1789" s="4" t="n">
        <v>0.0280973902270722</v>
      </c>
      <c r="M1789" s="4" t="n">
        <v>1.07130382049098</v>
      </c>
      <c r="N1789" s="4" t="n">
        <v>33.4905240318594</v>
      </c>
      <c r="O1789" s="4" t="n">
        <f aca="false">TRUE()</f>
        <v>1</v>
      </c>
      <c r="P1789" s="4" t="s">
        <v>24</v>
      </c>
      <c r="Q1789" s="4" t="n">
        <v>133.509003150411</v>
      </c>
      <c r="R1789" s="4" t="n">
        <v>0.282079790421109</v>
      </c>
      <c r="S1789" s="4" t="s">
        <v>39</v>
      </c>
      <c r="T1789" s="4" t="str">
        <f aca="false">B1789&amp;C1789&amp;D1789&amp;E1789&amp;S1789</f>
        <v>tebjackalmap25without</v>
      </c>
      <c r="U1789" s="4" t="n">
        <f aca="false">COUNTIF($T$2:T1789,T1789)</f>
        <v>8</v>
      </c>
      <c r="V1789" s="4" t="s">
        <v>18</v>
      </c>
      <c r="W1789" s="4" t="s">
        <v>26</v>
      </c>
      <c r="X1789" s="4" t="n">
        <v>2</v>
      </c>
      <c r="Y1789" s="4" t="str">
        <f aca="false">V1789&amp;W1789&amp;X1789&amp;S1789</f>
        <v>tj2without</v>
      </c>
      <c r="Z1789" s="4" t="n">
        <f aca="false">G1789&gt;0</f>
        <v>0</v>
      </c>
      <c r="AA1789" s="4" t="str">
        <f aca="false">IF(NOT(Z1789),Y1789,0)</f>
        <v>tj2without</v>
      </c>
    </row>
    <row r="1790" customFormat="false" ht="15.75" hidden="false" customHeight="true" outlineLevel="0" collapsed="false">
      <c r="A1790" s="1" t="n">
        <v>2642</v>
      </c>
      <c r="B1790" s="4" t="s">
        <v>21</v>
      </c>
      <c r="C1790" s="4" t="s">
        <v>22</v>
      </c>
      <c r="D1790" s="4" t="s">
        <v>23</v>
      </c>
      <c r="E1790" s="4" t="n">
        <v>5</v>
      </c>
      <c r="F1790" s="4" t="n">
        <v>46.07</v>
      </c>
      <c r="G1790" s="4" t="n">
        <v>1</v>
      </c>
      <c r="H1790" s="4" t="n">
        <v>8.85713113423448</v>
      </c>
      <c r="I1790" s="4" t="n">
        <v>0.59709083288856</v>
      </c>
      <c r="J1790" s="4" t="n">
        <v>0.0596169652755412</v>
      </c>
      <c r="K1790" s="4" t="n">
        <v>0.311524567519053</v>
      </c>
      <c r="L1790" s="4" t="n">
        <v>0.0138687705151292</v>
      </c>
      <c r="M1790" s="4" t="n">
        <v>0.769379988083714</v>
      </c>
      <c r="N1790" s="4" t="n">
        <v>34.2850095829743</v>
      </c>
      <c r="O1790" s="4" t="n">
        <f aca="false">TRUE()</f>
        <v>1</v>
      </c>
      <c r="P1790" s="4" t="s">
        <v>24</v>
      </c>
      <c r="Q1790" s="4" t="n">
        <v>181.071492085067</v>
      </c>
      <c r="R1790" s="4" t="n">
        <v>0.305439611287154</v>
      </c>
      <c r="S1790" s="4" t="s">
        <v>39</v>
      </c>
      <c r="T1790" s="4" t="str">
        <f aca="false">B1790&amp;C1790&amp;D1790&amp;E1790&amp;S1790</f>
        <v>tebjackalmap25without</v>
      </c>
      <c r="U1790" s="4" t="n">
        <f aca="false">COUNTIF($T$2:T1790,T1790)</f>
        <v>9</v>
      </c>
      <c r="V1790" s="4" t="s">
        <v>18</v>
      </c>
      <c r="W1790" s="4" t="s">
        <v>26</v>
      </c>
      <c r="X1790" s="4" t="n">
        <v>2</v>
      </c>
      <c r="Y1790" s="4" t="str">
        <f aca="false">V1790&amp;W1790&amp;X1790&amp;S1790</f>
        <v>tj2without</v>
      </c>
      <c r="Z1790" s="4" t="n">
        <f aca="false">G1790&gt;0</f>
        <v>1</v>
      </c>
      <c r="AA1790" s="4" t="n">
        <f aca="false">IF(NOT(Z1790),Y1790,0)</f>
        <v>0</v>
      </c>
    </row>
    <row r="1791" customFormat="false" ht="15.75" hidden="false" customHeight="true" outlineLevel="0" collapsed="false">
      <c r="A1791" s="1" t="n">
        <v>2643</v>
      </c>
      <c r="B1791" s="4" t="s">
        <v>21</v>
      </c>
      <c r="C1791" s="4" t="s">
        <v>22</v>
      </c>
      <c r="D1791" s="4" t="s">
        <v>23</v>
      </c>
      <c r="E1791" s="4" t="n">
        <v>5</v>
      </c>
      <c r="F1791" s="4" t="n">
        <v>180.329</v>
      </c>
      <c r="G1791" s="4" t="n">
        <v>1</v>
      </c>
      <c r="H1791" s="4" t="n">
        <v>8.93285493211216</v>
      </c>
      <c r="I1791" s="4" t="n">
        <v>0.997569235146195</v>
      </c>
      <c r="J1791" s="4" t="n">
        <v>0.151948283737937</v>
      </c>
      <c r="K1791" s="4" t="n">
        <v>0.514786818918003</v>
      </c>
      <c r="L1791" s="4" t="n">
        <v>-0.0104426229508197</v>
      </c>
      <c r="M1791" s="4" t="n">
        <v>0.637590153197569</v>
      </c>
      <c r="N1791" s="4" t="n">
        <v>17.4781746744482</v>
      </c>
      <c r="O1791" s="4" t="n">
        <f aca="false">FALSE()</f>
        <v>0</v>
      </c>
      <c r="P1791" s="4" t="s">
        <v>27</v>
      </c>
      <c r="Q1791" s="4" t="n">
        <v>98.772959664896</v>
      </c>
      <c r="R1791" s="4" t="n">
        <v>1.38778793848883</v>
      </c>
      <c r="S1791" s="4" t="s">
        <v>39</v>
      </c>
      <c r="T1791" s="4" t="str">
        <f aca="false">B1791&amp;C1791&amp;D1791&amp;E1791&amp;S1791</f>
        <v>tebjackalmap25without</v>
      </c>
      <c r="U1791" s="4" t="n">
        <f aca="false">COUNTIF($T$2:T1791,T1791)</f>
        <v>10</v>
      </c>
      <c r="V1791" s="4" t="s">
        <v>18</v>
      </c>
      <c r="W1791" s="4" t="s">
        <v>26</v>
      </c>
      <c r="X1791" s="4" t="n">
        <v>2</v>
      </c>
      <c r="Y1791" s="4" t="str">
        <f aca="false">V1791&amp;W1791&amp;X1791&amp;S1791</f>
        <v>tj2without</v>
      </c>
      <c r="Z1791" s="4" t="n">
        <f aca="false">G1791&gt;0</f>
        <v>1</v>
      </c>
      <c r="AA1791" s="4" t="n">
        <f aca="false">IF(NOT(Z1791),Y1791,0)</f>
        <v>0</v>
      </c>
    </row>
    <row r="1792" customFormat="false" ht="15.75" hidden="false" customHeight="true" outlineLevel="0" collapsed="false">
      <c r="A1792" s="1" t="n">
        <v>2644</v>
      </c>
      <c r="B1792" s="4" t="s">
        <v>21</v>
      </c>
      <c r="C1792" s="4" t="s">
        <v>22</v>
      </c>
      <c r="D1792" s="4" t="s">
        <v>23</v>
      </c>
      <c r="E1792" s="4" t="n">
        <v>5</v>
      </c>
      <c r="F1792" s="4" t="n">
        <v>37.283</v>
      </c>
      <c r="G1792" s="4" t="n">
        <v>1</v>
      </c>
      <c r="H1792" s="4" t="n">
        <v>1.56113867689838</v>
      </c>
      <c r="I1792" s="4" t="n">
        <v>0.480287349992065</v>
      </c>
      <c r="J1792" s="4" t="n">
        <v>0.0601381073047271</v>
      </c>
      <c r="K1792" s="4" t="n">
        <v>0.484857854588605</v>
      </c>
      <c r="L1792" s="4" t="n">
        <v>0.00896838044064694</v>
      </c>
      <c r="M1792" s="4" t="n">
        <v>1.19424148757158</v>
      </c>
      <c r="N1792" s="4" t="n">
        <v>33.2510567965585</v>
      </c>
      <c r="O1792" s="4" t="n">
        <f aca="false">TRUE()</f>
        <v>1</v>
      </c>
      <c r="P1792" s="4" t="s">
        <v>24</v>
      </c>
      <c r="Q1792" s="4" t="n">
        <v>20.1414873627682</v>
      </c>
      <c r="R1792" s="4" t="n">
        <v>0.373521962805268</v>
      </c>
      <c r="S1792" s="4" t="s">
        <v>39</v>
      </c>
      <c r="T1792" s="4" t="str">
        <f aca="false">B1792&amp;C1792&amp;D1792&amp;E1792&amp;S1792</f>
        <v>tebjackalmap25without</v>
      </c>
      <c r="U1792" s="4" t="n">
        <f aca="false">COUNTIF($T$2:T1792,T1792)</f>
        <v>11</v>
      </c>
      <c r="V1792" s="4" t="s">
        <v>18</v>
      </c>
      <c r="W1792" s="4" t="s">
        <v>26</v>
      </c>
      <c r="X1792" s="4" t="n">
        <v>2</v>
      </c>
      <c r="Y1792" s="4" t="str">
        <f aca="false">V1792&amp;W1792&amp;X1792&amp;S1792</f>
        <v>tj2without</v>
      </c>
      <c r="Z1792" s="4" t="n">
        <f aca="false">G1792&gt;0</f>
        <v>1</v>
      </c>
      <c r="AA1792" s="4" t="n">
        <f aca="false">IF(NOT(Z1792),Y1792,0)</f>
        <v>0</v>
      </c>
    </row>
    <row r="1793" customFormat="false" ht="15.75" hidden="false" customHeight="true" outlineLevel="0" collapsed="false">
      <c r="A1793" s="1" t="n">
        <v>2645</v>
      </c>
      <c r="B1793" s="4" t="s">
        <v>21</v>
      </c>
      <c r="C1793" s="4" t="s">
        <v>22</v>
      </c>
      <c r="D1793" s="4" t="s">
        <v>23</v>
      </c>
      <c r="E1793" s="4" t="n">
        <v>5</v>
      </c>
      <c r="F1793" s="4" t="n">
        <v>21.1370000000001</v>
      </c>
      <c r="G1793" s="4" t="n">
        <v>0</v>
      </c>
      <c r="H1793" s="4" t="n">
        <v>3.04892406450248</v>
      </c>
      <c r="I1793" s="4" t="n">
        <v>0.502425114474729</v>
      </c>
      <c r="J1793" s="4" t="n">
        <v>0.0594726359783584</v>
      </c>
      <c r="K1793" s="4" t="n">
        <v>0.480792805727407</v>
      </c>
      <c r="L1793" s="4" t="n">
        <v>0.0451708476255052</v>
      </c>
      <c r="M1793" s="4" t="n">
        <v>1.47781910537409</v>
      </c>
      <c r="N1793" s="4" t="n">
        <v>31.2923759810139</v>
      </c>
      <c r="O1793" s="4" t="n">
        <f aca="false">TRUE()</f>
        <v>1</v>
      </c>
      <c r="P1793" s="4" t="s">
        <v>24</v>
      </c>
      <c r="Q1793" s="4" t="n">
        <v>53.9210892273571</v>
      </c>
      <c r="R1793" s="4" t="n">
        <v>0.257538769343998</v>
      </c>
      <c r="S1793" s="4" t="s">
        <v>39</v>
      </c>
      <c r="T1793" s="4" t="str">
        <f aca="false">B1793&amp;C1793&amp;D1793&amp;E1793&amp;S1793</f>
        <v>tebjackalmap25without</v>
      </c>
      <c r="U1793" s="4" t="n">
        <f aca="false">COUNTIF($T$2:T1793,T1793)</f>
        <v>12</v>
      </c>
      <c r="V1793" s="4" t="s">
        <v>18</v>
      </c>
      <c r="W1793" s="4" t="s">
        <v>26</v>
      </c>
      <c r="X1793" s="4" t="n">
        <v>2</v>
      </c>
      <c r="Y1793" s="4" t="str">
        <f aca="false">V1793&amp;W1793&amp;X1793&amp;S1793</f>
        <v>tj2without</v>
      </c>
      <c r="Z1793" s="4" t="n">
        <f aca="false">G1793&gt;0</f>
        <v>0</v>
      </c>
      <c r="AA1793" s="4" t="str">
        <f aca="false">IF(NOT(Z1793),Y1793,0)</f>
        <v>tj2without</v>
      </c>
    </row>
    <row r="1794" customFormat="false" ht="15.75" hidden="false" customHeight="true" outlineLevel="0" collapsed="false">
      <c r="A1794" s="1" t="n">
        <v>2646</v>
      </c>
      <c r="B1794" s="4" t="s">
        <v>21</v>
      </c>
      <c r="C1794" s="4" t="s">
        <v>22</v>
      </c>
      <c r="D1794" s="4" t="s">
        <v>23</v>
      </c>
      <c r="E1794" s="4" t="n">
        <v>5</v>
      </c>
      <c r="F1794" s="4" t="n">
        <v>19.345</v>
      </c>
      <c r="G1794" s="4" t="n">
        <v>0</v>
      </c>
      <c r="H1794" s="4" t="n">
        <v>1.22510852534587</v>
      </c>
      <c r="I1794" s="4" t="n">
        <v>0.451438792248683</v>
      </c>
      <c r="J1794" s="4" t="n">
        <v>0.0579329910199881</v>
      </c>
      <c r="K1794" s="4" t="n">
        <v>0.356893511297803</v>
      </c>
      <c r="L1794" s="4" t="n">
        <v>0.0270107814169132</v>
      </c>
      <c r="M1794" s="4" t="n">
        <v>1.62940987683323</v>
      </c>
      <c r="N1794" s="4" t="n">
        <v>31.3271462786877</v>
      </c>
      <c r="O1794" s="4" t="n">
        <f aca="false">TRUE()</f>
        <v>1</v>
      </c>
      <c r="P1794" s="4" t="s">
        <v>24</v>
      </c>
      <c r="Q1794" s="4" t="n">
        <v>26.048376857654</v>
      </c>
      <c r="R1794" s="4" t="n">
        <v>0.291089393169648</v>
      </c>
      <c r="S1794" s="4" t="s">
        <v>39</v>
      </c>
      <c r="T1794" s="4" t="str">
        <f aca="false">B1794&amp;C1794&amp;D1794&amp;E1794&amp;S1794</f>
        <v>tebjackalmap25without</v>
      </c>
      <c r="U1794" s="4" t="n">
        <f aca="false">COUNTIF($T$2:T1794,T1794)</f>
        <v>13</v>
      </c>
      <c r="V1794" s="4" t="s">
        <v>18</v>
      </c>
      <c r="W1794" s="4" t="s">
        <v>26</v>
      </c>
      <c r="X1794" s="4" t="n">
        <v>2</v>
      </c>
      <c r="Y1794" s="4" t="str">
        <f aca="false">V1794&amp;W1794&amp;X1794&amp;S1794</f>
        <v>tj2without</v>
      </c>
      <c r="Z1794" s="4" t="n">
        <f aca="false">G1794&gt;0</f>
        <v>0</v>
      </c>
      <c r="AA1794" s="4" t="str">
        <f aca="false">IF(NOT(Z1794),Y1794,0)</f>
        <v>tj2without</v>
      </c>
    </row>
    <row r="1795" customFormat="false" ht="15.75" hidden="false" customHeight="true" outlineLevel="0" collapsed="false">
      <c r="A1795" s="1" t="n">
        <v>2647</v>
      </c>
      <c r="B1795" s="4" t="s">
        <v>21</v>
      </c>
      <c r="C1795" s="4" t="s">
        <v>22</v>
      </c>
      <c r="D1795" s="4" t="s">
        <v>23</v>
      </c>
      <c r="E1795" s="4" t="n">
        <v>5</v>
      </c>
      <c r="F1795" s="4" t="n">
        <v>27.482</v>
      </c>
      <c r="G1795" s="4" t="n">
        <v>0</v>
      </c>
      <c r="H1795" s="4" t="n">
        <v>0.435125929390605</v>
      </c>
      <c r="I1795" s="4" t="n">
        <v>0.46566526090652</v>
      </c>
      <c r="J1795" s="4" t="n">
        <v>0.0475941023998149</v>
      </c>
      <c r="K1795" s="4" t="n">
        <v>0.453293489609824</v>
      </c>
      <c r="L1795" s="4" t="n">
        <v>-0.00412083393197142</v>
      </c>
      <c r="M1795" s="4" t="n">
        <v>0.607093609050798</v>
      </c>
      <c r="N1795" s="4" t="n">
        <v>16.2713819174689</v>
      </c>
      <c r="O1795" s="4" t="n">
        <f aca="false">TRUE()</f>
        <v>1</v>
      </c>
      <c r="P1795" s="4" t="s">
        <v>24</v>
      </c>
      <c r="Q1795" s="4" t="n">
        <v>2.30749760093161</v>
      </c>
      <c r="R1795" s="4" t="n">
        <v>0.374030923179678</v>
      </c>
      <c r="S1795" s="4" t="s">
        <v>39</v>
      </c>
      <c r="T1795" s="4" t="str">
        <f aca="false">B1795&amp;C1795&amp;D1795&amp;E1795&amp;S1795</f>
        <v>tebjackalmap25without</v>
      </c>
      <c r="U1795" s="4" t="n">
        <f aca="false">COUNTIF($T$2:T1795,T1795)</f>
        <v>14</v>
      </c>
      <c r="V1795" s="4" t="s">
        <v>18</v>
      </c>
      <c r="W1795" s="4" t="s">
        <v>26</v>
      </c>
      <c r="X1795" s="4" t="n">
        <v>2</v>
      </c>
      <c r="Y1795" s="4" t="str">
        <f aca="false">V1795&amp;W1795&amp;X1795&amp;S1795</f>
        <v>tj2without</v>
      </c>
      <c r="Z1795" s="4" t="n">
        <f aca="false">G1795&gt;0</f>
        <v>0</v>
      </c>
      <c r="AA1795" s="4" t="str">
        <f aca="false">IF(NOT(Z1795),Y1795,0)</f>
        <v>tj2without</v>
      </c>
    </row>
    <row r="1796" customFormat="false" ht="15.75" hidden="false" customHeight="true" outlineLevel="0" collapsed="false">
      <c r="A1796" s="1" t="n">
        <v>2648</v>
      </c>
      <c r="B1796" s="4" t="s">
        <v>21</v>
      </c>
      <c r="C1796" s="4" t="s">
        <v>22</v>
      </c>
      <c r="D1796" s="4" t="s">
        <v>23</v>
      </c>
      <c r="E1796" s="4" t="n">
        <v>5</v>
      </c>
      <c r="F1796" s="4" t="n">
        <v>16.3890000000001</v>
      </c>
      <c r="G1796" s="4" t="n">
        <v>0</v>
      </c>
      <c r="H1796" s="4" t="n">
        <v>0.172243756454337</v>
      </c>
      <c r="I1796" s="4" t="n">
        <v>0.277552104641549</v>
      </c>
      <c r="J1796" s="4" t="n">
        <v>0.0354786516372398</v>
      </c>
      <c r="K1796" s="4" t="n">
        <v>0.24415447189581</v>
      </c>
      <c r="L1796" s="4" t="n">
        <v>-0.0271296972113264</v>
      </c>
      <c r="M1796" s="4" t="n">
        <v>1.83049642104264</v>
      </c>
      <c r="N1796" s="4" t="n">
        <v>29.853727287153</v>
      </c>
      <c r="O1796" s="4" t="n">
        <f aca="false">TRUE()</f>
        <v>1</v>
      </c>
      <c r="P1796" s="4" t="s">
        <v>24</v>
      </c>
      <c r="Q1796" s="4" t="n">
        <v>1.1898122195093</v>
      </c>
      <c r="R1796" s="4" t="n">
        <v>0.211665362224946</v>
      </c>
      <c r="S1796" s="4" t="s">
        <v>39</v>
      </c>
      <c r="T1796" s="4" t="str">
        <f aca="false">B1796&amp;C1796&amp;D1796&amp;E1796&amp;S1796</f>
        <v>tebjackalmap25without</v>
      </c>
      <c r="U1796" s="4" t="n">
        <f aca="false">COUNTIF($T$2:T1796,T1796)</f>
        <v>15</v>
      </c>
      <c r="V1796" s="4" t="s">
        <v>18</v>
      </c>
      <c r="W1796" s="4" t="s">
        <v>26</v>
      </c>
      <c r="X1796" s="4" t="n">
        <v>2</v>
      </c>
      <c r="Y1796" s="4" t="str">
        <f aca="false">V1796&amp;W1796&amp;X1796&amp;S1796</f>
        <v>tj2without</v>
      </c>
      <c r="Z1796" s="4" t="n">
        <f aca="false">G1796&gt;0</f>
        <v>0</v>
      </c>
      <c r="AA1796" s="4" t="str">
        <f aca="false">IF(NOT(Z1796),Y1796,0)</f>
        <v>tj2without</v>
      </c>
    </row>
    <row r="1797" customFormat="false" ht="15.75" hidden="false" customHeight="true" outlineLevel="0" collapsed="false">
      <c r="A1797" s="1" t="n">
        <v>2649</v>
      </c>
      <c r="B1797" s="4" t="s">
        <v>21</v>
      </c>
      <c r="C1797" s="4" t="s">
        <v>22</v>
      </c>
      <c r="D1797" s="4" t="s">
        <v>23</v>
      </c>
      <c r="E1797" s="4" t="n">
        <v>5</v>
      </c>
      <c r="F1797" s="4" t="n">
        <v>49.3710000000001</v>
      </c>
      <c r="G1797" s="4" t="n">
        <v>1</v>
      </c>
      <c r="H1797" s="4" t="n">
        <v>0.501730013935666</v>
      </c>
      <c r="I1797" s="4" t="n">
        <v>0.286726274291175</v>
      </c>
      <c r="J1797" s="4" t="n">
        <v>0.0248074927351833</v>
      </c>
      <c r="K1797" s="4" t="n">
        <v>0.154487799725003</v>
      </c>
      <c r="L1797" s="4" t="n">
        <v>-0.01356</v>
      </c>
      <c r="M1797" s="4" t="n">
        <v>0.571848015019328</v>
      </c>
      <c r="N1797" s="4" t="n">
        <v>14.2772935303215</v>
      </c>
      <c r="O1797" s="4" t="n">
        <f aca="false">TRUE()</f>
        <v>1</v>
      </c>
      <c r="P1797" s="4" t="s">
        <v>24</v>
      </c>
      <c r="Q1797" s="4" t="n">
        <v>6.89490791760187</v>
      </c>
      <c r="R1797" s="4" t="n">
        <v>0.147506948395182</v>
      </c>
      <c r="S1797" s="4" t="s">
        <v>39</v>
      </c>
      <c r="T1797" s="4" t="str">
        <f aca="false">B1797&amp;C1797&amp;D1797&amp;E1797&amp;S1797</f>
        <v>tebjackalmap25without</v>
      </c>
      <c r="U1797" s="4" t="n">
        <f aca="false">COUNTIF($T$2:T1797,T1797)</f>
        <v>16</v>
      </c>
      <c r="V1797" s="4" t="s">
        <v>18</v>
      </c>
      <c r="W1797" s="4" t="s">
        <v>26</v>
      </c>
      <c r="X1797" s="4" t="n">
        <v>2</v>
      </c>
      <c r="Y1797" s="4" t="str">
        <f aca="false">V1797&amp;W1797&amp;X1797&amp;S1797</f>
        <v>tj2without</v>
      </c>
      <c r="Z1797" s="4" t="n">
        <f aca="false">G1797&gt;0</f>
        <v>1</v>
      </c>
      <c r="AA1797" s="4" t="n">
        <f aca="false">IF(NOT(Z1797),Y1797,0)</f>
        <v>0</v>
      </c>
    </row>
    <row r="1798" customFormat="false" ht="15.75" hidden="false" customHeight="true" outlineLevel="0" collapsed="false">
      <c r="A1798" s="1" t="n">
        <v>2650</v>
      </c>
      <c r="B1798" s="4" t="s">
        <v>21</v>
      </c>
      <c r="C1798" s="4" t="s">
        <v>22</v>
      </c>
      <c r="D1798" s="4" t="s">
        <v>23</v>
      </c>
      <c r="E1798" s="4" t="n">
        <v>5</v>
      </c>
      <c r="F1798" s="4" t="n">
        <v>18.615</v>
      </c>
      <c r="G1798" s="4" t="n">
        <v>0</v>
      </c>
      <c r="H1798" s="4" t="n">
        <v>1.43134760411777</v>
      </c>
      <c r="I1798" s="4" t="n">
        <v>0.485941189335206</v>
      </c>
      <c r="J1798" s="4" t="n">
        <v>0.0719716769808528</v>
      </c>
      <c r="K1798" s="4" t="n">
        <v>0.223560624971495</v>
      </c>
      <c r="L1798" s="4" t="n">
        <v>0.00816184715965276</v>
      </c>
      <c r="M1798" s="4" t="n">
        <v>1.68860868585165</v>
      </c>
      <c r="N1798" s="4" t="n">
        <v>31.5715708845748</v>
      </c>
      <c r="O1798" s="4" t="n">
        <f aca="false">TRUE()</f>
        <v>1</v>
      </c>
      <c r="P1798" s="4" t="s">
        <v>24</v>
      </c>
      <c r="Q1798" s="4" t="n">
        <v>19.0165013453893</v>
      </c>
      <c r="R1798" s="4" t="n">
        <v>0.236510246110314</v>
      </c>
      <c r="S1798" s="4" t="s">
        <v>39</v>
      </c>
      <c r="T1798" s="4" t="str">
        <f aca="false">B1798&amp;C1798&amp;D1798&amp;E1798&amp;S1798</f>
        <v>tebjackalmap25without</v>
      </c>
      <c r="U1798" s="4" t="n">
        <f aca="false">COUNTIF($T$2:T1798,T1798)</f>
        <v>17</v>
      </c>
      <c r="V1798" s="4" t="s">
        <v>18</v>
      </c>
      <c r="W1798" s="4" t="s">
        <v>26</v>
      </c>
      <c r="X1798" s="4" t="n">
        <v>2</v>
      </c>
      <c r="Y1798" s="4" t="str">
        <f aca="false">V1798&amp;W1798&amp;X1798&amp;S1798</f>
        <v>tj2without</v>
      </c>
      <c r="Z1798" s="4" t="n">
        <f aca="false">G1798&gt;0</f>
        <v>0</v>
      </c>
      <c r="AA1798" s="4" t="str">
        <f aca="false">IF(NOT(Z1798),Y1798,0)</f>
        <v>tj2without</v>
      </c>
    </row>
    <row r="1799" customFormat="false" ht="15.75" hidden="false" customHeight="true" outlineLevel="0" collapsed="false">
      <c r="A1799" s="1" t="n">
        <v>2651</v>
      </c>
      <c r="B1799" s="4" t="s">
        <v>21</v>
      </c>
      <c r="C1799" s="4" t="s">
        <v>22</v>
      </c>
      <c r="D1799" s="4" t="s">
        <v>23</v>
      </c>
      <c r="E1799" s="4" t="n">
        <v>5</v>
      </c>
      <c r="F1799" s="4" t="n">
        <v>41.1360000000002</v>
      </c>
      <c r="G1799" s="4" t="n">
        <v>1</v>
      </c>
      <c r="H1799" s="4" t="n">
        <v>2.81208258301935</v>
      </c>
      <c r="I1799" s="4" t="n">
        <v>0.572446923698812</v>
      </c>
      <c r="J1799" s="4" t="n">
        <v>0.0577534597770372</v>
      </c>
      <c r="K1799" s="4" t="n">
        <v>0.423777180386194</v>
      </c>
      <c r="L1799" s="4" t="n">
        <v>0.00956371721193325</v>
      </c>
      <c r="M1799" s="4" t="n">
        <v>0.897835823029279</v>
      </c>
      <c r="N1799" s="4" t="n">
        <v>33.8231456363011</v>
      </c>
      <c r="O1799" s="4" t="n">
        <f aca="false">TRUE()</f>
        <v>1</v>
      </c>
      <c r="P1799" s="4" t="s">
        <v>24</v>
      </c>
      <c r="Q1799" s="4" t="n">
        <v>38.0027651817878</v>
      </c>
      <c r="R1799" s="4" t="n">
        <v>0.419062146153183</v>
      </c>
      <c r="S1799" s="4" t="s">
        <v>39</v>
      </c>
      <c r="T1799" s="4" t="str">
        <f aca="false">B1799&amp;C1799&amp;D1799&amp;E1799&amp;S1799</f>
        <v>tebjackalmap25without</v>
      </c>
      <c r="U1799" s="4" t="n">
        <f aca="false">COUNTIF($T$2:T1799,T1799)</f>
        <v>18</v>
      </c>
      <c r="V1799" s="4" t="s">
        <v>18</v>
      </c>
      <c r="W1799" s="4" t="s">
        <v>26</v>
      </c>
      <c r="X1799" s="4" t="n">
        <v>2</v>
      </c>
      <c r="Y1799" s="4" t="str">
        <f aca="false">V1799&amp;W1799&amp;X1799&amp;S1799</f>
        <v>tj2without</v>
      </c>
      <c r="Z1799" s="4" t="n">
        <f aca="false">G1799&gt;0</f>
        <v>1</v>
      </c>
      <c r="AA1799" s="4" t="n">
        <f aca="false">IF(NOT(Z1799),Y1799,0)</f>
        <v>0</v>
      </c>
    </row>
    <row r="1800" customFormat="false" ht="15.75" hidden="false" customHeight="true" outlineLevel="0" collapsed="false">
      <c r="A1800" s="1" t="n">
        <v>2652</v>
      </c>
      <c r="B1800" s="4" t="s">
        <v>21</v>
      </c>
      <c r="C1800" s="4" t="s">
        <v>22</v>
      </c>
      <c r="D1800" s="4" t="s">
        <v>23</v>
      </c>
      <c r="E1800" s="4" t="n">
        <v>5</v>
      </c>
      <c r="F1800" s="4" t="n">
        <v>43.27</v>
      </c>
      <c r="G1800" s="4" t="n">
        <v>0</v>
      </c>
      <c r="H1800" s="4" t="n">
        <v>5.18988093281755</v>
      </c>
      <c r="I1800" s="4" t="n">
        <v>0.805682266741544</v>
      </c>
      <c r="J1800" s="4" t="n">
        <v>0.108912787581716</v>
      </c>
      <c r="K1800" s="4" t="n">
        <v>0.586952682428992</v>
      </c>
      <c r="L1800" s="4" t="n">
        <v>-0.0271860564585097</v>
      </c>
      <c r="M1800" s="4" t="n">
        <v>0.84923030663882</v>
      </c>
      <c r="N1800" s="4" t="n">
        <v>16.8216941799567</v>
      </c>
      <c r="O1800" s="4" t="n">
        <f aca="false">TRUE()</f>
        <v>1</v>
      </c>
      <c r="P1800" s="4" t="s">
        <v>24</v>
      </c>
      <c r="Q1800" s="4" t="n">
        <v>63.4731320446607</v>
      </c>
      <c r="R1800" s="4" t="n">
        <v>0.653739146744391</v>
      </c>
      <c r="S1800" s="4" t="s">
        <v>39</v>
      </c>
      <c r="T1800" s="4" t="str">
        <f aca="false">B1800&amp;C1800&amp;D1800&amp;E1800&amp;S1800</f>
        <v>tebjackalmap25without</v>
      </c>
      <c r="U1800" s="4" t="n">
        <f aca="false">COUNTIF($T$2:T1800,T1800)</f>
        <v>19</v>
      </c>
      <c r="V1800" s="4" t="s">
        <v>18</v>
      </c>
      <c r="W1800" s="4" t="s">
        <v>26</v>
      </c>
      <c r="X1800" s="4" t="n">
        <v>2</v>
      </c>
      <c r="Y1800" s="4" t="str">
        <f aca="false">V1800&amp;W1800&amp;X1800&amp;S1800</f>
        <v>tj2without</v>
      </c>
      <c r="Z1800" s="4" t="n">
        <f aca="false">G1800&gt;0</f>
        <v>0</v>
      </c>
      <c r="AA1800" s="4" t="str">
        <f aca="false">IF(NOT(Z1800),Y1800,0)</f>
        <v>tj2without</v>
      </c>
    </row>
    <row r="1801" customFormat="false" ht="15.75" hidden="false" customHeight="true" outlineLevel="0" collapsed="false">
      <c r="A1801" s="1" t="n">
        <v>2653</v>
      </c>
      <c r="B1801" s="4" t="s">
        <v>21</v>
      </c>
      <c r="C1801" s="4" t="s">
        <v>22</v>
      </c>
      <c r="D1801" s="4" t="s">
        <v>23</v>
      </c>
      <c r="E1801" s="4" t="n">
        <v>5</v>
      </c>
      <c r="F1801" s="4" t="n">
        <v>24.624</v>
      </c>
      <c r="G1801" s="4" t="n">
        <v>2</v>
      </c>
      <c r="H1801" s="4" t="n">
        <v>3.91312627472437</v>
      </c>
      <c r="I1801" s="4" t="n">
        <v>0.479456286498204</v>
      </c>
      <c r="J1801" s="4" t="n">
        <v>0.0631248770796645</v>
      </c>
      <c r="K1801" s="4" t="n">
        <v>0.269427555880265</v>
      </c>
      <c r="L1801" s="4" t="n">
        <v>0.037557740050017</v>
      </c>
      <c r="M1801" s="4" t="n">
        <v>1.2758091662459</v>
      </c>
      <c r="N1801" s="4" t="n">
        <v>31.0258201922623</v>
      </c>
      <c r="O1801" s="4" t="n">
        <f aca="false">TRUE()</f>
        <v>1</v>
      </c>
      <c r="P1801" s="4" t="s">
        <v>24</v>
      </c>
      <c r="Q1801" s="4" t="n">
        <v>60.5234375225155</v>
      </c>
      <c r="R1801" s="4" t="n">
        <v>0.262845589559428</v>
      </c>
      <c r="S1801" s="4" t="s">
        <v>39</v>
      </c>
      <c r="T1801" s="4" t="str">
        <f aca="false">B1801&amp;C1801&amp;D1801&amp;E1801&amp;S1801</f>
        <v>tebjackalmap25without</v>
      </c>
      <c r="U1801" s="4" t="n">
        <f aca="false">COUNTIF($T$2:T1801,T1801)</f>
        <v>20</v>
      </c>
      <c r="V1801" s="4" t="s">
        <v>18</v>
      </c>
      <c r="W1801" s="4" t="s">
        <v>26</v>
      </c>
      <c r="X1801" s="4" t="n">
        <v>2</v>
      </c>
      <c r="Y1801" s="4" t="str">
        <f aca="false">V1801&amp;W1801&amp;X1801&amp;S1801</f>
        <v>tj2without</v>
      </c>
      <c r="Z1801" s="4" t="n">
        <f aca="false">G1801&gt;0</f>
        <v>1</v>
      </c>
      <c r="AA1801" s="4" t="n">
        <f aca="false">IF(NOT(Z1801),Y1801,0)</f>
        <v>0</v>
      </c>
    </row>
    <row r="1802" customFormat="false" ht="15.75" hidden="false" customHeight="true" outlineLevel="0" collapsed="false">
      <c r="A1802" s="1" t="n">
        <v>2664</v>
      </c>
      <c r="B1802" s="4" t="s">
        <v>35</v>
      </c>
      <c r="C1802" s="4" t="s">
        <v>28</v>
      </c>
      <c r="D1802" s="4" t="s">
        <v>33</v>
      </c>
      <c r="E1802" s="4" t="n">
        <v>10</v>
      </c>
      <c r="F1802" s="4" t="n">
        <v>174.617</v>
      </c>
      <c r="G1802" s="4" t="n">
        <v>2</v>
      </c>
      <c r="H1802" s="4" t="n">
        <v>3.51969716270324</v>
      </c>
      <c r="I1802" s="4" t="n">
        <v>0.197381481717602</v>
      </c>
      <c r="J1802" s="4" t="n">
        <v>0.025235818549718</v>
      </c>
      <c r="K1802" s="4" t="n">
        <v>0.0253740388795804</v>
      </c>
      <c r="L1802" s="4" t="n">
        <v>-8.86759604333192E-020</v>
      </c>
      <c r="M1802" s="4" t="n">
        <v>0.194689198239181</v>
      </c>
      <c r="N1802" s="4" t="n">
        <v>27.0384705868369</v>
      </c>
      <c r="O1802" s="4" t="n">
        <f aca="false">TRUE()</f>
        <v>1</v>
      </c>
      <c r="P1802" s="4" t="s">
        <v>24</v>
      </c>
      <c r="Q1802" s="4" t="n">
        <v>632.455532033323</v>
      </c>
      <c r="R1802" s="4" t="n">
        <v>1.05320306148764</v>
      </c>
      <c r="S1802" s="4" t="s">
        <v>39</v>
      </c>
      <c r="T1802" s="4" t="str">
        <f aca="false">B1802&amp;C1802&amp;D1802&amp;E1802&amp;S1802</f>
        <v>dwaturtlebot3_burgersmall_warehouse10without</v>
      </c>
      <c r="U1802" s="4" t="n">
        <f aca="false">COUNTIF($T$2:T1802,T1802)</f>
        <v>1</v>
      </c>
      <c r="V1802" s="4" t="s">
        <v>36</v>
      </c>
      <c r="W1802" s="4" t="s">
        <v>29</v>
      </c>
      <c r="X1802" s="4" t="s">
        <v>34</v>
      </c>
      <c r="Y1802" s="4" t="str">
        <f aca="false">V1802&amp;W1802&amp;X1802&amp;S1802</f>
        <v>dbswithout</v>
      </c>
      <c r="Z1802" s="4" t="n">
        <f aca="false">G1802&gt;0</f>
        <v>1</v>
      </c>
      <c r="AA1802" s="4" t="n">
        <f aca="false">IF(NOT(Z1802),Y1802,0)</f>
        <v>0</v>
      </c>
    </row>
    <row r="1803" customFormat="false" ht="15.75" hidden="false" customHeight="true" outlineLevel="0" collapsed="false">
      <c r="A1803" s="1" t="n">
        <v>2665</v>
      </c>
      <c r="B1803" s="4" t="s">
        <v>35</v>
      </c>
      <c r="C1803" s="4" t="s">
        <v>28</v>
      </c>
      <c r="D1803" s="4" t="s">
        <v>33</v>
      </c>
      <c r="E1803" s="4" t="n">
        <v>10</v>
      </c>
      <c r="F1803" s="4" t="n">
        <v>179.998</v>
      </c>
      <c r="G1803" s="4" t="n">
        <v>2</v>
      </c>
      <c r="H1803" s="4" t="n">
        <v>3.57875194186056</v>
      </c>
      <c r="I1803" s="4" t="n">
        <v>0.217837753052223</v>
      </c>
      <c r="J1803" s="4" t="n">
        <v>0.0504768481094287</v>
      </c>
      <c r="K1803" s="4" t="n">
        <v>0.031748132781647</v>
      </c>
      <c r="L1803" s="4" t="n">
        <v>1.16959064327487E-005</v>
      </c>
      <c r="M1803" s="4" t="n">
        <v>0.187072763009743</v>
      </c>
      <c r="N1803" s="4" t="n">
        <v>13.9728536710203</v>
      </c>
      <c r="O1803" s="4" t="n">
        <f aca="false">FALSE()</f>
        <v>0</v>
      </c>
      <c r="P1803" s="4" t="s">
        <v>27</v>
      </c>
      <c r="Q1803" s="4" t="n">
        <v>216.930457818656</v>
      </c>
      <c r="R1803" s="4" t="n">
        <v>2.31026537313211</v>
      </c>
      <c r="S1803" s="4" t="s">
        <v>39</v>
      </c>
      <c r="T1803" s="4" t="str">
        <f aca="false">B1803&amp;C1803&amp;D1803&amp;E1803&amp;S1803</f>
        <v>dwaturtlebot3_burgersmall_warehouse10without</v>
      </c>
      <c r="U1803" s="4" t="n">
        <f aca="false">COUNTIF($T$2:T1803,T1803)</f>
        <v>2</v>
      </c>
      <c r="V1803" s="4" t="s">
        <v>36</v>
      </c>
      <c r="W1803" s="4" t="s">
        <v>29</v>
      </c>
      <c r="X1803" s="4" t="s">
        <v>34</v>
      </c>
      <c r="Y1803" s="4" t="str">
        <f aca="false">V1803&amp;W1803&amp;X1803&amp;S1803</f>
        <v>dbswithout</v>
      </c>
      <c r="Z1803" s="4" t="n">
        <f aca="false">G1803&gt;0</f>
        <v>1</v>
      </c>
      <c r="AA1803" s="4" t="n">
        <f aca="false">IF(NOT(Z1803),Y1803,0)</f>
        <v>0</v>
      </c>
    </row>
    <row r="1804" customFormat="false" ht="15.75" hidden="false" customHeight="true" outlineLevel="0" collapsed="false">
      <c r="A1804" s="1" t="n">
        <v>2666</v>
      </c>
      <c r="B1804" s="4" t="s">
        <v>35</v>
      </c>
      <c r="C1804" s="4" t="s">
        <v>28</v>
      </c>
      <c r="D1804" s="4" t="s">
        <v>33</v>
      </c>
      <c r="E1804" s="4" t="n">
        <v>10</v>
      </c>
      <c r="F1804" s="4" t="n">
        <v>180.082</v>
      </c>
      <c r="G1804" s="4" t="n">
        <v>1</v>
      </c>
      <c r="H1804" s="4" t="n">
        <v>32.0979037811237</v>
      </c>
      <c r="I1804" s="4" t="n">
        <v>0.461333984691806</v>
      </c>
      <c r="J1804" s="4" t="n">
        <v>0.0434331622105984</v>
      </c>
      <c r="K1804" s="4" t="n">
        <v>0.0274866423903196</v>
      </c>
      <c r="L1804" s="4" t="n">
        <v>-0.000405797101449275</v>
      </c>
      <c r="M1804" s="4" t="n">
        <v>0.141319083499943</v>
      </c>
      <c r="N1804" s="4" t="n">
        <v>4.40962900322777</v>
      </c>
      <c r="O1804" s="4" t="n">
        <f aca="false">FALSE()</f>
        <v>0</v>
      </c>
      <c r="P1804" s="4" t="s">
        <v>27</v>
      </c>
      <c r="Q1804" s="4" t="n">
        <v>262.61286571946</v>
      </c>
      <c r="R1804" s="4" t="n">
        <v>3.98219441752274</v>
      </c>
      <c r="S1804" s="4" t="s">
        <v>39</v>
      </c>
      <c r="T1804" s="4" t="str">
        <f aca="false">B1804&amp;C1804&amp;D1804&amp;E1804&amp;S1804</f>
        <v>dwaturtlebot3_burgersmall_warehouse10without</v>
      </c>
      <c r="U1804" s="4" t="n">
        <f aca="false">COUNTIF($T$2:T1804,T1804)</f>
        <v>3</v>
      </c>
      <c r="V1804" s="4" t="s">
        <v>36</v>
      </c>
      <c r="W1804" s="4" t="s">
        <v>29</v>
      </c>
      <c r="X1804" s="4" t="s">
        <v>34</v>
      </c>
      <c r="Y1804" s="4" t="str">
        <f aca="false">V1804&amp;W1804&amp;X1804&amp;S1804</f>
        <v>dbswithout</v>
      </c>
      <c r="Z1804" s="4" t="n">
        <f aca="false">G1804&gt;0</f>
        <v>1</v>
      </c>
      <c r="AA1804" s="4" t="n">
        <f aca="false">IF(NOT(Z1804),Y1804,0)</f>
        <v>0</v>
      </c>
    </row>
    <row r="1805" customFormat="false" ht="15.75" hidden="false" customHeight="true" outlineLevel="0" collapsed="false">
      <c r="A1805" s="1" t="n">
        <v>2667</v>
      </c>
      <c r="B1805" s="4" t="s">
        <v>35</v>
      </c>
      <c r="C1805" s="4" t="s">
        <v>28</v>
      </c>
      <c r="D1805" s="4" t="s">
        <v>33</v>
      </c>
      <c r="E1805" s="4" t="n">
        <v>10</v>
      </c>
      <c r="F1805" s="4" t="n">
        <v>180.092</v>
      </c>
      <c r="G1805" s="4" t="n">
        <v>0</v>
      </c>
      <c r="H1805" s="4" t="n">
        <v>56.5887578491366</v>
      </c>
      <c r="I1805" s="4" t="n">
        <v>0.589624584454687</v>
      </c>
      <c r="J1805" s="4" t="n">
        <v>0.0734810740583311</v>
      </c>
      <c r="K1805" s="4" t="n">
        <v>0.0191998256127013</v>
      </c>
      <c r="L1805" s="4" t="n">
        <v>-6.15384615384617E-005</v>
      </c>
      <c r="M1805" s="4" t="n">
        <v>0.100977527349445</v>
      </c>
      <c r="N1805" s="4" t="n">
        <v>2.99031353749992</v>
      </c>
      <c r="O1805" s="4" t="n">
        <f aca="false">FALSE()</f>
        <v>0</v>
      </c>
      <c r="P1805" s="4" t="s">
        <v>27</v>
      </c>
      <c r="Q1805" s="4" t="n">
        <v>216.93045781854</v>
      </c>
      <c r="R1805" s="4" t="n">
        <v>10.6607550011805</v>
      </c>
      <c r="S1805" s="4" t="s">
        <v>39</v>
      </c>
      <c r="T1805" s="4" t="str">
        <f aca="false">B1805&amp;C1805&amp;D1805&amp;E1805&amp;S1805</f>
        <v>dwaturtlebot3_burgersmall_warehouse10without</v>
      </c>
      <c r="U1805" s="4" t="n">
        <f aca="false">COUNTIF($T$2:T1805,T1805)</f>
        <v>4</v>
      </c>
      <c r="V1805" s="4" t="s">
        <v>36</v>
      </c>
      <c r="W1805" s="4" t="s">
        <v>29</v>
      </c>
      <c r="X1805" s="4" t="s">
        <v>34</v>
      </c>
      <c r="Y1805" s="4" t="str">
        <f aca="false">V1805&amp;W1805&amp;X1805&amp;S1805</f>
        <v>dbswithout</v>
      </c>
      <c r="Z1805" s="4" t="n">
        <f aca="false">G1805&gt;0</f>
        <v>0</v>
      </c>
      <c r="AA1805" s="4" t="str">
        <f aca="false">IF(NOT(Z1805),Y1805,0)</f>
        <v>dbswithout</v>
      </c>
    </row>
    <row r="1806" customFormat="false" ht="15.75" hidden="false" customHeight="true" outlineLevel="0" collapsed="false">
      <c r="A1806" s="1" t="n">
        <v>2668</v>
      </c>
      <c r="B1806" s="4" t="s">
        <v>35</v>
      </c>
      <c r="C1806" s="4" t="s">
        <v>28</v>
      </c>
      <c r="D1806" s="4" t="s">
        <v>33</v>
      </c>
      <c r="E1806" s="4" t="n">
        <v>10</v>
      </c>
      <c r="F1806" s="4" t="n">
        <v>180.092</v>
      </c>
      <c r="G1806" s="4" t="n">
        <v>4</v>
      </c>
      <c r="H1806" s="4" t="n">
        <v>21.958576813316</v>
      </c>
      <c r="I1806" s="4" t="n">
        <v>0.38116279391131</v>
      </c>
      <c r="J1806" s="4" t="n">
        <v>0.0582236753375214</v>
      </c>
      <c r="K1806" s="4" t="n">
        <v>0.0182975528496379</v>
      </c>
      <c r="L1806" s="4" t="n">
        <v>3.22580645161292E-005</v>
      </c>
      <c r="M1806" s="4" t="n">
        <v>0.0623094161761359</v>
      </c>
      <c r="N1806" s="4" t="n">
        <v>5.40855667564055</v>
      </c>
      <c r="O1806" s="4" t="n">
        <f aca="false">FALSE()</f>
        <v>0</v>
      </c>
      <c r="P1806" s="4" t="s">
        <v>27</v>
      </c>
      <c r="Q1806" s="4" t="n">
        <v>186.565865412532</v>
      </c>
      <c r="R1806" s="4" t="n">
        <v>5.73720529540814</v>
      </c>
      <c r="S1806" s="4" t="s">
        <v>39</v>
      </c>
      <c r="T1806" s="4" t="str">
        <f aca="false">B1806&amp;C1806&amp;D1806&amp;E1806&amp;S1806</f>
        <v>dwaturtlebot3_burgersmall_warehouse10without</v>
      </c>
      <c r="U1806" s="4" t="n">
        <f aca="false">COUNTIF($T$2:T1806,T1806)</f>
        <v>5</v>
      </c>
      <c r="V1806" s="4" t="s">
        <v>36</v>
      </c>
      <c r="W1806" s="4" t="s">
        <v>29</v>
      </c>
      <c r="X1806" s="4" t="s">
        <v>34</v>
      </c>
      <c r="Y1806" s="4" t="str">
        <f aca="false">V1806&amp;W1806&amp;X1806&amp;S1806</f>
        <v>dbswithout</v>
      </c>
      <c r="Z1806" s="4" t="n">
        <f aca="false">G1806&gt;0</f>
        <v>1</v>
      </c>
      <c r="AA1806" s="4" t="n">
        <f aca="false">IF(NOT(Z1806),Y1806,0)</f>
        <v>0</v>
      </c>
    </row>
    <row r="1807" customFormat="false" ht="15.75" hidden="false" customHeight="true" outlineLevel="0" collapsed="false">
      <c r="A1807" s="1" t="n">
        <v>2669</v>
      </c>
      <c r="B1807" s="4" t="s">
        <v>35</v>
      </c>
      <c r="C1807" s="4" t="s">
        <v>28</v>
      </c>
      <c r="D1807" s="4" t="s">
        <v>33</v>
      </c>
      <c r="E1807" s="4" t="n">
        <v>10</v>
      </c>
      <c r="F1807" s="4" t="n">
        <v>66.042</v>
      </c>
      <c r="G1807" s="4" t="n">
        <v>0</v>
      </c>
      <c r="H1807" s="4" t="n">
        <v>51.2423829108316</v>
      </c>
      <c r="I1807" s="4" t="n">
        <v>0.536683849044287</v>
      </c>
      <c r="J1807" s="4" t="n">
        <v>0.0592886517473733</v>
      </c>
      <c r="K1807" s="4" t="n">
        <v>0.0261752060130964</v>
      </c>
      <c r="L1807" s="4" t="n">
        <v>9.27835051546392E-005</v>
      </c>
      <c r="M1807" s="4" t="n">
        <v>0.137010172129258</v>
      </c>
      <c r="N1807" s="4" t="n">
        <v>5.71008309425228</v>
      </c>
      <c r="O1807" s="4" t="n">
        <f aca="false">TRUE()</f>
        <v>1</v>
      </c>
      <c r="P1807" s="4" t="s">
        <v>24</v>
      </c>
      <c r="Q1807" s="4" t="n">
        <v>894.427191000031</v>
      </c>
      <c r="R1807" s="4" t="n">
        <v>8.2795642759715</v>
      </c>
      <c r="S1807" s="4" t="s">
        <v>39</v>
      </c>
      <c r="T1807" s="4" t="str">
        <f aca="false">B1807&amp;C1807&amp;D1807&amp;E1807&amp;S1807</f>
        <v>dwaturtlebot3_burgersmall_warehouse10without</v>
      </c>
      <c r="U1807" s="4" t="n">
        <f aca="false">COUNTIF($T$2:T1807,T1807)</f>
        <v>6</v>
      </c>
      <c r="V1807" s="4" t="s">
        <v>36</v>
      </c>
      <c r="W1807" s="4" t="s">
        <v>29</v>
      </c>
      <c r="X1807" s="4" t="s">
        <v>34</v>
      </c>
      <c r="Y1807" s="4" t="str">
        <f aca="false">V1807&amp;W1807&amp;X1807&amp;S1807</f>
        <v>dbswithout</v>
      </c>
      <c r="Z1807" s="4" t="n">
        <f aca="false">G1807&gt;0</f>
        <v>0</v>
      </c>
      <c r="AA1807" s="4" t="str">
        <f aca="false">IF(NOT(Z1807),Y1807,0)</f>
        <v>dbswithout</v>
      </c>
    </row>
    <row r="1808" customFormat="false" ht="15.75" hidden="false" customHeight="true" outlineLevel="0" collapsed="false">
      <c r="A1808" s="1" t="n">
        <v>2670</v>
      </c>
      <c r="B1808" s="4" t="s">
        <v>35</v>
      </c>
      <c r="C1808" s="4" t="s">
        <v>28</v>
      </c>
      <c r="D1808" s="4" t="s">
        <v>33</v>
      </c>
      <c r="E1808" s="4" t="n">
        <v>10</v>
      </c>
      <c r="F1808" s="4" t="n">
        <v>96.0519999999999</v>
      </c>
      <c r="G1808" s="4" t="n">
        <v>0</v>
      </c>
      <c r="H1808" s="4" t="n">
        <v>1.17127016472832</v>
      </c>
      <c r="I1808" s="4" t="n">
        <v>0.0997387814301774</v>
      </c>
      <c r="J1808" s="4" t="n">
        <v>0.0402075586017745</v>
      </c>
      <c r="K1808" s="4" t="n">
        <v>0.0203236424047072</v>
      </c>
      <c r="L1808" s="4" t="n">
        <v>-2.24215246636771E-005</v>
      </c>
      <c r="M1808" s="4" t="n">
        <v>0.208684253048611</v>
      </c>
      <c r="N1808" s="4" t="n">
        <v>20.0296443617455</v>
      </c>
      <c r="O1808" s="4" t="n">
        <f aca="false">TRUE()</f>
        <v>1</v>
      </c>
      <c r="P1808" s="4" t="s">
        <v>24</v>
      </c>
      <c r="Q1808" s="4" t="n">
        <v>145.333064835278</v>
      </c>
      <c r="R1808" s="4" t="n">
        <v>0.455874294874613</v>
      </c>
      <c r="S1808" s="4" t="s">
        <v>39</v>
      </c>
      <c r="T1808" s="4" t="str">
        <f aca="false">B1808&amp;C1808&amp;D1808&amp;E1808&amp;S1808</f>
        <v>dwaturtlebot3_burgersmall_warehouse10without</v>
      </c>
      <c r="U1808" s="4" t="n">
        <f aca="false">COUNTIF($T$2:T1808,T1808)</f>
        <v>7</v>
      </c>
      <c r="V1808" s="4" t="s">
        <v>36</v>
      </c>
      <c r="W1808" s="4" t="s">
        <v>29</v>
      </c>
      <c r="X1808" s="4" t="s">
        <v>34</v>
      </c>
      <c r="Y1808" s="4" t="str">
        <f aca="false">V1808&amp;W1808&amp;X1808&amp;S1808</f>
        <v>dbswithout</v>
      </c>
      <c r="Z1808" s="4" t="n">
        <f aca="false">G1808&gt;0</f>
        <v>0</v>
      </c>
      <c r="AA1808" s="4" t="str">
        <f aca="false">IF(NOT(Z1808),Y1808,0)</f>
        <v>dbswithout</v>
      </c>
    </row>
    <row r="1809" customFormat="false" ht="15.75" hidden="false" customHeight="true" outlineLevel="0" collapsed="false">
      <c r="A1809" s="1" t="n">
        <v>2671</v>
      </c>
      <c r="B1809" s="4" t="s">
        <v>35</v>
      </c>
      <c r="C1809" s="4" t="s">
        <v>28</v>
      </c>
      <c r="D1809" s="4" t="s">
        <v>33</v>
      </c>
      <c r="E1809" s="4" t="n">
        <v>10</v>
      </c>
      <c r="F1809" s="4" t="n">
        <v>104.138</v>
      </c>
      <c r="G1809" s="4" t="n">
        <v>2</v>
      </c>
      <c r="H1809" s="4" t="n">
        <v>12.0028131980026</v>
      </c>
      <c r="I1809" s="4" t="n">
        <v>0.220344632328259</v>
      </c>
      <c r="J1809" s="4" t="n">
        <v>0.0430899716246321</v>
      </c>
      <c r="K1809" s="4" t="n">
        <v>0.023723516687605</v>
      </c>
      <c r="L1809" s="4" t="n">
        <v>-0.000181163684743898</v>
      </c>
      <c r="M1809" s="4" t="n">
        <v>0.174927084240941</v>
      </c>
      <c r="N1809" s="4" t="n">
        <v>14.0366542769112</v>
      </c>
      <c r="O1809" s="4" t="n">
        <f aca="false">TRUE()</f>
        <v>1</v>
      </c>
      <c r="P1809" s="4" t="s">
        <v>24</v>
      </c>
      <c r="Q1809" s="4" t="n">
        <v>175.411603861408</v>
      </c>
      <c r="R1809" s="4" t="n">
        <v>1.57074467783015</v>
      </c>
      <c r="S1809" s="4" t="s">
        <v>39</v>
      </c>
      <c r="T1809" s="4" t="str">
        <f aca="false">B1809&amp;C1809&amp;D1809&amp;E1809&amp;S1809</f>
        <v>dwaturtlebot3_burgersmall_warehouse10without</v>
      </c>
      <c r="U1809" s="4" t="n">
        <f aca="false">COUNTIF($T$2:T1809,T1809)</f>
        <v>8</v>
      </c>
      <c r="V1809" s="4" t="s">
        <v>36</v>
      </c>
      <c r="W1809" s="4" t="s">
        <v>29</v>
      </c>
      <c r="X1809" s="4" t="s">
        <v>34</v>
      </c>
      <c r="Y1809" s="4" t="str">
        <f aca="false">V1809&amp;W1809&amp;X1809&amp;S1809</f>
        <v>dbswithout</v>
      </c>
      <c r="Z1809" s="4" t="n">
        <f aca="false">G1809&gt;0</f>
        <v>1</v>
      </c>
      <c r="AA1809" s="4" t="n">
        <f aca="false">IF(NOT(Z1809),Y1809,0)</f>
        <v>0</v>
      </c>
    </row>
    <row r="1810" customFormat="false" ht="15.75" hidden="false" customHeight="true" outlineLevel="0" collapsed="false">
      <c r="A1810" s="1" t="n">
        <v>2672</v>
      </c>
      <c r="B1810" s="4" t="s">
        <v>35</v>
      </c>
      <c r="C1810" s="4" t="s">
        <v>28</v>
      </c>
      <c r="D1810" s="4" t="s">
        <v>33</v>
      </c>
      <c r="E1810" s="4" t="n">
        <v>10</v>
      </c>
      <c r="F1810" s="4" t="n">
        <v>82.806</v>
      </c>
      <c r="G1810" s="4" t="n">
        <v>0</v>
      </c>
      <c r="H1810" s="4" t="n">
        <v>9.14905966725772</v>
      </c>
      <c r="I1810" s="4" t="n">
        <v>0.30545877562196</v>
      </c>
      <c r="J1810" s="4" t="n">
        <v>0.0868806961741085</v>
      </c>
      <c r="K1810" s="4" t="n">
        <v>0.0484285215095282</v>
      </c>
      <c r="L1810" s="4" t="n">
        <v>-0.000874015748031496</v>
      </c>
      <c r="M1810" s="4" t="n">
        <v>0.172374441193377</v>
      </c>
      <c r="N1810" s="4" t="n">
        <v>9.51370975843275</v>
      </c>
      <c r="O1810" s="4" t="n">
        <f aca="false">TRUE()</f>
        <v>1</v>
      </c>
      <c r="P1810" s="4" t="s">
        <v>24</v>
      </c>
      <c r="Q1810" s="4" t="n">
        <v>421.15978631733</v>
      </c>
      <c r="R1810" s="4" t="n">
        <v>2.57607186074566</v>
      </c>
      <c r="S1810" s="4" t="s">
        <v>39</v>
      </c>
      <c r="T1810" s="4" t="str">
        <f aca="false">B1810&amp;C1810&amp;D1810&amp;E1810&amp;S1810</f>
        <v>dwaturtlebot3_burgersmall_warehouse10without</v>
      </c>
      <c r="U1810" s="4" t="n">
        <f aca="false">COUNTIF($T$2:T1810,T1810)</f>
        <v>9</v>
      </c>
      <c r="V1810" s="4" t="s">
        <v>36</v>
      </c>
      <c r="W1810" s="4" t="s">
        <v>29</v>
      </c>
      <c r="X1810" s="4" t="s">
        <v>34</v>
      </c>
      <c r="Y1810" s="4" t="str">
        <f aca="false">V1810&amp;W1810&amp;X1810&amp;S1810</f>
        <v>dbswithout</v>
      </c>
      <c r="Z1810" s="4" t="n">
        <f aca="false">G1810&gt;0</f>
        <v>0</v>
      </c>
      <c r="AA1810" s="4" t="str">
        <f aca="false">IF(NOT(Z1810),Y1810,0)</f>
        <v>dbswithout</v>
      </c>
    </row>
    <row r="1811" customFormat="false" ht="15.75" hidden="false" customHeight="true" outlineLevel="0" collapsed="false">
      <c r="A1811" s="1" t="n">
        <v>2673</v>
      </c>
      <c r="B1811" s="4" t="s">
        <v>35</v>
      </c>
      <c r="C1811" s="4" t="s">
        <v>28</v>
      </c>
      <c r="D1811" s="4" t="s">
        <v>33</v>
      </c>
      <c r="E1811" s="4" t="n">
        <v>10</v>
      </c>
      <c r="F1811" s="4" t="n">
        <v>64.991</v>
      </c>
      <c r="G1811" s="4" t="n">
        <v>0</v>
      </c>
      <c r="H1811" s="4" t="n">
        <v>35.9098329039414</v>
      </c>
      <c r="I1811" s="4" t="n">
        <v>0.47143253483668</v>
      </c>
      <c r="J1811" s="4" t="n">
        <v>0.0807548327685912</v>
      </c>
      <c r="K1811" s="4" t="n">
        <v>0.0218315789473684</v>
      </c>
      <c r="L1811" s="4" t="n">
        <v>-0.00132631578947369</v>
      </c>
      <c r="M1811" s="4" t="n">
        <v>0.120721649484536</v>
      </c>
      <c r="N1811" s="4" t="n">
        <v>4.9865485030581</v>
      </c>
      <c r="O1811" s="4" t="n">
        <f aca="false">TRUE()</f>
        <v>1</v>
      </c>
      <c r="P1811" s="4" t="s">
        <v>24</v>
      </c>
      <c r="Q1811" s="4" t="n">
        <v>186.565865412571</v>
      </c>
      <c r="R1811" s="4" t="n">
        <v>8.28168019917459</v>
      </c>
      <c r="S1811" s="4" t="s">
        <v>39</v>
      </c>
      <c r="T1811" s="4" t="str">
        <f aca="false">B1811&amp;C1811&amp;D1811&amp;E1811&amp;S1811</f>
        <v>dwaturtlebot3_burgersmall_warehouse10without</v>
      </c>
      <c r="U1811" s="4" t="n">
        <f aca="false">COUNTIF($T$2:T1811,T1811)</f>
        <v>10</v>
      </c>
      <c r="V1811" s="4" t="s">
        <v>36</v>
      </c>
      <c r="W1811" s="4" t="s">
        <v>29</v>
      </c>
      <c r="X1811" s="4" t="s">
        <v>34</v>
      </c>
      <c r="Y1811" s="4" t="str">
        <f aca="false">V1811&amp;W1811&amp;X1811&amp;S1811</f>
        <v>dbswithout</v>
      </c>
      <c r="Z1811" s="4" t="n">
        <f aca="false">G1811&gt;0</f>
        <v>0</v>
      </c>
      <c r="AA1811" s="4" t="str">
        <f aca="false">IF(NOT(Z1811),Y1811,0)</f>
        <v>dbswithout</v>
      </c>
    </row>
    <row r="1812" customFormat="false" ht="15.75" hidden="false" customHeight="true" outlineLevel="0" collapsed="false">
      <c r="A1812" s="1" t="n">
        <v>2674</v>
      </c>
      <c r="B1812" s="4" t="s">
        <v>35</v>
      </c>
      <c r="C1812" s="4" t="s">
        <v>28</v>
      </c>
      <c r="D1812" s="4" t="s">
        <v>33</v>
      </c>
      <c r="E1812" s="4" t="n">
        <v>10</v>
      </c>
      <c r="F1812" s="4" t="n">
        <v>46.3870000000002</v>
      </c>
      <c r="G1812" s="4" t="n">
        <v>0</v>
      </c>
      <c r="H1812" s="4" t="n">
        <v>45.099734878087</v>
      </c>
      <c r="I1812" s="4" t="n">
        <v>0.462505617834996</v>
      </c>
      <c r="J1812" s="4" t="n">
        <v>0.0574870460526405</v>
      </c>
      <c r="K1812" s="4" t="n">
        <v>0.0230384615384615</v>
      </c>
      <c r="L1812" s="4" t="n">
        <v>-0.00340384615384615</v>
      </c>
      <c r="M1812" s="4" t="n">
        <v>0.122888888888889</v>
      </c>
      <c r="N1812" s="4" t="n">
        <v>2.85305088077596</v>
      </c>
      <c r="O1812" s="4" t="n">
        <f aca="false">TRUE()</f>
        <v>1</v>
      </c>
      <c r="P1812" s="4" t="s">
        <v>24</v>
      </c>
      <c r="Q1812" s="4" t="n">
        <v>632.455532033491</v>
      </c>
      <c r="R1812" s="4" t="n">
        <v>4.22950746560751</v>
      </c>
      <c r="S1812" s="4" t="s">
        <v>39</v>
      </c>
      <c r="T1812" s="4" t="str">
        <f aca="false">B1812&amp;C1812&amp;D1812&amp;E1812&amp;S1812</f>
        <v>dwaturtlebot3_burgersmall_warehouse10without</v>
      </c>
      <c r="U1812" s="4" t="n">
        <f aca="false">COUNTIF($T$2:T1812,T1812)</f>
        <v>11</v>
      </c>
      <c r="V1812" s="4" t="s">
        <v>36</v>
      </c>
      <c r="W1812" s="4" t="s">
        <v>29</v>
      </c>
      <c r="X1812" s="4" t="s">
        <v>34</v>
      </c>
      <c r="Y1812" s="4" t="str">
        <f aca="false">V1812&amp;W1812&amp;X1812&amp;S1812</f>
        <v>dbswithout</v>
      </c>
      <c r="Z1812" s="4" t="n">
        <f aca="false">G1812&gt;0</f>
        <v>0</v>
      </c>
      <c r="AA1812" s="4" t="str">
        <f aca="false">IF(NOT(Z1812),Y1812,0)</f>
        <v>dbswithout</v>
      </c>
    </row>
    <row r="1813" customFormat="false" ht="15.75" hidden="false" customHeight="true" outlineLevel="0" collapsed="false">
      <c r="A1813" s="1" t="n">
        <v>2675</v>
      </c>
      <c r="B1813" s="4" t="s">
        <v>35</v>
      </c>
      <c r="C1813" s="4" t="s">
        <v>28</v>
      </c>
      <c r="D1813" s="4" t="s">
        <v>33</v>
      </c>
      <c r="E1813" s="4" t="n">
        <v>10</v>
      </c>
      <c r="F1813" s="4" t="n">
        <v>73.7349999999999</v>
      </c>
      <c r="G1813" s="4" t="n">
        <v>0</v>
      </c>
      <c r="H1813" s="4" t="n">
        <v>35.0198451186603</v>
      </c>
      <c r="I1813" s="4" t="n">
        <v>0.430510519242602</v>
      </c>
      <c r="J1813" s="4" t="n">
        <v>0.100714762272211</v>
      </c>
      <c r="K1813" s="4" t="n">
        <v>0.0247222059297663</v>
      </c>
      <c r="L1813" s="4" t="n">
        <v>-0.0015</v>
      </c>
      <c r="M1813" s="4" t="n">
        <v>0.143807737199093</v>
      </c>
      <c r="N1813" s="4" t="n">
        <v>7.22626324710008</v>
      </c>
      <c r="O1813" s="4" t="n">
        <f aca="false">TRUE()</f>
        <v>1</v>
      </c>
      <c r="P1813" s="4" t="s">
        <v>24</v>
      </c>
      <c r="Q1813" s="4" t="n">
        <v>632.455532033645</v>
      </c>
      <c r="R1813" s="4" t="n">
        <v>6.5854229734984</v>
      </c>
      <c r="S1813" s="4" t="s">
        <v>39</v>
      </c>
      <c r="T1813" s="4" t="str">
        <f aca="false">B1813&amp;C1813&amp;D1813&amp;E1813&amp;S1813</f>
        <v>dwaturtlebot3_burgersmall_warehouse10without</v>
      </c>
      <c r="U1813" s="4" t="n">
        <f aca="false">COUNTIF($T$2:T1813,T1813)</f>
        <v>12</v>
      </c>
      <c r="V1813" s="4" t="s">
        <v>36</v>
      </c>
      <c r="W1813" s="4" t="s">
        <v>29</v>
      </c>
      <c r="X1813" s="4" t="s">
        <v>34</v>
      </c>
      <c r="Y1813" s="4" t="str">
        <f aca="false">V1813&amp;W1813&amp;X1813&amp;S1813</f>
        <v>dbswithout</v>
      </c>
      <c r="Z1813" s="4" t="n">
        <f aca="false">G1813&gt;0</f>
        <v>0</v>
      </c>
      <c r="AA1813" s="4" t="str">
        <f aca="false">IF(NOT(Z1813),Y1813,0)</f>
        <v>dbswithout</v>
      </c>
    </row>
    <row r="1814" customFormat="false" ht="15.75" hidden="false" customHeight="true" outlineLevel="0" collapsed="false">
      <c r="A1814" s="1" t="n">
        <v>2676</v>
      </c>
      <c r="B1814" s="4" t="s">
        <v>35</v>
      </c>
      <c r="C1814" s="4" t="s">
        <v>28</v>
      </c>
      <c r="D1814" s="4" t="s">
        <v>33</v>
      </c>
      <c r="E1814" s="4" t="n">
        <v>10</v>
      </c>
      <c r="F1814" s="4" t="n">
        <v>137.65</v>
      </c>
      <c r="G1814" s="4" t="n">
        <v>0</v>
      </c>
      <c r="H1814" s="4" t="n">
        <v>13.8731607551209</v>
      </c>
      <c r="I1814" s="4" t="n">
        <v>0.249387262906072</v>
      </c>
      <c r="J1814" s="4" t="n">
        <v>0.0434849537447161</v>
      </c>
      <c r="K1814" s="4" t="n">
        <v>0.0245398446624524</v>
      </c>
      <c r="L1814" s="4" t="n">
        <v>3.37078651685393E-005</v>
      </c>
      <c r="M1814" s="4" t="n">
        <v>0.177837145154949</v>
      </c>
      <c r="N1814" s="4" t="n">
        <v>20.4582408704336</v>
      </c>
      <c r="O1814" s="4" t="n">
        <f aca="false">TRUE()</f>
        <v>1</v>
      </c>
      <c r="P1814" s="4" t="s">
        <v>24</v>
      </c>
      <c r="Q1814" s="4" t="n">
        <v>210.818510677887</v>
      </c>
      <c r="R1814" s="4" t="n">
        <v>2.2215986353785</v>
      </c>
      <c r="S1814" s="4" t="s">
        <v>39</v>
      </c>
      <c r="T1814" s="4" t="str">
        <f aca="false">B1814&amp;C1814&amp;D1814&amp;E1814&amp;S1814</f>
        <v>dwaturtlebot3_burgersmall_warehouse10without</v>
      </c>
      <c r="U1814" s="4" t="n">
        <f aca="false">COUNTIF($T$2:T1814,T1814)</f>
        <v>13</v>
      </c>
      <c r="V1814" s="4" t="s">
        <v>36</v>
      </c>
      <c r="W1814" s="4" t="s">
        <v>29</v>
      </c>
      <c r="X1814" s="4" t="s">
        <v>34</v>
      </c>
      <c r="Y1814" s="4" t="str">
        <f aca="false">V1814&amp;W1814&amp;X1814&amp;S1814</f>
        <v>dbswithout</v>
      </c>
      <c r="Z1814" s="4" t="n">
        <f aca="false">G1814&gt;0</f>
        <v>0</v>
      </c>
      <c r="AA1814" s="4" t="str">
        <f aca="false">IF(NOT(Z1814),Y1814,0)</f>
        <v>dbswithout</v>
      </c>
    </row>
    <row r="1815" customFormat="false" ht="15.75" hidden="false" customHeight="true" outlineLevel="0" collapsed="false">
      <c r="A1815" s="1" t="n">
        <v>2677</v>
      </c>
      <c r="B1815" s="4" t="s">
        <v>35</v>
      </c>
      <c r="C1815" s="4" t="s">
        <v>28</v>
      </c>
      <c r="D1815" s="4" t="s">
        <v>33</v>
      </c>
      <c r="E1815" s="4" t="n">
        <v>10</v>
      </c>
      <c r="F1815" s="4" t="n">
        <v>179.643</v>
      </c>
      <c r="G1815" s="4" t="n">
        <v>0</v>
      </c>
      <c r="H1815" s="4" t="n">
        <v>11.729679095671</v>
      </c>
      <c r="I1815" s="4" t="n">
        <v>0.190575279668476</v>
      </c>
      <c r="J1815" s="4" t="n">
        <v>0.0221723232999718</v>
      </c>
      <c r="K1815" s="4" t="n">
        <v>0.0178371523030202</v>
      </c>
      <c r="L1815" s="4" t="n">
        <v>-0.0012375</v>
      </c>
      <c r="M1815" s="4" t="n">
        <v>0.178561079003331</v>
      </c>
      <c r="N1815" s="4" t="n">
        <v>6.23114320628724</v>
      </c>
      <c r="O1815" s="4" t="n">
        <f aca="false">FALSE()</f>
        <v>0</v>
      </c>
      <c r="P1815" s="4" t="s">
        <v>27</v>
      </c>
      <c r="Q1815" s="4" t="n">
        <v>152.387863551891</v>
      </c>
      <c r="R1815" s="4" t="n">
        <v>1.16415234891098</v>
      </c>
      <c r="S1815" s="4" t="s">
        <v>39</v>
      </c>
      <c r="T1815" s="4" t="str">
        <f aca="false">B1815&amp;C1815&amp;D1815&amp;E1815&amp;S1815</f>
        <v>dwaturtlebot3_burgersmall_warehouse10without</v>
      </c>
      <c r="U1815" s="4" t="n">
        <f aca="false">COUNTIF($T$2:T1815,T1815)</f>
        <v>14</v>
      </c>
      <c r="V1815" s="4" t="s">
        <v>36</v>
      </c>
      <c r="W1815" s="4" t="s">
        <v>29</v>
      </c>
      <c r="X1815" s="4" t="s">
        <v>34</v>
      </c>
      <c r="Y1815" s="4" t="str">
        <f aca="false">V1815&amp;W1815&amp;X1815&amp;S1815</f>
        <v>dbswithout</v>
      </c>
      <c r="Z1815" s="4" t="n">
        <f aca="false">G1815&gt;0</f>
        <v>0</v>
      </c>
      <c r="AA1815" s="4" t="str">
        <f aca="false">IF(NOT(Z1815),Y1815,0)</f>
        <v>dbswithout</v>
      </c>
    </row>
    <row r="1816" customFormat="false" ht="15.75" hidden="false" customHeight="true" outlineLevel="0" collapsed="false">
      <c r="A1816" s="1" t="n">
        <v>2678</v>
      </c>
      <c r="B1816" s="4" t="s">
        <v>35</v>
      </c>
      <c r="C1816" s="4" t="s">
        <v>28</v>
      </c>
      <c r="D1816" s="4" t="s">
        <v>33</v>
      </c>
      <c r="E1816" s="4" t="n">
        <v>10</v>
      </c>
      <c r="F1816" s="4" t="n">
        <v>138.649</v>
      </c>
      <c r="G1816" s="4" t="n">
        <v>2</v>
      </c>
      <c r="H1816" s="4" t="n">
        <v>9.16834220699549</v>
      </c>
      <c r="I1816" s="4" t="n">
        <v>0.245169224553784</v>
      </c>
      <c r="J1816" s="4" t="n">
        <v>0.0692989281290363</v>
      </c>
      <c r="K1816" s="4" t="n">
        <v>0.0226614611169817</v>
      </c>
      <c r="L1816" s="4" t="n">
        <v>-6.31970260223049E-005</v>
      </c>
      <c r="M1816" s="4" t="n">
        <v>0.172479775070178</v>
      </c>
      <c r="N1816" s="4" t="n">
        <v>19.8050012657652</v>
      </c>
      <c r="O1816" s="4" t="n">
        <f aca="false">TRUE()</f>
        <v>1</v>
      </c>
      <c r="P1816" s="4" t="s">
        <v>24</v>
      </c>
      <c r="Q1816" s="4" t="n">
        <v>1414.21356237281</v>
      </c>
      <c r="R1816" s="4" t="n">
        <v>1.24458462128998</v>
      </c>
      <c r="S1816" s="4" t="s">
        <v>39</v>
      </c>
      <c r="T1816" s="4" t="str">
        <f aca="false">B1816&amp;C1816&amp;D1816&amp;E1816&amp;S1816</f>
        <v>dwaturtlebot3_burgersmall_warehouse10without</v>
      </c>
      <c r="U1816" s="4" t="n">
        <f aca="false">COUNTIF($T$2:T1816,T1816)</f>
        <v>15</v>
      </c>
      <c r="V1816" s="4" t="s">
        <v>36</v>
      </c>
      <c r="W1816" s="4" t="s">
        <v>29</v>
      </c>
      <c r="X1816" s="4" t="s">
        <v>34</v>
      </c>
      <c r="Y1816" s="4" t="str">
        <f aca="false">V1816&amp;W1816&amp;X1816&amp;S1816</f>
        <v>dbswithout</v>
      </c>
      <c r="Z1816" s="4" t="n">
        <f aca="false">G1816&gt;0</f>
        <v>1</v>
      </c>
      <c r="AA1816" s="4" t="n">
        <f aca="false">IF(NOT(Z1816),Y1816,0)</f>
        <v>0</v>
      </c>
    </row>
    <row r="1817" customFormat="false" ht="15.75" hidden="false" customHeight="true" outlineLevel="0" collapsed="false">
      <c r="A1817" s="1" t="n">
        <v>2679</v>
      </c>
      <c r="B1817" s="4" t="s">
        <v>35</v>
      </c>
      <c r="C1817" s="4" t="s">
        <v>28</v>
      </c>
      <c r="D1817" s="4" t="s">
        <v>33</v>
      </c>
      <c r="E1817" s="4" t="n">
        <v>10</v>
      </c>
      <c r="F1817" s="4" t="n">
        <v>42.3800000000001</v>
      </c>
      <c r="G1817" s="4" t="n">
        <v>0</v>
      </c>
      <c r="H1817" s="4" t="n">
        <v>11.3796891608008</v>
      </c>
      <c r="I1817" s="4" t="n">
        <v>0.19687089036357</v>
      </c>
      <c r="J1817" s="4" t="n">
        <v>0.0249958492780153</v>
      </c>
      <c r="K1817" s="4" t="n">
        <v>0.0333409090909091</v>
      </c>
      <c r="L1817" s="4" t="n">
        <v>2.27272727272727E-005</v>
      </c>
      <c r="M1817" s="4" t="n">
        <v>0.168391304347826</v>
      </c>
      <c r="N1817" s="4" t="n">
        <v>3.26755241096951</v>
      </c>
      <c r="O1817" s="4" t="n">
        <f aca="false">TRUE()</f>
        <v>1</v>
      </c>
      <c r="P1817" s="4" t="s">
        <v>24</v>
      </c>
      <c r="Q1817" s="4" t="n">
        <v>206.01048104988</v>
      </c>
      <c r="R1817" s="4" t="n">
        <v>1.28965031619789</v>
      </c>
      <c r="S1817" s="4" t="s">
        <v>39</v>
      </c>
      <c r="T1817" s="4" t="str">
        <f aca="false">B1817&amp;C1817&amp;D1817&amp;E1817&amp;S1817</f>
        <v>dwaturtlebot3_burgersmall_warehouse10without</v>
      </c>
      <c r="U1817" s="4" t="n">
        <f aca="false">COUNTIF($T$2:T1817,T1817)</f>
        <v>16</v>
      </c>
      <c r="V1817" s="4" t="s">
        <v>36</v>
      </c>
      <c r="W1817" s="4" t="s">
        <v>29</v>
      </c>
      <c r="X1817" s="4" t="s">
        <v>34</v>
      </c>
      <c r="Y1817" s="4" t="str">
        <f aca="false">V1817&amp;W1817&amp;X1817&amp;S1817</f>
        <v>dbswithout</v>
      </c>
      <c r="Z1817" s="4" t="n">
        <f aca="false">G1817&gt;0</f>
        <v>0</v>
      </c>
      <c r="AA1817" s="4" t="str">
        <f aca="false">IF(NOT(Z1817),Y1817,0)</f>
        <v>dbswithout</v>
      </c>
    </row>
    <row r="1818" customFormat="false" ht="15.75" hidden="false" customHeight="true" outlineLevel="0" collapsed="false">
      <c r="A1818" s="1" t="n">
        <v>2680</v>
      </c>
      <c r="B1818" s="4" t="s">
        <v>35</v>
      </c>
      <c r="C1818" s="4" t="s">
        <v>28</v>
      </c>
      <c r="D1818" s="4" t="s">
        <v>33</v>
      </c>
      <c r="E1818" s="4" t="n">
        <v>10</v>
      </c>
      <c r="F1818" s="4" t="n">
        <v>47.7360000000003</v>
      </c>
      <c r="G1818" s="4" t="n">
        <v>0</v>
      </c>
      <c r="H1818" s="4" t="n">
        <v>73.7035762517159</v>
      </c>
      <c r="I1818" s="4" t="n">
        <v>0.686218099691172</v>
      </c>
      <c r="J1818" s="4" t="n">
        <v>0.0753035550314022</v>
      </c>
      <c r="K1818" s="4" t="n">
        <v>0.0237857142857143</v>
      </c>
      <c r="L1818" s="4" t="n">
        <v>-0.00205357142857143</v>
      </c>
      <c r="M1818" s="4" t="n">
        <v>0.0801379310344828</v>
      </c>
      <c r="N1818" s="4" t="n">
        <v>2.05397010944736</v>
      </c>
      <c r="O1818" s="4" t="n">
        <f aca="false">TRUE()</f>
        <v>1</v>
      </c>
      <c r="P1818" s="4" t="s">
        <v>24</v>
      </c>
      <c r="Q1818" s="4" t="n">
        <v>342.997170285116</v>
      </c>
      <c r="R1818" s="4" t="n">
        <v>15.5294372850353</v>
      </c>
      <c r="S1818" s="4" t="s">
        <v>39</v>
      </c>
      <c r="T1818" s="4" t="str">
        <f aca="false">B1818&amp;C1818&amp;D1818&amp;E1818&amp;S1818</f>
        <v>dwaturtlebot3_burgersmall_warehouse10without</v>
      </c>
      <c r="U1818" s="4" t="n">
        <f aca="false">COUNTIF($T$2:T1818,T1818)</f>
        <v>17</v>
      </c>
      <c r="V1818" s="4" t="s">
        <v>36</v>
      </c>
      <c r="W1818" s="4" t="s">
        <v>29</v>
      </c>
      <c r="X1818" s="4" t="s">
        <v>34</v>
      </c>
      <c r="Y1818" s="4" t="str">
        <f aca="false">V1818&amp;W1818&amp;X1818&amp;S1818</f>
        <v>dbswithout</v>
      </c>
      <c r="Z1818" s="4" t="n">
        <f aca="false">G1818&gt;0</f>
        <v>0</v>
      </c>
      <c r="AA1818" s="4" t="str">
        <f aca="false">IF(NOT(Z1818),Y1818,0)</f>
        <v>dbswithout</v>
      </c>
    </row>
    <row r="1819" customFormat="false" ht="15.75" hidden="false" customHeight="true" outlineLevel="0" collapsed="false">
      <c r="A1819" s="1" t="n">
        <v>2681</v>
      </c>
      <c r="B1819" s="4" t="s">
        <v>35</v>
      </c>
      <c r="C1819" s="4" t="s">
        <v>28</v>
      </c>
      <c r="D1819" s="4" t="s">
        <v>33</v>
      </c>
      <c r="E1819" s="4" t="n">
        <v>10</v>
      </c>
      <c r="F1819" s="4" t="n">
        <v>53.5850000000001</v>
      </c>
      <c r="G1819" s="4" t="n">
        <v>0</v>
      </c>
      <c r="H1819" s="4" t="n">
        <v>69.387695652893</v>
      </c>
      <c r="I1819" s="4" t="n">
        <v>0.536481475645333</v>
      </c>
      <c r="J1819" s="4" t="n">
        <v>0.0715700798303943</v>
      </c>
      <c r="K1819" s="4" t="n">
        <v>0.0194082083813793</v>
      </c>
      <c r="L1819" s="4" t="n">
        <v>-0.00250724637681159</v>
      </c>
      <c r="M1819" s="4" t="n">
        <v>0.104775233726462</v>
      </c>
      <c r="N1819" s="4" t="n">
        <v>3.18806947660607</v>
      </c>
      <c r="O1819" s="4" t="n">
        <f aca="false">TRUE()</f>
        <v>1</v>
      </c>
      <c r="P1819" s="4" t="s">
        <v>24</v>
      </c>
      <c r="Q1819" s="4" t="n">
        <v>1414.21356237347</v>
      </c>
      <c r="R1819" s="4" t="n">
        <v>9.43392238490928</v>
      </c>
      <c r="S1819" s="4" t="s">
        <v>39</v>
      </c>
      <c r="T1819" s="4" t="str">
        <f aca="false">B1819&amp;C1819&amp;D1819&amp;E1819&amp;S1819</f>
        <v>dwaturtlebot3_burgersmall_warehouse10without</v>
      </c>
      <c r="U1819" s="4" t="n">
        <f aca="false">COUNTIF($T$2:T1819,T1819)</f>
        <v>18</v>
      </c>
      <c r="V1819" s="4" t="s">
        <v>36</v>
      </c>
      <c r="W1819" s="4" t="s">
        <v>29</v>
      </c>
      <c r="X1819" s="4" t="s">
        <v>34</v>
      </c>
      <c r="Y1819" s="4" t="str">
        <f aca="false">V1819&amp;W1819&amp;X1819&amp;S1819</f>
        <v>dbswithout</v>
      </c>
      <c r="Z1819" s="4" t="n">
        <f aca="false">G1819&gt;0</f>
        <v>0</v>
      </c>
      <c r="AA1819" s="4" t="str">
        <f aca="false">IF(NOT(Z1819),Y1819,0)</f>
        <v>dbswithout</v>
      </c>
    </row>
    <row r="1820" customFormat="false" ht="15.75" hidden="false" customHeight="true" outlineLevel="0" collapsed="false">
      <c r="A1820" s="1" t="n">
        <v>2682</v>
      </c>
      <c r="B1820" s="4" t="s">
        <v>35</v>
      </c>
      <c r="C1820" s="4" t="s">
        <v>28</v>
      </c>
      <c r="D1820" s="4" t="s">
        <v>33</v>
      </c>
      <c r="E1820" s="4" t="n">
        <v>10</v>
      </c>
      <c r="F1820" s="4" t="n">
        <v>99.4490000000001</v>
      </c>
      <c r="G1820" s="4" t="n">
        <v>2</v>
      </c>
      <c r="H1820" s="4" t="n">
        <v>0.897046144090756</v>
      </c>
      <c r="I1820" s="4" t="n">
        <v>0.140353771768796</v>
      </c>
      <c r="J1820" s="4" t="n">
        <v>0.0333815938521344</v>
      </c>
      <c r="K1820" s="4" t="n">
        <v>0.0205840672612355</v>
      </c>
      <c r="L1820" s="4" t="n">
        <v>0.000396551724137931</v>
      </c>
      <c r="M1820" s="4" t="n">
        <v>0.211641310967021</v>
      </c>
      <c r="N1820" s="4" t="n">
        <v>21.2684868180061</v>
      </c>
      <c r="O1820" s="4" t="n">
        <f aca="false">TRUE()</f>
        <v>1</v>
      </c>
      <c r="P1820" s="4" t="s">
        <v>24</v>
      </c>
      <c r="Q1820" s="4" t="n">
        <v>47.2924901818743</v>
      </c>
      <c r="R1820" s="4" t="n">
        <v>0.4722479829405</v>
      </c>
      <c r="S1820" s="4" t="s">
        <v>39</v>
      </c>
      <c r="T1820" s="4" t="str">
        <f aca="false">B1820&amp;C1820&amp;D1820&amp;E1820&amp;S1820</f>
        <v>dwaturtlebot3_burgersmall_warehouse10without</v>
      </c>
      <c r="U1820" s="4" t="n">
        <f aca="false">COUNTIF($T$2:T1820,T1820)</f>
        <v>19</v>
      </c>
      <c r="V1820" s="4" t="s">
        <v>36</v>
      </c>
      <c r="W1820" s="4" t="s">
        <v>29</v>
      </c>
      <c r="X1820" s="4" t="s">
        <v>34</v>
      </c>
      <c r="Y1820" s="4" t="str">
        <f aca="false">V1820&amp;W1820&amp;X1820&amp;S1820</f>
        <v>dbswithout</v>
      </c>
      <c r="Z1820" s="4" t="n">
        <f aca="false">G1820&gt;0</f>
        <v>1</v>
      </c>
      <c r="AA1820" s="4" t="n">
        <f aca="false">IF(NOT(Z1820),Y1820,0)</f>
        <v>0</v>
      </c>
    </row>
    <row r="1821" customFormat="false" ht="15.75" hidden="false" customHeight="true" outlineLevel="0" collapsed="false">
      <c r="A1821" s="1" t="n">
        <v>2683</v>
      </c>
      <c r="B1821" s="4" t="s">
        <v>35</v>
      </c>
      <c r="C1821" s="4" t="s">
        <v>28</v>
      </c>
      <c r="D1821" s="4" t="s">
        <v>33</v>
      </c>
      <c r="E1821" s="4" t="n">
        <v>10</v>
      </c>
      <c r="F1821" s="4" t="n">
        <v>67.4869999999996</v>
      </c>
      <c r="G1821" s="4" t="n">
        <v>0</v>
      </c>
      <c r="H1821" s="4" t="n">
        <v>39.4496061173177</v>
      </c>
      <c r="I1821" s="4" t="n">
        <v>0.401574325406394</v>
      </c>
      <c r="J1821" s="4" t="n">
        <v>0.081839925246861</v>
      </c>
      <c r="K1821" s="4" t="n">
        <v>0.014841714261199</v>
      </c>
      <c r="L1821" s="4" t="n">
        <v>-0.00165349284907272</v>
      </c>
      <c r="M1821" s="4" t="n">
        <v>0.153242770567112</v>
      </c>
      <c r="N1821" s="4" t="n">
        <v>6.80811058878299</v>
      </c>
      <c r="O1821" s="4" t="n">
        <f aca="false">TRUE()</f>
        <v>1</v>
      </c>
      <c r="P1821" s="4" t="s">
        <v>24</v>
      </c>
      <c r="Q1821" s="4" t="n">
        <v>894.42719099969</v>
      </c>
      <c r="R1821" s="4" t="n">
        <v>5.54221314532803</v>
      </c>
      <c r="S1821" s="4" t="s">
        <v>39</v>
      </c>
      <c r="T1821" s="4" t="str">
        <f aca="false">B1821&amp;C1821&amp;D1821&amp;E1821&amp;S1821</f>
        <v>dwaturtlebot3_burgersmall_warehouse10without</v>
      </c>
      <c r="U1821" s="4" t="n">
        <f aca="false">COUNTIF($T$2:T1821,T1821)</f>
        <v>20</v>
      </c>
      <c r="V1821" s="4" t="s">
        <v>36</v>
      </c>
      <c r="W1821" s="4" t="s">
        <v>29</v>
      </c>
      <c r="X1821" s="4" t="s">
        <v>34</v>
      </c>
      <c r="Y1821" s="4" t="str">
        <f aca="false">V1821&amp;W1821&amp;X1821&amp;S1821</f>
        <v>dbswithout</v>
      </c>
      <c r="Z1821" s="4" t="n">
        <f aca="false">G1821&gt;0</f>
        <v>0</v>
      </c>
      <c r="AA1821" s="4" t="str">
        <f aca="false">IF(NOT(Z1821),Y1821,0)</f>
        <v>dbswithout</v>
      </c>
    </row>
    <row r="1822" customFormat="false" ht="15.75" hidden="false" customHeight="true" outlineLevel="0" collapsed="false">
      <c r="A1822" s="1" t="n">
        <v>2693</v>
      </c>
      <c r="B1822" s="4" t="s">
        <v>21</v>
      </c>
      <c r="C1822" s="4" t="s">
        <v>22</v>
      </c>
      <c r="D1822" s="4" t="s">
        <v>33</v>
      </c>
      <c r="E1822" s="4" t="n">
        <v>5</v>
      </c>
      <c r="F1822" s="4" t="n">
        <v>32.968</v>
      </c>
      <c r="G1822" s="4" t="n">
        <v>0</v>
      </c>
      <c r="H1822" s="4" t="n">
        <v>54.0752229787814</v>
      </c>
      <c r="I1822" s="4" t="n">
        <v>1.4404615457391</v>
      </c>
      <c r="J1822" s="4" t="n">
        <v>0.0548732063066409</v>
      </c>
      <c r="K1822" s="4" t="n">
        <v>0.0873459687335272</v>
      </c>
      <c r="L1822" s="4" t="n">
        <v>0</v>
      </c>
      <c r="M1822" s="4" t="n">
        <v>0.0432677156016452</v>
      </c>
      <c r="N1822" s="4" t="n">
        <v>1.28490664849056</v>
      </c>
      <c r="O1822" s="4" t="n">
        <f aca="false">TRUE()</f>
        <v>1</v>
      </c>
      <c r="P1822" s="4" t="s">
        <v>24</v>
      </c>
      <c r="Q1822" s="4" t="n">
        <v>153.392997769471</v>
      </c>
      <c r="R1822" s="4" t="n">
        <v>1.07556451795428</v>
      </c>
      <c r="S1822" s="4" t="s">
        <v>39</v>
      </c>
      <c r="T1822" s="4" t="str">
        <f aca="false">B1822&amp;C1822&amp;D1822&amp;E1822&amp;S1822</f>
        <v>tebjackalsmall_warehouse5without</v>
      </c>
      <c r="U1822" s="4" t="n">
        <f aca="false">COUNTIF($T$2:T1822,T1822)</f>
        <v>1</v>
      </c>
      <c r="V1822" s="4" t="s">
        <v>18</v>
      </c>
      <c r="W1822" s="4" t="s">
        <v>26</v>
      </c>
      <c r="X1822" s="4" t="s">
        <v>34</v>
      </c>
      <c r="Y1822" s="4" t="str">
        <f aca="false">V1822&amp;W1822&amp;X1822&amp;S1822</f>
        <v>tjswithout</v>
      </c>
      <c r="Z1822" s="4" t="n">
        <f aca="false">G1822&gt;0</f>
        <v>0</v>
      </c>
      <c r="AA1822" s="4" t="str">
        <f aca="false">IF(NOT(Z1822),Y1822,0)</f>
        <v>tjswithout</v>
      </c>
    </row>
    <row r="1823" customFormat="false" ht="15.75" hidden="false" customHeight="true" outlineLevel="0" collapsed="false">
      <c r="A1823" s="1" t="n">
        <v>2694</v>
      </c>
      <c r="B1823" s="4" t="s">
        <v>21</v>
      </c>
      <c r="C1823" s="4" t="s">
        <v>22</v>
      </c>
      <c r="D1823" s="4" t="s">
        <v>33</v>
      </c>
      <c r="E1823" s="4" t="n">
        <v>5</v>
      </c>
      <c r="F1823" s="4" t="n">
        <v>180.495</v>
      </c>
      <c r="G1823" s="4" t="n">
        <v>0</v>
      </c>
      <c r="H1823" s="4" t="n">
        <v>37.1845410295432</v>
      </c>
      <c r="I1823" s="4" t="n">
        <v>1.03846448712329</v>
      </c>
      <c r="J1823" s="4" t="n">
        <v>0.0134869650238931</v>
      </c>
      <c r="K1823" s="4" t="n">
        <v>0.06241705137582</v>
      </c>
      <c r="L1823" s="4" t="n">
        <v>0</v>
      </c>
      <c r="M1823" s="4" t="n">
        <v>0.0412606058409637</v>
      </c>
      <c r="N1823" s="4" t="n">
        <v>2.59385914415998</v>
      </c>
      <c r="O1823" s="4" t="n">
        <f aca="false">FALSE()</f>
        <v>0</v>
      </c>
      <c r="P1823" s="4" t="s">
        <v>27</v>
      </c>
      <c r="Q1823" s="4" t="n">
        <v>141.061962120733</v>
      </c>
      <c r="R1823" s="4" t="n">
        <v>0.706669058775595</v>
      </c>
      <c r="S1823" s="4" t="s">
        <v>39</v>
      </c>
      <c r="T1823" s="4" t="str">
        <f aca="false">B1823&amp;C1823&amp;D1823&amp;E1823&amp;S1823</f>
        <v>tebjackalsmall_warehouse5without</v>
      </c>
      <c r="U1823" s="4" t="n">
        <f aca="false">COUNTIF($T$2:T1823,T1823)</f>
        <v>2</v>
      </c>
      <c r="V1823" s="4" t="s">
        <v>18</v>
      </c>
      <c r="W1823" s="4" t="s">
        <v>26</v>
      </c>
      <c r="X1823" s="4" t="s">
        <v>34</v>
      </c>
      <c r="Y1823" s="4" t="str">
        <f aca="false">V1823&amp;W1823&amp;X1823&amp;S1823</f>
        <v>tjswithout</v>
      </c>
      <c r="Z1823" s="4" t="n">
        <f aca="false">G1823&gt;0</f>
        <v>0</v>
      </c>
      <c r="AA1823" s="4" t="str">
        <f aca="false">IF(NOT(Z1823),Y1823,0)</f>
        <v>tjswithout</v>
      </c>
    </row>
    <row r="1824" customFormat="false" ht="15.75" hidden="false" customHeight="true" outlineLevel="0" collapsed="false">
      <c r="A1824" s="1" t="n">
        <v>2695</v>
      </c>
      <c r="B1824" s="4" t="s">
        <v>21</v>
      </c>
      <c r="C1824" s="4" t="s">
        <v>22</v>
      </c>
      <c r="D1824" s="4" t="s">
        <v>33</v>
      </c>
      <c r="E1824" s="4" t="n">
        <v>5</v>
      </c>
      <c r="F1824" s="4" t="n">
        <v>30.01</v>
      </c>
      <c r="G1824" s="4" t="n">
        <v>0</v>
      </c>
      <c r="H1824" s="4" t="n">
        <v>146.871823287605</v>
      </c>
      <c r="I1824" s="4" t="n">
        <v>0.924602323251596</v>
      </c>
      <c r="J1824" s="4" t="n">
        <v>0.0951864810129262</v>
      </c>
      <c r="K1824" s="4" t="n">
        <v>0.421935741409223</v>
      </c>
      <c r="L1824" s="4" t="n">
        <v>-0.00419655943733804</v>
      </c>
      <c r="M1824" s="4" t="n">
        <v>0.177638478573632</v>
      </c>
      <c r="N1824" s="4" t="n">
        <v>1.78547874473781</v>
      </c>
      <c r="O1824" s="4" t="n">
        <f aca="false">TRUE()</f>
        <v>1</v>
      </c>
      <c r="P1824" s="4" t="s">
        <v>24</v>
      </c>
      <c r="Q1824" s="4" t="n">
        <v>1414.21356237281</v>
      </c>
      <c r="R1824" s="4" t="n">
        <v>0.555033210516054</v>
      </c>
      <c r="S1824" s="4" t="s">
        <v>39</v>
      </c>
      <c r="T1824" s="4" t="str">
        <f aca="false">B1824&amp;C1824&amp;D1824&amp;E1824&amp;S1824</f>
        <v>tebjackalsmall_warehouse5without</v>
      </c>
      <c r="U1824" s="4" t="n">
        <f aca="false">COUNTIF($T$2:T1824,T1824)</f>
        <v>3</v>
      </c>
      <c r="V1824" s="4" t="s">
        <v>18</v>
      </c>
      <c r="W1824" s="4" t="s">
        <v>26</v>
      </c>
      <c r="X1824" s="4" t="s">
        <v>34</v>
      </c>
      <c r="Y1824" s="4" t="str">
        <f aca="false">V1824&amp;W1824&amp;X1824&amp;S1824</f>
        <v>tjswithout</v>
      </c>
      <c r="Z1824" s="4" t="n">
        <f aca="false">G1824&gt;0</f>
        <v>0</v>
      </c>
      <c r="AA1824" s="4" t="str">
        <f aca="false">IF(NOT(Z1824),Y1824,0)</f>
        <v>tjswithout</v>
      </c>
    </row>
    <row r="1825" customFormat="false" ht="15.75" hidden="false" customHeight="true" outlineLevel="0" collapsed="false">
      <c r="A1825" s="1" t="n">
        <v>2696</v>
      </c>
      <c r="B1825" s="4" t="s">
        <v>21</v>
      </c>
      <c r="C1825" s="4" t="s">
        <v>22</v>
      </c>
      <c r="D1825" s="4" t="s">
        <v>33</v>
      </c>
      <c r="E1825" s="4" t="n">
        <v>5</v>
      </c>
      <c r="F1825" s="4" t="n">
        <v>37.4100000000001</v>
      </c>
      <c r="G1825" s="4" t="n">
        <v>1</v>
      </c>
      <c r="H1825" s="4" t="n">
        <v>57.6983864074384</v>
      </c>
      <c r="I1825" s="4" t="n">
        <v>0.664664452819062</v>
      </c>
      <c r="J1825" s="4" t="n">
        <v>0.0980357038919326</v>
      </c>
      <c r="K1825" s="4" t="n">
        <v>0.672245933854358</v>
      </c>
      <c r="L1825" s="4" t="n">
        <v>0</v>
      </c>
      <c r="M1825" s="4" t="n">
        <v>0.549279295858459</v>
      </c>
      <c r="N1825" s="4" t="n">
        <v>7.35093860141598</v>
      </c>
      <c r="O1825" s="4" t="n">
        <f aca="false">TRUE()</f>
        <v>1</v>
      </c>
      <c r="P1825" s="4" t="s">
        <v>24</v>
      </c>
      <c r="Q1825" s="4" t="n">
        <v>632.455532033695</v>
      </c>
      <c r="R1825" s="4" t="n">
        <v>0.815678150113377</v>
      </c>
      <c r="S1825" s="4" t="s">
        <v>39</v>
      </c>
      <c r="T1825" s="4" t="str">
        <f aca="false">B1825&amp;C1825&amp;D1825&amp;E1825&amp;S1825</f>
        <v>tebjackalsmall_warehouse5without</v>
      </c>
      <c r="U1825" s="4" t="n">
        <f aca="false">COUNTIF($T$2:T1825,T1825)</f>
        <v>4</v>
      </c>
      <c r="V1825" s="4" t="s">
        <v>18</v>
      </c>
      <c r="W1825" s="4" t="s">
        <v>26</v>
      </c>
      <c r="X1825" s="4" t="s">
        <v>34</v>
      </c>
      <c r="Y1825" s="4" t="str">
        <f aca="false">V1825&amp;W1825&amp;X1825&amp;S1825</f>
        <v>tjswithout</v>
      </c>
      <c r="Z1825" s="4" t="n">
        <f aca="false">G1825&gt;0</f>
        <v>1</v>
      </c>
      <c r="AA1825" s="4" t="n">
        <f aca="false">IF(NOT(Z1825),Y1825,0)</f>
        <v>0</v>
      </c>
    </row>
    <row r="1826" customFormat="false" ht="15.75" hidden="false" customHeight="true" outlineLevel="0" collapsed="false">
      <c r="A1826" s="1" t="n">
        <v>2697</v>
      </c>
      <c r="B1826" s="4" t="s">
        <v>21</v>
      </c>
      <c r="C1826" s="4" t="s">
        <v>22</v>
      </c>
      <c r="D1826" s="4" t="s">
        <v>33</v>
      </c>
      <c r="E1826" s="4" t="n">
        <v>5</v>
      </c>
      <c r="F1826" s="4" t="n">
        <v>59.3100000000001</v>
      </c>
      <c r="G1826" s="4" t="n">
        <v>0</v>
      </c>
      <c r="H1826" s="4" t="n">
        <v>6.8287116516563</v>
      </c>
      <c r="I1826" s="4" t="n">
        <v>0.861359068127378</v>
      </c>
      <c r="J1826" s="4" t="n">
        <v>0.100840289080247</v>
      </c>
      <c r="K1826" s="4" t="n">
        <v>0.34463435789164</v>
      </c>
      <c r="L1826" s="4" t="n">
        <v>0.00505457815555151</v>
      </c>
      <c r="M1826" s="4" t="n">
        <v>0.809645148622935</v>
      </c>
      <c r="N1826" s="4" t="n">
        <v>21.3082337333173</v>
      </c>
      <c r="O1826" s="4" t="n">
        <f aca="false">TRUE()</f>
        <v>1</v>
      </c>
      <c r="P1826" s="4" t="s">
        <v>24</v>
      </c>
      <c r="Q1826" s="4" t="n">
        <v>62.0509154906862</v>
      </c>
      <c r="R1826" s="4" t="n">
        <v>1.42635003822386</v>
      </c>
      <c r="S1826" s="4" t="s">
        <v>39</v>
      </c>
      <c r="T1826" s="4" t="str">
        <f aca="false">B1826&amp;C1826&amp;D1826&amp;E1826&amp;S1826</f>
        <v>tebjackalsmall_warehouse5without</v>
      </c>
      <c r="U1826" s="4" t="n">
        <f aca="false">COUNTIF($T$2:T1826,T1826)</f>
        <v>5</v>
      </c>
      <c r="V1826" s="4" t="s">
        <v>18</v>
      </c>
      <c r="W1826" s="4" t="s">
        <v>26</v>
      </c>
      <c r="X1826" s="4" t="s">
        <v>34</v>
      </c>
      <c r="Y1826" s="4" t="str">
        <f aca="false">V1826&amp;W1826&amp;X1826&amp;S1826</f>
        <v>tjswithout</v>
      </c>
      <c r="Z1826" s="4" t="n">
        <f aca="false">G1826&gt;0</f>
        <v>0</v>
      </c>
      <c r="AA1826" s="4" t="str">
        <f aca="false">IF(NOT(Z1826),Y1826,0)</f>
        <v>tjswithout</v>
      </c>
    </row>
    <row r="1827" customFormat="false" ht="15.75" hidden="false" customHeight="true" outlineLevel="0" collapsed="false">
      <c r="A1827" s="1" t="n">
        <v>2698</v>
      </c>
      <c r="B1827" s="4" t="s">
        <v>21</v>
      </c>
      <c r="C1827" s="4" t="s">
        <v>22</v>
      </c>
      <c r="D1827" s="4" t="s">
        <v>33</v>
      </c>
      <c r="E1827" s="4" t="n">
        <v>5</v>
      </c>
      <c r="F1827" s="4" t="n">
        <v>178.843</v>
      </c>
      <c r="G1827" s="4" t="n">
        <v>0</v>
      </c>
      <c r="H1827" s="4" t="n">
        <v>2.42593937084966</v>
      </c>
      <c r="I1827" s="4" t="n">
        <v>0.941186392763364</v>
      </c>
      <c r="J1827" s="4" t="n">
        <v>0.173951027430487</v>
      </c>
      <c r="K1827" s="4" t="n">
        <v>0.506453935936661</v>
      </c>
      <c r="L1827" s="4" t="n">
        <v>-0.00533564764601911</v>
      </c>
      <c r="M1827" s="4" t="n">
        <v>0.321760930686014</v>
      </c>
      <c r="N1827" s="4" t="n">
        <v>1.6743478448802</v>
      </c>
      <c r="O1827" s="4" t="n">
        <f aca="false">FALSE()</f>
        <v>0</v>
      </c>
      <c r="P1827" s="4" t="s">
        <v>27</v>
      </c>
      <c r="Q1827" s="4" t="n">
        <v>7.91855218419874</v>
      </c>
      <c r="R1827" s="4" t="n">
        <v>1.23510775035397</v>
      </c>
      <c r="S1827" s="4" t="s">
        <v>39</v>
      </c>
      <c r="T1827" s="4" t="str">
        <f aca="false">B1827&amp;C1827&amp;D1827&amp;E1827&amp;S1827</f>
        <v>tebjackalsmall_warehouse5without</v>
      </c>
      <c r="U1827" s="4" t="n">
        <f aca="false">COUNTIF($T$2:T1827,T1827)</f>
        <v>6</v>
      </c>
      <c r="V1827" s="4" t="s">
        <v>18</v>
      </c>
      <c r="W1827" s="4" t="s">
        <v>26</v>
      </c>
      <c r="X1827" s="4" t="s">
        <v>34</v>
      </c>
      <c r="Y1827" s="4" t="str">
        <f aca="false">V1827&amp;W1827&amp;X1827&amp;S1827</f>
        <v>tjswithout</v>
      </c>
      <c r="Z1827" s="4" t="n">
        <f aca="false">G1827&gt;0</f>
        <v>0</v>
      </c>
      <c r="AA1827" s="4" t="str">
        <f aca="false">IF(NOT(Z1827),Y1827,0)</f>
        <v>tjswithout</v>
      </c>
    </row>
    <row r="1828" customFormat="false" ht="15.75" hidden="false" customHeight="true" outlineLevel="0" collapsed="false">
      <c r="A1828" s="1" t="n">
        <v>2699</v>
      </c>
      <c r="B1828" s="4" t="s">
        <v>21</v>
      </c>
      <c r="C1828" s="4" t="s">
        <v>22</v>
      </c>
      <c r="D1828" s="4" t="s">
        <v>33</v>
      </c>
      <c r="E1828" s="4" t="n">
        <v>5</v>
      </c>
      <c r="F1828" s="4" t="n">
        <v>53.4369999999999</v>
      </c>
      <c r="G1828" s="4" t="n">
        <v>0</v>
      </c>
      <c r="H1828" s="4" t="n">
        <v>22.9924160900285</v>
      </c>
      <c r="I1828" s="4" t="n">
        <v>1.27833661082184</v>
      </c>
      <c r="J1828" s="4" t="n">
        <v>0.0350641128459429</v>
      </c>
      <c r="K1828" s="4" t="n">
        <v>0.0435901928416737</v>
      </c>
      <c r="L1828" s="4" t="n">
        <v>-0.000438319203879771</v>
      </c>
      <c r="M1828" s="4" t="n">
        <v>0.0208507416796932</v>
      </c>
      <c r="N1828" s="4" t="n">
        <v>1.08505995049698</v>
      </c>
      <c r="O1828" s="4" t="n">
        <f aca="false">TRUE()</f>
        <v>1</v>
      </c>
      <c r="P1828" s="4" t="s">
        <v>24</v>
      </c>
      <c r="Q1828" s="4" t="n">
        <v>60.1656837596226</v>
      </c>
      <c r="R1828" s="4" t="n">
        <v>1.13726435063317</v>
      </c>
      <c r="S1828" s="4" t="s">
        <v>39</v>
      </c>
      <c r="T1828" s="4" t="str">
        <f aca="false">B1828&amp;C1828&amp;D1828&amp;E1828&amp;S1828</f>
        <v>tebjackalsmall_warehouse5without</v>
      </c>
      <c r="U1828" s="4" t="n">
        <f aca="false">COUNTIF($T$2:T1828,T1828)</f>
        <v>7</v>
      </c>
      <c r="V1828" s="4" t="s">
        <v>18</v>
      </c>
      <c r="W1828" s="4" t="s">
        <v>26</v>
      </c>
      <c r="X1828" s="4" t="s">
        <v>34</v>
      </c>
      <c r="Y1828" s="4" t="str">
        <f aca="false">V1828&amp;W1828&amp;X1828&amp;S1828</f>
        <v>tjswithout</v>
      </c>
      <c r="Z1828" s="4" t="n">
        <f aca="false">G1828&gt;0</f>
        <v>0</v>
      </c>
      <c r="AA1828" s="4" t="str">
        <f aca="false">IF(NOT(Z1828),Y1828,0)</f>
        <v>tjswithout</v>
      </c>
    </row>
    <row r="1829" customFormat="false" ht="15.75" hidden="false" customHeight="true" outlineLevel="0" collapsed="false">
      <c r="A1829" s="1" t="n">
        <v>2700</v>
      </c>
      <c r="B1829" s="4" t="s">
        <v>21</v>
      </c>
      <c r="C1829" s="4" t="s">
        <v>22</v>
      </c>
      <c r="D1829" s="4" t="s">
        <v>33</v>
      </c>
      <c r="E1829" s="4" t="n">
        <v>5</v>
      </c>
      <c r="F1829" s="4" t="n">
        <v>34.8399999999999</v>
      </c>
      <c r="G1829" s="4" t="n">
        <v>0</v>
      </c>
      <c r="H1829" s="4" t="n">
        <v>4.2765220793423</v>
      </c>
      <c r="I1829" s="4" t="n">
        <v>1.08240483906922</v>
      </c>
      <c r="J1829" s="4" t="n">
        <v>0.0550804561485367</v>
      </c>
      <c r="K1829" s="4" t="n">
        <v>0.376670936845182</v>
      </c>
      <c r="L1829" s="4" t="n">
        <v>-1.00929365875014E-017</v>
      </c>
      <c r="M1829" s="4" t="n">
        <v>0.151139681582256</v>
      </c>
      <c r="N1829" s="4" t="n">
        <v>2.80118489899052</v>
      </c>
      <c r="O1829" s="4" t="n">
        <f aca="false">TRUE()</f>
        <v>1</v>
      </c>
      <c r="P1829" s="4" t="s">
        <v>24</v>
      </c>
      <c r="Q1829" s="4" t="n">
        <v>18.7492151321512</v>
      </c>
      <c r="R1829" s="4" t="n">
        <v>1.00778781187109</v>
      </c>
      <c r="S1829" s="4" t="s">
        <v>39</v>
      </c>
      <c r="T1829" s="4" t="str">
        <f aca="false">B1829&amp;C1829&amp;D1829&amp;E1829&amp;S1829</f>
        <v>tebjackalsmall_warehouse5without</v>
      </c>
      <c r="U1829" s="4" t="n">
        <f aca="false">COUNTIF($T$2:T1829,T1829)</f>
        <v>8</v>
      </c>
      <c r="V1829" s="4" t="s">
        <v>18</v>
      </c>
      <c r="W1829" s="4" t="s">
        <v>26</v>
      </c>
      <c r="X1829" s="4" t="s">
        <v>34</v>
      </c>
      <c r="Y1829" s="4" t="str">
        <f aca="false">V1829&amp;W1829&amp;X1829&amp;S1829</f>
        <v>tjswithout</v>
      </c>
      <c r="Z1829" s="4" t="n">
        <f aca="false">G1829&gt;0</f>
        <v>0</v>
      </c>
      <c r="AA1829" s="4" t="str">
        <f aca="false">IF(NOT(Z1829),Y1829,0)</f>
        <v>tjswithout</v>
      </c>
    </row>
    <row r="1830" customFormat="false" ht="15.75" hidden="false" customHeight="true" outlineLevel="0" collapsed="false">
      <c r="A1830" s="1" t="n">
        <v>2701</v>
      </c>
      <c r="B1830" s="4" t="s">
        <v>21</v>
      </c>
      <c r="C1830" s="4" t="s">
        <v>22</v>
      </c>
      <c r="D1830" s="4" t="s">
        <v>33</v>
      </c>
      <c r="E1830" s="4" t="n">
        <v>5</v>
      </c>
      <c r="F1830" s="4" t="n">
        <v>77.547</v>
      </c>
      <c r="G1830" s="4" t="n">
        <v>1</v>
      </c>
      <c r="H1830" s="4" t="n">
        <v>8.35542812681783</v>
      </c>
      <c r="I1830" s="4" t="n">
        <v>1.22520917785176</v>
      </c>
      <c r="J1830" s="4" t="n">
        <v>0.163015951537951</v>
      </c>
      <c r="K1830" s="4" t="n">
        <v>0.210346956587232</v>
      </c>
      <c r="L1830" s="4" t="n">
        <v>0.00198074001942753</v>
      </c>
      <c r="M1830" s="4" t="n">
        <v>0.390777957273634</v>
      </c>
      <c r="N1830" s="4" t="n">
        <v>26.186772165813</v>
      </c>
      <c r="O1830" s="4" t="n">
        <f aca="false">TRUE()</f>
        <v>1</v>
      </c>
      <c r="P1830" s="4" t="s">
        <v>24</v>
      </c>
      <c r="Q1830" s="4" t="n">
        <v>76.9104102354508</v>
      </c>
      <c r="R1830" s="4" t="n">
        <v>2.23654903434264</v>
      </c>
      <c r="S1830" s="4" t="s">
        <v>39</v>
      </c>
      <c r="T1830" s="4" t="str">
        <f aca="false">B1830&amp;C1830&amp;D1830&amp;E1830&amp;S1830</f>
        <v>tebjackalsmall_warehouse5without</v>
      </c>
      <c r="U1830" s="4" t="n">
        <f aca="false">COUNTIF($T$2:T1830,T1830)</f>
        <v>9</v>
      </c>
      <c r="V1830" s="4" t="s">
        <v>18</v>
      </c>
      <c r="W1830" s="4" t="s">
        <v>26</v>
      </c>
      <c r="X1830" s="4" t="s">
        <v>34</v>
      </c>
      <c r="Y1830" s="4" t="str">
        <f aca="false">V1830&amp;W1830&amp;X1830&amp;S1830</f>
        <v>tjswithout</v>
      </c>
      <c r="Z1830" s="4" t="n">
        <f aca="false">G1830&gt;0</f>
        <v>1</v>
      </c>
      <c r="AA1830" s="4" t="n">
        <f aca="false">IF(NOT(Z1830),Y1830,0)</f>
        <v>0</v>
      </c>
    </row>
    <row r="1831" customFormat="false" ht="15.75" hidden="false" customHeight="true" outlineLevel="0" collapsed="false">
      <c r="A1831" s="1" t="n">
        <v>2702</v>
      </c>
      <c r="B1831" s="4" t="s">
        <v>21</v>
      </c>
      <c r="C1831" s="4" t="s">
        <v>22</v>
      </c>
      <c r="D1831" s="4" t="s">
        <v>33</v>
      </c>
      <c r="E1831" s="4" t="n">
        <v>5</v>
      </c>
      <c r="F1831" s="4" t="n">
        <v>56.4770000000001</v>
      </c>
      <c r="G1831" s="4" t="n">
        <v>2</v>
      </c>
      <c r="H1831" s="4" t="n">
        <v>13.638181180732</v>
      </c>
      <c r="I1831" s="4" t="n">
        <v>0.871888417131072</v>
      </c>
      <c r="J1831" s="4" t="n">
        <v>0.128461290721891</v>
      </c>
      <c r="K1831" s="4" t="n">
        <v>0.437766627856481</v>
      </c>
      <c r="L1831" s="4" t="n">
        <v>-0.0025967185027009</v>
      </c>
      <c r="M1831" s="4" t="n">
        <v>0.424316963471899</v>
      </c>
      <c r="N1831" s="4" t="n">
        <v>22.3034379653245</v>
      </c>
      <c r="O1831" s="4" t="n">
        <f aca="false">TRUE()</f>
        <v>1</v>
      </c>
      <c r="P1831" s="4" t="s">
        <v>24</v>
      </c>
      <c r="Q1831" s="4" t="n">
        <v>281.77939024255</v>
      </c>
      <c r="R1831" s="4" t="n">
        <v>0.723386234224686</v>
      </c>
      <c r="S1831" s="4" t="s">
        <v>39</v>
      </c>
      <c r="T1831" s="4" t="str">
        <f aca="false">B1831&amp;C1831&amp;D1831&amp;E1831&amp;S1831</f>
        <v>tebjackalsmall_warehouse5without</v>
      </c>
      <c r="U1831" s="4" t="n">
        <f aca="false">COUNTIF($T$2:T1831,T1831)</f>
        <v>10</v>
      </c>
      <c r="V1831" s="4" t="s">
        <v>18</v>
      </c>
      <c r="W1831" s="4" t="s">
        <v>26</v>
      </c>
      <c r="X1831" s="4" t="s">
        <v>34</v>
      </c>
      <c r="Y1831" s="4" t="str">
        <f aca="false">V1831&amp;W1831&amp;X1831&amp;S1831</f>
        <v>tjswithout</v>
      </c>
      <c r="Z1831" s="4" t="n">
        <f aca="false">G1831&gt;0</f>
        <v>1</v>
      </c>
      <c r="AA1831" s="4" t="n">
        <f aca="false">IF(NOT(Z1831),Y1831,0)</f>
        <v>0</v>
      </c>
    </row>
    <row r="1832" customFormat="false" ht="15.75" hidden="false" customHeight="true" outlineLevel="0" collapsed="false">
      <c r="A1832" s="1" t="n">
        <v>2703</v>
      </c>
      <c r="B1832" s="4" t="s">
        <v>21</v>
      </c>
      <c r="C1832" s="4" t="s">
        <v>22</v>
      </c>
      <c r="D1832" s="4" t="s">
        <v>33</v>
      </c>
      <c r="E1832" s="4" t="n">
        <v>5</v>
      </c>
      <c r="F1832" s="4" t="n">
        <v>44.127</v>
      </c>
      <c r="G1832" s="4" t="n">
        <v>0</v>
      </c>
      <c r="H1832" s="4" t="n">
        <v>21.8177348060422</v>
      </c>
      <c r="I1832" s="4" t="n">
        <v>0.778818501050859</v>
      </c>
      <c r="J1832" s="4" t="n">
        <v>0.0529438472658316</v>
      </c>
      <c r="K1832" s="4" t="n">
        <v>0.275870819022662</v>
      </c>
      <c r="L1832" s="4" t="n">
        <v>2.37904933848248E-018</v>
      </c>
      <c r="M1832" s="4" t="n">
        <v>0.201855983037425</v>
      </c>
      <c r="N1832" s="4" t="n">
        <v>7.41128763667048</v>
      </c>
      <c r="O1832" s="4" t="n">
        <f aca="false">TRUE()</f>
        <v>1</v>
      </c>
      <c r="P1832" s="4" t="s">
        <v>24</v>
      </c>
      <c r="Q1832" s="4" t="n">
        <v>392.232270276465</v>
      </c>
      <c r="R1832" s="4" t="n">
        <v>0.637001318993593</v>
      </c>
      <c r="S1832" s="4" t="s">
        <v>39</v>
      </c>
      <c r="T1832" s="4" t="str">
        <f aca="false">B1832&amp;C1832&amp;D1832&amp;E1832&amp;S1832</f>
        <v>tebjackalsmall_warehouse5without</v>
      </c>
      <c r="U1832" s="4" t="n">
        <f aca="false">COUNTIF($T$2:T1832,T1832)</f>
        <v>11</v>
      </c>
      <c r="V1832" s="4" t="s">
        <v>18</v>
      </c>
      <c r="W1832" s="4" t="s">
        <v>26</v>
      </c>
      <c r="X1832" s="4" t="s">
        <v>34</v>
      </c>
      <c r="Y1832" s="4" t="str">
        <f aca="false">V1832&amp;W1832&amp;X1832&amp;S1832</f>
        <v>tjswithout</v>
      </c>
      <c r="Z1832" s="4" t="n">
        <f aca="false">G1832&gt;0</f>
        <v>0</v>
      </c>
      <c r="AA1832" s="4" t="str">
        <f aca="false">IF(NOT(Z1832),Y1832,0)</f>
        <v>tjswithout</v>
      </c>
    </row>
    <row r="1833" customFormat="false" ht="15.75" hidden="false" customHeight="true" outlineLevel="0" collapsed="false">
      <c r="A1833" s="1" t="n">
        <v>2704</v>
      </c>
      <c r="B1833" s="4" t="s">
        <v>21</v>
      </c>
      <c r="C1833" s="4" t="s">
        <v>22</v>
      </c>
      <c r="D1833" s="4" t="s">
        <v>33</v>
      </c>
      <c r="E1833" s="4" t="n">
        <v>5</v>
      </c>
      <c r="F1833" s="4" t="n">
        <v>27.065</v>
      </c>
      <c r="G1833" s="4" t="n">
        <v>0</v>
      </c>
      <c r="H1833" s="4" t="n">
        <v>253.216294021842</v>
      </c>
      <c r="I1833" s="4" t="n">
        <v>0.734729807529112</v>
      </c>
      <c r="J1833" s="4" t="n">
        <v>0.0738614554686135</v>
      </c>
      <c r="K1833" s="4" t="n">
        <v>0.60138962335835</v>
      </c>
      <c r="L1833" s="4" t="n">
        <v>-0.0343656805548792</v>
      </c>
      <c r="M1833" s="4" t="n">
        <v>0.34768249938362</v>
      </c>
      <c r="N1833" s="4" t="n">
        <v>1.25449521664655</v>
      </c>
      <c r="O1833" s="4" t="n">
        <f aca="false">TRUE()</f>
        <v>1</v>
      </c>
      <c r="P1833" s="4" t="s">
        <v>24</v>
      </c>
      <c r="Q1833" s="4" t="n">
        <v>632.455532033865</v>
      </c>
      <c r="R1833" s="4" t="n">
        <v>0.327621815170141</v>
      </c>
      <c r="S1833" s="4" t="s">
        <v>39</v>
      </c>
      <c r="T1833" s="4" t="str">
        <f aca="false">B1833&amp;C1833&amp;D1833&amp;E1833&amp;S1833</f>
        <v>tebjackalsmall_warehouse5without</v>
      </c>
      <c r="U1833" s="4" t="n">
        <f aca="false">COUNTIF($T$2:T1833,T1833)</f>
        <v>12</v>
      </c>
      <c r="V1833" s="4" t="s">
        <v>18</v>
      </c>
      <c r="W1833" s="4" t="s">
        <v>26</v>
      </c>
      <c r="X1833" s="4" t="s">
        <v>34</v>
      </c>
      <c r="Y1833" s="4" t="str">
        <f aca="false">V1833&amp;W1833&amp;X1833&amp;S1833</f>
        <v>tjswithout</v>
      </c>
      <c r="Z1833" s="4" t="n">
        <f aca="false">G1833&gt;0</f>
        <v>0</v>
      </c>
      <c r="AA1833" s="4" t="str">
        <f aca="false">IF(NOT(Z1833),Y1833,0)</f>
        <v>tjswithout</v>
      </c>
    </row>
    <row r="1834" customFormat="false" ht="15.75" hidden="false" customHeight="true" outlineLevel="0" collapsed="false">
      <c r="A1834" s="1" t="n">
        <v>2705</v>
      </c>
      <c r="B1834" s="4" t="s">
        <v>21</v>
      </c>
      <c r="C1834" s="4" t="s">
        <v>22</v>
      </c>
      <c r="D1834" s="4" t="s">
        <v>33</v>
      </c>
      <c r="E1834" s="4" t="n">
        <v>5</v>
      </c>
      <c r="F1834" s="4" t="n">
        <v>19.1190000000001</v>
      </c>
      <c r="G1834" s="4" t="n">
        <v>0</v>
      </c>
      <c r="H1834" s="4" t="n">
        <v>3.87859295393028</v>
      </c>
      <c r="I1834" s="4" t="n">
        <v>0.593811490967381</v>
      </c>
      <c r="J1834" s="4" t="n">
        <v>0.0179087190376204</v>
      </c>
      <c r="K1834" s="4" t="n">
        <v>0.150801081921566</v>
      </c>
      <c r="L1834" s="4" t="n">
        <v>0</v>
      </c>
      <c r="M1834" s="4" t="n">
        <v>0.0712116220185172</v>
      </c>
      <c r="N1834" s="4" t="n">
        <v>2.5591198602885</v>
      </c>
      <c r="O1834" s="4" t="n">
        <f aca="false">TRUE()</f>
        <v>1</v>
      </c>
      <c r="P1834" s="4" t="s">
        <v>24</v>
      </c>
      <c r="Q1834" s="4" t="n">
        <v>18.1383715738875</v>
      </c>
      <c r="R1834" s="4" t="n">
        <v>0.783472486425067</v>
      </c>
      <c r="S1834" s="4" t="s">
        <v>39</v>
      </c>
      <c r="T1834" s="4" t="str">
        <f aca="false">B1834&amp;C1834&amp;D1834&amp;E1834&amp;S1834</f>
        <v>tebjackalsmall_warehouse5without</v>
      </c>
      <c r="U1834" s="4" t="n">
        <f aca="false">COUNTIF($T$2:T1834,T1834)</f>
        <v>13</v>
      </c>
      <c r="V1834" s="4" t="s">
        <v>18</v>
      </c>
      <c r="W1834" s="4" t="s">
        <v>26</v>
      </c>
      <c r="X1834" s="4" t="s">
        <v>34</v>
      </c>
      <c r="Y1834" s="4" t="str">
        <f aca="false">V1834&amp;W1834&amp;X1834&amp;S1834</f>
        <v>tjswithout</v>
      </c>
      <c r="Z1834" s="4" t="n">
        <f aca="false">G1834&gt;0</f>
        <v>0</v>
      </c>
      <c r="AA1834" s="4" t="str">
        <f aca="false">IF(NOT(Z1834),Y1834,0)</f>
        <v>tjswithout</v>
      </c>
    </row>
    <row r="1835" customFormat="false" ht="15.75" hidden="false" customHeight="true" outlineLevel="0" collapsed="false">
      <c r="A1835" s="1" t="n">
        <v>2706</v>
      </c>
      <c r="B1835" s="4" t="s">
        <v>21</v>
      </c>
      <c r="C1835" s="4" t="s">
        <v>22</v>
      </c>
      <c r="D1835" s="4" t="s">
        <v>33</v>
      </c>
      <c r="E1835" s="4" t="n">
        <v>5</v>
      </c>
      <c r="F1835" s="4" t="n">
        <v>22.0039999999999</v>
      </c>
      <c r="G1835" s="4" t="n">
        <v>0</v>
      </c>
      <c r="H1835" s="4" t="n">
        <v>1.24342177692115</v>
      </c>
      <c r="I1835" s="4" t="n">
        <v>0.447731272984156</v>
      </c>
      <c r="J1835" s="4" t="n">
        <v>0.0417896079670727</v>
      </c>
      <c r="K1835" s="4" t="n">
        <v>0.509333700380301</v>
      </c>
      <c r="L1835" s="4" t="n">
        <v>0.0493270116159025</v>
      </c>
      <c r="M1835" s="4" t="n">
        <v>1.03034518329953</v>
      </c>
      <c r="N1835" s="4" t="n">
        <v>21.7917447452106</v>
      </c>
      <c r="O1835" s="4" t="n">
        <f aca="false">TRUE()</f>
        <v>1</v>
      </c>
      <c r="P1835" s="4" t="s">
        <v>24</v>
      </c>
      <c r="Q1835" s="4" t="n">
        <v>13.3811349880247</v>
      </c>
      <c r="R1835" s="4" t="n">
        <v>0.377207061486281</v>
      </c>
      <c r="S1835" s="4" t="s">
        <v>39</v>
      </c>
      <c r="T1835" s="4" t="str">
        <f aca="false">B1835&amp;C1835&amp;D1835&amp;E1835&amp;S1835</f>
        <v>tebjackalsmall_warehouse5without</v>
      </c>
      <c r="U1835" s="4" t="n">
        <f aca="false">COUNTIF($T$2:T1835,T1835)</f>
        <v>14</v>
      </c>
      <c r="V1835" s="4" t="s">
        <v>18</v>
      </c>
      <c r="W1835" s="4" t="s">
        <v>26</v>
      </c>
      <c r="X1835" s="4" t="s">
        <v>34</v>
      </c>
      <c r="Y1835" s="4" t="str">
        <f aca="false">V1835&amp;W1835&amp;X1835&amp;S1835</f>
        <v>tjswithout</v>
      </c>
      <c r="Z1835" s="4" t="n">
        <f aca="false">G1835&gt;0</f>
        <v>0</v>
      </c>
      <c r="AA1835" s="4" t="str">
        <f aca="false">IF(NOT(Z1835),Y1835,0)</f>
        <v>tjswithout</v>
      </c>
    </row>
    <row r="1836" customFormat="false" ht="15.75" hidden="false" customHeight="true" outlineLevel="0" collapsed="false">
      <c r="A1836" s="1" t="n">
        <v>2707</v>
      </c>
      <c r="B1836" s="4" t="s">
        <v>21</v>
      </c>
      <c r="C1836" s="4" t="s">
        <v>22</v>
      </c>
      <c r="D1836" s="4" t="s">
        <v>33</v>
      </c>
      <c r="E1836" s="4" t="n">
        <v>5</v>
      </c>
      <c r="F1836" s="4" t="n">
        <v>27.5929999999998</v>
      </c>
      <c r="G1836" s="4" t="n">
        <v>0</v>
      </c>
      <c r="H1836" s="4" t="n">
        <v>1.52000963957965</v>
      </c>
      <c r="I1836" s="4" t="n">
        <v>0.795122971526258</v>
      </c>
      <c r="J1836" s="4" t="n">
        <v>0.00899050599308909</v>
      </c>
      <c r="K1836" s="4" t="n">
        <v>0.586228939959256</v>
      </c>
      <c r="L1836" s="4" t="n">
        <v>0</v>
      </c>
      <c r="M1836" s="4" t="n">
        <v>0.238868434441279</v>
      </c>
      <c r="N1836" s="4" t="n">
        <v>1.10061380390022</v>
      </c>
      <c r="O1836" s="4" t="n">
        <f aca="false">TRUE()</f>
        <v>1</v>
      </c>
      <c r="P1836" s="4" t="s">
        <v>24</v>
      </c>
      <c r="Q1836" s="4" t="n">
        <v>3.99316454775023</v>
      </c>
      <c r="R1836" s="4" t="n">
        <v>0.286203933553933</v>
      </c>
      <c r="S1836" s="4" t="s">
        <v>39</v>
      </c>
      <c r="T1836" s="4" t="str">
        <f aca="false">B1836&amp;C1836&amp;D1836&amp;E1836&amp;S1836</f>
        <v>tebjackalsmall_warehouse5without</v>
      </c>
      <c r="U1836" s="4" t="n">
        <f aca="false">COUNTIF($T$2:T1836,T1836)</f>
        <v>15</v>
      </c>
      <c r="V1836" s="4" t="s">
        <v>18</v>
      </c>
      <c r="W1836" s="4" t="s">
        <v>26</v>
      </c>
      <c r="X1836" s="4" t="s">
        <v>34</v>
      </c>
      <c r="Y1836" s="4" t="str">
        <f aca="false">V1836&amp;W1836&amp;X1836&amp;S1836</f>
        <v>tjswithout</v>
      </c>
      <c r="Z1836" s="4" t="n">
        <f aca="false">G1836&gt;0</f>
        <v>0</v>
      </c>
      <c r="AA1836" s="4" t="str">
        <f aca="false">IF(NOT(Z1836),Y1836,0)</f>
        <v>tjswithout</v>
      </c>
    </row>
    <row r="1837" customFormat="false" ht="15.75" hidden="false" customHeight="true" outlineLevel="0" collapsed="false">
      <c r="A1837" s="1" t="n">
        <v>2708</v>
      </c>
      <c r="B1837" s="4" t="s">
        <v>21</v>
      </c>
      <c r="C1837" s="4" t="s">
        <v>22</v>
      </c>
      <c r="D1837" s="4" t="s">
        <v>33</v>
      </c>
      <c r="E1837" s="4" t="n">
        <v>5</v>
      </c>
      <c r="F1837" s="4" t="n">
        <v>13.3119999999999</v>
      </c>
      <c r="G1837" s="4" t="n">
        <v>0</v>
      </c>
      <c r="H1837" s="4" t="n">
        <v>0.911749347179527</v>
      </c>
      <c r="I1837" s="4" t="n">
        <v>0.33941905755959</v>
      </c>
      <c r="J1837" s="4" t="n">
        <v>0.0366667910349405</v>
      </c>
      <c r="K1837" s="4" t="n">
        <v>0.48847644637427</v>
      </c>
      <c r="L1837" s="4" t="n">
        <v>0.0698512944001026</v>
      </c>
      <c r="M1837" s="4" t="n">
        <v>1.43035895384536</v>
      </c>
      <c r="N1837" s="4" t="n">
        <v>20.219616004122</v>
      </c>
      <c r="O1837" s="4" t="n">
        <f aca="false">TRUE()</f>
        <v>1</v>
      </c>
      <c r="P1837" s="4" t="s">
        <v>24</v>
      </c>
      <c r="Q1837" s="4" t="n">
        <v>15.2029628085766</v>
      </c>
      <c r="R1837" s="4" t="n">
        <v>0.226710536889795</v>
      </c>
      <c r="S1837" s="4" t="s">
        <v>39</v>
      </c>
      <c r="T1837" s="4" t="str">
        <f aca="false">B1837&amp;C1837&amp;D1837&amp;E1837&amp;S1837</f>
        <v>tebjackalsmall_warehouse5without</v>
      </c>
      <c r="U1837" s="4" t="n">
        <f aca="false">COUNTIF($T$2:T1837,T1837)</f>
        <v>16</v>
      </c>
      <c r="V1837" s="4" t="s">
        <v>18</v>
      </c>
      <c r="W1837" s="4" t="s">
        <v>26</v>
      </c>
      <c r="X1837" s="4" t="s">
        <v>34</v>
      </c>
      <c r="Y1837" s="4" t="str">
        <f aca="false">V1837&amp;W1837&amp;X1837&amp;S1837</f>
        <v>tjswithout</v>
      </c>
      <c r="Z1837" s="4" t="n">
        <f aca="false">G1837&gt;0</f>
        <v>0</v>
      </c>
      <c r="AA1837" s="4" t="str">
        <f aca="false">IF(NOT(Z1837),Y1837,0)</f>
        <v>tjswithout</v>
      </c>
    </row>
    <row r="1838" customFormat="false" ht="15.75" hidden="false" customHeight="true" outlineLevel="0" collapsed="false">
      <c r="A1838" s="1" t="n">
        <v>2709</v>
      </c>
      <c r="B1838" s="4" t="s">
        <v>21</v>
      </c>
      <c r="C1838" s="4" t="s">
        <v>22</v>
      </c>
      <c r="D1838" s="4" t="s">
        <v>33</v>
      </c>
      <c r="E1838" s="4" t="n">
        <v>5</v>
      </c>
      <c r="F1838" s="4" t="n">
        <v>19.2239999999997</v>
      </c>
      <c r="G1838" s="4" t="n">
        <v>0</v>
      </c>
      <c r="H1838" s="4" t="n">
        <v>4.34691645359715</v>
      </c>
      <c r="I1838" s="4" t="n">
        <v>0.741922937259403</v>
      </c>
      <c r="J1838" s="4" t="n">
        <v>0.0403652795670344</v>
      </c>
      <c r="K1838" s="4" t="n">
        <v>0.101466188539745</v>
      </c>
      <c r="L1838" s="4" t="n">
        <v>0</v>
      </c>
      <c r="M1838" s="4" t="n">
        <v>0.0657640808687896</v>
      </c>
      <c r="N1838" s="4" t="n">
        <v>1.2538281781673</v>
      </c>
      <c r="O1838" s="4" t="n">
        <f aca="false">TRUE()</f>
        <v>1</v>
      </c>
      <c r="P1838" s="4" t="s">
        <v>24</v>
      </c>
      <c r="Q1838" s="4" t="n">
        <v>16.4820403146747</v>
      </c>
      <c r="R1838" s="4" t="n">
        <v>0.805533020861203</v>
      </c>
      <c r="S1838" s="4" t="s">
        <v>39</v>
      </c>
      <c r="T1838" s="4" t="str">
        <f aca="false">B1838&amp;C1838&amp;D1838&amp;E1838&amp;S1838</f>
        <v>tebjackalsmall_warehouse5without</v>
      </c>
      <c r="U1838" s="4" t="n">
        <f aca="false">COUNTIF($T$2:T1838,T1838)</f>
        <v>17</v>
      </c>
      <c r="V1838" s="4" t="s">
        <v>18</v>
      </c>
      <c r="W1838" s="4" t="s">
        <v>26</v>
      </c>
      <c r="X1838" s="4" t="s">
        <v>34</v>
      </c>
      <c r="Y1838" s="4" t="str">
        <f aca="false">V1838&amp;W1838&amp;X1838&amp;S1838</f>
        <v>tjswithout</v>
      </c>
      <c r="Z1838" s="4" t="n">
        <f aca="false">G1838&gt;0</f>
        <v>0</v>
      </c>
      <c r="AA1838" s="4" t="str">
        <f aca="false">IF(NOT(Z1838),Y1838,0)</f>
        <v>tjswithout</v>
      </c>
    </row>
    <row r="1839" customFormat="false" ht="15.75" hidden="false" customHeight="true" outlineLevel="0" collapsed="false">
      <c r="A1839" s="1" t="n">
        <v>2710</v>
      </c>
      <c r="B1839" s="4" t="s">
        <v>21</v>
      </c>
      <c r="C1839" s="4" t="s">
        <v>22</v>
      </c>
      <c r="D1839" s="4" t="s">
        <v>33</v>
      </c>
      <c r="E1839" s="4" t="n">
        <v>5</v>
      </c>
      <c r="F1839" s="4" t="n">
        <v>19.1119999999996</v>
      </c>
      <c r="G1839" s="4" t="n">
        <v>0</v>
      </c>
      <c r="H1839" s="4" t="n">
        <v>10.2303740449569</v>
      </c>
      <c r="I1839" s="4" t="n">
        <v>1.29778466467354</v>
      </c>
      <c r="J1839" s="4" t="n">
        <v>0.083496664991726</v>
      </c>
      <c r="K1839" s="4" t="n">
        <v>0.138606633600342</v>
      </c>
      <c r="L1839" s="4" t="n">
        <v>0</v>
      </c>
      <c r="M1839" s="4" t="n">
        <v>0.0651082749129828</v>
      </c>
      <c r="N1839" s="4" t="n">
        <v>2.39396270236658</v>
      </c>
      <c r="O1839" s="4" t="n">
        <f aca="false">TRUE()</f>
        <v>1</v>
      </c>
      <c r="P1839" s="4" t="s">
        <v>24</v>
      </c>
      <c r="Q1839" s="4" t="n">
        <v>31.7717131232259</v>
      </c>
      <c r="R1839" s="4" t="n">
        <v>0.885978715500981</v>
      </c>
      <c r="S1839" s="4" t="s">
        <v>39</v>
      </c>
      <c r="T1839" s="4" t="str">
        <f aca="false">B1839&amp;C1839&amp;D1839&amp;E1839&amp;S1839</f>
        <v>tebjackalsmall_warehouse5without</v>
      </c>
      <c r="U1839" s="4" t="n">
        <f aca="false">COUNTIF($T$2:T1839,T1839)</f>
        <v>18</v>
      </c>
      <c r="V1839" s="4" t="s">
        <v>18</v>
      </c>
      <c r="W1839" s="4" t="s">
        <v>26</v>
      </c>
      <c r="X1839" s="4" t="s">
        <v>34</v>
      </c>
      <c r="Y1839" s="4" t="str">
        <f aca="false">V1839&amp;W1839&amp;X1839&amp;S1839</f>
        <v>tjswithout</v>
      </c>
      <c r="Z1839" s="4" t="n">
        <f aca="false">G1839&gt;0</f>
        <v>0</v>
      </c>
      <c r="AA1839" s="4" t="str">
        <f aca="false">IF(NOT(Z1839),Y1839,0)</f>
        <v>tjswithout</v>
      </c>
    </row>
    <row r="1840" customFormat="false" ht="15.75" hidden="false" customHeight="true" outlineLevel="0" collapsed="false">
      <c r="A1840" s="1" t="n">
        <v>2711</v>
      </c>
      <c r="B1840" s="4" t="s">
        <v>21</v>
      </c>
      <c r="C1840" s="4" t="s">
        <v>22</v>
      </c>
      <c r="D1840" s="4" t="s">
        <v>33</v>
      </c>
      <c r="E1840" s="4" t="n">
        <v>5</v>
      </c>
      <c r="F1840" s="4" t="n">
        <v>180.507</v>
      </c>
      <c r="G1840" s="4" t="n">
        <v>0</v>
      </c>
      <c r="H1840" s="4" t="n">
        <v>20.0882859921268</v>
      </c>
      <c r="I1840" s="4" t="n">
        <v>1.60360213141003</v>
      </c>
      <c r="J1840" s="4" t="n">
        <v>0.0621615495371476</v>
      </c>
      <c r="K1840" s="4" t="n">
        <v>0.109453878020556</v>
      </c>
      <c r="L1840" s="4" t="n">
        <v>4.03717463500057E-018</v>
      </c>
      <c r="M1840" s="4" t="n">
        <v>0.0437717688207482</v>
      </c>
      <c r="N1840" s="4" t="n">
        <v>2.34472492604851</v>
      </c>
      <c r="O1840" s="4" t="n">
        <f aca="false">FALSE()</f>
        <v>0</v>
      </c>
      <c r="P1840" s="4" t="s">
        <v>27</v>
      </c>
      <c r="Q1840" s="4" t="n">
        <v>76.7915572972291</v>
      </c>
      <c r="R1840" s="4" t="n">
        <v>1.15322696063839</v>
      </c>
      <c r="S1840" s="4" t="s">
        <v>39</v>
      </c>
      <c r="T1840" s="4" t="str">
        <f aca="false">B1840&amp;C1840&amp;D1840&amp;E1840&amp;S1840</f>
        <v>tebjackalsmall_warehouse5without</v>
      </c>
      <c r="U1840" s="4" t="n">
        <f aca="false">COUNTIF($T$2:T1840,T1840)</f>
        <v>19</v>
      </c>
      <c r="V1840" s="4" t="s">
        <v>18</v>
      </c>
      <c r="W1840" s="4" t="s">
        <v>26</v>
      </c>
      <c r="X1840" s="4" t="s">
        <v>34</v>
      </c>
      <c r="Y1840" s="4" t="str">
        <f aca="false">V1840&amp;W1840&amp;X1840&amp;S1840</f>
        <v>tjswithout</v>
      </c>
      <c r="Z1840" s="4" t="n">
        <f aca="false">G1840&gt;0</f>
        <v>0</v>
      </c>
      <c r="AA1840" s="4" t="str">
        <f aca="false">IF(NOT(Z1840),Y1840,0)</f>
        <v>tjswithout</v>
      </c>
    </row>
    <row r="1841" customFormat="false" ht="15.75" hidden="false" customHeight="true" outlineLevel="0" collapsed="false">
      <c r="A1841" s="1" t="n">
        <v>2712</v>
      </c>
      <c r="B1841" s="4" t="s">
        <v>21</v>
      </c>
      <c r="C1841" s="4" t="s">
        <v>22</v>
      </c>
      <c r="D1841" s="4" t="s">
        <v>33</v>
      </c>
      <c r="E1841" s="4" t="n">
        <v>5</v>
      </c>
      <c r="F1841" s="4" t="n">
        <v>44.9470000000001</v>
      </c>
      <c r="G1841" s="4" t="n">
        <v>0</v>
      </c>
      <c r="H1841" s="4" t="n">
        <v>5.97976193502711</v>
      </c>
      <c r="I1841" s="4" t="n">
        <v>0.982386148356045</v>
      </c>
      <c r="J1841" s="4" t="n">
        <v>0.112052997200327</v>
      </c>
      <c r="K1841" s="4" t="n">
        <v>0.292061560402532</v>
      </c>
      <c r="L1841" s="4" t="n">
        <v>0.00545169585123024</v>
      </c>
      <c r="M1841" s="4" t="n">
        <v>0.98197210973683</v>
      </c>
      <c r="N1841" s="4" t="n">
        <v>20.9215761488648</v>
      </c>
      <c r="O1841" s="4" t="n">
        <f aca="false">TRUE()</f>
        <v>1</v>
      </c>
      <c r="P1841" s="4" t="s">
        <v>24</v>
      </c>
      <c r="Q1841" s="4" t="n">
        <v>35.1508197851246</v>
      </c>
      <c r="R1841" s="4" t="n">
        <v>1.34349342516076</v>
      </c>
      <c r="S1841" s="4" t="s">
        <v>39</v>
      </c>
      <c r="T1841" s="4" t="str">
        <f aca="false">B1841&amp;C1841&amp;D1841&amp;E1841&amp;S1841</f>
        <v>tebjackalsmall_warehouse5without</v>
      </c>
      <c r="U1841" s="4" t="n">
        <f aca="false">COUNTIF($T$2:T1841,T1841)</f>
        <v>20</v>
      </c>
      <c r="V1841" s="4" t="s">
        <v>18</v>
      </c>
      <c r="W1841" s="4" t="s">
        <v>26</v>
      </c>
      <c r="X1841" s="4" t="s">
        <v>34</v>
      </c>
      <c r="Y1841" s="4" t="str">
        <f aca="false">V1841&amp;W1841&amp;X1841&amp;S1841</f>
        <v>tjswithout</v>
      </c>
      <c r="Z1841" s="4" t="n">
        <f aca="false">G1841&gt;0</f>
        <v>0</v>
      </c>
      <c r="AA1841" s="4" t="str">
        <f aca="false">IF(NOT(Z1841),Y1841,0)</f>
        <v>tjswithout</v>
      </c>
    </row>
    <row r="1842" customFormat="false" ht="15.75" hidden="false" customHeight="true" outlineLevel="0" collapsed="false">
      <c r="A1842" s="1" t="n">
        <v>2723</v>
      </c>
      <c r="B1842" s="4" t="s">
        <v>37</v>
      </c>
      <c r="C1842" s="4" t="s">
        <v>28</v>
      </c>
      <c r="D1842" s="4" t="s">
        <v>23</v>
      </c>
      <c r="E1842" s="4" t="n">
        <v>5</v>
      </c>
      <c r="F1842" s="4" t="n">
        <v>147.002</v>
      </c>
      <c r="G1842" s="4" t="n">
        <v>0</v>
      </c>
      <c r="H1842" s="4" t="n">
        <v>0.542183776949294</v>
      </c>
      <c r="I1842" s="4" t="n">
        <v>0.108282214203937</v>
      </c>
      <c r="J1842" s="4" t="n">
        <v>0.0136097398788948</v>
      </c>
      <c r="K1842" s="4" t="n">
        <v>0.0100934830610252</v>
      </c>
      <c r="L1842" s="4" t="n">
        <v>0.000694704049844237</v>
      </c>
      <c r="M1842" s="4" t="n">
        <v>0.217151730253657</v>
      </c>
      <c r="N1842" s="4" t="n">
        <v>31.9500075259876</v>
      </c>
      <c r="O1842" s="4" t="n">
        <f aca="false">TRUE()</f>
        <v>1</v>
      </c>
      <c r="P1842" s="4" t="s">
        <v>24</v>
      </c>
      <c r="Q1842" s="4" t="n">
        <v>7.259124665585</v>
      </c>
      <c r="R1842" s="4" t="n">
        <v>0.818685253163847</v>
      </c>
      <c r="S1842" s="4" t="s">
        <v>39</v>
      </c>
      <c r="T1842" s="4" t="str">
        <f aca="false">B1842&amp;C1842&amp;D1842&amp;E1842&amp;S1842</f>
        <v>rosnavturtlebot3_burgermap25without</v>
      </c>
      <c r="U1842" s="4" t="n">
        <f aca="false">COUNTIF($T$2:T1842,T1842)</f>
        <v>1</v>
      </c>
      <c r="V1842" s="4" t="s">
        <v>38</v>
      </c>
      <c r="W1842" s="4" t="s">
        <v>29</v>
      </c>
      <c r="X1842" s="4" t="n">
        <v>2</v>
      </c>
      <c r="Y1842" s="4" t="str">
        <f aca="false">V1842&amp;W1842&amp;X1842&amp;S1842</f>
        <v>rb2without</v>
      </c>
      <c r="Z1842" s="4" t="n">
        <f aca="false">G1842&gt;0</f>
        <v>0</v>
      </c>
      <c r="AA1842" s="4" t="str">
        <f aca="false">IF(NOT(Z1842),Y1842,0)</f>
        <v>rb2without</v>
      </c>
    </row>
    <row r="1843" customFormat="false" ht="15.75" hidden="false" customHeight="true" outlineLevel="0" collapsed="false">
      <c r="A1843" s="1" t="n">
        <v>2724</v>
      </c>
      <c r="B1843" s="4" t="s">
        <v>37</v>
      </c>
      <c r="C1843" s="4" t="s">
        <v>28</v>
      </c>
      <c r="D1843" s="4" t="s">
        <v>23</v>
      </c>
      <c r="E1843" s="4" t="n">
        <v>5</v>
      </c>
      <c r="F1843" s="4" t="n">
        <v>145.603</v>
      </c>
      <c r="G1843" s="4" t="n">
        <v>0</v>
      </c>
      <c r="H1843" s="4" t="n">
        <v>0.318722074960617</v>
      </c>
      <c r="I1843" s="4" t="n">
        <v>0.0631214975699481</v>
      </c>
      <c r="J1843" s="4" t="n">
        <v>0.00781125275862946</v>
      </c>
      <c r="K1843" s="4" t="n">
        <v>0.00623170207548731</v>
      </c>
      <c r="L1843" s="4" t="n">
        <v>0.000688888888888889</v>
      </c>
      <c r="M1843" s="4" t="n">
        <v>0.218413285256622</v>
      </c>
      <c r="N1843" s="4" t="n">
        <v>31.8008099842448</v>
      </c>
      <c r="O1843" s="4" t="n">
        <f aca="false">TRUE()</f>
        <v>1</v>
      </c>
      <c r="P1843" s="4" t="s">
        <v>24</v>
      </c>
      <c r="Q1843" s="4" t="n">
        <v>3.5542688527492</v>
      </c>
      <c r="R1843" s="4" t="n">
        <v>0.4242030315166</v>
      </c>
      <c r="S1843" s="4" t="s">
        <v>39</v>
      </c>
      <c r="T1843" s="4" t="str">
        <f aca="false">B1843&amp;C1843&amp;D1843&amp;E1843&amp;S1843</f>
        <v>rosnavturtlebot3_burgermap25without</v>
      </c>
      <c r="U1843" s="4" t="n">
        <f aca="false">COUNTIF($T$2:T1843,T1843)</f>
        <v>2</v>
      </c>
      <c r="V1843" s="4" t="s">
        <v>38</v>
      </c>
      <c r="W1843" s="4" t="s">
        <v>29</v>
      </c>
      <c r="X1843" s="4" t="n">
        <v>2</v>
      </c>
      <c r="Y1843" s="4" t="str">
        <f aca="false">V1843&amp;W1843&amp;X1843&amp;S1843</f>
        <v>rb2without</v>
      </c>
      <c r="Z1843" s="4" t="n">
        <f aca="false">G1843&gt;0</f>
        <v>0</v>
      </c>
      <c r="AA1843" s="4" t="str">
        <f aca="false">IF(NOT(Z1843),Y1843,0)</f>
        <v>rb2without</v>
      </c>
    </row>
    <row r="1844" customFormat="false" ht="15.75" hidden="false" customHeight="true" outlineLevel="0" collapsed="false">
      <c r="A1844" s="1" t="n">
        <v>2725</v>
      </c>
      <c r="B1844" s="4" t="s">
        <v>37</v>
      </c>
      <c r="C1844" s="4" t="s">
        <v>28</v>
      </c>
      <c r="D1844" s="4" t="s">
        <v>23</v>
      </c>
      <c r="E1844" s="4" t="n">
        <v>5</v>
      </c>
      <c r="F1844" s="4" t="n">
        <v>148.093</v>
      </c>
      <c r="G1844" s="4" t="n">
        <v>0</v>
      </c>
      <c r="H1844" s="4" t="n">
        <v>0.541309347739655</v>
      </c>
      <c r="I1844" s="4" t="n">
        <v>0.088798460677899</v>
      </c>
      <c r="J1844" s="4" t="n">
        <v>0.0130836994816965</v>
      </c>
      <c r="K1844" s="4" t="n">
        <v>0.0120062842409771</v>
      </c>
      <c r="L1844" s="4" t="n">
        <v>0.00068025078369906</v>
      </c>
      <c r="M1844" s="4" t="n">
        <v>0.216626175502915</v>
      </c>
      <c r="N1844" s="4" t="n">
        <v>32.0976373845421</v>
      </c>
      <c r="O1844" s="4" t="n">
        <f aca="false">TRUE()</f>
        <v>1</v>
      </c>
      <c r="P1844" s="4" t="s">
        <v>24</v>
      </c>
      <c r="Q1844" s="4" t="n">
        <v>27.009496929132</v>
      </c>
      <c r="R1844" s="4" t="n">
        <v>0.524088418049776</v>
      </c>
      <c r="S1844" s="4" t="s">
        <v>39</v>
      </c>
      <c r="T1844" s="4" t="str">
        <f aca="false">B1844&amp;C1844&amp;D1844&amp;E1844&amp;S1844</f>
        <v>rosnavturtlebot3_burgermap25without</v>
      </c>
      <c r="U1844" s="4" t="n">
        <f aca="false">COUNTIF($T$2:T1844,T1844)</f>
        <v>3</v>
      </c>
      <c r="V1844" s="4" t="s">
        <v>38</v>
      </c>
      <c r="W1844" s="4" t="s">
        <v>29</v>
      </c>
      <c r="X1844" s="4" t="n">
        <v>2</v>
      </c>
      <c r="Y1844" s="4" t="str">
        <f aca="false">V1844&amp;W1844&amp;X1844&amp;S1844</f>
        <v>rb2without</v>
      </c>
      <c r="Z1844" s="4" t="n">
        <f aca="false">G1844&gt;0</f>
        <v>0</v>
      </c>
      <c r="AA1844" s="4" t="str">
        <f aca="false">IF(NOT(Z1844),Y1844,0)</f>
        <v>rb2without</v>
      </c>
    </row>
    <row r="1845" customFormat="false" ht="15.75" hidden="false" customHeight="true" outlineLevel="0" collapsed="false">
      <c r="A1845" s="1" t="n">
        <v>2726</v>
      </c>
      <c r="B1845" s="4" t="s">
        <v>37</v>
      </c>
      <c r="C1845" s="4" t="s">
        <v>28</v>
      </c>
      <c r="D1845" s="4" t="s">
        <v>23</v>
      </c>
      <c r="E1845" s="4" t="n">
        <v>5</v>
      </c>
      <c r="F1845" s="4" t="n">
        <v>145.989</v>
      </c>
      <c r="G1845" s="4" t="n">
        <v>0</v>
      </c>
      <c r="H1845" s="4" t="n">
        <v>0.42724598746455</v>
      </c>
      <c r="I1845" s="4" t="n">
        <v>0.0828257780002635</v>
      </c>
      <c r="J1845" s="4" t="n">
        <v>0.0103030266167867</v>
      </c>
      <c r="K1845" s="4" t="n">
        <v>0.00771930587258324</v>
      </c>
      <c r="L1845" s="4" t="n">
        <v>0.000685714285714286</v>
      </c>
      <c r="M1845" s="4" t="n">
        <v>0.21768604332781</v>
      </c>
      <c r="N1845" s="4" t="n">
        <v>31.8568894237824</v>
      </c>
      <c r="O1845" s="4" t="n">
        <f aca="false">TRUE()</f>
        <v>1</v>
      </c>
      <c r="P1845" s="4" t="s">
        <v>24</v>
      </c>
      <c r="Q1845" s="4" t="n">
        <v>7.8579435285214</v>
      </c>
      <c r="R1845" s="4" t="n">
        <v>0.517941340113455</v>
      </c>
      <c r="S1845" s="4" t="s">
        <v>39</v>
      </c>
      <c r="T1845" s="4" t="str">
        <f aca="false">B1845&amp;C1845&amp;D1845&amp;E1845&amp;S1845</f>
        <v>rosnavturtlebot3_burgermap25without</v>
      </c>
      <c r="U1845" s="4" t="n">
        <f aca="false">COUNTIF($T$2:T1845,T1845)</f>
        <v>4</v>
      </c>
      <c r="V1845" s="4" t="s">
        <v>38</v>
      </c>
      <c r="W1845" s="4" t="s">
        <v>29</v>
      </c>
      <c r="X1845" s="4" t="n">
        <v>2</v>
      </c>
      <c r="Y1845" s="4" t="str">
        <f aca="false">V1845&amp;W1845&amp;X1845&amp;S1845</f>
        <v>rb2without</v>
      </c>
      <c r="Z1845" s="4" t="n">
        <f aca="false">G1845&gt;0</f>
        <v>0</v>
      </c>
      <c r="AA1845" s="4" t="str">
        <f aca="false">IF(NOT(Z1845),Y1845,0)</f>
        <v>rb2without</v>
      </c>
    </row>
    <row r="1846" customFormat="false" ht="15.75" hidden="false" customHeight="true" outlineLevel="0" collapsed="false">
      <c r="A1846" s="1" t="n">
        <v>2727</v>
      </c>
      <c r="B1846" s="4" t="s">
        <v>37</v>
      </c>
      <c r="C1846" s="4" t="s">
        <v>28</v>
      </c>
      <c r="D1846" s="4" t="s">
        <v>23</v>
      </c>
      <c r="E1846" s="4" t="n">
        <v>5</v>
      </c>
      <c r="F1846" s="4" t="n">
        <v>167.202</v>
      </c>
      <c r="G1846" s="4" t="n">
        <v>0</v>
      </c>
      <c r="H1846" s="4" t="n">
        <v>0.718280002161778</v>
      </c>
      <c r="I1846" s="4" t="n">
        <v>0.103689073497811</v>
      </c>
      <c r="J1846" s="4" t="n">
        <v>0.0150822004111547</v>
      </c>
      <c r="K1846" s="4" t="n">
        <v>0.00941544972231028</v>
      </c>
      <c r="L1846" s="4" t="n">
        <v>0.000608815426997245</v>
      </c>
      <c r="M1846" s="4" t="n">
        <v>0.216477550278688</v>
      </c>
      <c r="N1846" s="4" t="n">
        <v>36.1603785207635</v>
      </c>
      <c r="O1846" s="4" t="n">
        <f aca="false">TRUE()</f>
        <v>1</v>
      </c>
      <c r="P1846" s="4" t="s">
        <v>24</v>
      </c>
      <c r="Q1846" s="4" t="n">
        <v>42.7485421804185</v>
      </c>
      <c r="R1846" s="4" t="n">
        <v>0.522948065633267</v>
      </c>
      <c r="S1846" s="4" t="s">
        <v>39</v>
      </c>
      <c r="T1846" s="4" t="str">
        <f aca="false">B1846&amp;C1846&amp;D1846&amp;E1846&amp;S1846</f>
        <v>rosnavturtlebot3_burgermap25without</v>
      </c>
      <c r="U1846" s="4" t="n">
        <f aca="false">COUNTIF($T$2:T1846,T1846)</f>
        <v>5</v>
      </c>
      <c r="V1846" s="4" t="s">
        <v>38</v>
      </c>
      <c r="W1846" s="4" t="s">
        <v>29</v>
      </c>
      <c r="X1846" s="4" t="n">
        <v>2</v>
      </c>
      <c r="Y1846" s="4" t="str">
        <f aca="false">V1846&amp;W1846&amp;X1846&amp;S1846</f>
        <v>rb2without</v>
      </c>
      <c r="Z1846" s="4" t="n">
        <f aca="false">G1846&gt;0</f>
        <v>0</v>
      </c>
      <c r="AA1846" s="4" t="str">
        <f aca="false">IF(NOT(Z1846),Y1846,0)</f>
        <v>rb2without</v>
      </c>
    </row>
    <row r="1847" customFormat="false" ht="15.75" hidden="false" customHeight="true" outlineLevel="0" collapsed="false">
      <c r="A1847" s="1" t="n">
        <v>2728</v>
      </c>
      <c r="B1847" s="4" t="s">
        <v>37</v>
      </c>
      <c r="C1847" s="4" t="s">
        <v>28</v>
      </c>
      <c r="D1847" s="4" t="s">
        <v>23</v>
      </c>
      <c r="E1847" s="4" t="n">
        <v>5</v>
      </c>
      <c r="F1847" s="4" t="n">
        <v>153.881</v>
      </c>
      <c r="G1847" s="4" t="n">
        <v>0</v>
      </c>
      <c r="H1847" s="4" t="n">
        <v>0.755785803661226</v>
      </c>
      <c r="I1847" s="4" t="n">
        <v>0.123686608820187</v>
      </c>
      <c r="J1847" s="4" t="n">
        <v>0.0140692625400624</v>
      </c>
      <c r="K1847" s="4" t="n">
        <v>0.0113713386209838</v>
      </c>
      <c r="L1847" s="4" t="n">
        <v>0.000215568862275449</v>
      </c>
      <c r="M1847" s="4" t="n">
        <v>0.215528348873583</v>
      </c>
      <c r="N1847" s="4" t="n">
        <v>33.0547706196134</v>
      </c>
      <c r="O1847" s="4" t="n">
        <f aca="false">TRUE()</f>
        <v>1</v>
      </c>
      <c r="P1847" s="4" t="s">
        <v>24</v>
      </c>
      <c r="Q1847" s="4" t="n">
        <v>25.3897896448776</v>
      </c>
      <c r="R1847" s="4" t="n">
        <v>0.716991815575854</v>
      </c>
      <c r="S1847" s="4" t="s">
        <v>39</v>
      </c>
      <c r="T1847" s="4" t="str">
        <f aca="false">B1847&amp;C1847&amp;D1847&amp;E1847&amp;S1847</f>
        <v>rosnavturtlebot3_burgermap25without</v>
      </c>
      <c r="U1847" s="4" t="n">
        <f aca="false">COUNTIF($T$2:T1847,T1847)</f>
        <v>6</v>
      </c>
      <c r="V1847" s="4" t="s">
        <v>38</v>
      </c>
      <c r="W1847" s="4" t="s">
        <v>29</v>
      </c>
      <c r="X1847" s="4" t="n">
        <v>2</v>
      </c>
      <c r="Y1847" s="4" t="str">
        <f aca="false">V1847&amp;W1847&amp;X1847&amp;S1847</f>
        <v>rb2without</v>
      </c>
      <c r="Z1847" s="4" t="n">
        <f aca="false">G1847&gt;0</f>
        <v>0</v>
      </c>
      <c r="AA1847" s="4" t="str">
        <f aca="false">IF(NOT(Z1847),Y1847,0)</f>
        <v>rb2without</v>
      </c>
    </row>
    <row r="1848" customFormat="false" ht="15.75" hidden="false" customHeight="true" outlineLevel="0" collapsed="false">
      <c r="A1848" s="1" t="n">
        <v>2729</v>
      </c>
      <c r="B1848" s="4" t="s">
        <v>37</v>
      </c>
      <c r="C1848" s="4" t="s">
        <v>28</v>
      </c>
      <c r="D1848" s="4" t="s">
        <v>23</v>
      </c>
      <c r="E1848" s="4" t="n">
        <v>5</v>
      </c>
      <c r="F1848" s="4" t="n">
        <v>152.891</v>
      </c>
      <c r="G1848" s="4" t="n">
        <v>0</v>
      </c>
      <c r="H1848" s="4" t="n">
        <v>0.583453257830747</v>
      </c>
      <c r="I1848" s="4" t="n">
        <v>0.0898083531993309</v>
      </c>
      <c r="J1848" s="4" t="n">
        <v>0.01490484387261</v>
      </c>
      <c r="K1848" s="4" t="n">
        <v>0.0149550926321084</v>
      </c>
      <c r="L1848" s="4" t="n">
        <v>0.000640718562874252</v>
      </c>
      <c r="M1848" s="4" t="n">
        <v>0.213964428142597</v>
      </c>
      <c r="N1848" s="4" t="n">
        <v>32.8057842940503</v>
      </c>
      <c r="O1848" s="4" t="n">
        <f aca="false">TRUE()</f>
        <v>1</v>
      </c>
      <c r="P1848" s="4" t="s">
        <v>24</v>
      </c>
      <c r="Q1848" s="4" t="n">
        <v>17.1814787221797</v>
      </c>
      <c r="R1848" s="4" t="n">
        <v>0.516463799436516</v>
      </c>
      <c r="S1848" s="4" t="s">
        <v>39</v>
      </c>
      <c r="T1848" s="4" t="str">
        <f aca="false">B1848&amp;C1848&amp;D1848&amp;E1848&amp;S1848</f>
        <v>rosnavturtlebot3_burgermap25without</v>
      </c>
      <c r="U1848" s="4" t="n">
        <f aca="false">COUNTIF($T$2:T1848,T1848)</f>
        <v>7</v>
      </c>
      <c r="V1848" s="4" t="s">
        <v>38</v>
      </c>
      <c r="W1848" s="4" t="s">
        <v>29</v>
      </c>
      <c r="X1848" s="4" t="n">
        <v>2</v>
      </c>
      <c r="Y1848" s="4" t="str">
        <f aca="false">V1848&amp;W1848&amp;X1848&amp;S1848</f>
        <v>rb2without</v>
      </c>
      <c r="Z1848" s="4" t="n">
        <f aca="false">G1848&gt;0</f>
        <v>0</v>
      </c>
      <c r="AA1848" s="4" t="str">
        <f aca="false">IF(NOT(Z1848),Y1848,0)</f>
        <v>rb2without</v>
      </c>
    </row>
    <row r="1849" customFormat="false" ht="15.75" hidden="false" customHeight="true" outlineLevel="0" collapsed="false">
      <c r="A1849" s="1" t="n">
        <v>2730</v>
      </c>
      <c r="B1849" s="4" t="s">
        <v>37</v>
      </c>
      <c r="C1849" s="4" t="s">
        <v>28</v>
      </c>
      <c r="D1849" s="4" t="s">
        <v>23</v>
      </c>
      <c r="E1849" s="4" t="n">
        <v>5</v>
      </c>
      <c r="F1849" s="4" t="n">
        <v>161.417</v>
      </c>
      <c r="G1849" s="4" t="n">
        <v>0</v>
      </c>
      <c r="H1849" s="4" t="n">
        <v>0.276093594958032</v>
      </c>
      <c r="I1849" s="4" t="n">
        <v>0.0544411212507939</v>
      </c>
      <c r="J1849" s="4" t="n">
        <v>0.00675736351973267</v>
      </c>
      <c r="K1849" s="4" t="n">
        <v>0.00601991626888997</v>
      </c>
      <c r="L1849" s="4" t="n">
        <v>0.000618233618233618</v>
      </c>
      <c r="M1849" s="4" t="n">
        <v>0.218487426574495</v>
      </c>
      <c r="N1849" s="4" t="n">
        <v>35.3555011412317</v>
      </c>
      <c r="O1849" s="4" t="n">
        <f aca="false">TRUE()</f>
        <v>1</v>
      </c>
      <c r="P1849" s="4" t="s">
        <v>24</v>
      </c>
      <c r="Q1849" s="4" t="n">
        <v>3.68286250721659</v>
      </c>
      <c r="R1849" s="4" t="n">
        <v>0.331857833187858</v>
      </c>
      <c r="S1849" s="4" t="s">
        <v>39</v>
      </c>
      <c r="T1849" s="4" t="str">
        <f aca="false">B1849&amp;C1849&amp;D1849&amp;E1849&amp;S1849</f>
        <v>rosnavturtlebot3_burgermap25without</v>
      </c>
      <c r="U1849" s="4" t="n">
        <f aca="false">COUNTIF($T$2:T1849,T1849)</f>
        <v>8</v>
      </c>
      <c r="V1849" s="4" t="s">
        <v>38</v>
      </c>
      <c r="W1849" s="4" t="s">
        <v>29</v>
      </c>
      <c r="X1849" s="4" t="n">
        <v>2</v>
      </c>
      <c r="Y1849" s="4" t="str">
        <f aca="false">V1849&amp;W1849&amp;X1849&amp;S1849</f>
        <v>rb2without</v>
      </c>
      <c r="Z1849" s="4" t="n">
        <f aca="false">G1849&gt;0</f>
        <v>0</v>
      </c>
      <c r="AA1849" s="4" t="str">
        <f aca="false">IF(NOT(Z1849),Y1849,0)</f>
        <v>rb2without</v>
      </c>
    </row>
    <row r="1850" customFormat="false" ht="15.75" hidden="false" customHeight="true" outlineLevel="0" collapsed="false">
      <c r="A1850" s="1" t="n">
        <v>2731</v>
      </c>
      <c r="B1850" s="4" t="s">
        <v>37</v>
      </c>
      <c r="C1850" s="4" t="s">
        <v>28</v>
      </c>
      <c r="D1850" s="4" t="s">
        <v>23</v>
      </c>
      <c r="E1850" s="4" t="n">
        <v>5</v>
      </c>
      <c r="F1850" s="4" t="n">
        <v>151.912</v>
      </c>
      <c r="G1850" s="4" t="n">
        <v>0</v>
      </c>
      <c r="H1850" s="4" t="n">
        <v>0.513171664250769</v>
      </c>
      <c r="I1850" s="4" t="n">
        <v>0.101637860977436</v>
      </c>
      <c r="J1850" s="4" t="n">
        <v>0.0127012291726024</v>
      </c>
      <c r="K1850" s="4" t="n">
        <v>0.00789738503209447</v>
      </c>
      <c r="L1850" s="4" t="n">
        <v>0.000575069850539727</v>
      </c>
      <c r="M1850" s="4" t="n">
        <v>0.218194853681913</v>
      </c>
      <c r="N1850" s="4" t="n">
        <v>33.189332029385</v>
      </c>
      <c r="O1850" s="4" t="n">
        <f aca="false">TRUE()</f>
        <v>1</v>
      </c>
      <c r="P1850" s="4" t="s">
        <v>24</v>
      </c>
      <c r="Q1850" s="4" t="n">
        <v>6.28496571113219</v>
      </c>
      <c r="R1850" s="4" t="n">
        <v>0.624477768388039</v>
      </c>
      <c r="S1850" s="4" t="s">
        <v>39</v>
      </c>
      <c r="T1850" s="4" t="str">
        <f aca="false">B1850&amp;C1850&amp;D1850&amp;E1850&amp;S1850</f>
        <v>rosnavturtlebot3_burgermap25without</v>
      </c>
      <c r="U1850" s="4" t="n">
        <f aca="false">COUNTIF($T$2:T1850,T1850)</f>
        <v>9</v>
      </c>
      <c r="V1850" s="4" t="s">
        <v>38</v>
      </c>
      <c r="W1850" s="4" t="s">
        <v>29</v>
      </c>
      <c r="X1850" s="4" t="n">
        <v>2</v>
      </c>
      <c r="Y1850" s="4" t="str">
        <f aca="false">V1850&amp;W1850&amp;X1850&amp;S1850</f>
        <v>rb2without</v>
      </c>
      <c r="Z1850" s="4" t="n">
        <f aca="false">G1850&gt;0</f>
        <v>0</v>
      </c>
      <c r="AA1850" s="4" t="str">
        <f aca="false">IF(NOT(Z1850),Y1850,0)</f>
        <v>rb2without</v>
      </c>
    </row>
    <row r="1851" customFormat="false" ht="15.75" hidden="false" customHeight="true" outlineLevel="0" collapsed="false">
      <c r="A1851" s="1" t="n">
        <v>2732</v>
      </c>
      <c r="B1851" s="4" t="s">
        <v>37</v>
      </c>
      <c r="C1851" s="4" t="s">
        <v>28</v>
      </c>
      <c r="D1851" s="4" t="s">
        <v>23</v>
      </c>
      <c r="E1851" s="4" t="n">
        <v>5</v>
      </c>
      <c r="F1851" s="4" t="n">
        <v>166.809</v>
      </c>
      <c r="G1851" s="4" t="n">
        <v>0</v>
      </c>
      <c r="H1851" s="4" t="n">
        <v>0.972998129520238</v>
      </c>
      <c r="I1851" s="4" t="n">
        <v>0.15256008726605</v>
      </c>
      <c r="J1851" s="4" t="n">
        <v>0.0449044323885148</v>
      </c>
      <c r="K1851" s="4" t="n">
        <v>0.0182538709663921</v>
      </c>
      <c r="L1851" s="4" t="n">
        <v>0.000237569060773481</v>
      </c>
      <c r="M1851" s="4" t="n">
        <v>0.213978131551962</v>
      </c>
      <c r="N1851" s="4" t="n">
        <v>35.7078425169641</v>
      </c>
      <c r="O1851" s="4" t="n">
        <f aca="false">TRUE()</f>
        <v>1</v>
      </c>
      <c r="P1851" s="4" t="s">
        <v>24</v>
      </c>
      <c r="Q1851" s="4" t="n">
        <v>32.7103328136135</v>
      </c>
      <c r="R1851" s="4" t="n">
        <v>1.27299766090334</v>
      </c>
      <c r="S1851" s="4" t="s">
        <v>39</v>
      </c>
      <c r="T1851" s="4" t="str">
        <f aca="false">B1851&amp;C1851&amp;D1851&amp;E1851&amp;S1851</f>
        <v>rosnavturtlebot3_burgermap25without</v>
      </c>
      <c r="U1851" s="4" t="n">
        <f aca="false">COUNTIF($T$2:T1851,T1851)</f>
        <v>10</v>
      </c>
      <c r="V1851" s="4" t="s">
        <v>38</v>
      </c>
      <c r="W1851" s="4" t="s">
        <v>29</v>
      </c>
      <c r="X1851" s="4" t="n">
        <v>2</v>
      </c>
      <c r="Y1851" s="4" t="str">
        <f aca="false">V1851&amp;W1851&amp;X1851&amp;S1851</f>
        <v>rb2without</v>
      </c>
      <c r="Z1851" s="4" t="n">
        <f aca="false">G1851&gt;0</f>
        <v>0</v>
      </c>
      <c r="AA1851" s="4" t="str">
        <f aca="false">IF(NOT(Z1851),Y1851,0)</f>
        <v>rb2without</v>
      </c>
    </row>
    <row r="1852" customFormat="false" ht="15.75" hidden="false" customHeight="true" outlineLevel="0" collapsed="false">
      <c r="A1852" s="1" t="n">
        <v>2733</v>
      </c>
      <c r="B1852" s="4" t="s">
        <v>37</v>
      </c>
      <c r="C1852" s="4" t="s">
        <v>28</v>
      </c>
      <c r="D1852" s="4" t="s">
        <v>23</v>
      </c>
      <c r="E1852" s="4" t="n">
        <v>5</v>
      </c>
      <c r="F1852" s="4" t="n">
        <v>159.675</v>
      </c>
      <c r="G1852" s="4" t="n">
        <v>0</v>
      </c>
      <c r="H1852" s="4" t="n">
        <v>0.264594407901085</v>
      </c>
      <c r="I1852" s="4" t="n">
        <v>0.0518572355132928</v>
      </c>
      <c r="J1852" s="4" t="n">
        <v>0.00644867372808665</v>
      </c>
      <c r="K1852" s="4" t="n">
        <v>0.00557471264367817</v>
      </c>
      <c r="L1852" s="4" t="n">
        <v>0.000626436781609195</v>
      </c>
      <c r="M1852" s="4" t="n">
        <v>0.218808571428571</v>
      </c>
      <c r="N1852" s="4" t="n">
        <v>34.9562787213835</v>
      </c>
      <c r="O1852" s="4" t="n">
        <f aca="false">TRUE()</f>
        <v>1</v>
      </c>
      <c r="P1852" s="4" t="s">
        <v>24</v>
      </c>
      <c r="Q1852" s="4" t="n">
        <v>3.70172906822488</v>
      </c>
      <c r="R1852" s="4" t="n">
        <v>0.359906730927395</v>
      </c>
      <c r="S1852" s="4" t="s">
        <v>39</v>
      </c>
      <c r="T1852" s="4" t="str">
        <f aca="false">B1852&amp;C1852&amp;D1852&amp;E1852&amp;S1852</f>
        <v>rosnavturtlebot3_burgermap25without</v>
      </c>
      <c r="U1852" s="4" t="n">
        <f aca="false">COUNTIF($T$2:T1852,T1852)</f>
        <v>11</v>
      </c>
      <c r="V1852" s="4" t="s">
        <v>38</v>
      </c>
      <c r="W1852" s="4" t="s">
        <v>29</v>
      </c>
      <c r="X1852" s="4" t="n">
        <v>2</v>
      </c>
      <c r="Y1852" s="4" t="str">
        <f aca="false">V1852&amp;W1852&amp;X1852&amp;S1852</f>
        <v>rb2without</v>
      </c>
      <c r="Z1852" s="4" t="n">
        <f aca="false">G1852&gt;0</f>
        <v>0</v>
      </c>
      <c r="AA1852" s="4" t="str">
        <f aca="false">IF(NOT(Z1852),Y1852,0)</f>
        <v>rb2without</v>
      </c>
    </row>
    <row r="1853" customFormat="false" ht="15.75" hidden="false" customHeight="true" outlineLevel="0" collapsed="false">
      <c r="A1853" s="1" t="n">
        <v>2734</v>
      </c>
      <c r="B1853" s="4" t="s">
        <v>37</v>
      </c>
      <c r="C1853" s="4" t="s">
        <v>28</v>
      </c>
      <c r="D1853" s="4" t="s">
        <v>23</v>
      </c>
      <c r="E1853" s="4" t="n">
        <v>5</v>
      </c>
      <c r="F1853" s="4" t="n">
        <v>154.873</v>
      </c>
      <c r="G1853" s="4" t="n">
        <v>0</v>
      </c>
      <c r="H1853" s="4" t="n">
        <v>0.663112354161941</v>
      </c>
      <c r="I1853" s="4" t="n">
        <v>0.111106359759669</v>
      </c>
      <c r="J1853" s="4" t="n">
        <v>0.0254310935630668</v>
      </c>
      <c r="K1853" s="4" t="n">
        <v>0.00992990860335226</v>
      </c>
      <c r="L1853" s="4" t="n">
        <v>0.000631268436578171</v>
      </c>
      <c r="M1853" s="4" t="n">
        <v>0.216489925069989</v>
      </c>
      <c r="N1853" s="4" t="n">
        <v>33.6103401775798</v>
      </c>
      <c r="O1853" s="4" t="n">
        <f aca="false">TRUE()</f>
        <v>1</v>
      </c>
      <c r="P1853" s="4" t="s">
        <v>24</v>
      </c>
      <c r="Q1853" s="4" t="n">
        <v>28.4101864360503</v>
      </c>
      <c r="R1853" s="4" t="n">
        <v>0.789042891559023</v>
      </c>
      <c r="S1853" s="4" t="s">
        <v>39</v>
      </c>
      <c r="T1853" s="4" t="str">
        <f aca="false">B1853&amp;C1853&amp;D1853&amp;E1853&amp;S1853</f>
        <v>rosnavturtlebot3_burgermap25without</v>
      </c>
      <c r="U1853" s="4" t="n">
        <f aca="false">COUNTIF($T$2:T1853,T1853)</f>
        <v>12</v>
      </c>
      <c r="V1853" s="4" t="s">
        <v>38</v>
      </c>
      <c r="W1853" s="4" t="s">
        <v>29</v>
      </c>
      <c r="X1853" s="4" t="n">
        <v>2</v>
      </c>
      <c r="Y1853" s="4" t="str">
        <f aca="false">V1853&amp;W1853&amp;X1853&amp;S1853</f>
        <v>rb2without</v>
      </c>
      <c r="Z1853" s="4" t="n">
        <f aca="false">G1853&gt;0</f>
        <v>0</v>
      </c>
      <c r="AA1853" s="4" t="str">
        <f aca="false">IF(NOT(Z1853),Y1853,0)</f>
        <v>rb2without</v>
      </c>
    </row>
    <row r="1854" customFormat="false" ht="15.75" hidden="false" customHeight="true" outlineLevel="0" collapsed="false">
      <c r="A1854" s="1" t="n">
        <v>2735</v>
      </c>
      <c r="B1854" s="4" t="s">
        <v>37</v>
      </c>
      <c r="C1854" s="4" t="s">
        <v>28</v>
      </c>
      <c r="D1854" s="4" t="s">
        <v>23</v>
      </c>
      <c r="E1854" s="4" t="n">
        <v>5</v>
      </c>
      <c r="F1854" s="4" t="n">
        <v>163.463</v>
      </c>
      <c r="G1854" s="4" t="n">
        <v>0</v>
      </c>
      <c r="H1854" s="4" t="n">
        <v>0.387426830164978</v>
      </c>
      <c r="I1854" s="4" t="n">
        <v>0.0782779785492602</v>
      </c>
      <c r="J1854" s="4" t="n">
        <v>0.00977767513041612</v>
      </c>
      <c r="K1854" s="4" t="n">
        <v>0.00557817070868633</v>
      </c>
      <c r="L1854" s="4" t="n">
        <v>0.000480446927374302</v>
      </c>
      <c r="M1854" s="4" t="n">
        <v>0.218672254424254</v>
      </c>
      <c r="N1854" s="4" t="n">
        <v>35.7702438279918</v>
      </c>
      <c r="O1854" s="4" t="n">
        <f aca="false">TRUE()</f>
        <v>1</v>
      </c>
      <c r="P1854" s="4" t="s">
        <v>24</v>
      </c>
      <c r="Q1854" s="4" t="n">
        <v>4.46829727921765</v>
      </c>
      <c r="R1854" s="4" t="n">
        <v>0.464240615184318</v>
      </c>
      <c r="S1854" s="4" t="s">
        <v>39</v>
      </c>
      <c r="T1854" s="4" t="str">
        <f aca="false">B1854&amp;C1854&amp;D1854&amp;E1854&amp;S1854</f>
        <v>rosnavturtlebot3_burgermap25without</v>
      </c>
      <c r="U1854" s="4" t="n">
        <f aca="false">COUNTIF($T$2:T1854,T1854)</f>
        <v>13</v>
      </c>
      <c r="V1854" s="4" t="s">
        <v>38</v>
      </c>
      <c r="W1854" s="4" t="s">
        <v>29</v>
      </c>
      <c r="X1854" s="4" t="n">
        <v>2</v>
      </c>
      <c r="Y1854" s="4" t="str">
        <f aca="false">V1854&amp;W1854&amp;X1854&amp;S1854</f>
        <v>rb2without</v>
      </c>
      <c r="Z1854" s="4" t="n">
        <f aca="false">G1854&gt;0</f>
        <v>0</v>
      </c>
      <c r="AA1854" s="4" t="str">
        <f aca="false">IF(NOT(Z1854),Y1854,0)</f>
        <v>rb2without</v>
      </c>
    </row>
    <row r="1855" customFormat="false" ht="15.75" hidden="false" customHeight="true" outlineLevel="0" collapsed="false">
      <c r="A1855" s="1" t="n">
        <v>2736</v>
      </c>
      <c r="B1855" s="4" t="s">
        <v>37</v>
      </c>
      <c r="C1855" s="4" t="s">
        <v>28</v>
      </c>
      <c r="D1855" s="4" t="s">
        <v>23</v>
      </c>
      <c r="E1855" s="4" t="n">
        <v>5</v>
      </c>
      <c r="F1855" s="4" t="n">
        <v>153.695</v>
      </c>
      <c r="G1855" s="4" t="n">
        <v>0</v>
      </c>
      <c r="H1855" s="4" t="n">
        <v>0.94223297408914</v>
      </c>
      <c r="I1855" s="4" t="n">
        <v>0.146977225440091</v>
      </c>
      <c r="J1855" s="4" t="n">
        <v>0.030923523658397</v>
      </c>
      <c r="K1855" s="4" t="n">
        <v>0.0134199698617364</v>
      </c>
      <c r="L1855" s="4" t="n">
        <v>0.000592735051659066</v>
      </c>
      <c r="M1855" s="4" t="n">
        <v>0.215240136227262</v>
      </c>
      <c r="N1855" s="4" t="n">
        <v>33.0667820132892</v>
      </c>
      <c r="O1855" s="4" t="n">
        <f aca="false">TRUE()</f>
        <v>1</v>
      </c>
      <c r="P1855" s="4" t="s">
        <v>24</v>
      </c>
      <c r="Q1855" s="4" t="n">
        <v>30.2415385275425</v>
      </c>
      <c r="R1855" s="4" t="n">
        <v>0.952738612040895</v>
      </c>
      <c r="S1855" s="4" t="s">
        <v>39</v>
      </c>
      <c r="T1855" s="4" t="str">
        <f aca="false">B1855&amp;C1855&amp;D1855&amp;E1855&amp;S1855</f>
        <v>rosnavturtlebot3_burgermap25without</v>
      </c>
      <c r="U1855" s="4" t="n">
        <f aca="false">COUNTIF($T$2:T1855,T1855)</f>
        <v>14</v>
      </c>
      <c r="V1855" s="4" t="s">
        <v>38</v>
      </c>
      <c r="W1855" s="4" t="s">
        <v>29</v>
      </c>
      <c r="X1855" s="4" t="n">
        <v>2</v>
      </c>
      <c r="Y1855" s="4" t="str">
        <f aca="false">V1855&amp;W1855&amp;X1855&amp;S1855</f>
        <v>rb2without</v>
      </c>
      <c r="Z1855" s="4" t="n">
        <f aca="false">G1855&gt;0</f>
        <v>0</v>
      </c>
      <c r="AA1855" s="4" t="str">
        <f aca="false">IF(NOT(Z1855),Y1855,0)</f>
        <v>rb2without</v>
      </c>
    </row>
    <row r="1856" customFormat="false" ht="15.75" hidden="false" customHeight="true" outlineLevel="0" collapsed="false">
      <c r="A1856" s="1" t="n">
        <v>2737</v>
      </c>
      <c r="B1856" s="4" t="s">
        <v>37</v>
      </c>
      <c r="C1856" s="4" t="s">
        <v>28</v>
      </c>
      <c r="D1856" s="4" t="s">
        <v>23</v>
      </c>
      <c r="E1856" s="4" t="n">
        <v>5</v>
      </c>
      <c r="F1856" s="4" t="n">
        <v>161.195</v>
      </c>
      <c r="G1856" s="4" t="n">
        <v>0</v>
      </c>
      <c r="H1856" s="4" t="n">
        <v>0.294770967680136</v>
      </c>
      <c r="I1856" s="4" t="n">
        <v>0.0583172439881316</v>
      </c>
      <c r="J1856" s="4" t="n">
        <v>0.00725647339749475</v>
      </c>
      <c r="K1856" s="4" t="n">
        <v>0.00736543909348442</v>
      </c>
      <c r="L1856" s="4" t="n">
        <v>0.000606232294617564</v>
      </c>
      <c r="M1856" s="4" t="n">
        <v>0.218343661971831</v>
      </c>
      <c r="N1856" s="4" t="n">
        <v>35.2729926625481</v>
      </c>
      <c r="O1856" s="4" t="n">
        <f aca="false">TRUE()</f>
        <v>1</v>
      </c>
      <c r="P1856" s="4" t="s">
        <v>24</v>
      </c>
      <c r="Q1856" s="4" t="n">
        <v>3.97567520383901</v>
      </c>
      <c r="R1856" s="4" t="n">
        <v>0.398208344111206</v>
      </c>
      <c r="S1856" s="4" t="s">
        <v>39</v>
      </c>
      <c r="T1856" s="4" t="str">
        <f aca="false">B1856&amp;C1856&amp;D1856&amp;E1856&amp;S1856</f>
        <v>rosnavturtlebot3_burgermap25without</v>
      </c>
      <c r="U1856" s="4" t="n">
        <f aca="false">COUNTIF($T$2:T1856,T1856)</f>
        <v>15</v>
      </c>
      <c r="V1856" s="4" t="s">
        <v>38</v>
      </c>
      <c r="W1856" s="4" t="s">
        <v>29</v>
      </c>
      <c r="X1856" s="4" t="n">
        <v>2</v>
      </c>
      <c r="Y1856" s="4" t="str">
        <f aca="false">V1856&amp;W1856&amp;X1856&amp;S1856</f>
        <v>rb2without</v>
      </c>
      <c r="Z1856" s="4" t="n">
        <f aca="false">G1856&gt;0</f>
        <v>0</v>
      </c>
      <c r="AA1856" s="4" t="str">
        <f aca="false">IF(NOT(Z1856),Y1856,0)</f>
        <v>rb2without</v>
      </c>
    </row>
    <row r="1857" customFormat="false" ht="15.75" hidden="false" customHeight="true" outlineLevel="0" collapsed="false">
      <c r="A1857" s="1" t="n">
        <v>2738</v>
      </c>
      <c r="B1857" s="4" t="s">
        <v>37</v>
      </c>
      <c r="C1857" s="4" t="s">
        <v>28</v>
      </c>
      <c r="D1857" s="4" t="s">
        <v>23</v>
      </c>
      <c r="E1857" s="4" t="n">
        <v>5</v>
      </c>
      <c r="F1857" s="4" t="n">
        <v>150.101</v>
      </c>
      <c r="G1857" s="4" t="n">
        <v>0</v>
      </c>
      <c r="H1857" s="4" t="n">
        <v>0.422507087158774</v>
      </c>
      <c r="I1857" s="4" t="n">
        <v>0.0845604401210813</v>
      </c>
      <c r="J1857" s="4" t="n">
        <v>0.0105862015451974</v>
      </c>
      <c r="K1857" s="4" t="n">
        <v>0.00693898835071925</v>
      </c>
      <c r="L1857" s="4" t="n">
        <v>0.000353596323052613</v>
      </c>
      <c r="M1857" s="4" t="n">
        <v>0.2188031051472</v>
      </c>
      <c r="N1857" s="4" t="n">
        <v>32.819730290139</v>
      </c>
      <c r="O1857" s="4" t="n">
        <f aca="false">TRUE()</f>
        <v>1</v>
      </c>
      <c r="P1857" s="4" t="s">
        <v>24</v>
      </c>
      <c r="Q1857" s="4" t="n">
        <v>6.04671234118058</v>
      </c>
      <c r="R1857" s="4" t="n">
        <v>0.522003070974275</v>
      </c>
      <c r="S1857" s="4" t="s">
        <v>39</v>
      </c>
      <c r="T1857" s="4" t="str">
        <f aca="false">B1857&amp;C1857&amp;D1857&amp;E1857&amp;S1857</f>
        <v>rosnavturtlebot3_burgermap25without</v>
      </c>
      <c r="U1857" s="4" t="n">
        <f aca="false">COUNTIF($T$2:T1857,T1857)</f>
        <v>16</v>
      </c>
      <c r="V1857" s="4" t="s">
        <v>38</v>
      </c>
      <c r="W1857" s="4" t="s">
        <v>29</v>
      </c>
      <c r="X1857" s="4" t="n">
        <v>2</v>
      </c>
      <c r="Y1857" s="4" t="str">
        <f aca="false">V1857&amp;W1857&amp;X1857&amp;S1857</f>
        <v>rb2without</v>
      </c>
      <c r="Z1857" s="4" t="n">
        <f aca="false">G1857&gt;0</f>
        <v>0</v>
      </c>
      <c r="AA1857" s="4" t="str">
        <f aca="false">IF(NOT(Z1857),Y1857,0)</f>
        <v>rb2without</v>
      </c>
    </row>
    <row r="1858" customFormat="false" ht="15.75" hidden="false" customHeight="true" outlineLevel="0" collapsed="false">
      <c r="A1858" s="1" t="n">
        <v>2739</v>
      </c>
      <c r="B1858" s="4" t="s">
        <v>37</v>
      </c>
      <c r="C1858" s="4" t="s">
        <v>28</v>
      </c>
      <c r="D1858" s="4" t="s">
        <v>23</v>
      </c>
      <c r="E1858" s="4" t="n">
        <v>5</v>
      </c>
      <c r="F1858" s="4" t="n">
        <v>168.715</v>
      </c>
      <c r="G1858" s="4" t="n">
        <v>0</v>
      </c>
      <c r="H1858" s="4" t="n">
        <v>1.09489739788787</v>
      </c>
      <c r="I1858" s="4" t="n">
        <v>0.146091700399963</v>
      </c>
      <c r="J1858" s="4" t="n">
        <v>0.0261125030770086</v>
      </c>
      <c r="K1858" s="4" t="n">
        <v>0.0220324843998813</v>
      </c>
      <c r="L1858" s="4" t="n">
        <v>0.000582655826558266</v>
      </c>
      <c r="M1858" s="4" t="n">
        <v>0.21012137818079</v>
      </c>
      <c r="N1858" s="4" t="n">
        <v>35.2358038904499</v>
      </c>
      <c r="O1858" s="4" t="n">
        <f aca="false">TRUE()</f>
        <v>1</v>
      </c>
      <c r="P1858" s="4" t="s">
        <v>24</v>
      </c>
      <c r="Q1858" s="4" t="n">
        <v>25.7991186606591</v>
      </c>
      <c r="R1858" s="4" t="n">
        <v>0.968219714982765</v>
      </c>
      <c r="S1858" s="4" t="s">
        <v>39</v>
      </c>
      <c r="T1858" s="4" t="str">
        <f aca="false">B1858&amp;C1858&amp;D1858&amp;E1858&amp;S1858</f>
        <v>rosnavturtlebot3_burgermap25without</v>
      </c>
      <c r="U1858" s="4" t="n">
        <f aca="false">COUNTIF($T$2:T1858,T1858)</f>
        <v>17</v>
      </c>
      <c r="V1858" s="4" t="s">
        <v>38</v>
      </c>
      <c r="W1858" s="4" t="s">
        <v>29</v>
      </c>
      <c r="X1858" s="4" t="n">
        <v>2</v>
      </c>
      <c r="Y1858" s="4" t="str">
        <f aca="false">V1858&amp;W1858&amp;X1858&amp;S1858</f>
        <v>rb2without</v>
      </c>
      <c r="Z1858" s="4" t="n">
        <f aca="false">G1858&gt;0</f>
        <v>0</v>
      </c>
      <c r="AA1858" s="4" t="str">
        <f aca="false">IF(NOT(Z1858),Y1858,0)</f>
        <v>rb2without</v>
      </c>
    </row>
    <row r="1859" customFormat="false" ht="15.75" hidden="false" customHeight="true" outlineLevel="0" collapsed="false">
      <c r="A1859" s="1" t="n">
        <v>2740</v>
      </c>
      <c r="B1859" s="4" t="s">
        <v>37</v>
      </c>
      <c r="C1859" s="4" t="s">
        <v>28</v>
      </c>
      <c r="D1859" s="4" t="s">
        <v>23</v>
      </c>
      <c r="E1859" s="4" t="n">
        <v>5</v>
      </c>
      <c r="F1859" s="4" t="n">
        <v>159.006</v>
      </c>
      <c r="G1859" s="4" t="n">
        <v>0</v>
      </c>
      <c r="H1859" s="4" t="n">
        <v>0.264490096126526</v>
      </c>
      <c r="I1859" s="4" t="n">
        <v>0.0510596592284378</v>
      </c>
      <c r="J1859" s="4" t="n">
        <v>0.00631657926332128</v>
      </c>
      <c r="K1859" s="4" t="n">
        <v>0.00557763481596871</v>
      </c>
      <c r="L1859" s="4" t="n">
        <v>0.000560291631689044</v>
      </c>
      <c r="M1859" s="4" t="n">
        <v>0.218725868400861</v>
      </c>
      <c r="N1859" s="4" t="n">
        <v>34.8023550875282</v>
      </c>
      <c r="O1859" s="4" t="n">
        <f aca="false">TRUE()</f>
        <v>1</v>
      </c>
      <c r="P1859" s="4" t="s">
        <v>24</v>
      </c>
      <c r="Q1859" s="4" t="n">
        <v>4.12804733345298</v>
      </c>
      <c r="R1859" s="4" t="n">
        <v>0.330925880476613</v>
      </c>
      <c r="S1859" s="4" t="s">
        <v>39</v>
      </c>
      <c r="T1859" s="4" t="str">
        <f aca="false">B1859&amp;C1859&amp;D1859&amp;E1859&amp;S1859</f>
        <v>rosnavturtlebot3_burgermap25without</v>
      </c>
      <c r="U1859" s="4" t="n">
        <f aca="false">COUNTIF($T$2:T1859,T1859)</f>
        <v>18</v>
      </c>
      <c r="V1859" s="4" t="s">
        <v>38</v>
      </c>
      <c r="W1859" s="4" t="s">
        <v>29</v>
      </c>
      <c r="X1859" s="4" t="n">
        <v>2</v>
      </c>
      <c r="Y1859" s="4" t="str">
        <f aca="false">V1859&amp;W1859&amp;X1859&amp;S1859</f>
        <v>rb2without</v>
      </c>
      <c r="Z1859" s="4" t="n">
        <f aca="false">G1859&gt;0</f>
        <v>0</v>
      </c>
      <c r="AA1859" s="4" t="str">
        <f aca="false">IF(NOT(Z1859),Y1859,0)</f>
        <v>rb2without</v>
      </c>
    </row>
    <row r="1860" customFormat="false" ht="15.75" hidden="false" customHeight="true" outlineLevel="0" collapsed="false">
      <c r="A1860" s="1" t="n">
        <v>2741</v>
      </c>
      <c r="B1860" s="4" t="s">
        <v>37</v>
      </c>
      <c r="C1860" s="4" t="s">
        <v>28</v>
      </c>
      <c r="D1860" s="4" t="s">
        <v>23</v>
      </c>
      <c r="E1860" s="4" t="n">
        <v>5</v>
      </c>
      <c r="F1860" s="4" t="n">
        <v>154.492</v>
      </c>
      <c r="G1860" s="4" t="n">
        <v>0</v>
      </c>
      <c r="H1860" s="4" t="n">
        <v>0.669182775458106</v>
      </c>
      <c r="I1860" s="4" t="n">
        <v>0.124009355968557</v>
      </c>
      <c r="J1860" s="4" t="n">
        <v>0.01548019931274</v>
      </c>
      <c r="K1860" s="4" t="n">
        <v>0.00866623770835116</v>
      </c>
      <c r="L1860" s="4" t="n">
        <v>0.000645833333333333</v>
      </c>
      <c r="M1860" s="4" t="n">
        <v>0.217162879659851</v>
      </c>
      <c r="N1860" s="4" t="n">
        <v>33.5514275961122</v>
      </c>
      <c r="O1860" s="4" t="n">
        <f aca="false">TRUE()</f>
        <v>1</v>
      </c>
      <c r="P1860" s="4" t="s">
        <v>24</v>
      </c>
      <c r="Q1860" s="4" t="n">
        <v>12.458346508581</v>
      </c>
      <c r="R1860" s="4" t="n">
        <v>0.906459193513546</v>
      </c>
      <c r="S1860" s="4" t="s">
        <v>39</v>
      </c>
      <c r="T1860" s="4" t="str">
        <f aca="false">B1860&amp;C1860&amp;D1860&amp;E1860&amp;S1860</f>
        <v>rosnavturtlebot3_burgermap25without</v>
      </c>
      <c r="U1860" s="4" t="n">
        <f aca="false">COUNTIF($T$2:T1860,T1860)</f>
        <v>19</v>
      </c>
      <c r="V1860" s="4" t="s">
        <v>38</v>
      </c>
      <c r="W1860" s="4" t="s">
        <v>29</v>
      </c>
      <c r="X1860" s="4" t="n">
        <v>2</v>
      </c>
      <c r="Y1860" s="4" t="str">
        <f aca="false">V1860&amp;W1860&amp;X1860&amp;S1860</f>
        <v>rb2without</v>
      </c>
      <c r="Z1860" s="4" t="n">
        <f aca="false">G1860&gt;0</f>
        <v>0</v>
      </c>
      <c r="AA1860" s="4" t="str">
        <f aca="false">IF(NOT(Z1860),Y1860,0)</f>
        <v>rb2without</v>
      </c>
    </row>
    <row r="1861" customFormat="false" ht="15.75" hidden="false" customHeight="true" outlineLevel="0" collapsed="false">
      <c r="A1861" s="1" t="n">
        <v>2742</v>
      </c>
      <c r="B1861" s="4" t="s">
        <v>37</v>
      </c>
      <c r="C1861" s="4" t="s">
        <v>28</v>
      </c>
      <c r="D1861" s="4" t="s">
        <v>23</v>
      </c>
      <c r="E1861" s="4" t="n">
        <v>5</v>
      </c>
      <c r="F1861" s="4" t="n">
        <v>150.2</v>
      </c>
      <c r="G1861" s="4" t="n">
        <v>0</v>
      </c>
      <c r="H1861" s="4" t="n">
        <v>0.409982423543363</v>
      </c>
      <c r="I1861" s="4" t="n">
        <v>0.0802232963617991</v>
      </c>
      <c r="J1861" s="4" t="n">
        <v>0.00999501068448944</v>
      </c>
      <c r="K1861" s="4" t="n">
        <v>0.00712418591263859</v>
      </c>
      <c r="L1861" s="4" t="n">
        <v>9.0909090909091E-006</v>
      </c>
      <c r="M1861" s="4" t="n">
        <v>0.21881628607533</v>
      </c>
      <c r="N1861" s="4" t="n">
        <v>32.8400476919656</v>
      </c>
      <c r="O1861" s="4" t="n">
        <f aca="false">TRUE()</f>
        <v>1</v>
      </c>
      <c r="P1861" s="4" t="s">
        <v>24</v>
      </c>
      <c r="Q1861" s="4" t="n">
        <v>3.79042112786261</v>
      </c>
      <c r="R1861" s="4" t="n">
        <v>0.540437704794871</v>
      </c>
      <c r="S1861" s="4" t="s">
        <v>39</v>
      </c>
      <c r="T1861" s="4" t="str">
        <f aca="false">B1861&amp;C1861&amp;D1861&amp;E1861&amp;S1861</f>
        <v>rosnavturtlebot3_burgermap25without</v>
      </c>
      <c r="U1861" s="4" t="n">
        <f aca="false">COUNTIF($T$2:T1861,T1861)</f>
        <v>20</v>
      </c>
      <c r="V1861" s="4" t="s">
        <v>38</v>
      </c>
      <c r="W1861" s="4" t="s">
        <v>29</v>
      </c>
      <c r="X1861" s="4" t="n">
        <v>2</v>
      </c>
      <c r="Y1861" s="4" t="str">
        <f aca="false">V1861&amp;W1861&amp;X1861&amp;S1861</f>
        <v>rb2without</v>
      </c>
      <c r="Z1861" s="4" t="n">
        <f aca="false">G1861&gt;0</f>
        <v>0</v>
      </c>
      <c r="AA1861" s="4" t="str">
        <f aca="false">IF(NOT(Z1861),Y1861,0)</f>
        <v>rb2without</v>
      </c>
    </row>
    <row r="1862" customFormat="false" ht="15.75" hidden="false" customHeight="true" outlineLevel="0" collapsed="false">
      <c r="A1862" s="1" t="n">
        <v>2753</v>
      </c>
      <c r="B1862" s="4" t="s">
        <v>21</v>
      </c>
      <c r="C1862" s="4" t="s">
        <v>28</v>
      </c>
      <c r="D1862" s="4" t="s">
        <v>33</v>
      </c>
      <c r="E1862" s="4" t="n">
        <v>5</v>
      </c>
      <c r="F1862" s="4" t="n">
        <v>62.7</v>
      </c>
      <c r="G1862" s="4" t="n">
        <v>1</v>
      </c>
      <c r="H1862" s="4" t="n">
        <v>0.787628035763264</v>
      </c>
      <c r="I1862" s="4" t="n">
        <v>0.118131341155828</v>
      </c>
      <c r="J1862" s="4" t="n">
        <v>0.0157420552137673</v>
      </c>
      <c r="K1862" s="4" t="n">
        <v>0.0148084864712286</v>
      </c>
      <c r="L1862" s="4" t="n">
        <v>3.26536183713281E-019</v>
      </c>
      <c r="M1862" s="4" t="n">
        <v>0.201397352442372</v>
      </c>
      <c r="N1862" s="4" t="n">
        <v>8.00553220924829</v>
      </c>
      <c r="O1862" s="4" t="n">
        <f aca="false">TRUE()</f>
        <v>1</v>
      </c>
      <c r="P1862" s="4" t="s">
        <v>24</v>
      </c>
      <c r="Q1862" s="4" t="n">
        <v>24.6857534390682</v>
      </c>
      <c r="R1862" s="4" t="n">
        <v>0.538502611359151</v>
      </c>
      <c r="S1862" s="4" t="s">
        <v>39</v>
      </c>
      <c r="T1862" s="4" t="str">
        <f aca="false">B1862&amp;C1862&amp;D1862&amp;E1862&amp;S1862</f>
        <v>tebturtlebot3_burgersmall_warehouse5without</v>
      </c>
      <c r="U1862" s="4" t="n">
        <f aca="false">COUNTIF($T$2:T1862,T1862)</f>
        <v>1</v>
      </c>
      <c r="V1862" s="4" t="s">
        <v>18</v>
      </c>
      <c r="W1862" s="4" t="s">
        <v>29</v>
      </c>
      <c r="X1862" s="4" t="s">
        <v>34</v>
      </c>
      <c r="Y1862" s="4" t="str">
        <f aca="false">V1862&amp;W1862&amp;X1862&amp;S1862</f>
        <v>tbswithout</v>
      </c>
      <c r="Z1862" s="4" t="n">
        <f aca="false">G1862&gt;0</f>
        <v>1</v>
      </c>
      <c r="AA1862" s="4" t="n">
        <f aca="false">IF(NOT(Z1862),Y1862,0)</f>
        <v>0</v>
      </c>
    </row>
    <row r="1863" customFormat="false" ht="15.75" hidden="false" customHeight="true" outlineLevel="0" collapsed="false">
      <c r="A1863" s="1" t="n">
        <v>2754</v>
      </c>
      <c r="B1863" s="4" t="s">
        <v>21</v>
      </c>
      <c r="C1863" s="4" t="s">
        <v>28</v>
      </c>
      <c r="D1863" s="4" t="s">
        <v>33</v>
      </c>
      <c r="E1863" s="4" t="n">
        <v>5</v>
      </c>
      <c r="F1863" s="4" t="n">
        <v>144.504</v>
      </c>
      <c r="G1863" s="4" t="n">
        <v>3</v>
      </c>
      <c r="H1863" s="4" t="n">
        <v>18.3743922896609</v>
      </c>
      <c r="I1863" s="4" t="n">
        <v>0.260076903273184</v>
      </c>
      <c r="J1863" s="4" t="n">
        <v>0.0352934990634521</v>
      </c>
      <c r="K1863" s="4" t="n">
        <v>0.0301485098132546</v>
      </c>
      <c r="L1863" s="4" t="n">
        <v>-0.000596638655462184</v>
      </c>
      <c r="M1863" s="4" t="n">
        <v>0.124474527680314</v>
      </c>
      <c r="N1863" s="4" t="n">
        <v>13.392781826744</v>
      </c>
      <c r="O1863" s="4" t="n">
        <f aca="false">FALSE()</f>
        <v>0</v>
      </c>
      <c r="P1863" s="4" t="s">
        <v>5</v>
      </c>
      <c r="Q1863" s="4" t="n">
        <v>282.842712474615</v>
      </c>
      <c r="R1863" s="4" t="n">
        <v>0.968581446917643</v>
      </c>
      <c r="S1863" s="4" t="s">
        <v>39</v>
      </c>
      <c r="T1863" s="4" t="str">
        <f aca="false">B1863&amp;C1863&amp;D1863&amp;E1863&amp;S1863</f>
        <v>tebturtlebot3_burgersmall_warehouse5without</v>
      </c>
      <c r="U1863" s="4" t="n">
        <f aca="false">COUNTIF($T$2:T1863,T1863)</f>
        <v>2</v>
      </c>
      <c r="V1863" s="4" t="s">
        <v>18</v>
      </c>
      <c r="W1863" s="4" t="s">
        <v>29</v>
      </c>
      <c r="X1863" s="4" t="s">
        <v>34</v>
      </c>
      <c r="Y1863" s="4" t="str">
        <f aca="false">V1863&amp;W1863&amp;X1863&amp;S1863</f>
        <v>tbswithout</v>
      </c>
      <c r="Z1863" s="4" t="n">
        <f aca="false">G1863&gt;0</f>
        <v>1</v>
      </c>
      <c r="AA1863" s="4" t="n">
        <f aca="false">IF(NOT(Z1863),Y1863,0)</f>
        <v>0</v>
      </c>
    </row>
    <row r="1864" customFormat="false" ht="15.75" hidden="false" customHeight="true" outlineLevel="0" collapsed="false">
      <c r="A1864" s="1" t="n">
        <v>2755</v>
      </c>
      <c r="B1864" s="4" t="s">
        <v>21</v>
      </c>
      <c r="C1864" s="4" t="s">
        <v>28</v>
      </c>
      <c r="D1864" s="4" t="s">
        <v>33</v>
      </c>
      <c r="E1864" s="4" t="n">
        <v>5</v>
      </c>
      <c r="F1864" s="4" t="n">
        <v>83.688</v>
      </c>
      <c r="G1864" s="4" t="n">
        <v>0</v>
      </c>
      <c r="H1864" s="4" t="n">
        <v>35.2381082026965</v>
      </c>
      <c r="I1864" s="4" t="n">
        <v>0.353278569421093</v>
      </c>
      <c r="J1864" s="4" t="n">
        <v>0.116825932585281</v>
      </c>
      <c r="K1864" s="4" t="n">
        <v>0.0163645094749957</v>
      </c>
      <c r="L1864" s="4" t="n">
        <v>-0.0012890625</v>
      </c>
      <c r="M1864" s="4" t="n">
        <v>0.139746813052309</v>
      </c>
      <c r="N1864" s="4" t="n">
        <v>8.3581809432997</v>
      </c>
      <c r="O1864" s="4" t="n">
        <f aca="false">TRUE()</f>
        <v>1</v>
      </c>
      <c r="P1864" s="4" t="s">
        <v>24</v>
      </c>
      <c r="Q1864" s="4" t="n">
        <v>632.455532033772</v>
      </c>
      <c r="R1864" s="4" t="n">
        <v>2.66720715323483</v>
      </c>
      <c r="S1864" s="4" t="s">
        <v>39</v>
      </c>
      <c r="T1864" s="4" t="str">
        <f aca="false">B1864&amp;C1864&amp;D1864&amp;E1864&amp;S1864</f>
        <v>tebturtlebot3_burgersmall_warehouse5without</v>
      </c>
      <c r="U1864" s="4" t="n">
        <f aca="false">COUNTIF($T$2:T1864,T1864)</f>
        <v>3</v>
      </c>
      <c r="V1864" s="4" t="s">
        <v>18</v>
      </c>
      <c r="W1864" s="4" t="s">
        <v>29</v>
      </c>
      <c r="X1864" s="4" t="s">
        <v>34</v>
      </c>
      <c r="Y1864" s="4" t="str">
        <f aca="false">V1864&amp;W1864&amp;X1864&amp;S1864</f>
        <v>tbswithout</v>
      </c>
      <c r="Z1864" s="4" t="n">
        <f aca="false">G1864&gt;0</f>
        <v>0</v>
      </c>
      <c r="AA1864" s="4" t="str">
        <f aca="false">IF(NOT(Z1864),Y1864,0)</f>
        <v>tbswithout</v>
      </c>
    </row>
    <row r="1865" customFormat="false" ht="15.75" hidden="false" customHeight="true" outlineLevel="0" collapsed="false">
      <c r="A1865" s="1" t="n">
        <v>2756</v>
      </c>
      <c r="B1865" s="4" t="s">
        <v>21</v>
      </c>
      <c r="C1865" s="4" t="s">
        <v>28</v>
      </c>
      <c r="D1865" s="4" t="s">
        <v>33</v>
      </c>
      <c r="E1865" s="4" t="n">
        <v>5</v>
      </c>
      <c r="F1865" s="4" t="n">
        <v>149.693</v>
      </c>
      <c r="G1865" s="4" t="n">
        <v>1</v>
      </c>
      <c r="H1865" s="4" t="n">
        <v>9.27920500870129</v>
      </c>
      <c r="I1865" s="4" t="n">
        <v>0.176539000460141</v>
      </c>
      <c r="J1865" s="4" t="n">
        <v>0.0330537931552324</v>
      </c>
      <c r="K1865" s="4" t="n">
        <v>0.0229932835049339</v>
      </c>
      <c r="L1865" s="4" t="n">
        <v>5.46623794212219E-005</v>
      </c>
      <c r="M1865" s="4" t="n">
        <v>0.159182367408909</v>
      </c>
      <c r="N1865" s="4" t="n">
        <v>22.7700322227254</v>
      </c>
      <c r="O1865" s="4" t="n">
        <f aca="false">TRUE()</f>
        <v>1</v>
      </c>
      <c r="P1865" s="4" t="s">
        <v>24</v>
      </c>
      <c r="Q1865" s="4" t="n">
        <v>1414.21356237289</v>
      </c>
      <c r="R1865" s="4" t="n">
        <v>0.692006047504574</v>
      </c>
      <c r="S1865" s="4" t="s">
        <v>39</v>
      </c>
      <c r="T1865" s="4" t="str">
        <f aca="false">B1865&amp;C1865&amp;D1865&amp;E1865&amp;S1865</f>
        <v>tebturtlebot3_burgersmall_warehouse5without</v>
      </c>
      <c r="U1865" s="4" t="n">
        <f aca="false">COUNTIF($T$2:T1865,T1865)</f>
        <v>4</v>
      </c>
      <c r="V1865" s="4" t="s">
        <v>18</v>
      </c>
      <c r="W1865" s="4" t="s">
        <v>29</v>
      </c>
      <c r="X1865" s="4" t="s">
        <v>34</v>
      </c>
      <c r="Y1865" s="4" t="str">
        <f aca="false">V1865&amp;W1865&amp;X1865&amp;S1865</f>
        <v>tbswithout</v>
      </c>
      <c r="Z1865" s="4" t="n">
        <f aca="false">G1865&gt;0</f>
        <v>1</v>
      </c>
      <c r="AA1865" s="4" t="n">
        <f aca="false">IF(NOT(Z1865),Y1865,0)</f>
        <v>0</v>
      </c>
    </row>
    <row r="1866" customFormat="false" ht="15.75" hidden="false" customHeight="true" outlineLevel="0" collapsed="false">
      <c r="A1866" s="1" t="n">
        <v>2757</v>
      </c>
      <c r="B1866" s="4" t="s">
        <v>21</v>
      </c>
      <c r="C1866" s="4" t="s">
        <v>28</v>
      </c>
      <c r="D1866" s="4" t="s">
        <v>33</v>
      </c>
      <c r="E1866" s="4" t="n">
        <v>5</v>
      </c>
      <c r="F1866" s="4" t="n">
        <v>55.0920000000001</v>
      </c>
      <c r="G1866" s="4" t="n">
        <v>0</v>
      </c>
      <c r="H1866" s="4" t="n">
        <v>2.27555203716379</v>
      </c>
      <c r="I1866" s="4" t="n">
        <v>0.164667272389515</v>
      </c>
      <c r="J1866" s="4" t="n">
        <v>0.0350258928527211</v>
      </c>
      <c r="K1866" s="4" t="n">
        <v>0.0222672413793103</v>
      </c>
      <c r="L1866" s="4" t="n">
        <v>-0.00187931034482759</v>
      </c>
      <c r="M1866" s="4" t="n">
        <v>0.141305084745763</v>
      </c>
      <c r="N1866" s="4" t="n">
        <v>7.59231536737821</v>
      </c>
      <c r="O1866" s="4" t="n">
        <f aca="false">TRUE()</f>
        <v>1</v>
      </c>
      <c r="P1866" s="4" t="s">
        <v>24</v>
      </c>
      <c r="Q1866" s="4" t="n">
        <v>40.282974725561</v>
      </c>
      <c r="R1866" s="4" t="n">
        <v>0.603241538105599</v>
      </c>
      <c r="S1866" s="4" t="s">
        <v>39</v>
      </c>
      <c r="T1866" s="4" t="str">
        <f aca="false">B1866&amp;C1866&amp;D1866&amp;E1866&amp;S1866</f>
        <v>tebturtlebot3_burgersmall_warehouse5without</v>
      </c>
      <c r="U1866" s="4" t="n">
        <f aca="false">COUNTIF($T$2:T1866,T1866)</f>
        <v>5</v>
      </c>
      <c r="V1866" s="4" t="s">
        <v>18</v>
      </c>
      <c r="W1866" s="4" t="s">
        <v>29</v>
      </c>
      <c r="X1866" s="4" t="s">
        <v>34</v>
      </c>
      <c r="Y1866" s="4" t="str">
        <f aca="false">V1866&amp;W1866&amp;X1866&amp;S1866</f>
        <v>tbswithout</v>
      </c>
      <c r="Z1866" s="4" t="n">
        <f aca="false">G1866&gt;0</f>
        <v>0</v>
      </c>
      <c r="AA1866" s="4" t="str">
        <f aca="false">IF(NOT(Z1866),Y1866,0)</f>
        <v>tbswithout</v>
      </c>
    </row>
    <row r="1867" customFormat="false" ht="15.75" hidden="false" customHeight="true" outlineLevel="0" collapsed="false">
      <c r="A1867" s="1" t="n">
        <v>2758</v>
      </c>
      <c r="B1867" s="4" t="s">
        <v>21</v>
      </c>
      <c r="C1867" s="4" t="s">
        <v>28</v>
      </c>
      <c r="D1867" s="4" t="s">
        <v>33</v>
      </c>
      <c r="E1867" s="4" t="n">
        <v>5</v>
      </c>
      <c r="F1867" s="4" t="n">
        <v>99.8349999999999</v>
      </c>
      <c r="G1867" s="4" t="n">
        <v>1</v>
      </c>
      <c r="H1867" s="4" t="n">
        <v>27.0280958759669</v>
      </c>
      <c r="I1867" s="4" t="n">
        <v>0.330584010552702</v>
      </c>
      <c r="J1867" s="4" t="n">
        <v>0.0348689826930493</v>
      </c>
      <c r="K1867" s="4" t="n">
        <v>0.00980663746856554</v>
      </c>
      <c r="L1867" s="4" t="n">
        <v>-0.00146153846153846</v>
      </c>
      <c r="M1867" s="4" t="n">
        <v>0.152230301294491</v>
      </c>
      <c r="N1867" s="4" t="n">
        <v>8.51588232714612</v>
      </c>
      <c r="O1867" s="4" t="n">
        <f aca="false">TRUE()</f>
        <v>1</v>
      </c>
      <c r="P1867" s="4" t="s">
        <v>24</v>
      </c>
      <c r="Q1867" s="4" t="n">
        <v>254.096326721698</v>
      </c>
      <c r="R1867" s="4" t="n">
        <v>2.3058092216007</v>
      </c>
      <c r="S1867" s="4" t="s">
        <v>39</v>
      </c>
      <c r="T1867" s="4" t="str">
        <f aca="false">B1867&amp;C1867&amp;D1867&amp;E1867&amp;S1867</f>
        <v>tebturtlebot3_burgersmall_warehouse5without</v>
      </c>
      <c r="U1867" s="4" t="n">
        <f aca="false">COUNTIF($T$2:T1867,T1867)</f>
        <v>6</v>
      </c>
      <c r="V1867" s="4" t="s">
        <v>18</v>
      </c>
      <c r="W1867" s="4" t="s">
        <v>29</v>
      </c>
      <c r="X1867" s="4" t="s">
        <v>34</v>
      </c>
      <c r="Y1867" s="4" t="str">
        <f aca="false">V1867&amp;W1867&amp;X1867&amp;S1867</f>
        <v>tbswithout</v>
      </c>
      <c r="Z1867" s="4" t="n">
        <f aca="false">G1867&gt;0</f>
        <v>1</v>
      </c>
      <c r="AA1867" s="4" t="n">
        <f aca="false">IF(NOT(Z1867),Y1867,0)</f>
        <v>0</v>
      </c>
    </row>
    <row r="1868" customFormat="false" ht="15.75" hidden="false" customHeight="true" outlineLevel="0" collapsed="false">
      <c r="A1868" s="1" t="n">
        <v>2759</v>
      </c>
      <c r="B1868" s="4" t="s">
        <v>21</v>
      </c>
      <c r="C1868" s="4" t="s">
        <v>28</v>
      </c>
      <c r="D1868" s="4" t="s">
        <v>33</v>
      </c>
      <c r="E1868" s="4" t="n">
        <v>5</v>
      </c>
      <c r="F1868" s="4" t="n">
        <v>114.789</v>
      </c>
      <c r="G1868" s="4" t="n">
        <v>1</v>
      </c>
      <c r="H1868" s="4" t="n">
        <v>11.8805467143675</v>
      </c>
      <c r="I1868" s="4" t="n">
        <v>0.225454257320902</v>
      </c>
      <c r="J1868" s="4" t="n">
        <v>0.030452402030828</v>
      </c>
      <c r="K1868" s="4" t="n">
        <v>0.0238696913173002</v>
      </c>
      <c r="L1868" s="4" t="n">
        <v>-0.00081</v>
      </c>
      <c r="M1868" s="4" t="n">
        <v>0.182779585925107</v>
      </c>
      <c r="N1868" s="4" t="n">
        <v>16.8316227743754</v>
      </c>
      <c r="O1868" s="4" t="n">
        <f aca="false">TRUE()</f>
        <v>1</v>
      </c>
      <c r="P1868" s="4" t="s">
        <v>24</v>
      </c>
      <c r="Q1868" s="4" t="n">
        <v>216.93045781871</v>
      </c>
      <c r="R1868" s="4" t="n">
        <v>1.92566102713188</v>
      </c>
      <c r="S1868" s="4" t="s">
        <v>39</v>
      </c>
      <c r="T1868" s="4" t="str">
        <f aca="false">B1868&amp;C1868&amp;D1868&amp;E1868&amp;S1868</f>
        <v>tebturtlebot3_burgersmall_warehouse5without</v>
      </c>
      <c r="U1868" s="4" t="n">
        <f aca="false">COUNTIF($T$2:T1868,T1868)</f>
        <v>7</v>
      </c>
      <c r="V1868" s="4" t="s">
        <v>18</v>
      </c>
      <c r="W1868" s="4" t="s">
        <v>29</v>
      </c>
      <c r="X1868" s="4" t="s">
        <v>34</v>
      </c>
      <c r="Y1868" s="4" t="str">
        <f aca="false">V1868&amp;W1868&amp;X1868&amp;S1868</f>
        <v>tbswithout</v>
      </c>
      <c r="Z1868" s="4" t="n">
        <f aca="false">G1868&gt;0</f>
        <v>1</v>
      </c>
      <c r="AA1868" s="4" t="n">
        <f aca="false">IF(NOT(Z1868),Y1868,0)</f>
        <v>0</v>
      </c>
    </row>
    <row r="1869" customFormat="false" ht="15.75" hidden="false" customHeight="true" outlineLevel="0" collapsed="false">
      <c r="A1869" s="1" t="n">
        <v>2760</v>
      </c>
      <c r="B1869" s="4" t="s">
        <v>21</v>
      </c>
      <c r="C1869" s="4" t="s">
        <v>28</v>
      </c>
      <c r="D1869" s="4" t="s">
        <v>33</v>
      </c>
      <c r="E1869" s="4" t="n">
        <v>5</v>
      </c>
      <c r="F1869" s="4" t="n">
        <v>109.543</v>
      </c>
      <c r="G1869" s="4" t="n">
        <v>1</v>
      </c>
      <c r="H1869" s="4" t="n">
        <v>10.2241854617981</v>
      </c>
      <c r="I1869" s="4" t="n">
        <v>0.240362305046317</v>
      </c>
      <c r="J1869" s="4" t="n">
        <v>0.042168168301893</v>
      </c>
      <c r="K1869" s="4" t="n">
        <v>0.0290945230444609</v>
      </c>
      <c r="L1869" s="4" t="n">
        <v>-0.00100529100529101</v>
      </c>
      <c r="M1869" s="4" t="n">
        <v>0.17199726763279</v>
      </c>
      <c r="N1869" s="4" t="n">
        <v>14.9999855493353</v>
      </c>
      <c r="O1869" s="4" t="n">
        <f aca="false">TRUE()</f>
        <v>1</v>
      </c>
      <c r="P1869" s="4" t="s">
        <v>24</v>
      </c>
      <c r="Q1869" s="4" t="n">
        <v>526.234811584233</v>
      </c>
      <c r="R1869" s="4" t="n">
        <v>1.18380114044756</v>
      </c>
      <c r="S1869" s="4" t="s">
        <v>39</v>
      </c>
      <c r="T1869" s="4" t="str">
        <f aca="false">B1869&amp;C1869&amp;D1869&amp;E1869&amp;S1869</f>
        <v>tebturtlebot3_burgersmall_warehouse5without</v>
      </c>
      <c r="U1869" s="4" t="n">
        <f aca="false">COUNTIF($T$2:T1869,T1869)</f>
        <v>8</v>
      </c>
      <c r="V1869" s="4" t="s">
        <v>18</v>
      </c>
      <c r="W1869" s="4" t="s">
        <v>29</v>
      </c>
      <c r="X1869" s="4" t="s">
        <v>34</v>
      </c>
      <c r="Y1869" s="4" t="str">
        <f aca="false">V1869&amp;W1869&amp;X1869&amp;S1869</f>
        <v>tbswithout</v>
      </c>
      <c r="Z1869" s="4" t="n">
        <f aca="false">G1869&gt;0</f>
        <v>1</v>
      </c>
      <c r="AA1869" s="4" t="n">
        <f aca="false">IF(NOT(Z1869),Y1869,0)</f>
        <v>0</v>
      </c>
    </row>
    <row r="1870" customFormat="false" ht="15.75" hidden="false" customHeight="true" outlineLevel="0" collapsed="false">
      <c r="A1870" s="1" t="n">
        <v>2761</v>
      </c>
      <c r="B1870" s="4" t="s">
        <v>21</v>
      </c>
      <c r="C1870" s="4" t="s">
        <v>28</v>
      </c>
      <c r="D1870" s="4" t="s">
        <v>33</v>
      </c>
      <c r="E1870" s="4" t="n">
        <v>5</v>
      </c>
      <c r="F1870" s="4" t="n">
        <v>89.682</v>
      </c>
      <c r="G1870" s="4" t="n">
        <v>0</v>
      </c>
      <c r="H1870" s="4" t="n">
        <v>0.392624021997283</v>
      </c>
      <c r="I1870" s="4" t="n">
        <v>0.0660071930915122</v>
      </c>
      <c r="J1870" s="4" t="n">
        <v>0.0113545044727699</v>
      </c>
      <c r="K1870" s="4" t="n">
        <v>0.00543461558487332</v>
      </c>
      <c r="L1870" s="4" t="n">
        <v>0.000123076923076923</v>
      </c>
      <c r="M1870" s="4" t="n">
        <v>0.217898794366687</v>
      </c>
      <c r="N1870" s="4" t="n">
        <v>19.5493125700384</v>
      </c>
      <c r="O1870" s="4" t="n">
        <f aca="false">TRUE()</f>
        <v>1</v>
      </c>
      <c r="P1870" s="4" t="s">
        <v>24</v>
      </c>
      <c r="Q1870" s="4" t="n">
        <v>22.6858811514782</v>
      </c>
      <c r="R1870" s="4" t="n">
        <v>0.289115025387765</v>
      </c>
      <c r="S1870" s="4" t="s">
        <v>39</v>
      </c>
      <c r="T1870" s="4" t="str">
        <f aca="false">B1870&amp;C1870&amp;D1870&amp;E1870&amp;S1870</f>
        <v>tebturtlebot3_burgersmall_warehouse5without</v>
      </c>
      <c r="U1870" s="4" t="n">
        <f aca="false">COUNTIF($T$2:T1870,T1870)</f>
        <v>9</v>
      </c>
      <c r="V1870" s="4" t="s">
        <v>18</v>
      </c>
      <c r="W1870" s="4" t="s">
        <v>29</v>
      </c>
      <c r="X1870" s="4" t="s">
        <v>34</v>
      </c>
      <c r="Y1870" s="4" t="str">
        <f aca="false">V1870&amp;W1870&amp;X1870&amp;S1870</f>
        <v>tbswithout</v>
      </c>
      <c r="Z1870" s="4" t="n">
        <f aca="false">G1870&gt;0</f>
        <v>0</v>
      </c>
      <c r="AA1870" s="4" t="str">
        <f aca="false">IF(NOT(Z1870),Y1870,0)</f>
        <v>tbswithout</v>
      </c>
    </row>
    <row r="1871" customFormat="false" ht="15.75" hidden="false" customHeight="true" outlineLevel="0" collapsed="false">
      <c r="A1871" s="1" t="n">
        <v>2762</v>
      </c>
      <c r="B1871" s="4" t="s">
        <v>21</v>
      </c>
      <c r="C1871" s="4" t="s">
        <v>28</v>
      </c>
      <c r="D1871" s="4" t="s">
        <v>33</v>
      </c>
      <c r="E1871" s="4" t="n">
        <v>5</v>
      </c>
      <c r="F1871" s="4" t="n">
        <v>179.882</v>
      </c>
      <c r="G1871" s="4" t="n">
        <v>0</v>
      </c>
      <c r="H1871" s="4" t="n">
        <v>17.2140403225831</v>
      </c>
      <c r="I1871" s="4" t="n">
        <v>0.28488202961979</v>
      </c>
      <c r="J1871" s="4" t="n">
        <v>0.0963324416416426</v>
      </c>
      <c r="K1871" s="4" t="n">
        <v>0.025039409894695</v>
      </c>
      <c r="L1871" s="4" t="n">
        <v>-0.000904761904761905</v>
      </c>
      <c r="M1871" s="4" t="n">
        <v>0.180777994472576</v>
      </c>
      <c r="N1871" s="4" t="n">
        <v>19.2092941887936</v>
      </c>
      <c r="O1871" s="4" t="n">
        <f aca="false">FALSE()</f>
        <v>0</v>
      </c>
      <c r="P1871" s="4" t="s">
        <v>27</v>
      </c>
      <c r="Q1871" s="4" t="n">
        <v>1414.21356237352</v>
      </c>
      <c r="R1871" s="4" t="n">
        <v>1.87862186113286</v>
      </c>
      <c r="S1871" s="4" t="s">
        <v>39</v>
      </c>
      <c r="T1871" s="4" t="str">
        <f aca="false">B1871&amp;C1871&amp;D1871&amp;E1871&amp;S1871</f>
        <v>tebturtlebot3_burgersmall_warehouse5without</v>
      </c>
      <c r="U1871" s="4" t="n">
        <f aca="false">COUNTIF($T$2:T1871,T1871)</f>
        <v>10</v>
      </c>
      <c r="V1871" s="4" t="s">
        <v>18</v>
      </c>
      <c r="W1871" s="4" t="s">
        <v>29</v>
      </c>
      <c r="X1871" s="4" t="s">
        <v>34</v>
      </c>
      <c r="Y1871" s="4" t="str">
        <f aca="false">V1871&amp;W1871&amp;X1871&amp;S1871</f>
        <v>tbswithout</v>
      </c>
      <c r="Z1871" s="4" t="n">
        <f aca="false">G1871&gt;0</f>
        <v>0</v>
      </c>
      <c r="AA1871" s="4" t="str">
        <f aca="false">IF(NOT(Z1871),Y1871,0)</f>
        <v>tbswithout</v>
      </c>
    </row>
    <row r="1872" customFormat="false" ht="15.75" hidden="false" customHeight="true" outlineLevel="0" collapsed="false">
      <c r="A1872" s="1" t="n">
        <v>2763</v>
      </c>
      <c r="B1872" s="4" t="s">
        <v>21</v>
      </c>
      <c r="C1872" s="4" t="s">
        <v>28</v>
      </c>
      <c r="D1872" s="4" t="s">
        <v>33</v>
      </c>
      <c r="E1872" s="4" t="n">
        <v>5</v>
      </c>
      <c r="F1872" s="4" t="n">
        <v>64.287</v>
      </c>
      <c r="G1872" s="4" t="n">
        <v>0</v>
      </c>
      <c r="H1872" s="4" t="n">
        <v>7.91653341917236</v>
      </c>
      <c r="I1872" s="4" t="n">
        <v>0.134635563969677</v>
      </c>
      <c r="J1872" s="4" t="n">
        <v>0.017055928043738</v>
      </c>
      <c r="K1872" s="4" t="n">
        <v>0.0123976746635816</v>
      </c>
      <c r="L1872" s="4" t="n">
        <v>0</v>
      </c>
      <c r="M1872" s="4" t="n">
        <v>0.200111136831138</v>
      </c>
      <c r="N1872" s="4" t="n">
        <v>8.33419665238138</v>
      </c>
      <c r="O1872" s="4" t="n">
        <f aca="false">TRUE()</f>
        <v>1</v>
      </c>
      <c r="P1872" s="4" t="s">
        <v>24</v>
      </c>
      <c r="Q1872" s="4" t="n">
        <v>632.455532033343</v>
      </c>
      <c r="R1872" s="4" t="n">
        <v>0.593458518714788</v>
      </c>
      <c r="S1872" s="4" t="s">
        <v>39</v>
      </c>
      <c r="T1872" s="4" t="str">
        <f aca="false">B1872&amp;C1872&amp;D1872&amp;E1872&amp;S1872</f>
        <v>tebturtlebot3_burgersmall_warehouse5without</v>
      </c>
      <c r="U1872" s="4" t="n">
        <f aca="false">COUNTIF($T$2:T1872,T1872)</f>
        <v>11</v>
      </c>
      <c r="V1872" s="4" t="s">
        <v>18</v>
      </c>
      <c r="W1872" s="4" t="s">
        <v>29</v>
      </c>
      <c r="X1872" s="4" t="s">
        <v>34</v>
      </c>
      <c r="Y1872" s="4" t="str">
        <f aca="false">V1872&amp;W1872&amp;X1872&amp;S1872</f>
        <v>tbswithout</v>
      </c>
      <c r="Z1872" s="4" t="n">
        <f aca="false">G1872&gt;0</f>
        <v>0</v>
      </c>
      <c r="AA1872" s="4" t="str">
        <f aca="false">IF(NOT(Z1872),Y1872,0)</f>
        <v>tbswithout</v>
      </c>
    </row>
    <row r="1873" customFormat="false" ht="15.75" hidden="false" customHeight="true" outlineLevel="0" collapsed="false">
      <c r="A1873" s="1" t="n">
        <v>2764</v>
      </c>
      <c r="B1873" s="4" t="s">
        <v>21</v>
      </c>
      <c r="C1873" s="4" t="s">
        <v>28</v>
      </c>
      <c r="D1873" s="4" t="s">
        <v>33</v>
      </c>
      <c r="E1873" s="4" t="n">
        <v>5</v>
      </c>
      <c r="F1873" s="4" t="n">
        <v>59.798</v>
      </c>
      <c r="G1873" s="4" t="n">
        <v>0</v>
      </c>
      <c r="H1873" s="4" t="n">
        <v>0.652071167435993</v>
      </c>
      <c r="I1873" s="4" t="n">
        <v>0.0999445455376862</v>
      </c>
      <c r="J1873" s="4" t="n">
        <v>0.0133980916326526</v>
      </c>
      <c r="K1873" s="4" t="n">
        <v>0.0112787646694433</v>
      </c>
      <c r="L1873" s="4" t="n">
        <v>-0.00142574257425743</v>
      </c>
      <c r="M1873" s="4" t="n">
        <v>0.192334574680549</v>
      </c>
      <c r="N1873" s="4" t="n">
        <v>9.01074531033488</v>
      </c>
      <c r="O1873" s="4" t="n">
        <f aca="false">TRUE()</f>
        <v>1</v>
      </c>
      <c r="P1873" s="4" t="s">
        <v>24</v>
      </c>
      <c r="Q1873" s="4" t="n">
        <v>22.5220754145642</v>
      </c>
      <c r="R1873" s="4" t="n">
        <v>0.486752188519797</v>
      </c>
      <c r="S1873" s="4" t="s">
        <v>39</v>
      </c>
      <c r="T1873" s="4" t="str">
        <f aca="false">B1873&amp;C1873&amp;D1873&amp;E1873&amp;S1873</f>
        <v>tebturtlebot3_burgersmall_warehouse5without</v>
      </c>
      <c r="U1873" s="4" t="n">
        <f aca="false">COUNTIF($T$2:T1873,T1873)</f>
        <v>12</v>
      </c>
      <c r="V1873" s="4" t="s">
        <v>18</v>
      </c>
      <c r="W1873" s="4" t="s">
        <v>29</v>
      </c>
      <c r="X1873" s="4" t="s">
        <v>34</v>
      </c>
      <c r="Y1873" s="4" t="str">
        <f aca="false">V1873&amp;W1873&amp;X1873&amp;S1873</f>
        <v>tbswithout</v>
      </c>
      <c r="Z1873" s="4" t="n">
        <f aca="false">G1873&gt;0</f>
        <v>0</v>
      </c>
      <c r="AA1873" s="4" t="str">
        <f aca="false">IF(NOT(Z1873),Y1873,0)</f>
        <v>tbswithout</v>
      </c>
    </row>
    <row r="1874" customFormat="false" ht="15.75" hidden="false" customHeight="true" outlineLevel="0" collapsed="false">
      <c r="A1874" s="1" t="n">
        <v>2765</v>
      </c>
      <c r="B1874" s="4" t="s">
        <v>21</v>
      </c>
      <c r="C1874" s="4" t="s">
        <v>28</v>
      </c>
      <c r="D1874" s="4" t="s">
        <v>33</v>
      </c>
      <c r="E1874" s="4" t="n">
        <v>5</v>
      </c>
      <c r="F1874" s="4" t="n">
        <v>92.2</v>
      </c>
      <c r="G1874" s="4" t="n">
        <v>0</v>
      </c>
      <c r="H1874" s="4" t="n">
        <v>36.7266907163293</v>
      </c>
      <c r="I1874" s="4" t="n">
        <v>0.358355856871752</v>
      </c>
      <c r="J1874" s="4" t="n">
        <v>0.0422381670541336</v>
      </c>
      <c r="K1874" s="4" t="n">
        <v>0.0165521386770902</v>
      </c>
      <c r="L1874" s="4" t="n">
        <v>6.29370629370631E-005</v>
      </c>
      <c r="M1874" s="4" t="n">
        <v>0.119620773681659</v>
      </c>
      <c r="N1874" s="4" t="n">
        <v>8.18185565646592</v>
      </c>
      <c r="O1874" s="4" t="n">
        <f aca="false">TRUE()</f>
        <v>1</v>
      </c>
      <c r="P1874" s="4" t="s">
        <v>24</v>
      </c>
      <c r="Q1874" s="4" t="n">
        <v>632.455532033568</v>
      </c>
      <c r="R1874" s="4" t="n">
        <v>4.25930271361604</v>
      </c>
      <c r="S1874" s="4" t="s">
        <v>39</v>
      </c>
      <c r="T1874" s="4" t="str">
        <f aca="false">B1874&amp;C1874&amp;D1874&amp;E1874&amp;S1874</f>
        <v>tebturtlebot3_burgersmall_warehouse5without</v>
      </c>
      <c r="U1874" s="4" t="n">
        <f aca="false">COUNTIF($T$2:T1874,T1874)</f>
        <v>13</v>
      </c>
      <c r="V1874" s="4" t="s">
        <v>18</v>
      </c>
      <c r="W1874" s="4" t="s">
        <v>29</v>
      </c>
      <c r="X1874" s="4" t="s">
        <v>34</v>
      </c>
      <c r="Y1874" s="4" t="str">
        <f aca="false">V1874&amp;W1874&amp;X1874&amp;S1874</f>
        <v>tbswithout</v>
      </c>
      <c r="Z1874" s="4" t="n">
        <f aca="false">G1874&gt;0</f>
        <v>0</v>
      </c>
      <c r="AA1874" s="4" t="str">
        <f aca="false">IF(NOT(Z1874),Y1874,0)</f>
        <v>tbswithout</v>
      </c>
    </row>
    <row r="1875" customFormat="false" ht="15.75" hidden="false" customHeight="true" outlineLevel="0" collapsed="false">
      <c r="A1875" s="1" t="n">
        <v>2766</v>
      </c>
      <c r="B1875" s="4" t="s">
        <v>21</v>
      </c>
      <c r="C1875" s="4" t="s">
        <v>28</v>
      </c>
      <c r="D1875" s="4" t="s">
        <v>33</v>
      </c>
      <c r="E1875" s="4" t="n">
        <v>5</v>
      </c>
      <c r="F1875" s="4" t="n">
        <v>142.393</v>
      </c>
      <c r="G1875" s="4" t="n">
        <v>0</v>
      </c>
      <c r="H1875" s="4" t="n">
        <v>31.2284506673479</v>
      </c>
      <c r="I1875" s="4" t="n">
        <v>0.234919440053882</v>
      </c>
      <c r="J1875" s="4" t="n">
        <v>0.0251696538211438</v>
      </c>
      <c r="K1875" s="4" t="n">
        <v>0.0152859999088773</v>
      </c>
      <c r="L1875" s="4" t="n">
        <v>-0.00092436974789916</v>
      </c>
      <c r="M1875" s="4" t="n">
        <v>0.15638971548517</v>
      </c>
      <c r="N1875" s="4" t="n">
        <v>16.8809617329875</v>
      </c>
      <c r="O1875" s="4" t="n">
        <f aca="false">TRUE()</f>
        <v>1</v>
      </c>
      <c r="P1875" s="4" t="s">
        <v>24</v>
      </c>
      <c r="Q1875" s="4" t="n">
        <v>1414.21356237319</v>
      </c>
      <c r="R1875" s="4" t="n">
        <v>0.631895277575056</v>
      </c>
      <c r="S1875" s="4" t="s">
        <v>39</v>
      </c>
      <c r="T1875" s="4" t="str">
        <f aca="false">B1875&amp;C1875&amp;D1875&amp;E1875&amp;S1875</f>
        <v>tebturtlebot3_burgersmall_warehouse5without</v>
      </c>
      <c r="U1875" s="4" t="n">
        <f aca="false">COUNTIF($T$2:T1875,T1875)</f>
        <v>14</v>
      </c>
      <c r="V1875" s="4" t="s">
        <v>18</v>
      </c>
      <c r="W1875" s="4" t="s">
        <v>29</v>
      </c>
      <c r="X1875" s="4" t="s">
        <v>34</v>
      </c>
      <c r="Y1875" s="4" t="str">
        <f aca="false">V1875&amp;W1875&amp;X1875&amp;S1875</f>
        <v>tbswithout</v>
      </c>
      <c r="Z1875" s="4" t="n">
        <f aca="false">G1875&gt;0</f>
        <v>0</v>
      </c>
      <c r="AA1875" s="4" t="str">
        <f aca="false">IF(NOT(Z1875),Y1875,0)</f>
        <v>tbswithout</v>
      </c>
    </row>
    <row r="1876" customFormat="false" ht="15.75" hidden="false" customHeight="true" outlineLevel="0" collapsed="false">
      <c r="A1876" s="1" t="n">
        <v>2767</v>
      </c>
      <c r="B1876" s="4" t="s">
        <v>21</v>
      </c>
      <c r="C1876" s="4" t="s">
        <v>28</v>
      </c>
      <c r="D1876" s="4" t="s">
        <v>33</v>
      </c>
      <c r="E1876" s="4" t="n">
        <v>5</v>
      </c>
      <c r="F1876" s="4" t="n">
        <v>136.685</v>
      </c>
      <c r="G1876" s="4" t="n">
        <v>1</v>
      </c>
      <c r="H1876" s="4" t="n">
        <v>15.0896936892471</v>
      </c>
      <c r="I1876" s="4" t="n">
        <v>0.255614018006755</v>
      </c>
      <c r="J1876" s="4" t="n">
        <v>0.0287513247343642</v>
      </c>
      <c r="K1876" s="4" t="n">
        <v>0.022985819849906</v>
      </c>
      <c r="L1876" s="4" t="n">
        <v>-0.000524</v>
      </c>
      <c r="M1876" s="4" t="n">
        <v>0.17106595173841</v>
      </c>
      <c r="N1876" s="4" t="n">
        <v>19.5123384116156</v>
      </c>
      <c r="O1876" s="4" t="n">
        <f aca="false">TRUE()</f>
        <v>1</v>
      </c>
      <c r="P1876" s="4" t="s">
        <v>24</v>
      </c>
      <c r="Q1876" s="4" t="n">
        <v>200.000000000009</v>
      </c>
      <c r="R1876" s="4" t="n">
        <v>2.15263794189813</v>
      </c>
      <c r="S1876" s="4" t="s">
        <v>39</v>
      </c>
      <c r="T1876" s="4" t="str">
        <f aca="false">B1876&amp;C1876&amp;D1876&amp;E1876&amp;S1876</f>
        <v>tebturtlebot3_burgersmall_warehouse5without</v>
      </c>
      <c r="U1876" s="4" t="n">
        <f aca="false">COUNTIF($T$2:T1876,T1876)</f>
        <v>15</v>
      </c>
      <c r="V1876" s="4" t="s">
        <v>18</v>
      </c>
      <c r="W1876" s="4" t="s">
        <v>29</v>
      </c>
      <c r="X1876" s="4" t="s">
        <v>34</v>
      </c>
      <c r="Y1876" s="4" t="str">
        <f aca="false">V1876&amp;W1876&amp;X1876&amp;S1876</f>
        <v>tbswithout</v>
      </c>
      <c r="Z1876" s="4" t="n">
        <f aca="false">G1876&gt;0</f>
        <v>1</v>
      </c>
      <c r="AA1876" s="4" t="n">
        <f aca="false">IF(NOT(Z1876),Y1876,0)</f>
        <v>0</v>
      </c>
    </row>
    <row r="1877" customFormat="false" ht="15.75" hidden="false" customHeight="true" outlineLevel="0" collapsed="false">
      <c r="A1877" s="1" t="n">
        <v>2768</v>
      </c>
      <c r="B1877" s="4" t="s">
        <v>21</v>
      </c>
      <c r="C1877" s="4" t="s">
        <v>28</v>
      </c>
      <c r="D1877" s="4" t="s">
        <v>33</v>
      </c>
      <c r="E1877" s="4" t="n">
        <v>5</v>
      </c>
      <c r="F1877" s="4" t="n">
        <v>106.589</v>
      </c>
      <c r="G1877" s="4" t="n">
        <v>2</v>
      </c>
      <c r="H1877" s="4" t="n">
        <v>44.0835805185428</v>
      </c>
      <c r="I1877" s="4" t="n">
        <v>0.297199974812727</v>
      </c>
      <c r="J1877" s="4" t="n">
        <v>0.0633645957918312</v>
      </c>
      <c r="K1877" s="4" t="n">
        <v>0.0243315506534867</v>
      </c>
      <c r="L1877" s="4" t="n">
        <v>-0.00106111111111111</v>
      </c>
      <c r="M1877" s="4" t="n">
        <v>0.161973460326412</v>
      </c>
      <c r="N1877" s="4" t="n">
        <v>13.5415470301164</v>
      </c>
      <c r="O1877" s="4" t="n">
        <f aca="false">TRUE()</f>
        <v>1</v>
      </c>
      <c r="P1877" s="4" t="s">
        <v>24</v>
      </c>
      <c r="Q1877" s="4" t="n">
        <v>1414.21356237314</v>
      </c>
      <c r="R1877" s="4" t="n">
        <v>2.1989363500179</v>
      </c>
      <c r="S1877" s="4" t="s">
        <v>39</v>
      </c>
      <c r="T1877" s="4" t="str">
        <f aca="false">B1877&amp;C1877&amp;D1877&amp;E1877&amp;S1877</f>
        <v>tebturtlebot3_burgersmall_warehouse5without</v>
      </c>
      <c r="U1877" s="4" t="n">
        <f aca="false">COUNTIF($T$2:T1877,T1877)</f>
        <v>16</v>
      </c>
      <c r="V1877" s="4" t="s">
        <v>18</v>
      </c>
      <c r="W1877" s="4" t="s">
        <v>29</v>
      </c>
      <c r="X1877" s="4" t="s">
        <v>34</v>
      </c>
      <c r="Y1877" s="4" t="str">
        <f aca="false">V1877&amp;W1877&amp;X1877&amp;S1877</f>
        <v>tbswithout</v>
      </c>
      <c r="Z1877" s="4" t="n">
        <f aca="false">G1877&gt;0</f>
        <v>1</v>
      </c>
      <c r="AA1877" s="4" t="n">
        <f aca="false">IF(NOT(Z1877),Y1877,0)</f>
        <v>0</v>
      </c>
    </row>
    <row r="1878" customFormat="false" ht="15.75" hidden="false" customHeight="true" outlineLevel="0" collapsed="false">
      <c r="A1878" s="1" t="n">
        <v>2769</v>
      </c>
      <c r="B1878" s="4" t="s">
        <v>21</v>
      </c>
      <c r="C1878" s="4" t="s">
        <v>28</v>
      </c>
      <c r="D1878" s="4" t="s">
        <v>33</v>
      </c>
      <c r="E1878" s="4" t="n">
        <v>5</v>
      </c>
      <c r="F1878" s="4" t="n">
        <v>53.6860000000002</v>
      </c>
      <c r="G1878" s="4" t="n">
        <v>0</v>
      </c>
      <c r="H1878" s="4" t="n">
        <v>23.5437590828969</v>
      </c>
      <c r="I1878" s="4" t="n">
        <v>0.21596670875055</v>
      </c>
      <c r="J1878" s="4" t="n">
        <v>0.0512214845061663</v>
      </c>
      <c r="K1878" s="4" t="n">
        <v>0.0187272727272727</v>
      </c>
      <c r="L1878" s="4" t="n">
        <v>-0.00265151515151515</v>
      </c>
      <c r="M1878" s="4" t="n">
        <v>0.197455882352941</v>
      </c>
      <c r="N1878" s="4" t="n">
        <v>6.04859546250587</v>
      </c>
      <c r="O1878" s="4" t="n">
        <f aca="false">TRUE()</f>
        <v>1</v>
      </c>
      <c r="P1878" s="4" t="s">
        <v>24</v>
      </c>
      <c r="Q1878" s="4" t="n">
        <v>1414.21356237281</v>
      </c>
      <c r="R1878" s="4" t="n">
        <v>0.606917758470681</v>
      </c>
      <c r="S1878" s="4" t="s">
        <v>39</v>
      </c>
      <c r="T1878" s="4" t="str">
        <f aca="false">B1878&amp;C1878&amp;D1878&amp;E1878&amp;S1878</f>
        <v>tebturtlebot3_burgersmall_warehouse5without</v>
      </c>
      <c r="U1878" s="4" t="n">
        <f aca="false">COUNTIF($T$2:T1878,T1878)</f>
        <v>17</v>
      </c>
      <c r="V1878" s="4" t="s">
        <v>18</v>
      </c>
      <c r="W1878" s="4" t="s">
        <v>29</v>
      </c>
      <c r="X1878" s="4" t="s">
        <v>34</v>
      </c>
      <c r="Y1878" s="4" t="str">
        <f aca="false">V1878&amp;W1878&amp;X1878&amp;S1878</f>
        <v>tbswithout</v>
      </c>
      <c r="Z1878" s="4" t="n">
        <f aca="false">G1878&gt;0</f>
        <v>0</v>
      </c>
      <c r="AA1878" s="4" t="str">
        <f aca="false">IF(NOT(Z1878),Y1878,0)</f>
        <v>tbswithout</v>
      </c>
    </row>
    <row r="1879" customFormat="false" ht="15.75" hidden="false" customHeight="true" outlineLevel="0" collapsed="false">
      <c r="A1879" s="1" t="n">
        <v>2770</v>
      </c>
      <c r="B1879" s="4" t="s">
        <v>21</v>
      </c>
      <c r="C1879" s="4" t="s">
        <v>28</v>
      </c>
      <c r="D1879" s="4" t="s">
        <v>33</v>
      </c>
      <c r="E1879" s="4" t="n">
        <v>5</v>
      </c>
      <c r="F1879" s="4" t="n">
        <v>56.2999999999997</v>
      </c>
      <c r="G1879" s="4" t="n">
        <v>0</v>
      </c>
      <c r="H1879" s="4" t="n">
        <v>27.0632913632918</v>
      </c>
      <c r="I1879" s="4" t="n">
        <v>0.160917254176151</v>
      </c>
      <c r="J1879" s="4" t="n">
        <v>0.0198654295637063</v>
      </c>
      <c r="K1879" s="4" t="n">
        <v>0.0115972222222222</v>
      </c>
      <c r="L1879" s="4" t="n">
        <v>-0.00283333333333333</v>
      </c>
      <c r="M1879" s="4" t="n">
        <v>0.200959459459459</v>
      </c>
      <c r="N1879" s="4" t="n">
        <v>6.58473792423724</v>
      </c>
      <c r="O1879" s="4" t="n">
        <f aca="false">TRUE()</f>
        <v>1</v>
      </c>
      <c r="P1879" s="4" t="s">
        <v>24</v>
      </c>
      <c r="Q1879" s="4" t="n">
        <v>632.455532033695</v>
      </c>
      <c r="R1879" s="4" t="n">
        <v>0.46911510154868</v>
      </c>
      <c r="S1879" s="4" t="s">
        <v>39</v>
      </c>
      <c r="T1879" s="4" t="str">
        <f aca="false">B1879&amp;C1879&amp;D1879&amp;E1879&amp;S1879</f>
        <v>tebturtlebot3_burgersmall_warehouse5without</v>
      </c>
      <c r="U1879" s="4" t="n">
        <f aca="false">COUNTIF($T$2:T1879,T1879)</f>
        <v>18</v>
      </c>
      <c r="V1879" s="4" t="s">
        <v>18</v>
      </c>
      <c r="W1879" s="4" t="s">
        <v>29</v>
      </c>
      <c r="X1879" s="4" t="s">
        <v>34</v>
      </c>
      <c r="Y1879" s="4" t="str">
        <f aca="false">V1879&amp;W1879&amp;X1879&amp;S1879</f>
        <v>tbswithout</v>
      </c>
      <c r="Z1879" s="4" t="n">
        <f aca="false">G1879&gt;0</f>
        <v>0</v>
      </c>
      <c r="AA1879" s="4" t="str">
        <f aca="false">IF(NOT(Z1879),Y1879,0)</f>
        <v>tbswithout</v>
      </c>
    </row>
    <row r="1880" customFormat="false" ht="15.75" hidden="false" customHeight="true" outlineLevel="0" collapsed="false">
      <c r="A1880" s="1" t="n">
        <v>2771</v>
      </c>
      <c r="B1880" s="4" t="s">
        <v>21</v>
      </c>
      <c r="C1880" s="4" t="s">
        <v>28</v>
      </c>
      <c r="D1880" s="4" t="s">
        <v>33</v>
      </c>
      <c r="E1880" s="4" t="n">
        <v>5</v>
      </c>
      <c r="F1880" s="4" t="n">
        <v>69.4960000000001</v>
      </c>
      <c r="G1880" s="4" t="n">
        <v>0</v>
      </c>
      <c r="H1880" s="4" t="n">
        <v>45.1074355687132</v>
      </c>
      <c r="I1880" s="4" t="n">
        <v>0.376664152352474</v>
      </c>
      <c r="J1880" s="4" t="n">
        <v>0.0707209715916013</v>
      </c>
      <c r="K1880" s="4" t="n">
        <v>0.0179738562091503</v>
      </c>
      <c r="L1880" s="4" t="n">
        <v>-0.00120261437908497</v>
      </c>
      <c r="M1880" s="4" t="n">
        <v>0.108483870967742</v>
      </c>
      <c r="N1880" s="4" t="n">
        <v>7.60606075156017</v>
      </c>
      <c r="O1880" s="4" t="n">
        <f aca="false">TRUE()</f>
        <v>1</v>
      </c>
      <c r="P1880" s="4" t="s">
        <v>24</v>
      </c>
      <c r="Q1880" s="4" t="n">
        <v>1414.21356237314</v>
      </c>
      <c r="R1880" s="4" t="n">
        <v>3.58845411462187</v>
      </c>
      <c r="S1880" s="4" t="s">
        <v>39</v>
      </c>
      <c r="T1880" s="4" t="str">
        <f aca="false">B1880&amp;C1880&amp;D1880&amp;E1880&amp;S1880</f>
        <v>tebturtlebot3_burgersmall_warehouse5without</v>
      </c>
      <c r="U1880" s="4" t="n">
        <f aca="false">COUNTIF($T$2:T1880,T1880)</f>
        <v>19</v>
      </c>
      <c r="V1880" s="4" t="s">
        <v>18</v>
      </c>
      <c r="W1880" s="4" t="s">
        <v>29</v>
      </c>
      <c r="X1880" s="4" t="s">
        <v>34</v>
      </c>
      <c r="Y1880" s="4" t="str">
        <f aca="false">V1880&amp;W1880&amp;X1880&amp;S1880</f>
        <v>tbswithout</v>
      </c>
      <c r="Z1880" s="4" t="n">
        <f aca="false">G1880&gt;0</f>
        <v>0</v>
      </c>
      <c r="AA1880" s="4" t="str">
        <f aca="false">IF(NOT(Z1880),Y1880,0)</f>
        <v>tbswithout</v>
      </c>
    </row>
    <row r="1881" customFormat="false" ht="15.75" hidden="false" customHeight="true" outlineLevel="0" collapsed="false">
      <c r="A1881" s="1" t="n">
        <v>2772</v>
      </c>
      <c r="B1881" s="4" t="s">
        <v>21</v>
      </c>
      <c r="C1881" s="4" t="s">
        <v>28</v>
      </c>
      <c r="D1881" s="4" t="s">
        <v>33</v>
      </c>
      <c r="E1881" s="4" t="n">
        <v>5</v>
      </c>
      <c r="F1881" s="4" t="n">
        <v>71.8409999999999</v>
      </c>
      <c r="G1881" s="4" t="n">
        <v>0</v>
      </c>
      <c r="H1881" s="4" t="n">
        <v>22.7301575514941</v>
      </c>
      <c r="I1881" s="4" t="n">
        <v>0.263103220402202</v>
      </c>
      <c r="J1881" s="4" t="n">
        <v>0.0436206539824414</v>
      </c>
      <c r="K1881" s="4" t="n">
        <v>0.0101431496733481</v>
      </c>
      <c r="L1881" s="4" t="n">
        <v>-0.00133644859813084</v>
      </c>
      <c r="M1881" s="4" t="n">
        <v>0.171214869231541</v>
      </c>
      <c r="N1881" s="4" t="n">
        <v>8.36489599841299</v>
      </c>
      <c r="O1881" s="4" t="n">
        <f aca="false">TRUE()</f>
        <v>1</v>
      </c>
      <c r="P1881" s="4" t="s">
        <v>24</v>
      </c>
      <c r="Q1881" s="4" t="n">
        <v>262.612865719551</v>
      </c>
      <c r="R1881" s="4" t="n">
        <v>2.45526065164427</v>
      </c>
      <c r="S1881" s="4" t="s">
        <v>39</v>
      </c>
      <c r="T1881" s="4" t="str">
        <f aca="false">B1881&amp;C1881&amp;D1881&amp;E1881&amp;S1881</f>
        <v>tebturtlebot3_burgersmall_warehouse5without</v>
      </c>
      <c r="U1881" s="4" t="n">
        <f aca="false">COUNTIF($T$2:T1881,T1881)</f>
        <v>20</v>
      </c>
      <c r="V1881" s="4" t="s">
        <v>18</v>
      </c>
      <c r="W1881" s="4" t="s">
        <v>29</v>
      </c>
      <c r="X1881" s="4" t="s">
        <v>34</v>
      </c>
      <c r="Y1881" s="4" t="str">
        <f aca="false">V1881&amp;W1881&amp;X1881&amp;S1881</f>
        <v>tbswithout</v>
      </c>
      <c r="Z1881" s="4" t="n">
        <f aca="false">G1881&gt;0</f>
        <v>0</v>
      </c>
      <c r="AA1881" s="4" t="str">
        <f aca="false">IF(NOT(Z1881),Y1881,0)</f>
        <v>tbswithout</v>
      </c>
    </row>
    <row r="1882" customFormat="false" ht="15.75" hidden="false" customHeight="true" outlineLevel="0" collapsed="false">
      <c r="A1882" s="1" t="n">
        <v>2783</v>
      </c>
      <c r="B1882" s="4" t="s">
        <v>35</v>
      </c>
      <c r="C1882" s="4" t="s">
        <v>28</v>
      </c>
      <c r="D1882" s="4" t="s">
        <v>31</v>
      </c>
      <c r="E1882" s="4" t="n">
        <v>10</v>
      </c>
      <c r="F1882" s="4" t="n">
        <v>179.509</v>
      </c>
      <c r="G1882" s="4" t="n">
        <v>0</v>
      </c>
      <c r="H1882" s="4" t="n">
        <v>3.29899989384356</v>
      </c>
      <c r="I1882" s="4" t="n">
        <v>0.165868711394291</v>
      </c>
      <c r="J1882" s="4" t="n">
        <v>0.0513937402816773</v>
      </c>
      <c r="K1882" s="4" t="n">
        <v>0.0290277777777778</v>
      </c>
      <c r="L1882" s="4" t="n">
        <v>0</v>
      </c>
      <c r="M1882" s="4" t="n">
        <v>0.1865</v>
      </c>
      <c r="N1882" s="4" t="n">
        <v>11.6509570877616</v>
      </c>
      <c r="O1882" s="4" t="n">
        <f aca="false">FALSE()</f>
        <v>0</v>
      </c>
      <c r="P1882" s="4" t="s">
        <v>27</v>
      </c>
      <c r="Q1882" s="4" t="n">
        <v>108.465228909371</v>
      </c>
      <c r="R1882" s="4" t="n">
        <v>0.830661372031485</v>
      </c>
      <c r="S1882" s="4" t="s">
        <v>39</v>
      </c>
      <c r="T1882" s="4" t="str">
        <f aca="false">B1882&amp;C1882&amp;D1882&amp;E1882&amp;S1882</f>
        <v>dwaturtlebot3_burgermap510without</v>
      </c>
      <c r="U1882" s="4" t="n">
        <f aca="false">COUNTIF($T$2:T1882,T1882)</f>
        <v>1</v>
      </c>
      <c r="V1882" s="4" t="s">
        <v>36</v>
      </c>
      <c r="W1882" s="4" t="s">
        <v>29</v>
      </c>
      <c r="X1882" s="4" t="n">
        <v>5</v>
      </c>
      <c r="Y1882" s="4" t="str">
        <f aca="false">V1882&amp;W1882&amp;X1882&amp;S1882</f>
        <v>db5without</v>
      </c>
      <c r="Z1882" s="4" t="n">
        <f aca="false">G1882&gt;0</f>
        <v>0</v>
      </c>
      <c r="AA1882" s="4" t="str">
        <f aca="false">IF(NOT(Z1882),Y1882,0)</f>
        <v>db5without</v>
      </c>
    </row>
    <row r="1883" customFormat="false" ht="15.75" hidden="false" customHeight="true" outlineLevel="0" collapsed="false">
      <c r="A1883" s="1" t="n">
        <v>2784</v>
      </c>
      <c r="B1883" s="4" t="s">
        <v>35</v>
      </c>
      <c r="C1883" s="4" t="s">
        <v>28</v>
      </c>
      <c r="D1883" s="4" t="s">
        <v>31</v>
      </c>
      <c r="E1883" s="4" t="n">
        <v>10</v>
      </c>
      <c r="F1883" s="4" t="n">
        <v>63.627</v>
      </c>
      <c r="G1883" s="4" t="n">
        <v>0</v>
      </c>
      <c r="H1883" s="4" t="n">
        <v>2.2929379990017</v>
      </c>
      <c r="I1883" s="4" t="n">
        <v>0.181142227382581</v>
      </c>
      <c r="J1883" s="4" t="n">
        <v>0.0178731777169661</v>
      </c>
      <c r="K1883" s="4" t="n">
        <v>0.028752221332136</v>
      </c>
      <c r="L1883" s="4" t="n">
        <v>-7.46117624076046E-020</v>
      </c>
      <c r="M1883" s="4" t="n">
        <v>0.182696250705315</v>
      </c>
      <c r="N1883" s="4" t="n">
        <v>7.40781090730835</v>
      </c>
      <c r="O1883" s="4" t="n">
        <f aca="false">TRUE()</f>
        <v>1</v>
      </c>
      <c r="P1883" s="4" t="s">
        <v>24</v>
      </c>
      <c r="Q1883" s="4" t="n">
        <v>40.3957980456449</v>
      </c>
      <c r="R1883" s="4" t="n">
        <v>1.07967118762567</v>
      </c>
      <c r="S1883" s="4" t="s">
        <v>39</v>
      </c>
      <c r="T1883" s="4" t="str">
        <f aca="false">B1883&amp;C1883&amp;D1883&amp;E1883&amp;S1883</f>
        <v>dwaturtlebot3_burgermap510without</v>
      </c>
      <c r="U1883" s="4" t="n">
        <f aca="false">COUNTIF($T$2:T1883,T1883)</f>
        <v>2</v>
      </c>
      <c r="V1883" s="4" t="s">
        <v>36</v>
      </c>
      <c r="W1883" s="4" t="s">
        <v>29</v>
      </c>
      <c r="X1883" s="4" t="n">
        <v>5</v>
      </c>
      <c r="Y1883" s="4" t="str">
        <f aca="false">V1883&amp;W1883&amp;X1883&amp;S1883</f>
        <v>db5without</v>
      </c>
      <c r="Z1883" s="4" t="n">
        <f aca="false">G1883&gt;0</f>
        <v>0</v>
      </c>
      <c r="AA1883" s="4" t="str">
        <f aca="false">IF(NOT(Z1883),Y1883,0)</f>
        <v>db5without</v>
      </c>
    </row>
    <row r="1884" customFormat="false" ht="15.75" hidden="false" customHeight="true" outlineLevel="0" collapsed="false">
      <c r="A1884" s="1" t="n">
        <v>2785</v>
      </c>
      <c r="B1884" s="4" t="s">
        <v>35</v>
      </c>
      <c r="C1884" s="4" t="s">
        <v>28</v>
      </c>
      <c r="D1884" s="4" t="s">
        <v>31</v>
      </c>
      <c r="E1884" s="4" t="n">
        <v>10</v>
      </c>
      <c r="F1884" s="4" t="n">
        <v>179.687</v>
      </c>
      <c r="G1884" s="4" t="n">
        <v>0</v>
      </c>
      <c r="H1884" s="4" t="n">
        <v>3.66351881776706</v>
      </c>
      <c r="I1884" s="4" t="n">
        <v>0.263107511602478</v>
      </c>
      <c r="J1884" s="4" t="n">
        <v>0.0395274419047929</v>
      </c>
      <c r="K1884" s="4" t="n">
        <v>0.0264786324786325</v>
      </c>
      <c r="L1884" s="4" t="n">
        <v>-0.00118803418803419</v>
      </c>
      <c r="M1884" s="4" t="n">
        <v>0.179453781512605</v>
      </c>
      <c r="N1884" s="4" t="n">
        <v>9.04028354920974</v>
      </c>
      <c r="O1884" s="4" t="n">
        <f aca="false">FALSE()</f>
        <v>0</v>
      </c>
      <c r="P1884" s="4" t="s">
        <v>27</v>
      </c>
      <c r="Q1884" s="4" t="n">
        <v>63.901969453549</v>
      </c>
      <c r="R1884" s="4" t="n">
        <v>1.92693071021238</v>
      </c>
      <c r="S1884" s="4" t="s">
        <v>39</v>
      </c>
      <c r="T1884" s="4" t="str">
        <f aca="false">B1884&amp;C1884&amp;D1884&amp;E1884&amp;S1884</f>
        <v>dwaturtlebot3_burgermap510without</v>
      </c>
      <c r="U1884" s="4" t="n">
        <f aca="false">COUNTIF($T$2:T1884,T1884)</f>
        <v>3</v>
      </c>
      <c r="V1884" s="4" t="s">
        <v>36</v>
      </c>
      <c r="W1884" s="4" t="s">
        <v>29</v>
      </c>
      <c r="X1884" s="4" t="n">
        <v>5</v>
      </c>
      <c r="Y1884" s="4" t="str">
        <f aca="false">V1884&amp;W1884&amp;X1884&amp;S1884</f>
        <v>db5without</v>
      </c>
      <c r="Z1884" s="4" t="n">
        <f aca="false">G1884&gt;0</f>
        <v>0</v>
      </c>
      <c r="AA1884" s="4" t="str">
        <f aca="false">IF(NOT(Z1884),Y1884,0)</f>
        <v>db5without</v>
      </c>
    </row>
    <row r="1885" customFormat="false" ht="15.75" hidden="false" customHeight="true" outlineLevel="0" collapsed="false">
      <c r="A1885" s="1" t="n">
        <v>2786</v>
      </c>
      <c r="B1885" s="4" t="s">
        <v>35</v>
      </c>
      <c r="C1885" s="4" t="s">
        <v>28</v>
      </c>
      <c r="D1885" s="4" t="s">
        <v>31</v>
      </c>
      <c r="E1885" s="4" t="n">
        <v>10</v>
      </c>
      <c r="F1885" s="4" t="n">
        <v>180.081</v>
      </c>
      <c r="G1885" s="4" t="n">
        <v>0</v>
      </c>
      <c r="H1885" s="4" t="n">
        <v>14.9030242942913</v>
      </c>
      <c r="I1885" s="4" t="n">
        <v>0.3337415349355</v>
      </c>
      <c r="J1885" s="4" t="n">
        <v>0.115991283266086</v>
      </c>
      <c r="K1885" s="4" t="n">
        <v>0.042294484764741</v>
      </c>
      <c r="L1885" s="4" t="n">
        <v>7.56302521008403E-005</v>
      </c>
      <c r="M1885" s="4" t="n">
        <v>0.170925800359521</v>
      </c>
      <c r="N1885" s="4" t="n">
        <v>8.85599564157957</v>
      </c>
      <c r="O1885" s="4" t="n">
        <f aca="false">FALSE()</f>
        <v>0</v>
      </c>
      <c r="P1885" s="4" t="s">
        <v>27</v>
      </c>
      <c r="Q1885" s="4" t="n">
        <v>216.930457818588</v>
      </c>
      <c r="R1885" s="4" t="n">
        <v>2.46307709294552</v>
      </c>
      <c r="S1885" s="4" t="s">
        <v>39</v>
      </c>
      <c r="T1885" s="4" t="str">
        <f aca="false">B1885&amp;C1885&amp;D1885&amp;E1885&amp;S1885</f>
        <v>dwaturtlebot3_burgermap510without</v>
      </c>
      <c r="U1885" s="4" t="n">
        <f aca="false">COUNTIF($T$2:T1885,T1885)</f>
        <v>4</v>
      </c>
      <c r="V1885" s="4" t="s">
        <v>36</v>
      </c>
      <c r="W1885" s="4" t="s">
        <v>29</v>
      </c>
      <c r="X1885" s="4" t="n">
        <v>5</v>
      </c>
      <c r="Y1885" s="4" t="str">
        <f aca="false">V1885&amp;W1885&amp;X1885&amp;S1885</f>
        <v>db5without</v>
      </c>
      <c r="Z1885" s="4" t="n">
        <f aca="false">G1885&gt;0</f>
        <v>0</v>
      </c>
      <c r="AA1885" s="4" t="str">
        <f aca="false">IF(NOT(Z1885),Y1885,0)</f>
        <v>db5without</v>
      </c>
    </row>
    <row r="1886" customFormat="false" ht="15.75" hidden="false" customHeight="true" outlineLevel="0" collapsed="false">
      <c r="A1886" s="1" t="n">
        <v>2787</v>
      </c>
      <c r="B1886" s="4" t="s">
        <v>35</v>
      </c>
      <c r="C1886" s="4" t="s">
        <v>28</v>
      </c>
      <c r="D1886" s="4" t="s">
        <v>31</v>
      </c>
      <c r="E1886" s="4" t="n">
        <v>10</v>
      </c>
      <c r="F1886" s="4" t="n">
        <v>83.587</v>
      </c>
      <c r="G1886" s="4" t="n">
        <v>0</v>
      </c>
      <c r="H1886" s="4" t="n">
        <v>22.5672014184097</v>
      </c>
      <c r="I1886" s="4" t="n">
        <v>0.410206127887225</v>
      </c>
      <c r="J1886" s="4" t="n">
        <v>0.113011990443172</v>
      </c>
      <c r="K1886" s="4" t="n">
        <v>0.0455549674635819</v>
      </c>
      <c r="L1886" s="4" t="n">
        <v>6.81818181818183E-005</v>
      </c>
      <c r="M1886" s="4" t="n">
        <v>0.16714319939691</v>
      </c>
      <c r="N1886" s="4" t="n">
        <v>9.77388071549413</v>
      </c>
      <c r="O1886" s="4" t="n">
        <f aca="false">TRUE()</f>
        <v>1</v>
      </c>
      <c r="P1886" s="4" t="s">
        <v>24</v>
      </c>
      <c r="Q1886" s="4" t="n">
        <v>1414.21356237264</v>
      </c>
      <c r="R1886" s="4" t="n">
        <v>2.29325491608139</v>
      </c>
      <c r="S1886" s="4" t="s">
        <v>39</v>
      </c>
      <c r="T1886" s="4" t="str">
        <f aca="false">B1886&amp;C1886&amp;D1886&amp;E1886&amp;S1886</f>
        <v>dwaturtlebot3_burgermap510without</v>
      </c>
      <c r="U1886" s="4" t="n">
        <f aca="false">COUNTIF($T$2:T1886,T1886)</f>
        <v>5</v>
      </c>
      <c r="V1886" s="4" t="s">
        <v>36</v>
      </c>
      <c r="W1886" s="4" t="s">
        <v>29</v>
      </c>
      <c r="X1886" s="4" t="n">
        <v>5</v>
      </c>
      <c r="Y1886" s="4" t="str">
        <f aca="false">V1886&amp;W1886&amp;X1886&amp;S1886</f>
        <v>db5without</v>
      </c>
      <c r="Z1886" s="4" t="n">
        <f aca="false">G1886&gt;0</f>
        <v>0</v>
      </c>
      <c r="AA1886" s="4" t="str">
        <f aca="false">IF(NOT(Z1886),Y1886,0)</f>
        <v>db5without</v>
      </c>
    </row>
    <row r="1887" customFormat="false" ht="15.75" hidden="false" customHeight="true" outlineLevel="0" collapsed="false">
      <c r="A1887" s="1" t="n">
        <v>2788</v>
      </c>
      <c r="B1887" s="4" t="s">
        <v>35</v>
      </c>
      <c r="C1887" s="4" t="s">
        <v>28</v>
      </c>
      <c r="D1887" s="4" t="s">
        <v>31</v>
      </c>
      <c r="E1887" s="4" t="n">
        <v>10</v>
      </c>
      <c r="F1887" s="4" t="n">
        <v>180.075</v>
      </c>
      <c r="G1887" s="4" t="n">
        <v>0</v>
      </c>
      <c r="H1887" s="4" t="n">
        <v>23.8596363603493</v>
      </c>
      <c r="I1887" s="4" t="n">
        <v>0.35571725541007</v>
      </c>
      <c r="J1887" s="4" t="n">
        <v>0.0495170337796993</v>
      </c>
      <c r="K1887" s="4" t="n">
        <v>0.0230480009989935</v>
      </c>
      <c r="L1887" s="4" t="n">
        <v>6.61828171752775E-005</v>
      </c>
      <c r="M1887" s="4" t="n">
        <v>0.160815000981154</v>
      </c>
      <c r="N1887" s="4" t="n">
        <v>8.34912159716097</v>
      </c>
      <c r="O1887" s="4" t="n">
        <f aca="false">FALSE()</f>
        <v>0</v>
      </c>
      <c r="P1887" s="4" t="s">
        <v>27</v>
      </c>
      <c r="Q1887" s="4" t="n">
        <v>632.455532033604</v>
      </c>
      <c r="R1887" s="4" t="n">
        <v>2.89455599834811</v>
      </c>
      <c r="S1887" s="4" t="s">
        <v>39</v>
      </c>
      <c r="T1887" s="4" t="str">
        <f aca="false">B1887&amp;C1887&amp;D1887&amp;E1887&amp;S1887</f>
        <v>dwaturtlebot3_burgermap510without</v>
      </c>
      <c r="U1887" s="4" t="n">
        <f aca="false">COUNTIF($T$2:T1887,T1887)</f>
        <v>6</v>
      </c>
      <c r="V1887" s="4" t="s">
        <v>36</v>
      </c>
      <c r="W1887" s="4" t="s">
        <v>29</v>
      </c>
      <c r="X1887" s="4" t="n">
        <v>5</v>
      </c>
      <c r="Y1887" s="4" t="str">
        <f aca="false">V1887&amp;W1887&amp;X1887&amp;S1887</f>
        <v>db5without</v>
      </c>
      <c r="Z1887" s="4" t="n">
        <f aca="false">G1887&gt;0</f>
        <v>0</v>
      </c>
      <c r="AA1887" s="4" t="str">
        <f aca="false">IF(NOT(Z1887),Y1887,0)</f>
        <v>db5without</v>
      </c>
    </row>
    <row r="1888" customFormat="false" ht="15.75" hidden="false" customHeight="true" outlineLevel="0" collapsed="false">
      <c r="A1888" s="1" t="n">
        <v>2789</v>
      </c>
      <c r="B1888" s="4" t="s">
        <v>35</v>
      </c>
      <c r="C1888" s="4" t="s">
        <v>28</v>
      </c>
      <c r="D1888" s="4" t="s">
        <v>31</v>
      </c>
      <c r="E1888" s="4" t="n">
        <v>10</v>
      </c>
      <c r="F1888" s="4" t="n">
        <v>180.08</v>
      </c>
      <c r="G1888" s="4" t="n">
        <v>0</v>
      </c>
      <c r="H1888" s="4" t="n">
        <v>37.2457208042681</v>
      </c>
      <c r="I1888" s="4" t="n">
        <v>0.324288237952215</v>
      </c>
      <c r="J1888" s="4" t="n">
        <v>0.0424313102629169</v>
      </c>
      <c r="K1888" s="4" t="n">
        <v>0.0180458259165726</v>
      </c>
      <c r="L1888" s="4" t="n">
        <v>4.58715596330275E-005</v>
      </c>
      <c r="M1888" s="4" t="n">
        <v>0.155495517905827</v>
      </c>
      <c r="N1888" s="4" t="n">
        <v>7.4573232663769</v>
      </c>
      <c r="O1888" s="4" t="n">
        <f aca="false">FALSE()</f>
        <v>0</v>
      </c>
      <c r="P1888" s="4" t="s">
        <v>27</v>
      </c>
      <c r="Q1888" s="4" t="n">
        <v>632.455532033557</v>
      </c>
      <c r="R1888" s="4" t="n">
        <v>3.79103855232701</v>
      </c>
      <c r="S1888" s="4" t="s">
        <v>39</v>
      </c>
      <c r="T1888" s="4" t="str">
        <f aca="false">B1888&amp;C1888&amp;D1888&amp;E1888&amp;S1888</f>
        <v>dwaturtlebot3_burgermap510without</v>
      </c>
      <c r="U1888" s="4" t="n">
        <f aca="false">COUNTIF($T$2:T1888,T1888)</f>
        <v>7</v>
      </c>
      <c r="V1888" s="4" t="s">
        <v>36</v>
      </c>
      <c r="W1888" s="4" t="s">
        <v>29</v>
      </c>
      <c r="X1888" s="4" t="n">
        <v>5</v>
      </c>
      <c r="Y1888" s="4" t="str">
        <f aca="false">V1888&amp;W1888&amp;X1888&amp;S1888</f>
        <v>db5without</v>
      </c>
      <c r="Z1888" s="4" t="n">
        <f aca="false">G1888&gt;0</f>
        <v>0</v>
      </c>
      <c r="AA1888" s="4" t="str">
        <f aca="false">IF(NOT(Z1888),Y1888,0)</f>
        <v>db5without</v>
      </c>
    </row>
    <row r="1889" customFormat="false" ht="15.75" hidden="false" customHeight="true" outlineLevel="0" collapsed="false">
      <c r="A1889" s="1" t="n">
        <v>2790</v>
      </c>
      <c r="B1889" s="4" t="s">
        <v>35</v>
      </c>
      <c r="C1889" s="4" t="s">
        <v>28</v>
      </c>
      <c r="D1889" s="4" t="s">
        <v>31</v>
      </c>
      <c r="E1889" s="4" t="n">
        <v>10</v>
      </c>
      <c r="F1889" s="4" t="n">
        <v>180.086</v>
      </c>
      <c r="G1889" s="4" t="n">
        <v>2</v>
      </c>
      <c r="H1889" s="4" t="n">
        <v>4.52515147003967</v>
      </c>
      <c r="I1889" s="4" t="n">
        <v>0.194348795291312</v>
      </c>
      <c r="J1889" s="4" t="n">
        <v>0.0264737345358082</v>
      </c>
      <c r="K1889" s="4" t="n">
        <v>0.0253483044803134</v>
      </c>
      <c r="L1889" s="4" t="n">
        <v>8.91089108910891E-005</v>
      </c>
      <c r="M1889" s="4" t="n">
        <v>0.191565967845902</v>
      </c>
      <c r="N1889" s="4" t="n">
        <v>8.74600516390365</v>
      </c>
      <c r="O1889" s="4" t="n">
        <f aca="false">FALSE()</f>
        <v>0</v>
      </c>
      <c r="P1889" s="4" t="s">
        <v>27</v>
      </c>
      <c r="Q1889" s="4" t="n">
        <v>175.411603861546</v>
      </c>
      <c r="R1889" s="4" t="n">
        <v>0.856390987614847</v>
      </c>
      <c r="S1889" s="4" t="s">
        <v>39</v>
      </c>
      <c r="T1889" s="4" t="str">
        <f aca="false">B1889&amp;C1889&amp;D1889&amp;E1889&amp;S1889</f>
        <v>dwaturtlebot3_burgermap510without</v>
      </c>
      <c r="U1889" s="4" t="n">
        <f aca="false">COUNTIF($T$2:T1889,T1889)</f>
        <v>8</v>
      </c>
      <c r="V1889" s="4" t="s">
        <v>36</v>
      </c>
      <c r="W1889" s="4" t="s">
        <v>29</v>
      </c>
      <c r="X1889" s="4" t="n">
        <v>5</v>
      </c>
      <c r="Y1889" s="4" t="str">
        <f aca="false">V1889&amp;W1889&amp;X1889&amp;S1889</f>
        <v>db5without</v>
      </c>
      <c r="Z1889" s="4" t="n">
        <f aca="false">G1889&gt;0</f>
        <v>1</v>
      </c>
      <c r="AA1889" s="4" t="n">
        <f aca="false">IF(NOT(Z1889),Y1889,0)</f>
        <v>0</v>
      </c>
    </row>
    <row r="1890" customFormat="false" ht="15.75" hidden="false" customHeight="true" outlineLevel="0" collapsed="false">
      <c r="A1890" s="1" t="n">
        <v>2791</v>
      </c>
      <c r="B1890" s="4" t="s">
        <v>35</v>
      </c>
      <c r="C1890" s="4" t="s">
        <v>28</v>
      </c>
      <c r="D1890" s="4" t="s">
        <v>31</v>
      </c>
      <c r="E1890" s="4" t="n">
        <v>10</v>
      </c>
      <c r="F1890" s="4" t="n">
        <v>69.3009999999999</v>
      </c>
      <c r="G1890" s="4" t="n">
        <v>0</v>
      </c>
      <c r="H1890" s="4" t="n">
        <v>15.8234840693712</v>
      </c>
      <c r="I1890" s="4" t="n">
        <v>0.317685191613624</v>
      </c>
      <c r="J1890" s="4" t="n">
        <v>0.0433280586344255</v>
      </c>
      <c r="K1890" s="4" t="n">
        <v>0.024117898448666</v>
      </c>
      <c r="L1890" s="4" t="n">
        <v>-0.000201923076923077</v>
      </c>
      <c r="M1890" s="4" t="n">
        <v>0.166541411261407</v>
      </c>
      <c r="N1890" s="4" t="n">
        <v>7.69137969034818</v>
      </c>
      <c r="O1890" s="4" t="n">
        <f aca="false">TRUE()</f>
        <v>1</v>
      </c>
      <c r="P1890" s="4" t="s">
        <v>24</v>
      </c>
      <c r="Q1890" s="4" t="n">
        <v>210.818510677973</v>
      </c>
      <c r="R1890" s="4" t="n">
        <v>3.50743313762719</v>
      </c>
      <c r="S1890" s="4" t="s">
        <v>39</v>
      </c>
      <c r="T1890" s="4" t="str">
        <f aca="false">B1890&amp;C1890&amp;D1890&amp;E1890&amp;S1890</f>
        <v>dwaturtlebot3_burgermap510without</v>
      </c>
      <c r="U1890" s="4" t="n">
        <f aca="false">COUNTIF($T$2:T1890,T1890)</f>
        <v>9</v>
      </c>
      <c r="V1890" s="4" t="s">
        <v>36</v>
      </c>
      <c r="W1890" s="4" t="s">
        <v>29</v>
      </c>
      <c r="X1890" s="4" t="n">
        <v>5</v>
      </c>
      <c r="Y1890" s="4" t="str">
        <f aca="false">V1890&amp;W1890&amp;X1890&amp;S1890</f>
        <v>db5without</v>
      </c>
      <c r="Z1890" s="4" t="n">
        <f aca="false">G1890&gt;0</f>
        <v>0</v>
      </c>
      <c r="AA1890" s="4" t="str">
        <f aca="false">IF(NOT(Z1890),Y1890,0)</f>
        <v>db5without</v>
      </c>
    </row>
    <row r="1891" customFormat="false" ht="15.75" hidden="false" customHeight="true" outlineLevel="0" collapsed="false">
      <c r="A1891" s="1" t="n">
        <v>2792</v>
      </c>
      <c r="B1891" s="4" t="s">
        <v>35</v>
      </c>
      <c r="C1891" s="4" t="s">
        <v>28</v>
      </c>
      <c r="D1891" s="4" t="s">
        <v>31</v>
      </c>
      <c r="E1891" s="4" t="n">
        <v>10</v>
      </c>
      <c r="F1891" s="4" t="n">
        <v>179.64</v>
      </c>
      <c r="G1891" s="4" t="n">
        <v>1</v>
      </c>
      <c r="H1891" s="4" t="n">
        <v>27.4865815891537</v>
      </c>
      <c r="I1891" s="4" t="n">
        <v>0.338982943656202</v>
      </c>
      <c r="J1891" s="4" t="n">
        <v>0.0809355941488742</v>
      </c>
      <c r="K1891" s="4" t="n">
        <v>0.0246631694936773</v>
      </c>
      <c r="L1891" s="4" t="n">
        <v>-0.00185714285714286</v>
      </c>
      <c r="M1891" s="4" t="n">
        <v>0.160650023474049</v>
      </c>
      <c r="N1891" s="4" t="n">
        <v>6.88594482438126</v>
      </c>
      <c r="O1891" s="4" t="n">
        <f aca="false">FALSE()</f>
        <v>0</v>
      </c>
      <c r="P1891" s="4" t="s">
        <v>27</v>
      </c>
      <c r="Q1891" s="4" t="n">
        <v>632.455532033561</v>
      </c>
      <c r="R1891" s="4" t="n">
        <v>2.64640517238496</v>
      </c>
      <c r="S1891" s="4" t="s">
        <v>39</v>
      </c>
      <c r="T1891" s="4" t="str">
        <f aca="false">B1891&amp;C1891&amp;D1891&amp;E1891&amp;S1891</f>
        <v>dwaturtlebot3_burgermap510without</v>
      </c>
      <c r="U1891" s="4" t="n">
        <f aca="false">COUNTIF($T$2:T1891,T1891)</f>
        <v>10</v>
      </c>
      <c r="V1891" s="4" t="s">
        <v>36</v>
      </c>
      <c r="W1891" s="4" t="s">
        <v>29</v>
      </c>
      <c r="X1891" s="4" t="n">
        <v>5</v>
      </c>
      <c r="Y1891" s="4" t="str">
        <f aca="false">V1891&amp;W1891&amp;X1891&amp;S1891</f>
        <v>db5without</v>
      </c>
      <c r="Z1891" s="4" t="n">
        <f aca="false">G1891&gt;0</f>
        <v>1</v>
      </c>
      <c r="AA1891" s="4" t="n">
        <f aca="false">IF(NOT(Z1891),Y1891,0)</f>
        <v>0</v>
      </c>
    </row>
    <row r="1892" customFormat="false" ht="15.75" hidden="false" customHeight="true" outlineLevel="0" collapsed="false">
      <c r="A1892" s="1" t="n">
        <v>2793</v>
      </c>
      <c r="B1892" s="4" t="s">
        <v>35</v>
      </c>
      <c r="C1892" s="4" t="s">
        <v>28</v>
      </c>
      <c r="D1892" s="4" t="s">
        <v>31</v>
      </c>
      <c r="E1892" s="4" t="n">
        <v>10</v>
      </c>
      <c r="F1892" s="4" t="n">
        <v>180.079</v>
      </c>
      <c r="G1892" s="4" t="n">
        <v>1</v>
      </c>
      <c r="H1892" s="4" t="n">
        <v>14.4612871784737</v>
      </c>
      <c r="I1892" s="4" t="n">
        <v>0.246484298164579</v>
      </c>
      <c r="J1892" s="4" t="n">
        <v>0.0347575880330647</v>
      </c>
      <c r="K1892" s="4" t="n">
        <v>0.0235833140185679</v>
      </c>
      <c r="L1892" s="4" t="n">
        <v>1.94174757281553E-005</v>
      </c>
      <c r="M1892" s="4" t="n">
        <v>0.187508547890192</v>
      </c>
      <c r="N1892" s="4" t="n">
        <v>24.9294593743837</v>
      </c>
      <c r="O1892" s="4" t="n">
        <f aca="false">FALSE()</f>
        <v>0</v>
      </c>
      <c r="P1892" s="4" t="s">
        <v>27</v>
      </c>
      <c r="Q1892" s="4" t="n">
        <v>632.455532034159</v>
      </c>
      <c r="R1892" s="4" t="n">
        <v>2.10586195278444</v>
      </c>
      <c r="S1892" s="4" t="s">
        <v>39</v>
      </c>
      <c r="T1892" s="4" t="str">
        <f aca="false">B1892&amp;C1892&amp;D1892&amp;E1892&amp;S1892</f>
        <v>dwaturtlebot3_burgermap510without</v>
      </c>
      <c r="U1892" s="4" t="n">
        <f aca="false">COUNTIF($T$2:T1892,T1892)</f>
        <v>11</v>
      </c>
      <c r="V1892" s="4" t="s">
        <v>36</v>
      </c>
      <c r="W1892" s="4" t="s">
        <v>29</v>
      </c>
      <c r="X1892" s="4" t="n">
        <v>5</v>
      </c>
      <c r="Y1892" s="4" t="str">
        <f aca="false">V1892&amp;W1892&amp;X1892&amp;S1892</f>
        <v>db5without</v>
      </c>
      <c r="Z1892" s="4" t="n">
        <f aca="false">G1892&gt;0</f>
        <v>1</v>
      </c>
      <c r="AA1892" s="4" t="n">
        <f aca="false">IF(NOT(Z1892),Y1892,0)</f>
        <v>0</v>
      </c>
    </row>
    <row r="1893" customFormat="false" ht="15.75" hidden="false" customHeight="true" outlineLevel="0" collapsed="false">
      <c r="A1893" s="1" t="n">
        <v>2794</v>
      </c>
      <c r="B1893" s="4" t="s">
        <v>35</v>
      </c>
      <c r="C1893" s="4" t="s">
        <v>28</v>
      </c>
      <c r="D1893" s="4" t="s">
        <v>31</v>
      </c>
      <c r="E1893" s="4" t="n">
        <v>10</v>
      </c>
      <c r="F1893" s="4" t="n">
        <v>55.9850000000001</v>
      </c>
      <c r="G1893" s="4" t="n">
        <v>0</v>
      </c>
      <c r="H1893" s="4" t="n">
        <v>1.62634997952768</v>
      </c>
      <c r="I1893" s="4" t="n">
        <v>0.189968618757212</v>
      </c>
      <c r="J1893" s="4" t="n">
        <v>0.044141897211674</v>
      </c>
      <c r="K1893" s="4" t="n">
        <v>0.0258793226893044</v>
      </c>
      <c r="L1893" s="4" t="n">
        <v>-0.000266666666666667</v>
      </c>
      <c r="M1893" s="4" t="n">
        <v>0.194039168876939</v>
      </c>
      <c r="N1893" s="4" t="n">
        <v>6.44729782939013</v>
      </c>
      <c r="O1893" s="4" t="n">
        <f aca="false">TRUE()</f>
        <v>1</v>
      </c>
      <c r="P1893" s="4" t="s">
        <v>24</v>
      </c>
      <c r="Q1893" s="4" t="n">
        <v>61.0484088800258</v>
      </c>
      <c r="R1893" s="4" t="n">
        <v>0.980255630690762</v>
      </c>
      <c r="S1893" s="4" t="s">
        <v>39</v>
      </c>
      <c r="T1893" s="4" t="str">
        <f aca="false">B1893&amp;C1893&amp;D1893&amp;E1893&amp;S1893</f>
        <v>dwaturtlebot3_burgermap510without</v>
      </c>
      <c r="U1893" s="4" t="n">
        <f aca="false">COUNTIF($T$2:T1893,T1893)</f>
        <v>12</v>
      </c>
      <c r="V1893" s="4" t="s">
        <v>36</v>
      </c>
      <c r="W1893" s="4" t="s">
        <v>29</v>
      </c>
      <c r="X1893" s="4" t="n">
        <v>5</v>
      </c>
      <c r="Y1893" s="4" t="str">
        <f aca="false">V1893&amp;W1893&amp;X1893&amp;S1893</f>
        <v>db5without</v>
      </c>
      <c r="Z1893" s="4" t="n">
        <f aca="false">G1893&gt;0</f>
        <v>0</v>
      </c>
      <c r="AA1893" s="4" t="str">
        <f aca="false">IF(NOT(Z1893),Y1893,0)</f>
        <v>db5without</v>
      </c>
    </row>
    <row r="1894" customFormat="false" ht="15.75" hidden="false" customHeight="true" outlineLevel="0" collapsed="false">
      <c r="A1894" s="1" t="n">
        <v>2795</v>
      </c>
      <c r="B1894" s="4" t="s">
        <v>35</v>
      </c>
      <c r="C1894" s="4" t="s">
        <v>28</v>
      </c>
      <c r="D1894" s="4" t="s">
        <v>31</v>
      </c>
      <c r="E1894" s="4" t="n">
        <v>10</v>
      </c>
      <c r="F1894" s="4" t="n">
        <v>179.668</v>
      </c>
      <c r="G1894" s="4" t="n">
        <v>2</v>
      </c>
      <c r="H1894" s="4" t="n">
        <v>12.132883948998</v>
      </c>
      <c r="I1894" s="4" t="n">
        <v>0.347440107941205</v>
      </c>
      <c r="J1894" s="4" t="n">
        <v>0.114028420447232</v>
      </c>
      <c r="K1894" s="4" t="n">
        <v>0.0364478385594507</v>
      </c>
      <c r="L1894" s="4" t="n">
        <v>-0.000169902912621359</v>
      </c>
      <c r="M1894" s="4" t="n">
        <v>0.16759074739453</v>
      </c>
      <c r="N1894" s="4" t="n">
        <v>14.8827254231866</v>
      </c>
      <c r="O1894" s="4" t="n">
        <f aca="false">FALSE()</f>
        <v>0</v>
      </c>
      <c r="P1894" s="4" t="s">
        <v>27</v>
      </c>
      <c r="Q1894" s="4" t="n">
        <v>447.21359549999</v>
      </c>
      <c r="R1894" s="4" t="n">
        <v>1.57538349551704</v>
      </c>
      <c r="S1894" s="4" t="s">
        <v>39</v>
      </c>
      <c r="T1894" s="4" t="str">
        <f aca="false">B1894&amp;C1894&amp;D1894&amp;E1894&amp;S1894</f>
        <v>dwaturtlebot3_burgermap510without</v>
      </c>
      <c r="U1894" s="4" t="n">
        <f aca="false">COUNTIF($T$2:T1894,T1894)</f>
        <v>13</v>
      </c>
      <c r="V1894" s="4" t="s">
        <v>36</v>
      </c>
      <c r="W1894" s="4" t="s">
        <v>29</v>
      </c>
      <c r="X1894" s="4" t="n">
        <v>5</v>
      </c>
      <c r="Y1894" s="4" t="str">
        <f aca="false">V1894&amp;W1894&amp;X1894&amp;S1894</f>
        <v>db5without</v>
      </c>
      <c r="Z1894" s="4" t="n">
        <f aca="false">G1894&gt;0</f>
        <v>1</v>
      </c>
      <c r="AA1894" s="4" t="n">
        <f aca="false">IF(NOT(Z1894),Y1894,0)</f>
        <v>0</v>
      </c>
    </row>
    <row r="1895" customFormat="false" ht="15.75" hidden="false" customHeight="true" outlineLevel="0" collapsed="false">
      <c r="A1895" s="1" t="n">
        <v>2796</v>
      </c>
      <c r="B1895" s="4" t="s">
        <v>35</v>
      </c>
      <c r="C1895" s="4" t="s">
        <v>28</v>
      </c>
      <c r="D1895" s="4" t="s">
        <v>31</v>
      </c>
      <c r="E1895" s="4" t="n">
        <v>10</v>
      </c>
      <c r="F1895" s="4" t="n">
        <v>69.779</v>
      </c>
      <c r="G1895" s="4" t="n">
        <v>1</v>
      </c>
      <c r="H1895" s="4" t="n">
        <v>18.1788105637826</v>
      </c>
      <c r="I1895" s="4" t="n">
        <v>0.26994090671518</v>
      </c>
      <c r="J1895" s="4" t="n">
        <v>0.0380382570983452</v>
      </c>
      <c r="K1895" s="4" t="n">
        <v>0.0337371661934058</v>
      </c>
      <c r="L1895" s="4" t="n">
        <v>8.41121495327103E-005</v>
      </c>
      <c r="M1895" s="4" t="n">
        <v>0.153000282608499</v>
      </c>
      <c r="N1895" s="4" t="n">
        <v>7.16053580682786</v>
      </c>
      <c r="O1895" s="4" t="n">
        <f aca="false">TRUE()</f>
        <v>1</v>
      </c>
      <c r="P1895" s="4" t="s">
        <v>24</v>
      </c>
      <c r="Q1895" s="4" t="n">
        <v>175.411603861432</v>
      </c>
      <c r="R1895" s="4" t="n">
        <v>3.19920193376539</v>
      </c>
      <c r="S1895" s="4" t="s">
        <v>39</v>
      </c>
      <c r="T1895" s="4" t="str">
        <f aca="false">B1895&amp;C1895&amp;D1895&amp;E1895&amp;S1895</f>
        <v>dwaturtlebot3_burgermap510without</v>
      </c>
      <c r="U1895" s="4" t="n">
        <f aca="false">COUNTIF($T$2:T1895,T1895)</f>
        <v>14</v>
      </c>
      <c r="V1895" s="4" t="s">
        <v>36</v>
      </c>
      <c r="W1895" s="4" t="s">
        <v>29</v>
      </c>
      <c r="X1895" s="4" t="n">
        <v>5</v>
      </c>
      <c r="Y1895" s="4" t="str">
        <f aca="false">V1895&amp;W1895&amp;X1895&amp;S1895</f>
        <v>db5without</v>
      </c>
      <c r="Z1895" s="4" t="n">
        <f aca="false">G1895&gt;0</f>
        <v>1</v>
      </c>
      <c r="AA1895" s="4" t="n">
        <f aca="false">IF(NOT(Z1895),Y1895,0)</f>
        <v>0</v>
      </c>
    </row>
    <row r="1896" customFormat="false" ht="15.75" hidden="false" customHeight="true" outlineLevel="0" collapsed="false">
      <c r="A1896" s="1" t="n">
        <v>2797</v>
      </c>
      <c r="B1896" s="4" t="s">
        <v>35</v>
      </c>
      <c r="C1896" s="4" t="s">
        <v>28</v>
      </c>
      <c r="D1896" s="4" t="s">
        <v>31</v>
      </c>
      <c r="E1896" s="4" t="n">
        <v>10</v>
      </c>
      <c r="F1896" s="4" t="n">
        <v>50.3330000000001</v>
      </c>
      <c r="G1896" s="4" t="n">
        <v>1</v>
      </c>
      <c r="H1896" s="4" t="n">
        <v>20.8111420218854</v>
      </c>
      <c r="I1896" s="4" t="n">
        <v>0.233598584259511</v>
      </c>
      <c r="J1896" s="4" t="n">
        <v>0.0620497546499714</v>
      </c>
      <c r="K1896" s="4" t="n">
        <v>0.0232741935483871</v>
      </c>
      <c r="L1896" s="4" t="n">
        <v>-0.00295161290322581</v>
      </c>
      <c r="M1896" s="4" t="n">
        <v>0.180953125</v>
      </c>
      <c r="N1896" s="4" t="n">
        <v>5.07729754166533</v>
      </c>
      <c r="O1896" s="4" t="n">
        <f aca="false">TRUE()</f>
        <v>1</v>
      </c>
      <c r="P1896" s="4" t="s">
        <v>24</v>
      </c>
      <c r="Q1896" s="4" t="n">
        <v>485.071250072891</v>
      </c>
      <c r="R1896" s="4" t="n">
        <v>1.3312199934186</v>
      </c>
      <c r="S1896" s="4" t="s">
        <v>39</v>
      </c>
      <c r="T1896" s="4" t="str">
        <f aca="false">B1896&amp;C1896&amp;D1896&amp;E1896&amp;S1896</f>
        <v>dwaturtlebot3_burgermap510without</v>
      </c>
      <c r="U1896" s="4" t="n">
        <f aca="false">COUNTIF($T$2:T1896,T1896)</f>
        <v>15</v>
      </c>
      <c r="V1896" s="4" t="s">
        <v>36</v>
      </c>
      <c r="W1896" s="4" t="s">
        <v>29</v>
      </c>
      <c r="X1896" s="4" t="n">
        <v>5</v>
      </c>
      <c r="Y1896" s="4" t="str">
        <f aca="false">V1896&amp;W1896&amp;X1896&amp;S1896</f>
        <v>db5without</v>
      </c>
      <c r="Z1896" s="4" t="n">
        <f aca="false">G1896&gt;0</f>
        <v>1</v>
      </c>
      <c r="AA1896" s="4" t="n">
        <f aca="false">IF(NOT(Z1896),Y1896,0)</f>
        <v>0</v>
      </c>
    </row>
    <row r="1897" customFormat="false" ht="15.75" hidden="false" customHeight="true" outlineLevel="0" collapsed="false">
      <c r="A1897" s="1" t="n">
        <v>2798</v>
      </c>
      <c r="B1897" s="4" t="s">
        <v>35</v>
      </c>
      <c r="C1897" s="4" t="s">
        <v>28</v>
      </c>
      <c r="D1897" s="4" t="s">
        <v>31</v>
      </c>
      <c r="E1897" s="4" t="n">
        <v>10</v>
      </c>
      <c r="F1897" s="4" t="n">
        <v>104.084</v>
      </c>
      <c r="G1897" s="4" t="n">
        <v>1</v>
      </c>
      <c r="H1897" s="4" t="n">
        <v>31.8744528331938</v>
      </c>
      <c r="I1897" s="4" t="n">
        <v>0.517795260461187</v>
      </c>
      <c r="J1897" s="4" t="n">
        <v>0.135404164250768</v>
      </c>
      <c r="K1897" s="4" t="n">
        <v>0.0443371395650921</v>
      </c>
      <c r="L1897" s="4" t="n">
        <v>-0.000840277777777778</v>
      </c>
      <c r="M1897" s="4" t="n">
        <v>0.104371927731238</v>
      </c>
      <c r="N1897" s="4" t="n">
        <v>6.76842602069735</v>
      </c>
      <c r="O1897" s="4" t="n">
        <f aca="false">TRUE()</f>
        <v>1</v>
      </c>
      <c r="P1897" s="4" t="s">
        <v>24</v>
      </c>
      <c r="Q1897" s="4" t="n">
        <v>199.999999999937</v>
      </c>
      <c r="R1897" s="4" t="n">
        <v>7.29652652610537</v>
      </c>
      <c r="S1897" s="4" t="s">
        <v>39</v>
      </c>
      <c r="T1897" s="4" t="str">
        <f aca="false">B1897&amp;C1897&amp;D1897&amp;E1897&amp;S1897</f>
        <v>dwaturtlebot3_burgermap510without</v>
      </c>
      <c r="U1897" s="4" t="n">
        <f aca="false">COUNTIF($T$2:T1897,T1897)</f>
        <v>16</v>
      </c>
      <c r="V1897" s="4" t="s">
        <v>36</v>
      </c>
      <c r="W1897" s="4" t="s">
        <v>29</v>
      </c>
      <c r="X1897" s="4" t="n">
        <v>5</v>
      </c>
      <c r="Y1897" s="4" t="str">
        <f aca="false">V1897&amp;W1897&amp;X1897&amp;S1897</f>
        <v>db5without</v>
      </c>
      <c r="Z1897" s="4" t="n">
        <f aca="false">G1897&gt;0</f>
        <v>1</v>
      </c>
      <c r="AA1897" s="4" t="n">
        <f aca="false">IF(NOT(Z1897),Y1897,0)</f>
        <v>0</v>
      </c>
    </row>
    <row r="1898" customFormat="false" ht="15.75" hidden="false" customHeight="true" outlineLevel="0" collapsed="false">
      <c r="A1898" s="1" t="n">
        <v>2799</v>
      </c>
      <c r="B1898" s="4" t="s">
        <v>35</v>
      </c>
      <c r="C1898" s="4" t="s">
        <v>28</v>
      </c>
      <c r="D1898" s="4" t="s">
        <v>31</v>
      </c>
      <c r="E1898" s="4" t="n">
        <v>10</v>
      </c>
      <c r="F1898" s="4" t="n">
        <v>180.495</v>
      </c>
      <c r="G1898" s="4" t="n">
        <v>0</v>
      </c>
      <c r="H1898" s="4" t="n">
        <v>14.6775180493064</v>
      </c>
      <c r="I1898" s="4" t="n">
        <v>0.29701218231211</v>
      </c>
      <c r="J1898" s="4" t="n">
        <v>0.0701902567453263</v>
      </c>
      <c r="K1898" s="4" t="n">
        <v>0.035838274198296</v>
      </c>
      <c r="L1898" s="4" t="n">
        <v>2.04085114820801E-019</v>
      </c>
      <c r="M1898" s="4" t="n">
        <v>0.155210164097711</v>
      </c>
      <c r="N1898" s="4" t="n">
        <v>9.16505044328104</v>
      </c>
      <c r="O1898" s="4" t="n">
        <f aca="false">FALSE()</f>
        <v>0</v>
      </c>
      <c r="P1898" s="4" t="s">
        <v>27</v>
      </c>
      <c r="Q1898" s="4" t="n">
        <v>199.999999999974</v>
      </c>
      <c r="R1898" s="4" t="n">
        <v>2.56703442557131</v>
      </c>
      <c r="S1898" s="4" t="s">
        <v>39</v>
      </c>
      <c r="T1898" s="4" t="str">
        <f aca="false">B1898&amp;C1898&amp;D1898&amp;E1898&amp;S1898</f>
        <v>dwaturtlebot3_burgermap510without</v>
      </c>
      <c r="U1898" s="4" t="n">
        <f aca="false">COUNTIF($T$2:T1898,T1898)</f>
        <v>17</v>
      </c>
      <c r="V1898" s="4" t="s">
        <v>36</v>
      </c>
      <c r="W1898" s="4" t="s">
        <v>29</v>
      </c>
      <c r="X1898" s="4" t="n">
        <v>5</v>
      </c>
      <c r="Y1898" s="4" t="str">
        <f aca="false">V1898&amp;W1898&amp;X1898&amp;S1898</f>
        <v>db5without</v>
      </c>
      <c r="Z1898" s="4" t="n">
        <f aca="false">G1898&gt;0</f>
        <v>0</v>
      </c>
      <c r="AA1898" s="4" t="str">
        <f aca="false">IF(NOT(Z1898),Y1898,0)</f>
        <v>db5without</v>
      </c>
    </row>
    <row r="1899" customFormat="false" ht="15.75" hidden="false" customHeight="true" outlineLevel="0" collapsed="false">
      <c r="A1899" s="1" t="n">
        <v>2800</v>
      </c>
      <c r="B1899" s="4" t="s">
        <v>35</v>
      </c>
      <c r="C1899" s="4" t="s">
        <v>28</v>
      </c>
      <c r="D1899" s="4" t="s">
        <v>31</v>
      </c>
      <c r="E1899" s="4" t="n">
        <v>10</v>
      </c>
      <c r="F1899" s="4" t="n">
        <v>94.5969999999998</v>
      </c>
      <c r="G1899" s="4" t="n">
        <v>0</v>
      </c>
      <c r="H1899" s="4" t="n">
        <v>27.6402538403865</v>
      </c>
      <c r="I1899" s="4" t="n">
        <v>0.399092219982175</v>
      </c>
      <c r="J1899" s="4" t="n">
        <v>0.0616786126892178</v>
      </c>
      <c r="K1899" s="4" t="n">
        <v>0.0343272727272727</v>
      </c>
      <c r="L1899" s="4" t="n">
        <v>4.84848484848484E-005</v>
      </c>
      <c r="M1899" s="4" t="n">
        <v>0.163497005988024</v>
      </c>
      <c r="N1899" s="4" t="n">
        <v>11.571227103061</v>
      </c>
      <c r="O1899" s="4" t="n">
        <f aca="false">TRUE()</f>
        <v>1</v>
      </c>
      <c r="P1899" s="4" t="s">
        <v>24</v>
      </c>
      <c r="Q1899" s="4" t="n">
        <v>1414.21356237199</v>
      </c>
      <c r="R1899" s="4" t="n">
        <v>3.07806593741282</v>
      </c>
      <c r="S1899" s="4" t="s">
        <v>39</v>
      </c>
      <c r="T1899" s="4" t="str">
        <f aca="false">B1899&amp;C1899&amp;D1899&amp;E1899&amp;S1899</f>
        <v>dwaturtlebot3_burgermap510without</v>
      </c>
      <c r="U1899" s="4" t="n">
        <f aca="false">COUNTIF($T$2:T1899,T1899)</f>
        <v>18</v>
      </c>
      <c r="V1899" s="4" t="s">
        <v>36</v>
      </c>
      <c r="W1899" s="4" t="s">
        <v>29</v>
      </c>
      <c r="X1899" s="4" t="n">
        <v>5</v>
      </c>
      <c r="Y1899" s="4" t="str">
        <f aca="false">V1899&amp;W1899&amp;X1899&amp;S1899</f>
        <v>db5without</v>
      </c>
      <c r="Z1899" s="4" t="n">
        <f aca="false">G1899&gt;0</f>
        <v>0</v>
      </c>
      <c r="AA1899" s="4" t="str">
        <f aca="false">IF(NOT(Z1899),Y1899,0)</f>
        <v>db5without</v>
      </c>
    </row>
    <row r="1900" customFormat="false" ht="15.75" hidden="false" customHeight="true" outlineLevel="0" collapsed="false">
      <c r="A1900" s="1" t="n">
        <v>2801</v>
      </c>
      <c r="B1900" s="4" t="s">
        <v>35</v>
      </c>
      <c r="C1900" s="4" t="s">
        <v>28</v>
      </c>
      <c r="D1900" s="4" t="s">
        <v>31</v>
      </c>
      <c r="E1900" s="4" t="n">
        <v>10</v>
      </c>
      <c r="F1900" s="4" t="n">
        <v>179.448</v>
      </c>
      <c r="G1900" s="4" t="n">
        <v>2</v>
      </c>
      <c r="H1900" s="4" t="n">
        <v>2.23412753748427</v>
      </c>
      <c r="I1900" s="4" t="n">
        <v>0.202506088280315</v>
      </c>
      <c r="J1900" s="4" t="n">
        <v>0.0242897867503059</v>
      </c>
      <c r="K1900" s="4" t="n">
        <v>0.028286418051978</v>
      </c>
      <c r="L1900" s="4" t="n">
        <v>0.000189873417721519</v>
      </c>
      <c r="M1900" s="4" t="n">
        <v>0.200371392099255</v>
      </c>
      <c r="N1900" s="4" t="n">
        <v>33.9477537259869</v>
      </c>
      <c r="O1900" s="4" t="n">
        <f aca="false">FALSE()</f>
        <v>0</v>
      </c>
      <c r="P1900" s="4" t="s">
        <v>27</v>
      </c>
      <c r="Q1900" s="4" t="n">
        <v>134.348609078327</v>
      </c>
      <c r="R1900" s="4" t="n">
        <v>1.55471258646483</v>
      </c>
      <c r="S1900" s="4" t="s">
        <v>39</v>
      </c>
      <c r="T1900" s="4" t="str">
        <f aca="false">B1900&amp;C1900&amp;D1900&amp;E1900&amp;S1900</f>
        <v>dwaturtlebot3_burgermap510without</v>
      </c>
      <c r="U1900" s="4" t="n">
        <f aca="false">COUNTIF($T$2:T1900,T1900)</f>
        <v>19</v>
      </c>
      <c r="V1900" s="4" t="s">
        <v>36</v>
      </c>
      <c r="W1900" s="4" t="s">
        <v>29</v>
      </c>
      <c r="X1900" s="4" t="n">
        <v>5</v>
      </c>
      <c r="Y1900" s="4" t="str">
        <f aca="false">V1900&amp;W1900&amp;X1900&amp;S1900</f>
        <v>db5without</v>
      </c>
      <c r="Z1900" s="4" t="n">
        <f aca="false">G1900&gt;0</f>
        <v>1</v>
      </c>
      <c r="AA1900" s="4" t="n">
        <f aca="false">IF(NOT(Z1900),Y1900,0)</f>
        <v>0</v>
      </c>
    </row>
    <row r="1901" customFormat="false" ht="15.75" hidden="false" customHeight="true" outlineLevel="0" collapsed="false">
      <c r="A1901" s="1" t="n">
        <v>2802</v>
      </c>
      <c r="B1901" s="4" t="s">
        <v>35</v>
      </c>
      <c r="C1901" s="4" t="s">
        <v>28</v>
      </c>
      <c r="D1901" s="4" t="s">
        <v>31</v>
      </c>
      <c r="E1901" s="4" t="n">
        <v>10</v>
      </c>
      <c r="F1901" s="4" t="n">
        <v>180.501</v>
      </c>
      <c r="G1901" s="4" t="n">
        <v>0</v>
      </c>
      <c r="H1901" s="4" t="n">
        <v>42.2731794484104</v>
      </c>
      <c r="I1901" s="4" t="n">
        <v>0.427906314462818</v>
      </c>
      <c r="J1901" s="4" t="n">
        <v>0.189971207919513</v>
      </c>
      <c r="K1901" s="4" t="n">
        <v>0.0237768595041322</v>
      </c>
      <c r="L1901" s="4" t="n">
        <v>5.78512396694215E-005</v>
      </c>
      <c r="M1901" s="4" t="n">
        <v>0.144520325203252</v>
      </c>
      <c r="N1901" s="4" t="n">
        <v>7.94321349710845</v>
      </c>
      <c r="O1901" s="4" t="n">
        <f aca="false">FALSE()</f>
        <v>0</v>
      </c>
      <c r="P1901" s="4" t="s">
        <v>27</v>
      </c>
      <c r="Q1901" s="4" t="n">
        <v>894.427191000867</v>
      </c>
      <c r="R1901" s="4" t="n">
        <v>4.1323325895683</v>
      </c>
      <c r="S1901" s="4" t="s">
        <v>39</v>
      </c>
      <c r="T1901" s="4" t="str">
        <f aca="false">B1901&amp;C1901&amp;D1901&amp;E1901&amp;S1901</f>
        <v>dwaturtlebot3_burgermap510without</v>
      </c>
      <c r="U1901" s="4" t="n">
        <f aca="false">COUNTIF($T$2:T1901,T1901)</f>
        <v>20</v>
      </c>
      <c r="V1901" s="4" t="s">
        <v>36</v>
      </c>
      <c r="W1901" s="4" t="s">
        <v>29</v>
      </c>
      <c r="X1901" s="4" t="n">
        <v>5</v>
      </c>
      <c r="Y1901" s="4" t="str">
        <f aca="false">V1901&amp;W1901&amp;X1901&amp;S1901</f>
        <v>db5without</v>
      </c>
      <c r="Z1901" s="4" t="n">
        <f aca="false">G1901&gt;0</f>
        <v>0</v>
      </c>
      <c r="AA1901" s="4" t="str">
        <f aca="false">IF(NOT(Z1901),Y1901,0)</f>
        <v>db5without</v>
      </c>
    </row>
    <row r="1902" customFormat="false" ht="15.75" hidden="false" customHeight="true" outlineLevel="0" collapsed="false">
      <c r="A1902" s="1" t="n">
        <v>2811</v>
      </c>
      <c r="B1902" s="4" t="s">
        <v>37</v>
      </c>
      <c r="C1902" s="4" t="s">
        <v>22</v>
      </c>
      <c r="D1902" s="4" t="s">
        <v>31</v>
      </c>
      <c r="E1902" s="4" t="n">
        <v>10</v>
      </c>
      <c r="F1902" s="4" t="n">
        <v>22.503</v>
      </c>
      <c r="G1902" s="4" t="n">
        <v>0</v>
      </c>
      <c r="H1902" s="4" t="n">
        <v>2.41202005279475</v>
      </c>
      <c r="I1902" s="4" t="n">
        <v>0.599609884012295</v>
      </c>
      <c r="J1902" s="4" t="n">
        <v>0.146881299165198</v>
      </c>
      <c r="K1902" s="4" t="n">
        <v>0.29490011739485</v>
      </c>
      <c r="L1902" s="4" t="n">
        <v>0.0430844666598197</v>
      </c>
      <c r="M1902" s="4" t="n">
        <v>1.16885276484585</v>
      </c>
      <c r="N1902" s="4" t="n">
        <v>25.1884760161741</v>
      </c>
      <c r="O1902" s="4" t="n">
        <f aca="false">TRUE()</f>
        <v>1</v>
      </c>
      <c r="P1902" s="4" t="s">
        <v>24</v>
      </c>
      <c r="Q1902" s="4" t="n">
        <v>22.4111162209191</v>
      </c>
      <c r="R1902" s="4" t="n">
        <v>0.283979070246524</v>
      </c>
      <c r="S1902" s="4" t="s">
        <v>39</v>
      </c>
      <c r="T1902" s="4" t="str">
        <f aca="false">B1902&amp;C1902&amp;D1902&amp;E1902&amp;S1902</f>
        <v>rosnavjackalmap510without</v>
      </c>
      <c r="U1902" s="4" t="n">
        <f aca="false">COUNTIF($T$2:T1902,T1902)</f>
        <v>1</v>
      </c>
      <c r="V1902" s="4" t="s">
        <v>38</v>
      </c>
      <c r="W1902" s="4" t="s">
        <v>26</v>
      </c>
      <c r="X1902" s="4" t="n">
        <v>5</v>
      </c>
      <c r="Y1902" s="4" t="str">
        <f aca="false">V1902&amp;W1902&amp;X1902&amp;S1902</f>
        <v>rj5without</v>
      </c>
      <c r="Z1902" s="4" t="n">
        <f aca="false">G1902&gt;0</f>
        <v>0</v>
      </c>
      <c r="AA1902" s="4" t="str">
        <f aca="false">IF(NOT(Z1902),Y1902,0)</f>
        <v>rj5without</v>
      </c>
    </row>
    <row r="1903" customFormat="false" ht="15.75" hidden="false" customHeight="true" outlineLevel="0" collapsed="false">
      <c r="A1903" s="1" t="n">
        <v>2812</v>
      </c>
      <c r="B1903" s="4" t="s">
        <v>37</v>
      </c>
      <c r="C1903" s="4" t="s">
        <v>22</v>
      </c>
      <c r="D1903" s="4" t="s">
        <v>31</v>
      </c>
      <c r="E1903" s="4" t="n">
        <v>10</v>
      </c>
      <c r="F1903" s="4" t="n">
        <v>19.598</v>
      </c>
      <c r="G1903" s="4" t="n">
        <v>0</v>
      </c>
      <c r="H1903" s="4" t="n">
        <v>1.34842413291066</v>
      </c>
      <c r="I1903" s="4" t="n">
        <v>0.543467173152994</v>
      </c>
      <c r="J1903" s="4" t="n">
        <v>0.135064549304671</v>
      </c>
      <c r="K1903" s="4" t="n">
        <v>0.410008881916452</v>
      </c>
      <c r="L1903" s="4" t="n">
        <v>0.0327329114867537</v>
      </c>
      <c r="M1903" s="4" t="n">
        <v>1.33376532430902</v>
      </c>
      <c r="N1903" s="4" t="n">
        <v>25.6396990654686</v>
      </c>
      <c r="O1903" s="4" t="n">
        <f aca="false">TRUE()</f>
        <v>1</v>
      </c>
      <c r="P1903" s="4" t="s">
        <v>24</v>
      </c>
      <c r="Q1903" s="4" t="n">
        <v>22.4907032464835</v>
      </c>
      <c r="R1903" s="4" t="n">
        <v>0.290955052980598</v>
      </c>
      <c r="S1903" s="4" t="s">
        <v>39</v>
      </c>
      <c r="T1903" s="4" t="str">
        <f aca="false">B1903&amp;C1903&amp;D1903&amp;E1903&amp;S1903</f>
        <v>rosnavjackalmap510without</v>
      </c>
      <c r="U1903" s="4" t="n">
        <f aca="false">COUNTIF($T$2:T1903,T1903)</f>
        <v>2</v>
      </c>
      <c r="V1903" s="4" t="s">
        <v>38</v>
      </c>
      <c r="W1903" s="4" t="s">
        <v>26</v>
      </c>
      <c r="X1903" s="4" t="n">
        <v>5</v>
      </c>
      <c r="Y1903" s="4" t="str">
        <f aca="false">V1903&amp;W1903&amp;X1903&amp;S1903</f>
        <v>rj5without</v>
      </c>
      <c r="Z1903" s="4" t="n">
        <f aca="false">G1903&gt;0</f>
        <v>0</v>
      </c>
      <c r="AA1903" s="4" t="str">
        <f aca="false">IF(NOT(Z1903),Y1903,0)</f>
        <v>rj5without</v>
      </c>
    </row>
    <row r="1904" customFormat="false" ht="15.75" hidden="false" customHeight="true" outlineLevel="0" collapsed="false">
      <c r="A1904" s="1" t="n">
        <v>2813</v>
      </c>
      <c r="B1904" s="4" t="s">
        <v>37</v>
      </c>
      <c r="C1904" s="4" t="s">
        <v>22</v>
      </c>
      <c r="D1904" s="4" t="s">
        <v>31</v>
      </c>
      <c r="E1904" s="4" t="n">
        <v>10</v>
      </c>
      <c r="F1904" s="4" t="n">
        <v>16.399</v>
      </c>
      <c r="G1904" s="4" t="n">
        <v>0</v>
      </c>
      <c r="H1904" s="4" t="n">
        <v>0.429269327166794</v>
      </c>
      <c r="I1904" s="4" t="n">
        <v>0.431895939591846</v>
      </c>
      <c r="J1904" s="4" t="n">
        <v>0.0523877848768318</v>
      </c>
      <c r="K1904" s="4" t="n">
        <v>0.38256646587878</v>
      </c>
      <c r="L1904" s="4" t="n">
        <v>0.0422554806901673</v>
      </c>
      <c r="M1904" s="4" t="n">
        <v>1.67747517545764</v>
      </c>
      <c r="N1904" s="4" t="n">
        <v>27.5675809874053</v>
      </c>
      <c r="O1904" s="4" t="n">
        <f aca="false">TRUE()</f>
        <v>1</v>
      </c>
      <c r="P1904" s="4" t="s">
        <v>24</v>
      </c>
      <c r="Q1904" s="4" t="n">
        <v>5.03580094249273</v>
      </c>
      <c r="R1904" s="4" t="n">
        <v>0.237489100077047</v>
      </c>
      <c r="S1904" s="4" t="s">
        <v>39</v>
      </c>
      <c r="T1904" s="4" t="str">
        <f aca="false">B1904&amp;C1904&amp;D1904&amp;E1904&amp;S1904</f>
        <v>rosnavjackalmap510without</v>
      </c>
      <c r="U1904" s="4" t="n">
        <f aca="false">COUNTIF($T$2:T1904,T1904)</f>
        <v>3</v>
      </c>
      <c r="V1904" s="4" t="s">
        <v>38</v>
      </c>
      <c r="W1904" s="4" t="s">
        <v>26</v>
      </c>
      <c r="X1904" s="4" t="n">
        <v>5</v>
      </c>
      <c r="Y1904" s="4" t="str">
        <f aca="false">V1904&amp;W1904&amp;X1904&amp;S1904</f>
        <v>rj5without</v>
      </c>
      <c r="Z1904" s="4" t="n">
        <f aca="false">G1904&gt;0</f>
        <v>0</v>
      </c>
      <c r="AA1904" s="4" t="str">
        <f aca="false">IF(NOT(Z1904),Y1904,0)</f>
        <v>rj5without</v>
      </c>
    </row>
    <row r="1905" customFormat="false" ht="15.75" hidden="false" customHeight="true" outlineLevel="0" collapsed="false">
      <c r="A1905" s="1" t="n">
        <v>2814</v>
      </c>
      <c r="B1905" s="4" t="s">
        <v>37</v>
      </c>
      <c r="C1905" s="4" t="s">
        <v>22</v>
      </c>
      <c r="D1905" s="4" t="s">
        <v>31</v>
      </c>
      <c r="E1905" s="4" t="n">
        <v>10</v>
      </c>
      <c r="F1905" s="4" t="n">
        <v>180.001</v>
      </c>
      <c r="G1905" s="4" t="n">
        <v>0</v>
      </c>
      <c r="H1905" s="4" t="n">
        <v>0</v>
      </c>
      <c r="I1905" s="4" t="n">
        <v>0</v>
      </c>
      <c r="J1905" s="4" t="n">
        <v>0</v>
      </c>
      <c r="K1905" s="4" t="n">
        <v>2.02020202020202E-005</v>
      </c>
      <c r="L1905" s="4" t="n">
        <v>-2.02020202020202E-005</v>
      </c>
      <c r="M1905" s="4" t="n">
        <v>2.01005025125628E-005</v>
      </c>
      <c r="N1905" s="4" t="n">
        <v>0.0950058137569788</v>
      </c>
      <c r="O1905" s="4" t="n">
        <f aca="false">FALSE()</f>
        <v>0</v>
      </c>
      <c r="P1905" s="4" t="s">
        <v>27</v>
      </c>
      <c r="Q1905" s="4" t="n">
        <v>0</v>
      </c>
      <c r="R1905" s="4" t="n">
        <v>0.0526283582264745</v>
      </c>
      <c r="S1905" s="4" t="s">
        <v>39</v>
      </c>
      <c r="T1905" s="4" t="str">
        <f aca="false">B1905&amp;C1905&amp;D1905&amp;E1905&amp;S1905</f>
        <v>rosnavjackalmap510without</v>
      </c>
      <c r="U1905" s="4" t="n">
        <f aca="false">COUNTIF($T$2:T1905,T1905)</f>
        <v>4</v>
      </c>
      <c r="V1905" s="4" t="s">
        <v>38</v>
      </c>
      <c r="W1905" s="4" t="s">
        <v>26</v>
      </c>
      <c r="X1905" s="4" t="n">
        <v>5</v>
      </c>
      <c r="Y1905" s="4" t="str">
        <f aca="false">V1905&amp;W1905&amp;X1905&amp;S1905</f>
        <v>rj5without</v>
      </c>
      <c r="Z1905" s="4" t="n">
        <f aca="false">G1905&gt;0</f>
        <v>0</v>
      </c>
      <c r="AA1905" s="4" t="str">
        <f aca="false">IF(NOT(Z1905),Y1905,0)</f>
        <v>rj5without</v>
      </c>
    </row>
    <row r="1906" customFormat="false" ht="15.75" hidden="false" customHeight="true" outlineLevel="0" collapsed="false">
      <c r="A1906" s="1" t="n">
        <v>2815</v>
      </c>
      <c r="B1906" s="4" t="s">
        <v>37</v>
      </c>
      <c r="C1906" s="4" t="s">
        <v>22</v>
      </c>
      <c r="D1906" s="4" t="s">
        <v>31</v>
      </c>
      <c r="E1906" s="4" t="n">
        <v>10</v>
      </c>
      <c r="F1906" s="4" t="n">
        <v>11.598</v>
      </c>
      <c r="G1906" s="4" t="n">
        <v>0</v>
      </c>
      <c r="H1906" s="4" t="n">
        <v>0.164538770491719</v>
      </c>
      <c r="I1906" s="4" t="n">
        <v>0.300972377418683</v>
      </c>
      <c r="J1906" s="4" t="n">
        <v>0.0379331022246771</v>
      </c>
      <c r="K1906" s="4" t="n">
        <v>0.163320638003308</v>
      </c>
      <c r="L1906" s="4" t="n">
        <v>0.0833841199975165</v>
      </c>
      <c r="M1906" s="4" t="n">
        <v>1.90911011307069</v>
      </c>
      <c r="N1906" s="4" t="n">
        <v>22.3847450135427</v>
      </c>
      <c r="O1906" s="4" t="n">
        <f aca="false">TRUE()</f>
        <v>1</v>
      </c>
      <c r="P1906" s="4" t="s">
        <v>24</v>
      </c>
      <c r="Q1906" s="4" t="n">
        <v>0.67223415813432</v>
      </c>
      <c r="R1906" s="4" t="n">
        <v>0.225778761247553</v>
      </c>
      <c r="S1906" s="4" t="s">
        <v>39</v>
      </c>
      <c r="T1906" s="4" t="str">
        <f aca="false">B1906&amp;C1906&amp;D1906&amp;E1906&amp;S1906</f>
        <v>rosnavjackalmap510without</v>
      </c>
      <c r="U1906" s="4" t="n">
        <f aca="false">COUNTIF($T$2:T1906,T1906)</f>
        <v>5</v>
      </c>
      <c r="V1906" s="4" t="s">
        <v>38</v>
      </c>
      <c r="W1906" s="4" t="s">
        <v>26</v>
      </c>
      <c r="X1906" s="4" t="n">
        <v>5</v>
      </c>
      <c r="Y1906" s="4" t="str">
        <f aca="false">V1906&amp;W1906&amp;X1906&amp;S1906</f>
        <v>rj5without</v>
      </c>
      <c r="Z1906" s="4" t="n">
        <f aca="false">G1906&gt;0</f>
        <v>0</v>
      </c>
      <c r="AA1906" s="4" t="str">
        <f aca="false">IF(NOT(Z1906),Y1906,0)</f>
        <v>rj5without</v>
      </c>
    </row>
    <row r="1907" customFormat="false" ht="15.75" hidden="false" customHeight="true" outlineLevel="0" collapsed="false">
      <c r="A1907" s="1" t="n">
        <v>2816</v>
      </c>
      <c r="B1907" s="4" t="s">
        <v>37</v>
      </c>
      <c r="C1907" s="4" t="s">
        <v>22</v>
      </c>
      <c r="D1907" s="4" t="s">
        <v>31</v>
      </c>
      <c r="E1907" s="4" t="n">
        <v>10</v>
      </c>
      <c r="F1907" s="4" t="n">
        <v>29.699</v>
      </c>
      <c r="G1907" s="4" t="n">
        <v>0</v>
      </c>
      <c r="H1907" s="4" t="n">
        <v>1.98058825237918</v>
      </c>
      <c r="I1907" s="4" t="n">
        <v>0.597556605416853</v>
      </c>
      <c r="J1907" s="4" t="n">
        <v>0.150452657195098</v>
      </c>
      <c r="K1907" s="4" t="n">
        <v>0.34970035967087</v>
      </c>
      <c r="L1907" s="4" t="n">
        <v>0.000191746977426414</v>
      </c>
      <c r="M1907" s="4" t="n">
        <v>1.00745635328455</v>
      </c>
      <c r="N1907" s="4" t="n">
        <v>27.9392193799275</v>
      </c>
      <c r="O1907" s="4" t="n">
        <f aca="false">TRUE()</f>
        <v>1</v>
      </c>
      <c r="P1907" s="4" t="s">
        <v>24</v>
      </c>
      <c r="Q1907" s="4" t="n">
        <v>11.1114600254866</v>
      </c>
      <c r="R1907" s="4" t="n">
        <v>0.290523507103836</v>
      </c>
      <c r="S1907" s="4" t="s">
        <v>39</v>
      </c>
      <c r="T1907" s="4" t="str">
        <f aca="false">B1907&amp;C1907&amp;D1907&amp;E1907&amp;S1907</f>
        <v>rosnavjackalmap510without</v>
      </c>
      <c r="U1907" s="4" t="n">
        <f aca="false">COUNTIF($T$2:T1907,T1907)</f>
        <v>6</v>
      </c>
      <c r="V1907" s="4" t="s">
        <v>38</v>
      </c>
      <c r="W1907" s="4" t="s">
        <v>26</v>
      </c>
      <c r="X1907" s="4" t="n">
        <v>5</v>
      </c>
      <c r="Y1907" s="4" t="str">
        <f aca="false">V1907&amp;W1907&amp;X1907&amp;S1907</f>
        <v>rj5without</v>
      </c>
      <c r="Z1907" s="4" t="n">
        <f aca="false">G1907&gt;0</f>
        <v>0</v>
      </c>
      <c r="AA1907" s="4" t="str">
        <f aca="false">IF(NOT(Z1907),Y1907,0)</f>
        <v>rj5without</v>
      </c>
    </row>
    <row r="1908" customFormat="false" ht="15.75" hidden="false" customHeight="true" outlineLevel="0" collapsed="false">
      <c r="A1908" s="1" t="n">
        <v>2817</v>
      </c>
      <c r="B1908" s="4" t="s">
        <v>37</v>
      </c>
      <c r="C1908" s="4" t="s">
        <v>22</v>
      </c>
      <c r="D1908" s="4" t="s">
        <v>31</v>
      </c>
      <c r="E1908" s="4" t="n">
        <v>10</v>
      </c>
      <c r="F1908" s="4" t="n">
        <v>180.1</v>
      </c>
      <c r="G1908" s="4" t="n">
        <v>1</v>
      </c>
      <c r="H1908" s="4" t="n">
        <v>0</v>
      </c>
      <c r="I1908" s="4" t="n">
        <v>0</v>
      </c>
      <c r="J1908" s="4" t="n">
        <v>0</v>
      </c>
      <c r="K1908" s="4" t="n">
        <v>7.70262629394741E-005</v>
      </c>
      <c r="L1908" s="4" t="n">
        <v>-7.70262629394741E-005</v>
      </c>
      <c r="M1908" s="4" t="n">
        <v>7.66292203470026E-005</v>
      </c>
      <c r="N1908" s="4" t="n">
        <v>0.105049437120719</v>
      </c>
      <c r="O1908" s="4" t="n">
        <f aca="false">FALSE()</f>
        <v>0</v>
      </c>
      <c r="P1908" s="4" t="s">
        <v>27</v>
      </c>
      <c r="Q1908" s="4" t="n">
        <v>0</v>
      </c>
      <c r="R1908" s="4" t="n">
        <v>0.0095193275414778</v>
      </c>
      <c r="S1908" s="4" t="s">
        <v>39</v>
      </c>
      <c r="T1908" s="4" t="str">
        <f aca="false">B1908&amp;C1908&amp;D1908&amp;E1908&amp;S1908</f>
        <v>rosnavjackalmap510without</v>
      </c>
      <c r="U1908" s="4" t="n">
        <f aca="false">COUNTIF($T$2:T1908,T1908)</f>
        <v>7</v>
      </c>
      <c r="V1908" s="4" t="s">
        <v>38</v>
      </c>
      <c r="W1908" s="4" t="s">
        <v>26</v>
      </c>
      <c r="X1908" s="4" t="n">
        <v>5</v>
      </c>
      <c r="Y1908" s="4" t="str">
        <f aca="false">V1908&amp;W1908&amp;X1908&amp;S1908</f>
        <v>rj5without</v>
      </c>
      <c r="Z1908" s="4" t="n">
        <f aca="false">G1908&gt;0</f>
        <v>1</v>
      </c>
      <c r="AA1908" s="4" t="n">
        <f aca="false">IF(NOT(Z1908),Y1908,0)</f>
        <v>0</v>
      </c>
    </row>
    <row r="1909" customFormat="false" ht="15.75" hidden="false" customHeight="true" outlineLevel="0" collapsed="false">
      <c r="A1909" s="1" t="n">
        <v>2818</v>
      </c>
      <c r="B1909" s="4" t="s">
        <v>37</v>
      </c>
      <c r="C1909" s="4" t="s">
        <v>22</v>
      </c>
      <c r="D1909" s="4" t="s">
        <v>31</v>
      </c>
      <c r="E1909" s="4" t="n">
        <v>10</v>
      </c>
      <c r="F1909" s="4" t="n">
        <v>14.901</v>
      </c>
      <c r="G1909" s="4" t="n">
        <v>1</v>
      </c>
      <c r="H1909" s="4" t="n">
        <v>0.572037278349775</v>
      </c>
      <c r="I1909" s="4" t="n">
        <v>0.435297583503609</v>
      </c>
      <c r="J1909" s="4" t="n">
        <v>0.0485717497446905</v>
      </c>
      <c r="K1909" s="4" t="n">
        <v>0.273613192482817</v>
      </c>
      <c r="L1909" s="4" t="n">
        <v>0.0628316661404827</v>
      </c>
      <c r="M1909" s="4" t="n">
        <v>1.68482271512066</v>
      </c>
      <c r="N1909" s="4" t="n">
        <v>25.1420020930637</v>
      </c>
      <c r="O1909" s="4" t="n">
        <f aca="false">TRUE()</f>
        <v>1</v>
      </c>
      <c r="P1909" s="4" t="s">
        <v>24</v>
      </c>
      <c r="Q1909" s="4" t="n">
        <v>6.47429332055382</v>
      </c>
      <c r="R1909" s="4" t="n">
        <v>0.233155656351538</v>
      </c>
      <c r="S1909" s="4" t="s">
        <v>39</v>
      </c>
      <c r="T1909" s="4" t="str">
        <f aca="false">B1909&amp;C1909&amp;D1909&amp;E1909&amp;S1909</f>
        <v>rosnavjackalmap510without</v>
      </c>
      <c r="U1909" s="4" t="n">
        <f aca="false">COUNTIF($T$2:T1909,T1909)</f>
        <v>8</v>
      </c>
      <c r="V1909" s="4" t="s">
        <v>38</v>
      </c>
      <c r="W1909" s="4" t="s">
        <v>26</v>
      </c>
      <c r="X1909" s="4" t="n">
        <v>5</v>
      </c>
      <c r="Y1909" s="4" t="str">
        <f aca="false">V1909&amp;W1909&amp;X1909&amp;S1909</f>
        <v>rj5without</v>
      </c>
      <c r="Z1909" s="4" t="n">
        <f aca="false">G1909&gt;0</f>
        <v>1</v>
      </c>
      <c r="AA1909" s="4" t="n">
        <f aca="false">IF(NOT(Z1909),Y1909,0)</f>
        <v>0</v>
      </c>
    </row>
    <row r="1910" customFormat="false" ht="15.75" hidden="false" customHeight="true" outlineLevel="0" collapsed="false">
      <c r="A1910" s="1" t="n">
        <v>2819</v>
      </c>
      <c r="B1910" s="4" t="s">
        <v>37</v>
      </c>
      <c r="C1910" s="4" t="s">
        <v>22</v>
      </c>
      <c r="D1910" s="4" t="s">
        <v>31</v>
      </c>
      <c r="E1910" s="4" t="n">
        <v>10</v>
      </c>
      <c r="F1910" s="4" t="n">
        <v>20.6940000000001</v>
      </c>
      <c r="G1910" s="4" t="n">
        <v>0</v>
      </c>
      <c r="H1910" s="4" t="n">
        <v>0.810777631908444</v>
      </c>
      <c r="I1910" s="4" t="n">
        <v>0.4548385252693</v>
      </c>
      <c r="J1910" s="4" t="n">
        <v>0.0411761246201497</v>
      </c>
      <c r="K1910" s="4" t="n">
        <v>0.495276346461142</v>
      </c>
      <c r="L1910" s="4" t="n">
        <v>0.0310192550756779</v>
      </c>
      <c r="M1910" s="4" t="n">
        <v>1.43194929396619</v>
      </c>
      <c r="N1910" s="4" t="n">
        <v>29.0605725802719</v>
      </c>
      <c r="O1910" s="4" t="n">
        <f aca="false">TRUE()</f>
        <v>1</v>
      </c>
      <c r="P1910" s="4" t="s">
        <v>24</v>
      </c>
      <c r="Q1910" s="4" t="n">
        <v>6.99960704928294</v>
      </c>
      <c r="R1910" s="4" t="n">
        <v>0.262727101433063</v>
      </c>
      <c r="S1910" s="4" t="s">
        <v>39</v>
      </c>
      <c r="T1910" s="4" t="str">
        <f aca="false">B1910&amp;C1910&amp;D1910&amp;E1910&amp;S1910</f>
        <v>rosnavjackalmap510without</v>
      </c>
      <c r="U1910" s="4" t="n">
        <f aca="false">COUNTIF($T$2:T1910,T1910)</f>
        <v>9</v>
      </c>
      <c r="V1910" s="4" t="s">
        <v>38</v>
      </c>
      <c r="W1910" s="4" t="s">
        <v>26</v>
      </c>
      <c r="X1910" s="4" t="n">
        <v>5</v>
      </c>
      <c r="Y1910" s="4" t="str">
        <f aca="false">V1910&amp;W1910&amp;X1910&amp;S1910</f>
        <v>rj5without</v>
      </c>
      <c r="Z1910" s="4" t="n">
        <f aca="false">G1910&gt;0</f>
        <v>0</v>
      </c>
      <c r="AA1910" s="4" t="str">
        <f aca="false">IF(NOT(Z1910),Y1910,0)</f>
        <v>rj5without</v>
      </c>
    </row>
    <row r="1911" customFormat="false" ht="15.75" hidden="false" customHeight="true" outlineLevel="0" collapsed="false">
      <c r="A1911" s="1" t="n">
        <v>2820</v>
      </c>
      <c r="B1911" s="4" t="s">
        <v>37</v>
      </c>
      <c r="C1911" s="4" t="s">
        <v>22</v>
      </c>
      <c r="D1911" s="4" t="s">
        <v>31</v>
      </c>
      <c r="E1911" s="4" t="n">
        <v>10</v>
      </c>
      <c r="F1911" s="4" t="n">
        <v>11.904</v>
      </c>
      <c r="G1911" s="4" t="n">
        <v>0</v>
      </c>
      <c r="H1911" s="4" t="n">
        <v>0.173884341930578</v>
      </c>
      <c r="I1911" s="4" t="n">
        <v>0.31971131781046</v>
      </c>
      <c r="J1911" s="4" t="n">
        <v>0.0407028231271332</v>
      </c>
      <c r="K1911" s="4" t="n">
        <v>0.0951962409643371</v>
      </c>
      <c r="L1911" s="4" t="n">
        <v>0.0560790905281373</v>
      </c>
      <c r="M1911" s="4" t="n">
        <v>1.93209324639506</v>
      </c>
      <c r="N1911" s="4" t="n">
        <v>23.268271880055</v>
      </c>
      <c r="O1911" s="4" t="n">
        <f aca="false">TRUE()</f>
        <v>1</v>
      </c>
      <c r="P1911" s="4" t="s">
        <v>24</v>
      </c>
      <c r="Q1911" s="4" t="n">
        <v>0.863162630992221</v>
      </c>
      <c r="R1911" s="4" t="n">
        <v>0.201776909957135</v>
      </c>
      <c r="S1911" s="4" t="s">
        <v>39</v>
      </c>
      <c r="T1911" s="4" t="str">
        <f aca="false">B1911&amp;C1911&amp;D1911&amp;E1911&amp;S1911</f>
        <v>rosnavjackalmap510without</v>
      </c>
      <c r="U1911" s="4" t="n">
        <f aca="false">COUNTIF($T$2:T1911,T1911)</f>
        <v>10</v>
      </c>
      <c r="V1911" s="4" t="s">
        <v>38</v>
      </c>
      <c r="W1911" s="4" t="s">
        <v>26</v>
      </c>
      <c r="X1911" s="4" t="n">
        <v>5</v>
      </c>
      <c r="Y1911" s="4" t="str">
        <f aca="false">V1911&amp;W1911&amp;X1911&amp;S1911</f>
        <v>rj5without</v>
      </c>
      <c r="Z1911" s="4" t="n">
        <f aca="false">G1911&gt;0</f>
        <v>0</v>
      </c>
      <c r="AA1911" s="4" t="str">
        <f aca="false">IF(NOT(Z1911),Y1911,0)</f>
        <v>rj5without</v>
      </c>
    </row>
    <row r="1912" customFormat="false" ht="15.75" hidden="false" customHeight="true" outlineLevel="0" collapsed="false">
      <c r="A1912" s="1" t="n">
        <v>2821</v>
      </c>
      <c r="B1912" s="4" t="s">
        <v>37</v>
      </c>
      <c r="C1912" s="4" t="s">
        <v>22</v>
      </c>
      <c r="D1912" s="4" t="s">
        <v>31</v>
      </c>
      <c r="E1912" s="4" t="n">
        <v>10</v>
      </c>
      <c r="F1912" s="4" t="n">
        <v>29.713</v>
      </c>
      <c r="G1912" s="4" t="n">
        <v>0</v>
      </c>
      <c r="H1912" s="4" t="n">
        <v>6.98977572772718</v>
      </c>
      <c r="I1912" s="4" t="n">
        <v>0.85955293970884</v>
      </c>
      <c r="J1912" s="4" t="n">
        <v>0.284638727021766</v>
      </c>
      <c r="K1912" s="4" t="n">
        <v>0.352822007529697</v>
      </c>
      <c r="L1912" s="4" t="n">
        <v>0.0211355607155406</v>
      </c>
      <c r="M1912" s="4" t="n">
        <v>0.945402349695886</v>
      </c>
      <c r="N1912" s="4" t="n">
        <v>26.8962598101352</v>
      </c>
      <c r="O1912" s="4" t="n">
        <f aca="false">TRUE()</f>
        <v>1</v>
      </c>
      <c r="P1912" s="4" t="s">
        <v>24</v>
      </c>
      <c r="Q1912" s="4" t="n">
        <v>64.6108599107633</v>
      </c>
      <c r="R1912" s="4" t="n">
        <v>0.338820343956001</v>
      </c>
      <c r="S1912" s="4" t="s">
        <v>39</v>
      </c>
      <c r="T1912" s="4" t="str">
        <f aca="false">B1912&amp;C1912&amp;D1912&amp;E1912&amp;S1912</f>
        <v>rosnavjackalmap510without</v>
      </c>
      <c r="U1912" s="4" t="n">
        <f aca="false">COUNTIF($T$2:T1912,T1912)</f>
        <v>11</v>
      </c>
      <c r="V1912" s="4" t="s">
        <v>38</v>
      </c>
      <c r="W1912" s="4" t="s">
        <v>26</v>
      </c>
      <c r="X1912" s="4" t="n">
        <v>5</v>
      </c>
      <c r="Y1912" s="4" t="str">
        <f aca="false">V1912&amp;W1912&amp;X1912&amp;S1912</f>
        <v>rj5without</v>
      </c>
      <c r="Z1912" s="4" t="n">
        <f aca="false">G1912&gt;0</f>
        <v>0</v>
      </c>
      <c r="AA1912" s="4" t="str">
        <f aca="false">IF(NOT(Z1912),Y1912,0)</f>
        <v>rj5without</v>
      </c>
    </row>
    <row r="1913" customFormat="false" ht="15.75" hidden="false" customHeight="true" outlineLevel="0" collapsed="false">
      <c r="A1913" s="1" t="n">
        <v>2822</v>
      </c>
      <c r="B1913" s="4" t="s">
        <v>37</v>
      </c>
      <c r="C1913" s="4" t="s">
        <v>22</v>
      </c>
      <c r="D1913" s="4" t="s">
        <v>31</v>
      </c>
      <c r="E1913" s="4" t="n">
        <v>10</v>
      </c>
      <c r="F1913" s="4" t="n">
        <v>13.6</v>
      </c>
      <c r="G1913" s="4" t="n">
        <v>0</v>
      </c>
      <c r="H1913" s="4" t="n">
        <v>0.407790817658037</v>
      </c>
      <c r="I1913" s="4" t="n">
        <v>0.407761204536406</v>
      </c>
      <c r="J1913" s="4" t="n">
        <v>0.0480931614072667</v>
      </c>
      <c r="K1913" s="4" t="n">
        <v>0.261076253628817</v>
      </c>
      <c r="L1913" s="4" t="n">
        <v>0.0334192454364722</v>
      </c>
      <c r="M1913" s="4" t="n">
        <v>1.7042064275378</v>
      </c>
      <c r="N1913" s="4" t="n">
        <v>23.2067227187868</v>
      </c>
      <c r="O1913" s="4" t="n">
        <f aca="false">TRUE()</f>
        <v>1</v>
      </c>
      <c r="P1913" s="4" t="s">
        <v>24</v>
      </c>
      <c r="Q1913" s="4" t="n">
        <v>2.47048651476097</v>
      </c>
      <c r="R1913" s="4" t="n">
        <v>0.275609791072402</v>
      </c>
      <c r="S1913" s="4" t="s">
        <v>39</v>
      </c>
      <c r="T1913" s="4" t="str">
        <f aca="false">B1913&amp;C1913&amp;D1913&amp;E1913&amp;S1913</f>
        <v>rosnavjackalmap510without</v>
      </c>
      <c r="U1913" s="4" t="n">
        <f aca="false">COUNTIF($T$2:T1913,T1913)</f>
        <v>12</v>
      </c>
      <c r="V1913" s="4" t="s">
        <v>38</v>
      </c>
      <c r="W1913" s="4" t="s">
        <v>26</v>
      </c>
      <c r="X1913" s="4" t="n">
        <v>5</v>
      </c>
      <c r="Y1913" s="4" t="str">
        <f aca="false">V1913&amp;W1913&amp;X1913&amp;S1913</f>
        <v>rj5without</v>
      </c>
      <c r="Z1913" s="4" t="n">
        <f aca="false">G1913&gt;0</f>
        <v>0</v>
      </c>
      <c r="AA1913" s="4" t="str">
        <f aca="false">IF(NOT(Z1913),Y1913,0)</f>
        <v>rj5without</v>
      </c>
    </row>
    <row r="1914" customFormat="false" ht="15.75" hidden="false" customHeight="true" outlineLevel="0" collapsed="false">
      <c r="A1914" s="1" t="n">
        <v>2823</v>
      </c>
      <c r="B1914" s="4" t="s">
        <v>37</v>
      </c>
      <c r="C1914" s="4" t="s">
        <v>22</v>
      </c>
      <c r="D1914" s="4" t="s">
        <v>31</v>
      </c>
      <c r="E1914" s="4" t="n">
        <v>10</v>
      </c>
      <c r="F1914" s="4" t="n">
        <v>179.2</v>
      </c>
      <c r="G1914" s="4" t="n">
        <v>0</v>
      </c>
      <c r="H1914" s="4" t="n">
        <v>0</v>
      </c>
      <c r="I1914" s="4" t="n">
        <v>0</v>
      </c>
      <c r="J1914" s="4" t="n">
        <v>0</v>
      </c>
      <c r="K1914" s="4" t="n">
        <v>0</v>
      </c>
      <c r="L1914" s="4" t="n">
        <v>0</v>
      </c>
      <c r="M1914" s="4" t="n">
        <v>0</v>
      </c>
      <c r="N1914" s="4" t="n">
        <v>0.016</v>
      </c>
      <c r="O1914" s="4" t="n">
        <f aca="false">FALSE()</f>
        <v>0</v>
      </c>
      <c r="P1914" s="4" t="s">
        <v>27</v>
      </c>
      <c r="Q1914" s="4" t="n">
        <v>0</v>
      </c>
      <c r="R1914" s="4" t="n">
        <v>0</v>
      </c>
      <c r="S1914" s="4" t="s">
        <v>39</v>
      </c>
      <c r="T1914" s="4" t="str">
        <f aca="false">B1914&amp;C1914&amp;D1914&amp;E1914&amp;S1914</f>
        <v>rosnavjackalmap510without</v>
      </c>
      <c r="U1914" s="4" t="n">
        <f aca="false">COUNTIF($T$2:T1914,T1914)</f>
        <v>13</v>
      </c>
      <c r="V1914" s="4" t="s">
        <v>38</v>
      </c>
      <c r="W1914" s="4" t="s">
        <v>26</v>
      </c>
      <c r="X1914" s="4" t="n">
        <v>5</v>
      </c>
      <c r="Y1914" s="4" t="str">
        <f aca="false">V1914&amp;W1914&amp;X1914&amp;S1914</f>
        <v>rj5without</v>
      </c>
      <c r="Z1914" s="4" t="n">
        <f aca="false">G1914&gt;0</f>
        <v>0</v>
      </c>
      <c r="AA1914" s="4" t="str">
        <f aca="false">IF(NOT(Z1914),Y1914,0)</f>
        <v>rj5without</v>
      </c>
    </row>
    <row r="1915" customFormat="false" ht="15.75" hidden="false" customHeight="true" outlineLevel="0" collapsed="false">
      <c r="A1915" s="1" t="n">
        <v>2824</v>
      </c>
      <c r="B1915" s="4" t="s">
        <v>37</v>
      </c>
      <c r="C1915" s="4" t="s">
        <v>22</v>
      </c>
      <c r="D1915" s="4" t="s">
        <v>31</v>
      </c>
      <c r="E1915" s="4" t="n">
        <v>10</v>
      </c>
      <c r="F1915" s="4" t="n">
        <v>11.8870000000001</v>
      </c>
      <c r="G1915" s="4" t="n">
        <v>0</v>
      </c>
      <c r="H1915" s="4" t="n">
        <v>0.151281122486655</v>
      </c>
      <c r="I1915" s="4" t="n">
        <v>0.27065653020849</v>
      </c>
      <c r="J1915" s="4" t="n">
        <v>0.0340214735801647</v>
      </c>
      <c r="K1915" s="4" t="n">
        <v>0.121625056147116</v>
      </c>
      <c r="L1915" s="4" t="n">
        <v>0.0785580126849674</v>
      </c>
      <c r="M1915" s="4" t="n">
        <v>1.90235386170247</v>
      </c>
      <c r="N1915" s="4" t="n">
        <v>22.9969031781768</v>
      </c>
      <c r="O1915" s="4" t="n">
        <f aca="false">TRUE()</f>
        <v>1</v>
      </c>
      <c r="P1915" s="4" t="s">
        <v>24</v>
      </c>
      <c r="Q1915" s="4" t="n">
        <v>0.671002287359299</v>
      </c>
      <c r="R1915" s="4" t="n">
        <v>0.15741249906358</v>
      </c>
      <c r="S1915" s="4" t="s">
        <v>39</v>
      </c>
      <c r="T1915" s="4" t="str">
        <f aca="false">B1915&amp;C1915&amp;D1915&amp;E1915&amp;S1915</f>
        <v>rosnavjackalmap510without</v>
      </c>
      <c r="U1915" s="4" t="n">
        <f aca="false">COUNTIF($T$2:T1915,T1915)</f>
        <v>14</v>
      </c>
      <c r="V1915" s="4" t="s">
        <v>38</v>
      </c>
      <c r="W1915" s="4" t="s">
        <v>26</v>
      </c>
      <c r="X1915" s="4" t="n">
        <v>5</v>
      </c>
      <c r="Y1915" s="4" t="str">
        <f aca="false">V1915&amp;W1915&amp;X1915&amp;S1915</f>
        <v>rj5without</v>
      </c>
      <c r="Z1915" s="4" t="n">
        <f aca="false">G1915&gt;0</f>
        <v>0</v>
      </c>
      <c r="AA1915" s="4" t="str">
        <f aca="false">IF(NOT(Z1915),Y1915,0)</f>
        <v>rj5without</v>
      </c>
    </row>
    <row r="1916" customFormat="false" ht="15.75" hidden="false" customHeight="true" outlineLevel="0" collapsed="false">
      <c r="A1916" s="1" t="n">
        <v>2825</v>
      </c>
      <c r="B1916" s="4" t="s">
        <v>37</v>
      </c>
      <c r="C1916" s="4" t="s">
        <v>22</v>
      </c>
      <c r="D1916" s="4" t="s">
        <v>31</v>
      </c>
      <c r="E1916" s="4" t="n">
        <v>10</v>
      </c>
      <c r="F1916" s="4" t="n">
        <v>12.3979999999999</v>
      </c>
      <c r="G1916" s="4" t="n">
        <v>0</v>
      </c>
      <c r="H1916" s="4" t="n">
        <v>0.212417160964681</v>
      </c>
      <c r="I1916" s="4" t="n">
        <v>0.371379455443183</v>
      </c>
      <c r="J1916" s="4" t="n">
        <v>0.0469459188632865</v>
      </c>
      <c r="K1916" s="4" t="n">
        <v>0.148916201382676</v>
      </c>
      <c r="L1916" s="4" t="n">
        <v>0.0399560248439242</v>
      </c>
      <c r="M1916" s="4" t="n">
        <v>1.91819662696123</v>
      </c>
      <c r="N1916" s="4" t="n">
        <v>24.0173667651363</v>
      </c>
      <c r="O1916" s="4" t="n">
        <f aca="false">TRUE()</f>
        <v>1</v>
      </c>
      <c r="P1916" s="4" t="s">
        <v>24</v>
      </c>
      <c r="Q1916" s="4" t="n">
        <v>0.672529378457709</v>
      </c>
      <c r="R1916" s="4" t="n">
        <v>0.26997131131845</v>
      </c>
      <c r="S1916" s="4" t="s">
        <v>39</v>
      </c>
      <c r="T1916" s="4" t="str">
        <f aca="false">B1916&amp;C1916&amp;D1916&amp;E1916&amp;S1916</f>
        <v>rosnavjackalmap510without</v>
      </c>
      <c r="U1916" s="4" t="n">
        <f aca="false">COUNTIF($T$2:T1916,T1916)</f>
        <v>15</v>
      </c>
      <c r="V1916" s="4" t="s">
        <v>38</v>
      </c>
      <c r="W1916" s="4" t="s">
        <v>26</v>
      </c>
      <c r="X1916" s="4" t="n">
        <v>5</v>
      </c>
      <c r="Y1916" s="4" t="str">
        <f aca="false">V1916&amp;W1916&amp;X1916&amp;S1916</f>
        <v>rj5without</v>
      </c>
      <c r="Z1916" s="4" t="n">
        <f aca="false">G1916&gt;0</f>
        <v>0</v>
      </c>
      <c r="AA1916" s="4" t="str">
        <f aca="false">IF(NOT(Z1916),Y1916,0)</f>
        <v>rj5without</v>
      </c>
    </row>
    <row r="1917" customFormat="false" ht="15.75" hidden="false" customHeight="true" outlineLevel="0" collapsed="false">
      <c r="A1917" s="1" t="n">
        <v>2826</v>
      </c>
      <c r="B1917" s="4" t="s">
        <v>37</v>
      </c>
      <c r="C1917" s="4" t="s">
        <v>22</v>
      </c>
      <c r="D1917" s="4" t="s">
        <v>31</v>
      </c>
      <c r="E1917" s="4" t="n">
        <v>10</v>
      </c>
      <c r="F1917" s="4" t="n">
        <v>179.702</v>
      </c>
      <c r="G1917" s="4" t="n">
        <v>0</v>
      </c>
      <c r="H1917" s="4" t="n">
        <v>0</v>
      </c>
      <c r="I1917" s="4" t="n">
        <v>0</v>
      </c>
      <c r="J1917" s="4" t="n">
        <v>0</v>
      </c>
      <c r="K1917" s="4" t="n">
        <v>0.00114545454545455</v>
      </c>
      <c r="L1917" s="4" t="n">
        <v>-0.00114545454545455</v>
      </c>
      <c r="M1917" s="4" t="n">
        <v>0.00113953488372093</v>
      </c>
      <c r="N1917" s="4" t="n">
        <v>0.0299999999999994</v>
      </c>
      <c r="O1917" s="4" t="n">
        <f aca="false">FALSE()</f>
        <v>0</v>
      </c>
      <c r="P1917" s="4" t="s">
        <v>27</v>
      </c>
      <c r="Q1917" s="4" t="n">
        <v>0</v>
      </c>
      <c r="R1917" s="4" t="n">
        <v>0</v>
      </c>
      <c r="S1917" s="4" t="s">
        <v>39</v>
      </c>
      <c r="T1917" s="4" t="str">
        <f aca="false">B1917&amp;C1917&amp;D1917&amp;E1917&amp;S1917</f>
        <v>rosnavjackalmap510without</v>
      </c>
      <c r="U1917" s="4" t="n">
        <f aca="false">COUNTIF($T$2:T1917,T1917)</f>
        <v>16</v>
      </c>
      <c r="V1917" s="4" t="s">
        <v>38</v>
      </c>
      <c r="W1917" s="4" t="s">
        <v>26</v>
      </c>
      <c r="X1917" s="4" t="n">
        <v>5</v>
      </c>
      <c r="Y1917" s="4" t="str">
        <f aca="false">V1917&amp;W1917&amp;X1917&amp;S1917</f>
        <v>rj5without</v>
      </c>
      <c r="Z1917" s="4" t="n">
        <f aca="false">G1917&gt;0</f>
        <v>0</v>
      </c>
      <c r="AA1917" s="4" t="str">
        <f aca="false">IF(NOT(Z1917),Y1917,0)</f>
        <v>rj5without</v>
      </c>
    </row>
    <row r="1918" customFormat="false" ht="15.75" hidden="false" customHeight="true" outlineLevel="0" collapsed="false">
      <c r="A1918" s="1" t="n">
        <v>2827</v>
      </c>
      <c r="B1918" s="4" t="s">
        <v>37</v>
      </c>
      <c r="C1918" s="4" t="s">
        <v>22</v>
      </c>
      <c r="D1918" s="4" t="s">
        <v>31</v>
      </c>
      <c r="E1918" s="4" t="n">
        <v>10</v>
      </c>
      <c r="F1918" s="4" t="n">
        <v>17.9009999999998</v>
      </c>
      <c r="G1918" s="4" t="n">
        <v>1</v>
      </c>
      <c r="H1918" s="4" t="n">
        <v>0.972127951309232</v>
      </c>
      <c r="I1918" s="4" t="n">
        <v>0.34428270694661</v>
      </c>
      <c r="J1918" s="4" t="n">
        <v>0.0487578946638032</v>
      </c>
      <c r="K1918" s="4" t="n">
        <v>0.557789879731477</v>
      </c>
      <c r="L1918" s="4" t="n">
        <v>0.0169177135610798</v>
      </c>
      <c r="M1918" s="4" t="n">
        <v>1.43544079391943</v>
      </c>
      <c r="N1918" s="4" t="n">
        <v>25.1903945253918</v>
      </c>
      <c r="O1918" s="4" t="n">
        <f aca="false">TRUE()</f>
        <v>1</v>
      </c>
      <c r="P1918" s="4" t="s">
        <v>24</v>
      </c>
      <c r="Q1918" s="4" t="n">
        <v>16.1862530855514</v>
      </c>
      <c r="R1918" s="4" t="n">
        <v>0.212144355048242</v>
      </c>
      <c r="S1918" s="4" t="s">
        <v>39</v>
      </c>
      <c r="T1918" s="4" t="str">
        <f aca="false">B1918&amp;C1918&amp;D1918&amp;E1918&amp;S1918</f>
        <v>rosnavjackalmap510without</v>
      </c>
      <c r="U1918" s="4" t="n">
        <f aca="false">COUNTIF($T$2:T1918,T1918)</f>
        <v>17</v>
      </c>
      <c r="V1918" s="4" t="s">
        <v>38</v>
      </c>
      <c r="W1918" s="4" t="s">
        <v>26</v>
      </c>
      <c r="X1918" s="4" t="n">
        <v>5</v>
      </c>
      <c r="Y1918" s="4" t="str">
        <f aca="false">V1918&amp;W1918&amp;X1918&amp;S1918</f>
        <v>rj5without</v>
      </c>
      <c r="Z1918" s="4" t="n">
        <f aca="false">G1918&gt;0</f>
        <v>1</v>
      </c>
      <c r="AA1918" s="4" t="n">
        <f aca="false">IF(NOT(Z1918),Y1918,0)</f>
        <v>0</v>
      </c>
    </row>
    <row r="1919" customFormat="false" ht="15.75" hidden="false" customHeight="true" outlineLevel="0" collapsed="false">
      <c r="A1919" s="1" t="n">
        <v>2828</v>
      </c>
      <c r="B1919" s="4" t="s">
        <v>37</v>
      </c>
      <c r="C1919" s="4" t="s">
        <v>22</v>
      </c>
      <c r="D1919" s="4" t="s">
        <v>31</v>
      </c>
      <c r="E1919" s="4" t="n">
        <v>10</v>
      </c>
      <c r="F1919" s="4" t="n">
        <v>180.001</v>
      </c>
      <c r="G1919" s="4" t="n">
        <v>0</v>
      </c>
      <c r="H1919" s="4" t="n">
        <v>0</v>
      </c>
      <c r="I1919" s="4" t="n">
        <v>0</v>
      </c>
      <c r="J1919" s="4" t="n">
        <v>0</v>
      </c>
      <c r="K1919" s="4" t="n">
        <v>0.000530927835051546</v>
      </c>
      <c r="L1919" s="4" t="n">
        <v>-0.000530927835051546</v>
      </c>
      <c r="M1919" s="4" t="n">
        <v>0.000528205128205128</v>
      </c>
      <c r="N1919" s="4" t="n">
        <v>0.0190000000000001</v>
      </c>
      <c r="O1919" s="4" t="n">
        <f aca="false">FALSE()</f>
        <v>0</v>
      </c>
      <c r="P1919" s="4" t="s">
        <v>27</v>
      </c>
      <c r="Q1919" s="4" t="n">
        <v>0</v>
      </c>
      <c r="R1919" s="4" t="n">
        <v>0</v>
      </c>
      <c r="S1919" s="4" t="s">
        <v>39</v>
      </c>
      <c r="T1919" s="4" t="str">
        <f aca="false">B1919&amp;C1919&amp;D1919&amp;E1919&amp;S1919</f>
        <v>rosnavjackalmap510without</v>
      </c>
      <c r="U1919" s="4" t="n">
        <f aca="false">COUNTIF($T$2:T1919,T1919)</f>
        <v>18</v>
      </c>
      <c r="V1919" s="4" t="s">
        <v>38</v>
      </c>
      <c r="W1919" s="4" t="s">
        <v>26</v>
      </c>
      <c r="X1919" s="4" t="n">
        <v>5</v>
      </c>
      <c r="Y1919" s="4" t="str">
        <f aca="false">V1919&amp;W1919&amp;X1919&amp;S1919</f>
        <v>rj5without</v>
      </c>
      <c r="Z1919" s="4" t="n">
        <f aca="false">G1919&gt;0</f>
        <v>0</v>
      </c>
      <c r="AA1919" s="4" t="str">
        <f aca="false">IF(NOT(Z1919),Y1919,0)</f>
        <v>rj5without</v>
      </c>
    </row>
    <row r="1920" customFormat="false" ht="15.75" hidden="false" customHeight="true" outlineLevel="0" collapsed="false">
      <c r="A1920" s="1" t="n">
        <v>2829</v>
      </c>
      <c r="B1920" s="4" t="s">
        <v>37</v>
      </c>
      <c r="C1920" s="4" t="s">
        <v>22</v>
      </c>
      <c r="D1920" s="4" t="s">
        <v>31</v>
      </c>
      <c r="E1920" s="4" t="n">
        <v>10</v>
      </c>
      <c r="F1920" s="4" t="n">
        <v>11.6030000000001</v>
      </c>
      <c r="G1920" s="4" t="n">
        <v>0</v>
      </c>
      <c r="H1920" s="4" t="n">
        <v>0.151333810949675</v>
      </c>
      <c r="I1920" s="4" t="n">
        <v>0.273045838006046</v>
      </c>
      <c r="J1920" s="4" t="n">
        <v>0.03425342405409</v>
      </c>
      <c r="K1920" s="4" t="n">
        <v>0.0910198907961122</v>
      </c>
      <c r="L1920" s="4" t="n">
        <v>0.0435725823731578</v>
      </c>
      <c r="M1920" s="4" t="n">
        <v>1.94467190596044</v>
      </c>
      <c r="N1920" s="4" t="n">
        <v>22.8163470813145</v>
      </c>
      <c r="O1920" s="4" t="n">
        <f aca="false">TRUE()</f>
        <v>1</v>
      </c>
      <c r="P1920" s="4" t="s">
        <v>24</v>
      </c>
      <c r="Q1920" s="4" t="n">
        <v>0.566464689068484</v>
      </c>
      <c r="R1920" s="4" t="n">
        <v>0.165846004468389</v>
      </c>
      <c r="S1920" s="4" t="s">
        <v>39</v>
      </c>
      <c r="T1920" s="4" t="str">
        <f aca="false">B1920&amp;C1920&amp;D1920&amp;E1920&amp;S1920</f>
        <v>rosnavjackalmap510without</v>
      </c>
      <c r="U1920" s="4" t="n">
        <f aca="false">COUNTIF($T$2:T1920,T1920)</f>
        <v>19</v>
      </c>
      <c r="V1920" s="4" t="s">
        <v>38</v>
      </c>
      <c r="W1920" s="4" t="s">
        <v>26</v>
      </c>
      <c r="X1920" s="4" t="n">
        <v>5</v>
      </c>
      <c r="Y1920" s="4" t="str">
        <f aca="false">V1920&amp;W1920&amp;X1920&amp;S1920</f>
        <v>rj5without</v>
      </c>
      <c r="Z1920" s="4" t="n">
        <f aca="false">G1920&gt;0</f>
        <v>0</v>
      </c>
      <c r="AA1920" s="4" t="str">
        <f aca="false">IF(NOT(Z1920),Y1920,0)</f>
        <v>rj5without</v>
      </c>
    </row>
    <row r="1921" customFormat="false" ht="15.75" hidden="false" customHeight="true" outlineLevel="0" collapsed="false">
      <c r="A1921" s="1" t="n">
        <v>2830</v>
      </c>
      <c r="B1921" s="4" t="s">
        <v>37</v>
      </c>
      <c r="C1921" s="4" t="s">
        <v>22</v>
      </c>
      <c r="D1921" s="4" t="s">
        <v>31</v>
      </c>
      <c r="E1921" s="4" t="n">
        <v>10</v>
      </c>
      <c r="F1921" s="4" t="n">
        <v>15.8009999999999</v>
      </c>
      <c r="G1921" s="4" t="n">
        <v>0</v>
      </c>
      <c r="H1921" s="4" t="n">
        <v>0.51563311657023</v>
      </c>
      <c r="I1921" s="4" t="n">
        <v>0.397009455302665</v>
      </c>
      <c r="J1921" s="4" t="n">
        <v>0.0466584407854253</v>
      </c>
      <c r="K1921" s="4" t="n">
        <v>0.378253323755804</v>
      </c>
      <c r="L1921" s="4" t="n">
        <v>0.0283251113372886</v>
      </c>
      <c r="M1921" s="4" t="n">
        <v>1.45391338193672</v>
      </c>
      <c r="N1921" s="4" t="n">
        <v>22.9859462367305</v>
      </c>
      <c r="O1921" s="4" t="n">
        <f aca="false">TRUE()</f>
        <v>1</v>
      </c>
      <c r="P1921" s="4" t="s">
        <v>24</v>
      </c>
      <c r="Q1921" s="4" t="n">
        <v>4.19209617577106</v>
      </c>
      <c r="R1921" s="4" t="n">
        <v>0.2928746082788</v>
      </c>
      <c r="S1921" s="4" t="s">
        <v>39</v>
      </c>
      <c r="T1921" s="4" t="str">
        <f aca="false">B1921&amp;C1921&amp;D1921&amp;E1921&amp;S1921</f>
        <v>rosnavjackalmap510without</v>
      </c>
      <c r="U1921" s="4" t="n">
        <f aca="false">COUNTIF($T$2:T1921,T1921)</f>
        <v>20</v>
      </c>
      <c r="V1921" s="4" t="s">
        <v>38</v>
      </c>
      <c r="W1921" s="4" t="s">
        <v>26</v>
      </c>
      <c r="X1921" s="4" t="n">
        <v>5</v>
      </c>
      <c r="Y1921" s="4" t="str">
        <f aca="false">V1921&amp;W1921&amp;X1921&amp;S1921</f>
        <v>rj5without</v>
      </c>
      <c r="Z1921" s="4" t="n">
        <f aca="false">G1921&gt;0</f>
        <v>0</v>
      </c>
      <c r="AA1921" s="4" t="str">
        <f aca="false">IF(NOT(Z1921),Y1921,0)</f>
        <v>rj5without</v>
      </c>
    </row>
    <row r="1922" customFormat="false" ht="15" hidden="false" customHeight="true" outlineLevel="0" collapsed="false">
      <c r="A1922" s="1" t="n">
        <v>2840</v>
      </c>
      <c r="B1922" s="4" t="s">
        <v>21</v>
      </c>
      <c r="C1922" s="4" t="s">
        <v>22</v>
      </c>
      <c r="D1922" s="4" t="s">
        <v>23</v>
      </c>
      <c r="E1922" s="4" t="n">
        <v>10</v>
      </c>
      <c r="F1922" s="4" t="n">
        <v>16.316</v>
      </c>
      <c r="G1922" s="4" t="n">
        <v>0</v>
      </c>
      <c r="H1922" s="4" t="n">
        <v>0.162422093781083</v>
      </c>
      <c r="I1922" s="4" t="n">
        <v>0.280814028911031</v>
      </c>
      <c r="J1922" s="4" t="n">
        <v>0.0357766936968247</v>
      </c>
      <c r="K1922" s="4" t="n">
        <v>0.074059374719337</v>
      </c>
      <c r="L1922" s="4" t="n">
        <v>0.0554541987884173</v>
      </c>
      <c r="M1922" s="4" t="n">
        <v>1.8621433098871</v>
      </c>
      <c r="N1922" s="4" t="n">
        <v>30.7346662636396</v>
      </c>
      <c r="O1922" s="4" t="n">
        <v>1</v>
      </c>
      <c r="P1922" s="4" t="s">
        <v>24</v>
      </c>
      <c r="Q1922" s="4" t="n">
        <v>0.766830033827877</v>
      </c>
      <c r="R1922" s="4" t="n">
        <v>0.211357427612124</v>
      </c>
      <c r="S1922" s="4" t="s">
        <v>40</v>
      </c>
      <c r="T1922" s="4" t="str">
        <f aca="false">B1922&amp;C1922&amp;D1922&amp;E1922&amp;S1922</f>
        <v>tebjackalmap210normal</v>
      </c>
      <c r="U1922" s="4" t="n">
        <f aca="false">COUNTIF($T$2:T1922,T1922)</f>
        <v>1</v>
      </c>
      <c r="V1922" s="4" t="s">
        <v>18</v>
      </c>
      <c r="W1922" s="4" t="s">
        <v>26</v>
      </c>
      <c r="X1922" s="4" t="n">
        <v>2</v>
      </c>
      <c r="Y1922" s="4" t="str">
        <f aca="false">V1922&amp;W1922&amp;X1922&amp;S1922</f>
        <v>tj2normal</v>
      </c>
      <c r="Z1922" s="4" t="n">
        <f aca="false">G1922&gt;0</f>
        <v>0</v>
      </c>
      <c r="AA1922" s="4" t="str">
        <f aca="false">IF(NOT(Z1922),Y1922,0)</f>
        <v>tj2normal</v>
      </c>
    </row>
    <row r="1923" customFormat="false" ht="15" hidden="false" customHeight="true" outlineLevel="0" collapsed="false">
      <c r="A1923" s="1" t="n">
        <v>2841</v>
      </c>
      <c r="B1923" s="4" t="s">
        <v>21</v>
      </c>
      <c r="C1923" s="4" t="s">
        <v>22</v>
      </c>
      <c r="D1923" s="4" t="s">
        <v>23</v>
      </c>
      <c r="E1923" s="4" t="n">
        <v>10</v>
      </c>
      <c r="F1923" s="4" t="n">
        <v>16.119</v>
      </c>
      <c r="G1923" s="4" t="n">
        <v>0</v>
      </c>
      <c r="H1923" s="4" t="n">
        <v>0.168511589706423</v>
      </c>
      <c r="I1923" s="4" t="n">
        <v>0.295052393945456</v>
      </c>
      <c r="J1923" s="4" t="n">
        <v>0.0373851740372496</v>
      </c>
      <c r="K1923" s="4" t="n">
        <v>0.117292079885877</v>
      </c>
      <c r="L1923" s="4" t="n">
        <v>0.0387747769628005</v>
      </c>
      <c r="M1923" s="4" t="n">
        <v>1.88568357241824</v>
      </c>
      <c r="N1923" s="4" t="n">
        <v>30.6768277986605</v>
      </c>
      <c r="O1923" s="4" t="n">
        <v>1</v>
      </c>
      <c r="P1923" s="4" t="s">
        <v>24</v>
      </c>
      <c r="Q1923" s="4" t="n">
        <v>0.792360584752987</v>
      </c>
      <c r="R1923" s="4" t="n">
        <v>0.208659123492537</v>
      </c>
      <c r="S1923" s="4" t="s">
        <v>40</v>
      </c>
      <c r="T1923" s="4" t="str">
        <f aca="false">B1923&amp;C1923&amp;D1923&amp;E1923&amp;S1923</f>
        <v>tebjackalmap210normal</v>
      </c>
      <c r="U1923" s="4" t="n">
        <f aca="false">COUNTIF($T$2:T1923,T1923)</f>
        <v>2</v>
      </c>
      <c r="V1923" s="4" t="s">
        <v>18</v>
      </c>
      <c r="W1923" s="4" t="s">
        <v>26</v>
      </c>
      <c r="X1923" s="4" t="n">
        <v>2</v>
      </c>
      <c r="Y1923" s="4" t="str">
        <f aca="false">V1923&amp;W1923&amp;X1923&amp;S1923</f>
        <v>tj2normal</v>
      </c>
      <c r="Z1923" s="4" t="n">
        <f aca="false">G1923&gt;0</f>
        <v>0</v>
      </c>
      <c r="AA1923" s="4" t="str">
        <f aca="false">IF(NOT(Z1923),Y1923,0)</f>
        <v>tj2normal</v>
      </c>
    </row>
    <row r="1924" customFormat="false" ht="15" hidden="false" customHeight="true" outlineLevel="0" collapsed="false">
      <c r="A1924" s="1" t="n">
        <v>2842</v>
      </c>
      <c r="B1924" s="4" t="s">
        <v>21</v>
      </c>
      <c r="C1924" s="4" t="s">
        <v>22</v>
      </c>
      <c r="D1924" s="4" t="s">
        <v>23</v>
      </c>
      <c r="E1924" s="4" t="n">
        <v>10</v>
      </c>
      <c r="F1924" s="4" t="n">
        <v>10.605</v>
      </c>
      <c r="G1924" s="4" t="n">
        <v>0</v>
      </c>
      <c r="H1924" s="4" t="n">
        <v>0.433947496604138</v>
      </c>
      <c r="I1924" s="4" t="n">
        <v>0.275854759320118</v>
      </c>
      <c r="J1924" s="4" t="n">
        <v>0.026962237042134</v>
      </c>
      <c r="K1924" s="4" t="n">
        <v>0.221841715860543</v>
      </c>
      <c r="L1924" s="4" t="n">
        <v>0.0203509639850833</v>
      </c>
      <c r="M1924" s="4" t="n">
        <v>1.60082058187063</v>
      </c>
      <c r="N1924" s="4" t="n">
        <v>17.0081287330593</v>
      </c>
      <c r="O1924" s="4" t="n">
        <v>1</v>
      </c>
      <c r="P1924" s="4" t="s">
        <v>24</v>
      </c>
      <c r="Q1924" s="4" t="n">
        <v>2.25927620410392</v>
      </c>
      <c r="R1924" s="4" t="n">
        <v>0.182912538400127</v>
      </c>
      <c r="S1924" s="4" t="s">
        <v>40</v>
      </c>
      <c r="T1924" s="4" t="str">
        <f aca="false">B1924&amp;C1924&amp;D1924&amp;E1924&amp;S1924</f>
        <v>tebjackalmap210normal</v>
      </c>
      <c r="U1924" s="4" t="n">
        <f aca="false">COUNTIF($T$2:T1924,T1924)</f>
        <v>3</v>
      </c>
      <c r="V1924" s="4" t="s">
        <v>18</v>
      </c>
      <c r="W1924" s="4" t="s">
        <v>26</v>
      </c>
      <c r="X1924" s="4" t="n">
        <v>2</v>
      </c>
      <c r="Y1924" s="4" t="str">
        <f aca="false">V1924&amp;W1924&amp;X1924&amp;S1924</f>
        <v>tj2normal</v>
      </c>
      <c r="Z1924" s="4" t="n">
        <f aca="false">G1924&gt;0</f>
        <v>0</v>
      </c>
      <c r="AA1924" s="4" t="str">
        <f aca="false">IF(NOT(Z1924),Y1924,0)</f>
        <v>tj2normal</v>
      </c>
    </row>
    <row r="1925" customFormat="false" ht="15" hidden="false" customHeight="true" outlineLevel="0" collapsed="false">
      <c r="A1925" s="1" t="n">
        <v>2843</v>
      </c>
      <c r="B1925" s="4" t="s">
        <v>21</v>
      </c>
      <c r="C1925" s="4" t="s">
        <v>22</v>
      </c>
      <c r="D1925" s="4" t="s">
        <v>23</v>
      </c>
      <c r="E1925" s="4" t="n">
        <v>10</v>
      </c>
      <c r="F1925" s="4" t="n">
        <v>18.583</v>
      </c>
      <c r="G1925" s="4" t="n">
        <v>0</v>
      </c>
      <c r="H1925" s="4" t="n">
        <v>0.218312899873938</v>
      </c>
      <c r="I1925" s="4" t="n">
        <v>0.229288447603618</v>
      </c>
      <c r="J1925" s="4" t="n">
        <v>0.0274950602376562</v>
      </c>
      <c r="K1925" s="4" t="n">
        <v>0.169146562943276</v>
      </c>
      <c r="L1925" s="4" t="n">
        <v>0.0373858980739618</v>
      </c>
      <c r="M1925" s="4" t="n">
        <v>1.69072326875823</v>
      </c>
      <c r="N1925" s="4" t="n">
        <v>31.6114411722703</v>
      </c>
      <c r="O1925" s="4" t="n">
        <v>1</v>
      </c>
      <c r="P1925" s="4" t="s">
        <v>24</v>
      </c>
      <c r="Q1925" s="4" t="n">
        <v>1.76267175396031</v>
      </c>
      <c r="R1925" s="4" t="n">
        <v>0.171583445703765</v>
      </c>
      <c r="S1925" s="4" t="s">
        <v>40</v>
      </c>
      <c r="T1925" s="4" t="str">
        <f aca="false">B1925&amp;C1925&amp;D1925&amp;E1925&amp;S1925</f>
        <v>tebjackalmap210normal</v>
      </c>
      <c r="U1925" s="4" t="n">
        <f aca="false">COUNTIF($T$2:T1925,T1925)</f>
        <v>4</v>
      </c>
      <c r="V1925" s="4" t="s">
        <v>18</v>
      </c>
      <c r="W1925" s="4" t="s">
        <v>26</v>
      </c>
      <c r="X1925" s="4" t="n">
        <v>2</v>
      </c>
      <c r="Y1925" s="4" t="str">
        <f aca="false">V1925&amp;W1925&amp;X1925&amp;S1925</f>
        <v>tj2normal</v>
      </c>
      <c r="Z1925" s="4" t="n">
        <f aca="false">G1925&gt;0</f>
        <v>0</v>
      </c>
      <c r="AA1925" s="4" t="str">
        <f aca="false">IF(NOT(Z1925),Y1925,0)</f>
        <v>tj2normal</v>
      </c>
    </row>
    <row r="1926" customFormat="false" ht="15" hidden="false" customHeight="true" outlineLevel="0" collapsed="false">
      <c r="A1926" s="1" t="n">
        <v>2844</v>
      </c>
      <c r="B1926" s="4" t="s">
        <v>21</v>
      </c>
      <c r="C1926" s="4" t="s">
        <v>22</v>
      </c>
      <c r="D1926" s="4" t="s">
        <v>23</v>
      </c>
      <c r="E1926" s="4" t="n">
        <v>10</v>
      </c>
      <c r="F1926" s="4" t="n">
        <v>15.594</v>
      </c>
      <c r="G1926" s="4" t="n">
        <v>0</v>
      </c>
      <c r="H1926" s="4" t="n">
        <v>0.120608716937755</v>
      </c>
      <c r="I1926" s="4" t="n">
        <v>0.209886358668335</v>
      </c>
      <c r="J1926" s="4" t="n">
        <v>0.0267524242155244</v>
      </c>
      <c r="K1926" s="4" t="n">
        <v>0.0622410045349859</v>
      </c>
      <c r="L1926" s="4" t="n">
        <v>0.045293887500524</v>
      </c>
      <c r="M1926" s="4" t="n">
        <v>1.8988403913149</v>
      </c>
      <c r="N1926" s="4" t="n">
        <v>29.8849645225529</v>
      </c>
      <c r="O1926" s="4" t="n">
        <v>1</v>
      </c>
      <c r="P1926" s="4" t="s">
        <v>24</v>
      </c>
      <c r="Q1926" s="4" t="n">
        <v>0.905840952213364</v>
      </c>
      <c r="R1926" s="4" t="n">
        <v>0.150376621548557</v>
      </c>
      <c r="S1926" s="4" t="s">
        <v>40</v>
      </c>
      <c r="T1926" s="4" t="str">
        <f aca="false">B1926&amp;C1926&amp;D1926&amp;E1926&amp;S1926</f>
        <v>tebjackalmap210normal</v>
      </c>
      <c r="U1926" s="4" t="n">
        <f aca="false">COUNTIF($T$2:T1926,T1926)</f>
        <v>5</v>
      </c>
      <c r="V1926" s="4" t="s">
        <v>18</v>
      </c>
      <c r="W1926" s="4" t="s">
        <v>26</v>
      </c>
      <c r="X1926" s="4" t="n">
        <v>2</v>
      </c>
      <c r="Y1926" s="4" t="str">
        <f aca="false">V1926&amp;W1926&amp;X1926&amp;S1926</f>
        <v>tj2normal</v>
      </c>
      <c r="Z1926" s="4" t="n">
        <f aca="false">G1926&gt;0</f>
        <v>0</v>
      </c>
      <c r="AA1926" s="4" t="str">
        <f aca="false">IF(NOT(Z1926),Y1926,0)</f>
        <v>tj2normal</v>
      </c>
    </row>
    <row r="1927" customFormat="false" ht="15" hidden="false" customHeight="true" outlineLevel="0" collapsed="false">
      <c r="A1927" s="1" t="n">
        <v>2845</v>
      </c>
      <c r="B1927" s="4" t="s">
        <v>21</v>
      </c>
      <c r="C1927" s="4" t="s">
        <v>22</v>
      </c>
      <c r="D1927" s="4" t="s">
        <v>23</v>
      </c>
      <c r="E1927" s="4" t="n">
        <v>10</v>
      </c>
      <c r="F1927" s="4" t="n">
        <v>15.688</v>
      </c>
      <c r="G1927" s="4" t="n">
        <v>0</v>
      </c>
      <c r="H1927" s="4" t="n">
        <v>0.0848647761569057</v>
      </c>
      <c r="I1927" s="4" t="n">
        <v>0.143858486929768</v>
      </c>
      <c r="J1927" s="4" t="n">
        <v>0.0182950317732198</v>
      </c>
      <c r="K1927" s="4" t="n">
        <v>0.0529044909109075</v>
      </c>
      <c r="L1927" s="4" t="n">
        <v>0.0402325413258167</v>
      </c>
      <c r="M1927" s="4" t="n">
        <v>1.91296863120694</v>
      </c>
      <c r="N1927" s="4" t="n">
        <v>30.1215724052155</v>
      </c>
      <c r="O1927" s="4" t="n">
        <v>1</v>
      </c>
      <c r="P1927" s="4" t="s">
        <v>24</v>
      </c>
      <c r="Q1927" s="4" t="n">
        <v>0.806723847073479</v>
      </c>
      <c r="R1927" s="4" t="n">
        <v>0.118220919947175</v>
      </c>
      <c r="S1927" s="4" t="s">
        <v>40</v>
      </c>
      <c r="T1927" s="4" t="str">
        <f aca="false">B1927&amp;C1927&amp;D1927&amp;E1927&amp;S1927</f>
        <v>tebjackalmap210normal</v>
      </c>
      <c r="U1927" s="4" t="n">
        <f aca="false">COUNTIF($T$2:T1927,T1927)</f>
        <v>6</v>
      </c>
      <c r="V1927" s="4" t="s">
        <v>18</v>
      </c>
      <c r="W1927" s="4" t="s">
        <v>26</v>
      </c>
      <c r="X1927" s="4" t="n">
        <v>2</v>
      </c>
      <c r="Y1927" s="4" t="str">
        <f aca="false">V1927&amp;W1927&amp;X1927&amp;S1927</f>
        <v>tj2normal</v>
      </c>
      <c r="Z1927" s="4" t="n">
        <f aca="false">G1927&gt;0</f>
        <v>0</v>
      </c>
      <c r="AA1927" s="4" t="str">
        <f aca="false">IF(NOT(Z1927),Y1927,0)</f>
        <v>tj2normal</v>
      </c>
    </row>
    <row r="1928" customFormat="false" ht="15" hidden="false" customHeight="true" outlineLevel="0" collapsed="false">
      <c r="A1928" s="1" t="n">
        <v>2846</v>
      </c>
      <c r="B1928" s="4" t="s">
        <v>21</v>
      </c>
      <c r="C1928" s="4" t="s">
        <v>22</v>
      </c>
      <c r="D1928" s="4" t="s">
        <v>23</v>
      </c>
      <c r="E1928" s="4" t="n">
        <v>10</v>
      </c>
      <c r="F1928" s="4" t="n">
        <v>15.517</v>
      </c>
      <c r="G1928" s="4" t="n">
        <v>0</v>
      </c>
      <c r="H1928" s="4" t="n">
        <v>0.118704394180349</v>
      </c>
      <c r="I1928" s="4" t="n">
        <v>0.208918873246853</v>
      </c>
      <c r="J1928" s="4" t="n">
        <v>0.0263321428635772</v>
      </c>
      <c r="K1928" s="4" t="n">
        <v>0.0613657606800279</v>
      </c>
      <c r="L1928" s="4" t="n">
        <v>0.0383159089832958</v>
      </c>
      <c r="M1928" s="4" t="n">
        <v>1.9092820087608</v>
      </c>
      <c r="N1928" s="4" t="n">
        <v>29.8030634033294</v>
      </c>
      <c r="O1928" s="4" t="n">
        <v>1</v>
      </c>
      <c r="P1928" s="4" t="s">
        <v>24</v>
      </c>
      <c r="Q1928" s="4" t="n">
        <v>0.778171645964282</v>
      </c>
      <c r="R1928" s="4" t="n">
        <v>0.142703451066204</v>
      </c>
      <c r="S1928" s="4" t="s">
        <v>40</v>
      </c>
      <c r="T1928" s="4" t="str">
        <f aca="false">B1928&amp;C1928&amp;D1928&amp;E1928&amp;S1928</f>
        <v>tebjackalmap210normal</v>
      </c>
      <c r="U1928" s="4" t="n">
        <f aca="false">COUNTIF($T$2:T1928,T1928)</f>
        <v>7</v>
      </c>
      <c r="V1928" s="4" t="s">
        <v>18</v>
      </c>
      <c r="W1928" s="4" t="s">
        <v>26</v>
      </c>
      <c r="X1928" s="4" t="n">
        <v>2</v>
      </c>
      <c r="Y1928" s="4" t="str">
        <f aca="false">V1928&amp;W1928&amp;X1928&amp;S1928</f>
        <v>tj2normal</v>
      </c>
      <c r="Z1928" s="4" t="n">
        <f aca="false">G1928&gt;0</f>
        <v>0</v>
      </c>
      <c r="AA1928" s="4" t="str">
        <f aca="false">IF(NOT(Z1928),Y1928,0)</f>
        <v>tj2normal</v>
      </c>
    </row>
    <row r="1929" customFormat="false" ht="15" hidden="false" customHeight="true" outlineLevel="0" collapsed="false">
      <c r="A1929" s="1" t="n">
        <v>2847</v>
      </c>
      <c r="B1929" s="4" t="s">
        <v>21</v>
      </c>
      <c r="C1929" s="4" t="s">
        <v>22</v>
      </c>
      <c r="D1929" s="4" t="s">
        <v>23</v>
      </c>
      <c r="E1929" s="4" t="n">
        <v>10</v>
      </c>
      <c r="F1929" s="4" t="n">
        <v>15.829</v>
      </c>
      <c r="G1929" s="4" t="n">
        <v>0</v>
      </c>
      <c r="H1929" s="4" t="n">
        <v>0.167911311271208</v>
      </c>
      <c r="I1929" s="4" t="n">
        <v>0.286973865420142</v>
      </c>
      <c r="J1929" s="4" t="n">
        <v>0.0363601435891684</v>
      </c>
      <c r="K1929" s="4" t="n">
        <v>0.0945999967596001</v>
      </c>
      <c r="L1929" s="4" t="n">
        <v>0.0382777269694688</v>
      </c>
      <c r="M1929" s="4" t="n">
        <v>1.902034349736</v>
      </c>
      <c r="N1929" s="4" t="n">
        <v>30.3238883046904</v>
      </c>
      <c r="O1929" s="4" t="n">
        <v>1</v>
      </c>
      <c r="P1929" s="4" t="s">
        <v>24</v>
      </c>
      <c r="Q1929" s="4" t="n">
        <v>0.772762521360952</v>
      </c>
      <c r="R1929" s="4" t="n">
        <v>0.198622285489304</v>
      </c>
      <c r="S1929" s="4" t="s">
        <v>40</v>
      </c>
      <c r="T1929" s="4" t="str">
        <f aca="false">B1929&amp;C1929&amp;D1929&amp;E1929&amp;S1929</f>
        <v>tebjackalmap210normal</v>
      </c>
      <c r="U1929" s="4" t="n">
        <f aca="false">COUNTIF($T$2:T1929,T1929)</f>
        <v>8</v>
      </c>
      <c r="V1929" s="4" t="s">
        <v>18</v>
      </c>
      <c r="W1929" s="4" t="s">
        <v>26</v>
      </c>
      <c r="X1929" s="4" t="n">
        <v>2</v>
      </c>
      <c r="Y1929" s="4" t="str">
        <f aca="false">V1929&amp;W1929&amp;X1929&amp;S1929</f>
        <v>tj2normal</v>
      </c>
      <c r="Z1929" s="4" t="n">
        <f aca="false">G1929&gt;0</f>
        <v>0</v>
      </c>
      <c r="AA1929" s="4" t="str">
        <f aca="false">IF(NOT(Z1929),Y1929,0)</f>
        <v>tj2normal</v>
      </c>
    </row>
    <row r="1930" customFormat="false" ht="15" hidden="false" customHeight="true" outlineLevel="0" collapsed="false">
      <c r="A1930" s="1" t="n">
        <v>2848</v>
      </c>
      <c r="B1930" s="4" t="s">
        <v>21</v>
      </c>
      <c r="C1930" s="4" t="s">
        <v>22</v>
      </c>
      <c r="D1930" s="4" t="s">
        <v>23</v>
      </c>
      <c r="E1930" s="4" t="n">
        <v>10</v>
      </c>
      <c r="F1930" s="4" t="n">
        <v>16.019</v>
      </c>
      <c r="G1930" s="4" t="n">
        <v>0</v>
      </c>
      <c r="H1930" s="4" t="n">
        <v>0.137690566111708</v>
      </c>
      <c r="I1930" s="4" t="n">
        <v>0.235663543536861</v>
      </c>
      <c r="J1930" s="4" t="n">
        <v>0.0299082524039485</v>
      </c>
      <c r="K1930" s="4" t="n">
        <v>0.0704152835766454</v>
      </c>
      <c r="L1930" s="4" t="n">
        <v>0.0485525052341745</v>
      </c>
      <c r="M1930" s="4" t="n">
        <v>1.88742511026384</v>
      </c>
      <c r="N1930" s="4" t="n">
        <v>30.5580790004183</v>
      </c>
      <c r="O1930" s="4" t="n">
        <v>1</v>
      </c>
      <c r="P1930" s="4" t="s">
        <v>24</v>
      </c>
      <c r="Q1930" s="4" t="n">
        <v>0.80855113829866</v>
      </c>
      <c r="R1930" s="4" t="n">
        <v>0.171182226472037</v>
      </c>
      <c r="S1930" s="4" t="s">
        <v>40</v>
      </c>
      <c r="T1930" s="4" t="str">
        <f aca="false">B1930&amp;C1930&amp;D1930&amp;E1930&amp;S1930</f>
        <v>tebjackalmap210normal</v>
      </c>
      <c r="U1930" s="4" t="n">
        <f aca="false">COUNTIF($T$2:T1930,T1930)</f>
        <v>9</v>
      </c>
      <c r="V1930" s="4" t="s">
        <v>18</v>
      </c>
      <c r="W1930" s="4" t="s">
        <v>26</v>
      </c>
      <c r="X1930" s="4" t="n">
        <v>2</v>
      </c>
      <c r="Y1930" s="4" t="str">
        <f aca="false">V1930&amp;W1930&amp;X1930&amp;S1930</f>
        <v>tj2normal</v>
      </c>
      <c r="Z1930" s="4" t="n">
        <f aca="false">G1930&gt;0</f>
        <v>0</v>
      </c>
      <c r="AA1930" s="4" t="str">
        <f aca="false">IF(NOT(Z1930),Y1930,0)</f>
        <v>tj2normal</v>
      </c>
    </row>
    <row r="1931" customFormat="false" ht="15" hidden="false" customHeight="true" outlineLevel="0" collapsed="false">
      <c r="A1931" s="1" t="n">
        <v>2849</v>
      </c>
      <c r="B1931" s="4" t="s">
        <v>21</v>
      </c>
      <c r="C1931" s="4" t="s">
        <v>22</v>
      </c>
      <c r="D1931" s="4" t="s">
        <v>23</v>
      </c>
      <c r="E1931" s="4" t="n">
        <v>10</v>
      </c>
      <c r="F1931" s="4" t="n">
        <v>17.3</v>
      </c>
      <c r="G1931" s="4" t="n">
        <v>0</v>
      </c>
      <c r="H1931" s="4" t="n">
        <v>0.2852408039586</v>
      </c>
      <c r="I1931" s="4" t="n">
        <v>0.456360492090682</v>
      </c>
      <c r="J1931" s="4" t="n">
        <v>0.0575198508350792</v>
      </c>
      <c r="K1931" s="4" t="n">
        <v>0.224741732339334</v>
      </c>
      <c r="L1931" s="4" t="n">
        <v>0.0406799503489947</v>
      </c>
      <c r="M1931" s="4" t="n">
        <v>1.83018854448934</v>
      </c>
      <c r="N1931" s="4" t="n">
        <v>32.0419719405403</v>
      </c>
      <c r="O1931" s="4" t="n">
        <v>1</v>
      </c>
      <c r="P1931" s="4" t="s">
        <v>24</v>
      </c>
      <c r="Q1931" s="4" t="n">
        <v>1.11710784826711</v>
      </c>
      <c r="R1931" s="4" t="n">
        <v>0.319799293845434</v>
      </c>
      <c r="S1931" s="4" t="s">
        <v>40</v>
      </c>
      <c r="T1931" s="4" t="str">
        <f aca="false">B1931&amp;C1931&amp;D1931&amp;E1931&amp;S1931</f>
        <v>tebjackalmap210normal</v>
      </c>
      <c r="U1931" s="4" t="n">
        <f aca="false">COUNTIF($T$2:T1931,T1931)</f>
        <v>10</v>
      </c>
      <c r="V1931" s="4" t="s">
        <v>18</v>
      </c>
      <c r="W1931" s="4" t="s">
        <v>26</v>
      </c>
      <c r="X1931" s="4" t="n">
        <v>2</v>
      </c>
      <c r="Y1931" s="4" t="str">
        <f aca="false">V1931&amp;W1931&amp;X1931&amp;S1931</f>
        <v>tj2normal</v>
      </c>
      <c r="Z1931" s="4" t="n">
        <f aca="false">G1931&gt;0</f>
        <v>0</v>
      </c>
      <c r="AA1931" s="4" t="str">
        <f aca="false">IF(NOT(Z1931),Y1931,0)</f>
        <v>tj2normal</v>
      </c>
    </row>
    <row r="1932" customFormat="false" ht="15" hidden="false" customHeight="true" outlineLevel="0" collapsed="false">
      <c r="A1932" s="1" t="n">
        <v>2850</v>
      </c>
      <c r="B1932" s="4" t="s">
        <v>21</v>
      </c>
      <c r="C1932" s="4" t="s">
        <v>22</v>
      </c>
      <c r="D1932" s="4" t="s">
        <v>23</v>
      </c>
      <c r="E1932" s="4" t="n">
        <v>10</v>
      </c>
      <c r="F1932" s="4" t="n">
        <v>16.596</v>
      </c>
      <c r="G1932" s="4" t="n">
        <v>0</v>
      </c>
      <c r="H1932" s="4" t="n">
        <v>0.215442877854844</v>
      </c>
      <c r="I1932" s="4" t="n">
        <v>0.364854120422883</v>
      </c>
      <c r="J1932" s="4" t="n">
        <v>0.0461060387377363</v>
      </c>
      <c r="K1932" s="4" t="n">
        <v>0.124748070313207</v>
      </c>
      <c r="L1932" s="4" t="n">
        <v>0.0212253418708344</v>
      </c>
      <c r="M1932" s="4" t="n">
        <v>1.89096248574424</v>
      </c>
      <c r="N1932" s="4" t="n">
        <v>31.5799677564294</v>
      </c>
      <c r="O1932" s="4" t="n">
        <v>1</v>
      </c>
      <c r="P1932" s="4" t="s">
        <v>24</v>
      </c>
      <c r="Q1932" s="4" t="n">
        <v>0.770031297624187</v>
      </c>
      <c r="R1932" s="4" t="n">
        <v>0.258359985131362</v>
      </c>
      <c r="S1932" s="4" t="s">
        <v>40</v>
      </c>
      <c r="T1932" s="4" t="str">
        <f aca="false">B1932&amp;C1932&amp;D1932&amp;E1932&amp;S1932</f>
        <v>tebjackalmap210normal</v>
      </c>
      <c r="U1932" s="4" t="n">
        <f aca="false">COUNTIF($T$2:T1932,T1932)</f>
        <v>11</v>
      </c>
      <c r="V1932" s="4" t="s">
        <v>18</v>
      </c>
      <c r="W1932" s="4" t="s">
        <v>26</v>
      </c>
      <c r="X1932" s="4" t="n">
        <v>2</v>
      </c>
      <c r="Y1932" s="4" t="str">
        <f aca="false">V1932&amp;W1932&amp;X1932&amp;S1932</f>
        <v>tj2normal</v>
      </c>
      <c r="Z1932" s="4" t="n">
        <f aca="false">G1932&gt;0</f>
        <v>0</v>
      </c>
      <c r="AA1932" s="4" t="str">
        <f aca="false">IF(NOT(Z1932),Y1932,0)</f>
        <v>tj2normal</v>
      </c>
    </row>
    <row r="1933" customFormat="false" ht="15" hidden="false" customHeight="true" outlineLevel="0" collapsed="false">
      <c r="A1933" s="1" t="n">
        <v>2851</v>
      </c>
      <c r="B1933" s="4" t="s">
        <v>21</v>
      </c>
      <c r="C1933" s="4" t="s">
        <v>22</v>
      </c>
      <c r="D1933" s="4" t="s">
        <v>23</v>
      </c>
      <c r="E1933" s="4" t="n">
        <v>10</v>
      </c>
      <c r="F1933" s="4" t="n">
        <v>15.896</v>
      </c>
      <c r="G1933" s="4" t="n">
        <v>0</v>
      </c>
      <c r="H1933" s="4" t="n">
        <v>0.0886335937367385</v>
      </c>
      <c r="I1933" s="4" t="n">
        <v>0.145609401765522</v>
      </c>
      <c r="J1933" s="4" t="n">
        <v>0.0182050751504197</v>
      </c>
      <c r="K1933" s="4" t="n">
        <v>0.066068260881783</v>
      </c>
      <c r="L1933" s="4" t="n">
        <v>0.0538271559721705</v>
      </c>
      <c r="M1933" s="4" t="n">
        <v>1.88186770835261</v>
      </c>
      <c r="N1933" s="4" t="n">
        <v>30.2253553057944</v>
      </c>
      <c r="O1933" s="4" t="n">
        <v>1</v>
      </c>
      <c r="P1933" s="4" t="s">
        <v>24</v>
      </c>
      <c r="Q1933" s="4" t="n">
        <v>0.79108491754911</v>
      </c>
      <c r="R1933" s="4" t="n">
        <v>0.130618811923218</v>
      </c>
      <c r="S1933" s="4" t="s">
        <v>40</v>
      </c>
      <c r="T1933" s="4" t="str">
        <f aca="false">B1933&amp;C1933&amp;D1933&amp;E1933&amp;S1933</f>
        <v>tebjackalmap210normal</v>
      </c>
      <c r="U1933" s="4" t="n">
        <f aca="false">COUNTIF($T$2:T1933,T1933)</f>
        <v>12</v>
      </c>
      <c r="V1933" s="4" t="s">
        <v>18</v>
      </c>
      <c r="W1933" s="4" t="s">
        <v>26</v>
      </c>
      <c r="X1933" s="4" t="n">
        <v>2</v>
      </c>
      <c r="Y1933" s="4" t="str">
        <f aca="false">V1933&amp;W1933&amp;X1933&amp;S1933</f>
        <v>tj2normal</v>
      </c>
      <c r="Z1933" s="4" t="n">
        <f aca="false">G1933&gt;0</f>
        <v>0</v>
      </c>
      <c r="AA1933" s="4" t="str">
        <f aca="false">IF(NOT(Z1933),Y1933,0)</f>
        <v>tj2normal</v>
      </c>
    </row>
    <row r="1934" customFormat="false" ht="15" hidden="false" customHeight="true" outlineLevel="0" collapsed="false">
      <c r="A1934" s="1" t="n">
        <v>2852</v>
      </c>
      <c r="B1934" s="4" t="s">
        <v>21</v>
      </c>
      <c r="C1934" s="4" t="s">
        <v>22</v>
      </c>
      <c r="D1934" s="4" t="s">
        <v>23</v>
      </c>
      <c r="E1934" s="4" t="n">
        <v>10</v>
      </c>
      <c r="F1934" s="4" t="n">
        <v>15.446</v>
      </c>
      <c r="G1934" s="4" t="n">
        <v>0</v>
      </c>
      <c r="H1934" s="4" t="n">
        <v>0.0883700695170117</v>
      </c>
      <c r="I1934" s="4" t="n">
        <v>0.145257903231389</v>
      </c>
      <c r="J1934" s="4" t="n">
        <v>0.0185179528935317</v>
      </c>
      <c r="K1934" s="4" t="n">
        <v>0.0492900803065715</v>
      </c>
      <c r="L1934" s="4" t="n">
        <v>0.0444752915263417</v>
      </c>
      <c r="M1934" s="4" t="n">
        <v>1.90328733507956</v>
      </c>
      <c r="N1934" s="4" t="n">
        <v>29.7062684556532</v>
      </c>
      <c r="O1934" s="4" t="n">
        <v>1</v>
      </c>
      <c r="P1934" s="4" t="s">
        <v>24</v>
      </c>
      <c r="Q1934" s="4" t="n">
        <v>0.792198850217072</v>
      </c>
      <c r="R1934" s="4" t="n">
        <v>0.117416295661875</v>
      </c>
      <c r="S1934" s="4" t="s">
        <v>40</v>
      </c>
      <c r="T1934" s="4" t="str">
        <f aca="false">B1934&amp;C1934&amp;D1934&amp;E1934&amp;S1934</f>
        <v>tebjackalmap210normal</v>
      </c>
      <c r="U1934" s="4" t="n">
        <f aca="false">COUNTIF($T$2:T1934,T1934)</f>
        <v>13</v>
      </c>
      <c r="V1934" s="4" t="s">
        <v>18</v>
      </c>
      <c r="W1934" s="4" t="s">
        <v>26</v>
      </c>
      <c r="X1934" s="4" t="n">
        <v>2</v>
      </c>
      <c r="Y1934" s="4" t="str">
        <f aca="false">V1934&amp;W1934&amp;X1934&amp;S1934</f>
        <v>tj2normal</v>
      </c>
      <c r="Z1934" s="4" t="n">
        <f aca="false">G1934&gt;0</f>
        <v>0</v>
      </c>
      <c r="AA1934" s="4" t="str">
        <f aca="false">IF(NOT(Z1934),Y1934,0)</f>
        <v>tj2normal</v>
      </c>
    </row>
    <row r="1935" customFormat="false" ht="15" hidden="false" customHeight="true" outlineLevel="0" collapsed="false">
      <c r="A1935" s="1" t="n">
        <v>2853</v>
      </c>
      <c r="B1935" s="4" t="s">
        <v>21</v>
      </c>
      <c r="C1935" s="4" t="s">
        <v>22</v>
      </c>
      <c r="D1935" s="4" t="s">
        <v>23</v>
      </c>
      <c r="E1935" s="4" t="n">
        <v>10</v>
      </c>
      <c r="F1935" s="4" t="n">
        <v>15.582</v>
      </c>
      <c r="G1935" s="4" t="n">
        <v>0</v>
      </c>
      <c r="H1935" s="4" t="n">
        <v>0.0930743537358806</v>
      </c>
      <c r="I1935" s="4" t="n">
        <v>0.162596668599792</v>
      </c>
      <c r="J1935" s="4" t="n">
        <v>0.0205058958154172</v>
      </c>
      <c r="K1935" s="4" t="n">
        <v>0.0489404369749638</v>
      </c>
      <c r="L1935" s="4" t="n">
        <v>0.0166054862636312</v>
      </c>
      <c r="M1935" s="4" t="n">
        <v>1.93263216057726</v>
      </c>
      <c r="N1935" s="4" t="n">
        <v>30.2605476832517</v>
      </c>
      <c r="O1935" s="4" t="n">
        <v>1</v>
      </c>
      <c r="P1935" s="4" t="s">
        <v>24</v>
      </c>
      <c r="Q1935" s="4" t="n">
        <v>0.766986729020956</v>
      </c>
      <c r="R1935" s="4" t="n">
        <v>0.122370554517409</v>
      </c>
      <c r="S1935" s="4" t="s">
        <v>40</v>
      </c>
      <c r="T1935" s="4" t="str">
        <f aca="false">B1935&amp;C1935&amp;D1935&amp;E1935&amp;S1935</f>
        <v>tebjackalmap210normal</v>
      </c>
      <c r="U1935" s="4" t="n">
        <f aca="false">COUNTIF($T$2:T1935,T1935)</f>
        <v>14</v>
      </c>
      <c r="V1935" s="4" t="s">
        <v>18</v>
      </c>
      <c r="W1935" s="4" t="s">
        <v>26</v>
      </c>
      <c r="X1935" s="4" t="n">
        <v>2</v>
      </c>
      <c r="Y1935" s="4" t="str">
        <f aca="false">V1935&amp;W1935&amp;X1935&amp;S1935</f>
        <v>tj2normal</v>
      </c>
      <c r="Z1935" s="4" t="n">
        <f aca="false">G1935&gt;0</f>
        <v>0</v>
      </c>
      <c r="AA1935" s="4" t="str">
        <f aca="false">IF(NOT(Z1935),Y1935,0)</f>
        <v>tj2normal</v>
      </c>
    </row>
    <row r="1936" customFormat="false" ht="15" hidden="false" customHeight="true" outlineLevel="0" collapsed="false">
      <c r="A1936" s="1" t="n">
        <v>2854</v>
      </c>
      <c r="B1936" s="4" t="s">
        <v>21</v>
      </c>
      <c r="C1936" s="4" t="s">
        <v>22</v>
      </c>
      <c r="D1936" s="4" t="s">
        <v>23</v>
      </c>
      <c r="E1936" s="4" t="n">
        <v>10</v>
      </c>
      <c r="F1936" s="4" t="n">
        <v>15.809</v>
      </c>
      <c r="G1936" s="4" t="n">
        <v>0</v>
      </c>
      <c r="H1936" s="4" t="n">
        <v>0.134937658728614</v>
      </c>
      <c r="I1936" s="4" t="n">
        <v>0.223614185535452</v>
      </c>
      <c r="J1936" s="4" t="n">
        <v>0.028413119041828</v>
      </c>
      <c r="K1936" s="4" t="n">
        <v>0.0812157183758902</v>
      </c>
      <c r="L1936" s="4" t="n">
        <v>0.0339371215082782</v>
      </c>
      <c r="M1936" s="4" t="n">
        <v>1.90667956515068</v>
      </c>
      <c r="N1936" s="4" t="n">
        <v>30.1936930300771</v>
      </c>
      <c r="O1936" s="4" t="n">
        <v>1</v>
      </c>
      <c r="P1936" s="4" t="s">
        <v>24</v>
      </c>
      <c r="Q1936" s="4" t="n">
        <v>0.709413140165133</v>
      </c>
      <c r="R1936" s="4" t="n">
        <v>0.171890202196533</v>
      </c>
      <c r="S1936" s="4" t="s">
        <v>40</v>
      </c>
      <c r="T1936" s="4" t="str">
        <f aca="false">B1936&amp;C1936&amp;D1936&amp;E1936&amp;S1936</f>
        <v>tebjackalmap210normal</v>
      </c>
      <c r="U1936" s="4" t="n">
        <f aca="false">COUNTIF($T$2:T1936,T1936)</f>
        <v>15</v>
      </c>
      <c r="V1936" s="4" t="s">
        <v>18</v>
      </c>
      <c r="W1936" s="4" t="s">
        <v>26</v>
      </c>
      <c r="X1936" s="4" t="n">
        <v>2</v>
      </c>
      <c r="Y1936" s="4" t="str">
        <f aca="false">V1936&amp;W1936&amp;X1936&amp;S1936</f>
        <v>tj2normal</v>
      </c>
      <c r="Z1936" s="4" t="n">
        <f aca="false">G1936&gt;0</f>
        <v>0</v>
      </c>
      <c r="AA1936" s="4" t="str">
        <f aca="false">IF(NOT(Z1936),Y1936,0)</f>
        <v>tj2normal</v>
      </c>
    </row>
    <row r="1937" customFormat="false" ht="15" hidden="false" customHeight="true" outlineLevel="0" collapsed="false">
      <c r="A1937" s="1" t="n">
        <v>2855</v>
      </c>
      <c r="B1937" s="4" t="s">
        <v>21</v>
      </c>
      <c r="C1937" s="4" t="s">
        <v>22</v>
      </c>
      <c r="D1937" s="4" t="s">
        <v>23</v>
      </c>
      <c r="E1937" s="4" t="n">
        <v>10</v>
      </c>
      <c r="F1937" s="4" t="n">
        <v>16.756</v>
      </c>
      <c r="G1937" s="4" t="n">
        <v>0</v>
      </c>
      <c r="H1937" s="4" t="n">
        <v>0.202990170215391</v>
      </c>
      <c r="I1937" s="4" t="n">
        <v>0.330911958112874</v>
      </c>
      <c r="J1937" s="4" t="n">
        <v>0.0405674755090295</v>
      </c>
      <c r="K1937" s="4" t="n">
        <v>0.182284885487943</v>
      </c>
      <c r="L1937" s="4" t="n">
        <v>0.0377511993849406</v>
      </c>
      <c r="M1937" s="4" t="n">
        <v>1.84898998772206</v>
      </c>
      <c r="N1937" s="4" t="n">
        <v>31.3431692253229</v>
      </c>
      <c r="O1937" s="4" t="n">
        <v>1</v>
      </c>
      <c r="P1937" s="4" t="s">
        <v>24</v>
      </c>
      <c r="Q1937" s="4" t="n">
        <v>1.22433659090195</v>
      </c>
      <c r="R1937" s="4" t="n">
        <v>0.218771750575244</v>
      </c>
      <c r="S1937" s="4" t="s">
        <v>40</v>
      </c>
      <c r="T1937" s="4" t="str">
        <f aca="false">B1937&amp;C1937&amp;D1937&amp;E1937&amp;S1937</f>
        <v>tebjackalmap210normal</v>
      </c>
      <c r="U1937" s="4" t="n">
        <f aca="false">COUNTIF($T$2:T1937,T1937)</f>
        <v>16</v>
      </c>
      <c r="V1937" s="4" t="s">
        <v>18</v>
      </c>
      <c r="W1937" s="4" t="s">
        <v>26</v>
      </c>
      <c r="X1937" s="4" t="n">
        <v>2</v>
      </c>
      <c r="Y1937" s="4" t="str">
        <f aca="false">V1937&amp;W1937&amp;X1937&amp;S1937</f>
        <v>tj2normal</v>
      </c>
      <c r="Z1937" s="4" t="n">
        <f aca="false">G1937&gt;0</f>
        <v>0</v>
      </c>
      <c r="AA1937" s="4" t="str">
        <f aca="false">IF(NOT(Z1937),Y1937,0)</f>
        <v>tj2normal</v>
      </c>
    </row>
    <row r="1938" customFormat="false" ht="15" hidden="false" customHeight="true" outlineLevel="0" collapsed="false">
      <c r="A1938" s="1" t="n">
        <v>2856</v>
      </c>
      <c r="B1938" s="4" t="s">
        <v>21</v>
      </c>
      <c r="C1938" s="4" t="s">
        <v>22</v>
      </c>
      <c r="D1938" s="4" t="s">
        <v>23</v>
      </c>
      <c r="E1938" s="4" t="n">
        <v>10</v>
      </c>
      <c r="F1938" s="4" t="n">
        <v>9.14300000000003</v>
      </c>
      <c r="G1938" s="4" t="n">
        <v>0</v>
      </c>
      <c r="H1938" s="4" t="n">
        <v>0.154321427664926</v>
      </c>
      <c r="I1938" s="4" t="n">
        <v>0.263225390699167</v>
      </c>
      <c r="J1938" s="4" t="n">
        <v>0.033183858097127</v>
      </c>
      <c r="K1938" s="4" t="n">
        <v>0.0267352033555571</v>
      </c>
      <c r="L1938" s="4" t="n">
        <v>0.0213240616274642</v>
      </c>
      <c r="M1938" s="4" t="n">
        <v>1.93750987561939</v>
      </c>
      <c r="N1938" s="4" t="n">
        <v>17.6798519125131</v>
      </c>
      <c r="O1938" s="4" t="n">
        <v>1</v>
      </c>
      <c r="P1938" s="4" t="s">
        <v>24</v>
      </c>
      <c r="Q1938" s="4" t="n">
        <v>0.633848228737335</v>
      </c>
      <c r="R1938" s="4" t="n">
        <v>0.138971752261173</v>
      </c>
      <c r="S1938" s="4" t="s">
        <v>40</v>
      </c>
      <c r="T1938" s="4" t="str">
        <f aca="false">B1938&amp;C1938&amp;D1938&amp;E1938&amp;S1938</f>
        <v>tebjackalmap210normal</v>
      </c>
      <c r="U1938" s="4" t="n">
        <f aca="false">COUNTIF($T$2:T1938,T1938)</f>
        <v>17</v>
      </c>
      <c r="V1938" s="4" t="s">
        <v>18</v>
      </c>
      <c r="W1938" s="4" t="s">
        <v>26</v>
      </c>
      <c r="X1938" s="4" t="n">
        <v>2</v>
      </c>
      <c r="Y1938" s="4" t="str">
        <f aca="false">V1938&amp;W1938&amp;X1938&amp;S1938</f>
        <v>tj2normal</v>
      </c>
      <c r="Z1938" s="4" t="n">
        <f aca="false">G1938&gt;0</f>
        <v>0</v>
      </c>
      <c r="AA1938" s="4" t="str">
        <f aca="false">IF(NOT(Z1938),Y1938,0)</f>
        <v>tj2normal</v>
      </c>
    </row>
    <row r="1939" customFormat="false" ht="15" hidden="false" customHeight="true" outlineLevel="0" collapsed="false">
      <c r="A1939" s="1" t="n">
        <v>2857</v>
      </c>
      <c r="B1939" s="4" t="s">
        <v>21</v>
      </c>
      <c r="C1939" s="4" t="s">
        <v>22</v>
      </c>
      <c r="D1939" s="4" t="s">
        <v>23</v>
      </c>
      <c r="E1939" s="4" t="n">
        <v>10</v>
      </c>
      <c r="F1939" s="4" t="n">
        <v>23.584</v>
      </c>
      <c r="G1939" s="4" t="n">
        <v>0</v>
      </c>
      <c r="H1939" s="4" t="n">
        <v>1.41544270066454</v>
      </c>
      <c r="I1939" s="4" t="n">
        <v>0.601891400885232</v>
      </c>
      <c r="J1939" s="4" t="n">
        <v>0.0685380392795956</v>
      </c>
      <c r="K1939" s="4" t="n">
        <v>0.326069216722771</v>
      </c>
      <c r="L1939" s="4" t="n">
        <v>0.037591862683887</v>
      </c>
      <c r="M1939" s="4" t="n">
        <v>1.48619732904635</v>
      </c>
      <c r="N1939" s="4" t="n">
        <v>34.9159358622101</v>
      </c>
      <c r="O1939" s="4" t="n">
        <v>1</v>
      </c>
      <c r="P1939" s="4" t="s">
        <v>24</v>
      </c>
      <c r="Q1939" s="4" t="n">
        <v>15.2559156046091</v>
      </c>
      <c r="R1939" s="4" t="n">
        <v>0.378337274192823</v>
      </c>
      <c r="S1939" s="4" t="s">
        <v>40</v>
      </c>
      <c r="T1939" s="4" t="str">
        <f aca="false">B1939&amp;C1939&amp;D1939&amp;E1939&amp;S1939</f>
        <v>tebjackalmap210normal</v>
      </c>
      <c r="U1939" s="4" t="n">
        <f aca="false">COUNTIF($T$2:T1939,T1939)</f>
        <v>18</v>
      </c>
      <c r="V1939" s="4" t="s">
        <v>18</v>
      </c>
      <c r="W1939" s="4" t="s">
        <v>26</v>
      </c>
      <c r="X1939" s="4" t="n">
        <v>2</v>
      </c>
      <c r="Y1939" s="4" t="str">
        <f aca="false">V1939&amp;W1939&amp;X1939&amp;S1939</f>
        <v>tj2normal</v>
      </c>
      <c r="Z1939" s="4" t="n">
        <f aca="false">G1939&gt;0</f>
        <v>0</v>
      </c>
      <c r="AA1939" s="4" t="str">
        <f aca="false">IF(NOT(Z1939),Y1939,0)</f>
        <v>tj2normal</v>
      </c>
    </row>
    <row r="1940" customFormat="false" ht="15" hidden="false" customHeight="true" outlineLevel="0" collapsed="false">
      <c r="A1940" s="1" t="n">
        <v>2858</v>
      </c>
      <c r="B1940" s="4" t="s">
        <v>21</v>
      </c>
      <c r="C1940" s="4" t="s">
        <v>22</v>
      </c>
      <c r="D1940" s="4" t="s">
        <v>23</v>
      </c>
      <c r="E1940" s="4" t="n">
        <v>10</v>
      </c>
      <c r="F1940" s="4" t="n">
        <v>17.307</v>
      </c>
      <c r="G1940" s="4" t="n">
        <v>0</v>
      </c>
      <c r="H1940" s="4" t="n">
        <v>0.518192937961742</v>
      </c>
      <c r="I1940" s="4" t="n">
        <v>0.526139299352995</v>
      </c>
      <c r="J1940" s="4" t="n">
        <v>0.0604136984169668</v>
      </c>
      <c r="K1940" s="4" t="n">
        <v>0.240257754006762</v>
      </c>
      <c r="L1940" s="4" t="n">
        <v>0.035015667077285</v>
      </c>
      <c r="M1940" s="4" t="n">
        <v>1.79531612616876</v>
      </c>
      <c r="N1940" s="4" t="n">
        <v>31.0311921049387</v>
      </c>
      <c r="O1940" s="4" t="n">
        <v>1</v>
      </c>
      <c r="P1940" s="4" t="s">
        <v>24</v>
      </c>
      <c r="Q1940" s="4" t="n">
        <v>7.5412724746043</v>
      </c>
      <c r="R1940" s="4" t="n">
        <v>0.333599816758327</v>
      </c>
      <c r="S1940" s="4" t="s">
        <v>40</v>
      </c>
      <c r="T1940" s="4" t="str">
        <f aca="false">B1940&amp;C1940&amp;D1940&amp;E1940&amp;S1940</f>
        <v>tebjackalmap210normal</v>
      </c>
      <c r="U1940" s="4" t="n">
        <f aca="false">COUNTIF($T$2:T1940,T1940)</f>
        <v>19</v>
      </c>
      <c r="V1940" s="4" t="s">
        <v>18</v>
      </c>
      <c r="W1940" s="4" t="s">
        <v>26</v>
      </c>
      <c r="X1940" s="4" t="n">
        <v>2</v>
      </c>
      <c r="Y1940" s="4" t="str">
        <f aca="false">V1940&amp;W1940&amp;X1940&amp;S1940</f>
        <v>tj2normal</v>
      </c>
      <c r="Z1940" s="4" t="n">
        <f aca="false">G1940&gt;0</f>
        <v>0</v>
      </c>
      <c r="AA1940" s="4" t="str">
        <f aca="false">IF(NOT(Z1940),Y1940,0)</f>
        <v>tj2normal</v>
      </c>
    </row>
    <row r="1941" customFormat="false" ht="15" hidden="false" customHeight="true" outlineLevel="0" collapsed="false">
      <c r="A1941" s="1" t="n">
        <v>2859</v>
      </c>
      <c r="B1941" s="4" t="s">
        <v>21</v>
      </c>
      <c r="C1941" s="4" t="s">
        <v>22</v>
      </c>
      <c r="D1941" s="4" t="s">
        <v>23</v>
      </c>
      <c r="E1941" s="4" t="n">
        <v>10</v>
      </c>
      <c r="F1941" s="4" t="n">
        <v>18.818</v>
      </c>
      <c r="G1941" s="4" t="n">
        <v>0</v>
      </c>
      <c r="H1941" s="4" t="n">
        <v>0.351809519346797</v>
      </c>
      <c r="I1941" s="4" t="n">
        <v>0.372398156384682</v>
      </c>
      <c r="J1941" s="4" t="n">
        <v>0.0620976732757288</v>
      </c>
      <c r="K1941" s="4" t="n">
        <v>0.289042445042607</v>
      </c>
      <c r="L1941" s="4" t="n">
        <v>0.0354288069965356</v>
      </c>
      <c r="M1941" s="4" t="n">
        <v>1.72152617872201</v>
      </c>
      <c r="N1941" s="4" t="n">
        <v>32.3305713367152</v>
      </c>
      <c r="O1941" s="4" t="n">
        <v>1</v>
      </c>
      <c r="P1941" s="4" t="s">
        <v>24</v>
      </c>
      <c r="Q1941" s="4" t="n">
        <v>4.43938341257864</v>
      </c>
      <c r="R1941" s="4" t="n">
        <v>0.254588757936756</v>
      </c>
      <c r="S1941" s="4" t="s">
        <v>40</v>
      </c>
      <c r="T1941" s="4" t="str">
        <f aca="false">B1941&amp;C1941&amp;D1941&amp;E1941&amp;S1941</f>
        <v>tebjackalmap210normal</v>
      </c>
      <c r="U1941" s="4" t="n">
        <f aca="false">COUNTIF($T$2:T1941,T1941)</f>
        <v>20</v>
      </c>
      <c r="V1941" s="4" t="s">
        <v>18</v>
      </c>
      <c r="W1941" s="4" t="s">
        <v>26</v>
      </c>
      <c r="X1941" s="4" t="n">
        <v>2</v>
      </c>
      <c r="Y1941" s="4" t="str">
        <f aca="false">V1941&amp;W1941&amp;X1941&amp;S1941</f>
        <v>tj2normal</v>
      </c>
      <c r="Z1941" s="4" t="n">
        <f aca="false">G1941&gt;0</f>
        <v>0</v>
      </c>
      <c r="AA1941" s="4" t="str">
        <f aca="false">IF(NOT(Z1941),Y1941,0)</f>
        <v>tj2normal</v>
      </c>
    </row>
    <row r="1942" customFormat="false" ht="15" hidden="false" customHeight="true" outlineLevel="0" collapsed="false">
      <c r="A1942" s="1" t="n">
        <v>2864</v>
      </c>
      <c r="B1942" s="4" t="s">
        <v>21</v>
      </c>
      <c r="C1942" s="4" t="s">
        <v>41</v>
      </c>
      <c r="D1942" s="4" t="s">
        <v>23</v>
      </c>
      <c r="E1942" s="4" t="n">
        <v>10</v>
      </c>
      <c r="F1942" s="4" t="n">
        <v>138.504</v>
      </c>
      <c r="G1942" s="4" t="n">
        <v>1</v>
      </c>
      <c r="H1942" s="4" t="n">
        <v>0.246830354805788</v>
      </c>
      <c r="I1942" s="4" t="n">
        <v>0.0466228911644517</v>
      </c>
      <c r="J1942" s="4" t="n">
        <v>0.00569289558136629</v>
      </c>
      <c r="K1942" s="4" t="n">
        <v>0.00292409240924092</v>
      </c>
      <c r="L1942" s="4" t="n">
        <v>0.000726072607260726</v>
      </c>
      <c r="M1942" s="4" t="n">
        <v>0.217790163934426</v>
      </c>
      <c r="N1942" s="4" t="n">
        <v>30.2264214818923</v>
      </c>
      <c r="O1942" s="4" t="n">
        <v>1</v>
      </c>
      <c r="P1942" s="4" t="s">
        <v>24</v>
      </c>
      <c r="Q1942" s="4" t="n">
        <v>5.27787726352413</v>
      </c>
      <c r="R1942" s="4" t="n">
        <v>0.226259003372167</v>
      </c>
      <c r="S1942" s="4" t="s">
        <v>40</v>
      </c>
      <c r="T1942" s="4" t="str">
        <f aca="false">B1942&amp;C1942&amp;D1942&amp;E1942&amp;S1942</f>
        <v>tebburgermap210normal</v>
      </c>
      <c r="U1942" s="4" t="n">
        <f aca="false">COUNTIF($T$2:T1942,T1942)</f>
        <v>1</v>
      </c>
      <c r="V1942" s="4" t="s">
        <v>18</v>
      </c>
      <c r="W1942" s="4" t="s">
        <v>29</v>
      </c>
      <c r="X1942" s="4" t="n">
        <v>2</v>
      </c>
      <c r="Y1942" s="4" t="str">
        <f aca="false">V1942&amp;W1942&amp;X1942&amp;S1942</f>
        <v>tb2normal</v>
      </c>
      <c r="Z1942" s="4" t="n">
        <f aca="false">G1942&gt;0</f>
        <v>1</v>
      </c>
      <c r="AA1942" s="4" t="n">
        <f aca="false">IF(NOT(Z1942),Y1942,0)</f>
        <v>0</v>
      </c>
    </row>
    <row r="1943" customFormat="false" ht="15" hidden="false" customHeight="true" outlineLevel="0" collapsed="false">
      <c r="A1943" s="1" t="n">
        <v>2865</v>
      </c>
      <c r="B1943" s="4" t="s">
        <v>21</v>
      </c>
      <c r="C1943" s="4" t="s">
        <v>41</v>
      </c>
      <c r="D1943" s="4" t="s">
        <v>23</v>
      </c>
      <c r="E1943" s="4" t="n">
        <v>10</v>
      </c>
      <c r="F1943" s="4" t="n">
        <v>179.098</v>
      </c>
      <c r="G1943" s="4" t="n">
        <v>0</v>
      </c>
      <c r="H1943" s="4" t="n">
        <v>0.631012853538236</v>
      </c>
      <c r="I1943" s="4" t="n">
        <v>0.101907299140832</v>
      </c>
      <c r="J1943" s="4" t="n">
        <v>0.0187980302850888</v>
      </c>
      <c r="K1943" s="4" t="n">
        <v>0.00783715506730841</v>
      </c>
      <c r="L1943" s="4" t="n">
        <v>8.65071548279444E-005</v>
      </c>
      <c r="M1943" s="4" t="n">
        <v>0.216210139247987</v>
      </c>
      <c r="N1943" s="4" t="n">
        <v>38.7145451817277</v>
      </c>
      <c r="O1943" s="4" t="n">
        <v>0</v>
      </c>
      <c r="P1943" s="4" t="s">
        <v>27</v>
      </c>
      <c r="Q1943" s="4" t="n">
        <v>48.7671861158429</v>
      </c>
      <c r="R1943" s="4" t="n">
        <v>0.48857606130234</v>
      </c>
      <c r="S1943" s="4" t="s">
        <v>40</v>
      </c>
      <c r="T1943" s="4" t="str">
        <f aca="false">B1943&amp;C1943&amp;D1943&amp;E1943&amp;S1943</f>
        <v>tebburgermap210normal</v>
      </c>
      <c r="U1943" s="4" t="n">
        <f aca="false">COUNTIF($T$2:T1943,T1943)</f>
        <v>2</v>
      </c>
      <c r="V1943" s="4" t="s">
        <v>18</v>
      </c>
      <c r="W1943" s="4" t="s">
        <v>29</v>
      </c>
      <c r="X1943" s="4" t="n">
        <v>2</v>
      </c>
      <c r="Y1943" s="4" t="str">
        <f aca="false">V1943&amp;W1943&amp;X1943&amp;S1943</f>
        <v>tb2normal</v>
      </c>
      <c r="Z1943" s="4" t="n">
        <f aca="false">G1943&gt;0</f>
        <v>0</v>
      </c>
      <c r="AA1943" s="4" t="str">
        <f aca="false">IF(NOT(Z1943),Y1943,0)</f>
        <v>tb2normal</v>
      </c>
    </row>
    <row r="1944" customFormat="false" ht="15" hidden="false" customHeight="true" outlineLevel="0" collapsed="false">
      <c r="A1944" s="1" t="n">
        <v>2866</v>
      </c>
      <c r="B1944" s="4" t="s">
        <v>21</v>
      </c>
      <c r="C1944" s="4" t="s">
        <v>41</v>
      </c>
      <c r="D1944" s="4" t="s">
        <v>23</v>
      </c>
      <c r="E1944" s="4" t="n">
        <v>10</v>
      </c>
      <c r="F1944" s="4" t="n">
        <v>180.298</v>
      </c>
      <c r="G1944" s="4" t="n">
        <v>0</v>
      </c>
      <c r="H1944" s="4" t="n">
        <v>0.947326757691568</v>
      </c>
      <c r="I1944" s="4" t="n">
        <v>0.130914954044277</v>
      </c>
      <c r="J1944" s="4" t="n">
        <v>0.0250540959335739</v>
      </c>
      <c r="K1944" s="4" t="n">
        <v>0.0123422024178556</v>
      </c>
      <c r="L1944" s="4" t="n">
        <v>0.000413521392008621</v>
      </c>
      <c r="M1944" s="4" t="n">
        <v>0.211821354403891</v>
      </c>
      <c r="N1944" s="4" t="n">
        <v>38.1515522271546</v>
      </c>
      <c r="O1944" s="4" t="n">
        <v>0</v>
      </c>
      <c r="P1944" s="4" t="s">
        <v>27</v>
      </c>
      <c r="Q1944" s="4" t="n">
        <v>50.0264029200762</v>
      </c>
      <c r="R1944" s="4" t="n">
        <v>0.542887478776241</v>
      </c>
      <c r="S1944" s="4" t="s">
        <v>40</v>
      </c>
      <c r="T1944" s="4" t="str">
        <f aca="false">B1944&amp;C1944&amp;D1944&amp;E1944&amp;S1944</f>
        <v>tebburgermap210normal</v>
      </c>
      <c r="U1944" s="4" t="n">
        <f aca="false">COUNTIF($T$2:T1944,T1944)</f>
        <v>3</v>
      </c>
      <c r="V1944" s="4" t="s">
        <v>18</v>
      </c>
      <c r="W1944" s="4" t="s">
        <v>29</v>
      </c>
      <c r="X1944" s="4" t="n">
        <v>2</v>
      </c>
      <c r="Y1944" s="4" t="str">
        <f aca="false">V1944&amp;W1944&amp;X1944&amp;S1944</f>
        <v>tb2normal</v>
      </c>
      <c r="Z1944" s="4" t="n">
        <f aca="false">G1944&gt;0</f>
        <v>0</v>
      </c>
      <c r="AA1944" s="4" t="str">
        <f aca="false">IF(NOT(Z1944),Y1944,0)</f>
        <v>tb2normal</v>
      </c>
    </row>
    <row r="1945" customFormat="false" ht="15" hidden="false" customHeight="true" outlineLevel="0" collapsed="false">
      <c r="A1945" s="1" t="n">
        <v>2867</v>
      </c>
      <c r="B1945" s="4" t="s">
        <v>21</v>
      </c>
      <c r="C1945" s="4" t="s">
        <v>41</v>
      </c>
      <c r="D1945" s="4" t="s">
        <v>23</v>
      </c>
      <c r="E1945" s="4" t="n">
        <v>10</v>
      </c>
      <c r="F1945" s="4" t="n">
        <v>171.093</v>
      </c>
      <c r="G1945" s="4" t="n">
        <v>0</v>
      </c>
      <c r="H1945" s="4" t="n">
        <v>0.556005366958077</v>
      </c>
      <c r="I1945" s="4" t="n">
        <v>0.0814601801462083</v>
      </c>
      <c r="J1945" s="4" t="n">
        <v>0.0128740290652948</v>
      </c>
      <c r="K1945" s="4" t="n">
        <v>0.00625054830181123</v>
      </c>
      <c r="L1945" s="4" t="n">
        <v>0.000455040871934605</v>
      </c>
      <c r="M1945" s="4" t="n">
        <v>0.214672119765064</v>
      </c>
      <c r="N1945" s="4" t="n">
        <v>36.7094142143154</v>
      </c>
      <c r="O1945" s="4" t="n">
        <v>1</v>
      </c>
      <c r="P1945" s="4" t="s">
        <v>24</v>
      </c>
      <c r="Q1945" s="4" t="n">
        <v>26.6076042095107</v>
      </c>
      <c r="R1945" s="4" t="n">
        <v>0.378594981626818</v>
      </c>
      <c r="S1945" s="4" t="s">
        <v>40</v>
      </c>
      <c r="T1945" s="4" t="str">
        <f aca="false">B1945&amp;C1945&amp;D1945&amp;E1945&amp;S1945</f>
        <v>tebburgermap210normal</v>
      </c>
      <c r="U1945" s="4" t="n">
        <f aca="false">COUNTIF($T$2:T1945,T1945)</f>
        <v>4</v>
      </c>
      <c r="V1945" s="4" t="s">
        <v>18</v>
      </c>
      <c r="W1945" s="4" t="s">
        <v>29</v>
      </c>
      <c r="X1945" s="4" t="n">
        <v>2</v>
      </c>
      <c r="Y1945" s="4" t="str">
        <f aca="false">V1945&amp;W1945&amp;X1945&amp;S1945</f>
        <v>tb2normal</v>
      </c>
      <c r="Z1945" s="4" t="n">
        <f aca="false">G1945&gt;0</f>
        <v>0</v>
      </c>
      <c r="AA1945" s="4" t="str">
        <f aca="false">IF(NOT(Z1945),Y1945,0)</f>
        <v>tb2normal</v>
      </c>
    </row>
    <row r="1946" customFormat="false" ht="15" hidden="false" customHeight="true" outlineLevel="0" collapsed="false">
      <c r="A1946" s="1" t="n">
        <v>2868</v>
      </c>
      <c r="B1946" s="4" t="s">
        <v>21</v>
      </c>
      <c r="C1946" s="4" t="s">
        <v>41</v>
      </c>
      <c r="D1946" s="4" t="s">
        <v>23</v>
      </c>
      <c r="E1946" s="4" t="n">
        <v>10</v>
      </c>
      <c r="F1946" s="4" t="n">
        <v>179.998</v>
      </c>
      <c r="G1946" s="4" t="n">
        <v>0</v>
      </c>
      <c r="H1946" s="4" t="n">
        <v>0.385403784839322</v>
      </c>
      <c r="I1946" s="4" t="n">
        <v>0.0679587349729462</v>
      </c>
      <c r="J1946" s="4" t="n">
        <v>0.0114578493553504</v>
      </c>
      <c r="K1946" s="4" t="n">
        <v>0.00385560555695532</v>
      </c>
      <c r="L1946" s="4" t="n">
        <v>0.00048815148871385</v>
      </c>
      <c r="M1946" s="4" t="n">
        <v>0.218266355829765</v>
      </c>
      <c r="N1946" s="4" t="n">
        <v>39.3213794371099</v>
      </c>
      <c r="O1946" s="4" t="n">
        <v>0</v>
      </c>
      <c r="P1946" s="4" t="s">
        <v>27</v>
      </c>
      <c r="Q1946" s="4" t="n">
        <v>36.3353756677977</v>
      </c>
      <c r="R1946" s="4" t="n">
        <v>0.289333694871926</v>
      </c>
      <c r="S1946" s="4" t="s">
        <v>40</v>
      </c>
      <c r="T1946" s="4" t="str">
        <f aca="false">B1946&amp;C1946&amp;D1946&amp;E1946&amp;S1946</f>
        <v>tebburgermap210normal</v>
      </c>
      <c r="U1946" s="4" t="n">
        <f aca="false">COUNTIF($T$2:T1946,T1946)</f>
        <v>5</v>
      </c>
      <c r="V1946" s="4" t="s">
        <v>18</v>
      </c>
      <c r="W1946" s="4" t="s">
        <v>29</v>
      </c>
      <c r="X1946" s="4" t="n">
        <v>2</v>
      </c>
      <c r="Y1946" s="4" t="str">
        <f aca="false">V1946&amp;W1946&amp;X1946&amp;S1946</f>
        <v>tb2normal</v>
      </c>
      <c r="Z1946" s="4" t="n">
        <f aca="false">G1946&gt;0</f>
        <v>0</v>
      </c>
      <c r="AA1946" s="4" t="str">
        <f aca="false">IF(NOT(Z1946),Y1946,0)</f>
        <v>tb2normal</v>
      </c>
    </row>
    <row r="1947" customFormat="false" ht="15" hidden="false" customHeight="true" outlineLevel="0" collapsed="false">
      <c r="A1947" s="1" t="n">
        <v>2869</v>
      </c>
      <c r="B1947" s="4" t="s">
        <v>21</v>
      </c>
      <c r="C1947" s="4" t="s">
        <v>41</v>
      </c>
      <c r="D1947" s="4" t="s">
        <v>23</v>
      </c>
      <c r="E1947" s="4" t="n">
        <v>10</v>
      </c>
      <c r="F1947" s="4" t="n">
        <v>153.197</v>
      </c>
      <c r="G1947" s="4" t="n">
        <v>0</v>
      </c>
      <c r="H1947" s="4" t="n">
        <v>0.615333455964218</v>
      </c>
      <c r="I1947" s="4" t="n">
        <v>0.0813634360350518</v>
      </c>
      <c r="J1947" s="4" t="n">
        <v>0.0215703649389594</v>
      </c>
      <c r="K1947" s="4" t="n">
        <v>0.0081646331894755</v>
      </c>
      <c r="L1947" s="4" t="n">
        <v>0.000489061034863445</v>
      </c>
      <c r="M1947" s="4" t="n">
        <v>0.213755701228799</v>
      </c>
      <c r="N1947" s="4" t="n">
        <v>32.8184857207966</v>
      </c>
      <c r="O1947" s="4" t="n">
        <v>1</v>
      </c>
      <c r="P1947" s="4" t="s">
        <v>24</v>
      </c>
      <c r="Q1947" s="4" t="n">
        <v>39.8203253413482</v>
      </c>
      <c r="R1947" s="4" t="n">
        <v>0.335024598439429</v>
      </c>
      <c r="S1947" s="4" t="s">
        <v>40</v>
      </c>
      <c r="T1947" s="4" t="str">
        <f aca="false">B1947&amp;C1947&amp;D1947&amp;E1947&amp;S1947</f>
        <v>tebburgermap210normal</v>
      </c>
      <c r="U1947" s="4" t="n">
        <f aca="false">COUNTIF($T$2:T1947,T1947)</f>
        <v>6</v>
      </c>
      <c r="V1947" s="4" t="s">
        <v>18</v>
      </c>
      <c r="W1947" s="4" t="s">
        <v>29</v>
      </c>
      <c r="X1947" s="4" t="n">
        <v>2</v>
      </c>
      <c r="Y1947" s="4" t="str">
        <f aca="false">V1947&amp;W1947&amp;X1947&amp;S1947</f>
        <v>tb2normal</v>
      </c>
      <c r="Z1947" s="4" t="n">
        <f aca="false">G1947&gt;0</f>
        <v>0</v>
      </c>
      <c r="AA1947" s="4" t="str">
        <f aca="false">IF(NOT(Z1947),Y1947,0)</f>
        <v>tb2normal</v>
      </c>
    </row>
    <row r="1948" customFormat="false" ht="15" hidden="false" customHeight="true" outlineLevel="0" collapsed="false">
      <c r="A1948" s="1" t="n">
        <v>2870</v>
      </c>
      <c r="B1948" s="4" t="s">
        <v>21</v>
      </c>
      <c r="C1948" s="4" t="s">
        <v>41</v>
      </c>
      <c r="D1948" s="4" t="s">
        <v>23</v>
      </c>
      <c r="E1948" s="4" t="n">
        <v>10</v>
      </c>
      <c r="F1948" s="4" t="n">
        <v>179.995</v>
      </c>
      <c r="G1948" s="4" t="n">
        <v>0</v>
      </c>
      <c r="H1948" s="4" t="n">
        <v>0.726011836276106</v>
      </c>
      <c r="I1948" s="4" t="n">
        <v>0.0835334057250184</v>
      </c>
      <c r="J1948" s="4" t="n">
        <v>0.00961375888744325</v>
      </c>
      <c r="K1948" s="4" t="n">
        <v>0.0038214360304888</v>
      </c>
      <c r="L1948" s="4" t="n">
        <v>0.000122441520531608</v>
      </c>
      <c r="M1948" s="4" t="n">
        <v>0.216500007421197</v>
      </c>
      <c r="N1948" s="4" t="n">
        <v>38.9408718779022</v>
      </c>
      <c r="O1948" s="4" t="n">
        <v>0</v>
      </c>
      <c r="P1948" s="4" t="s">
        <v>27</v>
      </c>
      <c r="Q1948" s="4" t="n">
        <v>95.1302988308351</v>
      </c>
      <c r="R1948" s="4" t="n">
        <v>0.386483385559233</v>
      </c>
      <c r="S1948" s="4" t="s">
        <v>40</v>
      </c>
      <c r="T1948" s="4" t="str">
        <f aca="false">B1948&amp;C1948&amp;D1948&amp;E1948&amp;S1948</f>
        <v>tebburgermap210normal</v>
      </c>
      <c r="U1948" s="4" t="n">
        <f aca="false">COUNTIF($T$2:T1948,T1948)</f>
        <v>7</v>
      </c>
      <c r="V1948" s="4" t="s">
        <v>18</v>
      </c>
      <c r="W1948" s="4" t="s">
        <v>29</v>
      </c>
      <c r="X1948" s="4" t="n">
        <v>2</v>
      </c>
      <c r="Y1948" s="4" t="str">
        <f aca="false">V1948&amp;W1948&amp;X1948&amp;S1948</f>
        <v>tb2normal</v>
      </c>
      <c r="Z1948" s="4" t="n">
        <f aca="false">G1948&gt;0</f>
        <v>0</v>
      </c>
      <c r="AA1948" s="4" t="str">
        <f aca="false">IF(NOT(Z1948),Y1948,0)</f>
        <v>tb2normal</v>
      </c>
    </row>
    <row r="1949" customFormat="false" ht="15" hidden="false" customHeight="true" outlineLevel="0" collapsed="false">
      <c r="A1949" s="1" t="n">
        <v>2871</v>
      </c>
      <c r="B1949" s="4" t="s">
        <v>21</v>
      </c>
      <c r="C1949" s="4" t="s">
        <v>41</v>
      </c>
      <c r="D1949" s="4" t="s">
        <v>23</v>
      </c>
      <c r="E1949" s="4" t="n">
        <v>10</v>
      </c>
      <c r="F1949" s="4" t="n">
        <v>165.295</v>
      </c>
      <c r="G1949" s="4" t="n">
        <v>1</v>
      </c>
      <c r="H1949" s="4" t="n">
        <v>1.01880690118584</v>
      </c>
      <c r="I1949" s="4" t="n">
        <v>0.119474283717342</v>
      </c>
      <c r="J1949" s="4" t="n">
        <v>0.035425143428426</v>
      </c>
      <c r="K1949" s="4" t="n">
        <v>0.0111972871279624</v>
      </c>
      <c r="L1949" s="4" t="n">
        <v>0.000462395543175487</v>
      </c>
      <c r="M1949" s="4" t="n">
        <v>0.212133776953644</v>
      </c>
      <c r="N1949" s="4" t="n">
        <v>35.1097844347305</v>
      </c>
      <c r="O1949" s="4" t="n">
        <v>1</v>
      </c>
      <c r="P1949" s="4" t="s">
        <v>24</v>
      </c>
      <c r="Q1949" s="4" t="n">
        <v>68.9354129788241</v>
      </c>
      <c r="R1949" s="4" t="n">
        <v>0.483796761315273</v>
      </c>
      <c r="S1949" s="4" t="s">
        <v>40</v>
      </c>
      <c r="T1949" s="4" t="str">
        <f aca="false">B1949&amp;C1949&amp;D1949&amp;E1949&amp;S1949</f>
        <v>tebburgermap210normal</v>
      </c>
      <c r="U1949" s="4" t="n">
        <f aca="false">COUNTIF($T$2:T1949,T1949)</f>
        <v>8</v>
      </c>
      <c r="V1949" s="4" t="s">
        <v>18</v>
      </c>
      <c r="W1949" s="4" t="s">
        <v>29</v>
      </c>
      <c r="X1949" s="4" t="n">
        <v>2</v>
      </c>
      <c r="Y1949" s="4" t="str">
        <f aca="false">V1949&amp;W1949&amp;X1949&amp;S1949</f>
        <v>tb2normal</v>
      </c>
      <c r="Z1949" s="4" t="n">
        <f aca="false">G1949&gt;0</f>
        <v>1</v>
      </c>
      <c r="AA1949" s="4" t="n">
        <f aca="false">IF(NOT(Z1949),Y1949,0)</f>
        <v>0</v>
      </c>
    </row>
    <row r="1950" customFormat="false" ht="15" hidden="false" customHeight="true" outlineLevel="0" collapsed="false">
      <c r="A1950" s="1" t="n">
        <v>2872</v>
      </c>
      <c r="B1950" s="4" t="s">
        <v>21</v>
      </c>
      <c r="C1950" s="4" t="s">
        <v>41</v>
      </c>
      <c r="D1950" s="4" t="s">
        <v>23</v>
      </c>
      <c r="E1950" s="4" t="n">
        <v>10</v>
      </c>
      <c r="F1950" s="4" t="n">
        <v>145.696</v>
      </c>
      <c r="G1950" s="4" t="n">
        <v>0</v>
      </c>
      <c r="H1950" s="4" t="n">
        <v>0.421084633539357</v>
      </c>
      <c r="I1950" s="4" t="n">
        <v>0.0647921978681181</v>
      </c>
      <c r="J1950" s="4" t="n">
        <v>0.0129745080783825</v>
      </c>
      <c r="K1950" s="4" t="n">
        <v>0.00457052585504443</v>
      </c>
      <c r="L1950" s="4" t="n">
        <v>-6.27665279256272E-006</v>
      </c>
      <c r="M1950" s="4" t="n">
        <v>0.217813091128476</v>
      </c>
      <c r="N1950" s="4" t="n">
        <v>31.7067927623428</v>
      </c>
      <c r="O1950" s="4" t="n">
        <v>1</v>
      </c>
      <c r="P1950" s="4" t="s">
        <v>24</v>
      </c>
      <c r="Q1950" s="4" t="n">
        <v>36.1058126492494</v>
      </c>
      <c r="R1950" s="4" t="n">
        <v>0.278363064538094</v>
      </c>
      <c r="S1950" s="4" t="s">
        <v>40</v>
      </c>
      <c r="T1950" s="4" t="str">
        <f aca="false">B1950&amp;C1950&amp;D1950&amp;E1950&amp;S1950</f>
        <v>tebburgermap210normal</v>
      </c>
      <c r="U1950" s="4" t="n">
        <f aca="false">COUNTIF($T$2:T1950,T1950)</f>
        <v>9</v>
      </c>
      <c r="V1950" s="4" t="s">
        <v>18</v>
      </c>
      <c r="W1950" s="4" t="s">
        <v>29</v>
      </c>
      <c r="X1950" s="4" t="n">
        <v>2</v>
      </c>
      <c r="Y1950" s="4" t="str">
        <f aca="false">V1950&amp;W1950&amp;X1950&amp;S1950</f>
        <v>tb2normal</v>
      </c>
      <c r="Z1950" s="4" t="n">
        <f aca="false">G1950&gt;0</f>
        <v>0</v>
      </c>
      <c r="AA1950" s="4" t="str">
        <f aca="false">IF(NOT(Z1950),Y1950,0)</f>
        <v>tb2normal</v>
      </c>
    </row>
    <row r="1951" customFormat="false" ht="15" hidden="false" customHeight="true" outlineLevel="0" collapsed="false">
      <c r="A1951" s="1" t="n">
        <v>2873</v>
      </c>
      <c r="B1951" s="4" t="s">
        <v>21</v>
      </c>
      <c r="C1951" s="4" t="s">
        <v>41</v>
      </c>
      <c r="D1951" s="4" t="s">
        <v>23</v>
      </c>
      <c r="E1951" s="4" t="n">
        <v>10</v>
      </c>
      <c r="F1951" s="4" t="n">
        <v>180.299</v>
      </c>
      <c r="G1951" s="4" t="n">
        <v>1</v>
      </c>
      <c r="H1951" s="4" t="n">
        <v>2.24477849136412</v>
      </c>
      <c r="I1951" s="4" t="n">
        <v>0.164053187089975</v>
      </c>
      <c r="J1951" s="4" t="n">
        <v>0.0473632085514886</v>
      </c>
      <c r="K1951" s="4" t="n">
        <v>0.023522918543512</v>
      </c>
      <c r="L1951" s="4" t="n">
        <v>0.000535714285714286</v>
      </c>
      <c r="M1951" s="4" t="n">
        <v>0.197619303735801</v>
      </c>
      <c r="N1951" s="4" t="n">
        <v>35.4175278560788</v>
      </c>
      <c r="O1951" s="4" t="n">
        <v>0</v>
      </c>
      <c r="P1951" s="4" t="s">
        <v>27</v>
      </c>
      <c r="Q1951" s="4" t="n">
        <v>185.109391241104</v>
      </c>
      <c r="R1951" s="4" t="n">
        <v>0.687597398072499</v>
      </c>
      <c r="S1951" s="4" t="s">
        <v>40</v>
      </c>
      <c r="T1951" s="4" t="str">
        <f aca="false">B1951&amp;C1951&amp;D1951&amp;E1951&amp;S1951</f>
        <v>tebburgermap210normal</v>
      </c>
      <c r="U1951" s="4" t="n">
        <f aca="false">COUNTIF($T$2:T1951,T1951)</f>
        <v>10</v>
      </c>
      <c r="V1951" s="4" t="s">
        <v>18</v>
      </c>
      <c r="W1951" s="4" t="s">
        <v>29</v>
      </c>
      <c r="X1951" s="4" t="n">
        <v>2</v>
      </c>
      <c r="Y1951" s="4" t="str">
        <f aca="false">V1951&amp;W1951&amp;X1951&amp;S1951</f>
        <v>tb2normal</v>
      </c>
      <c r="Z1951" s="4" t="n">
        <f aca="false">G1951&gt;0</f>
        <v>1</v>
      </c>
      <c r="AA1951" s="4" t="n">
        <f aca="false">IF(NOT(Z1951),Y1951,0)</f>
        <v>0</v>
      </c>
    </row>
    <row r="1952" customFormat="false" ht="15" hidden="false" customHeight="true" outlineLevel="0" collapsed="false">
      <c r="A1952" s="1" t="n">
        <v>2874</v>
      </c>
      <c r="B1952" s="4" t="s">
        <v>21</v>
      </c>
      <c r="C1952" s="4" t="s">
        <v>41</v>
      </c>
      <c r="D1952" s="4" t="s">
        <v>23</v>
      </c>
      <c r="E1952" s="4" t="n">
        <v>10</v>
      </c>
      <c r="F1952" s="4" t="n">
        <v>179.699</v>
      </c>
      <c r="G1952" s="4" t="n">
        <v>0</v>
      </c>
      <c r="H1952" s="4" t="n">
        <v>0.637524971656707</v>
      </c>
      <c r="I1952" s="4" t="n">
        <v>0.098033852481499</v>
      </c>
      <c r="J1952" s="4" t="n">
        <v>0.0114306254962361</v>
      </c>
      <c r="K1952" s="4" t="n">
        <v>0.00659430811341357</v>
      </c>
      <c r="L1952" s="4" t="n">
        <v>0.000520328521576833</v>
      </c>
      <c r="M1952" s="4" t="n">
        <v>0.214814800049599</v>
      </c>
      <c r="N1952" s="4" t="n">
        <v>38.6370068230862</v>
      </c>
      <c r="O1952" s="4" t="n">
        <v>0</v>
      </c>
      <c r="P1952" s="4" t="s">
        <v>27</v>
      </c>
      <c r="Q1952" s="4" t="n">
        <v>20.9323600146775</v>
      </c>
      <c r="R1952" s="4" t="n">
        <v>0.457307681231728</v>
      </c>
      <c r="S1952" s="4" t="s">
        <v>40</v>
      </c>
      <c r="T1952" s="4" t="str">
        <f aca="false">B1952&amp;C1952&amp;D1952&amp;E1952&amp;S1952</f>
        <v>tebburgermap210normal</v>
      </c>
      <c r="U1952" s="4" t="n">
        <f aca="false">COUNTIF($T$2:T1952,T1952)</f>
        <v>11</v>
      </c>
      <c r="V1952" s="4" t="s">
        <v>18</v>
      </c>
      <c r="W1952" s="4" t="s">
        <v>29</v>
      </c>
      <c r="X1952" s="4" t="n">
        <v>2</v>
      </c>
      <c r="Y1952" s="4" t="str">
        <f aca="false">V1952&amp;W1952&amp;X1952&amp;S1952</f>
        <v>tb2normal</v>
      </c>
      <c r="Z1952" s="4" t="n">
        <f aca="false">G1952&gt;0</f>
        <v>0</v>
      </c>
      <c r="AA1952" s="4" t="str">
        <f aca="false">IF(NOT(Z1952),Y1952,0)</f>
        <v>tb2normal</v>
      </c>
    </row>
    <row r="1953" customFormat="false" ht="15" hidden="false" customHeight="true" outlineLevel="0" collapsed="false">
      <c r="A1953" s="1" t="n">
        <v>2875</v>
      </c>
      <c r="B1953" s="4" t="s">
        <v>21</v>
      </c>
      <c r="C1953" s="4" t="s">
        <v>41</v>
      </c>
      <c r="D1953" s="4" t="s">
        <v>23</v>
      </c>
      <c r="E1953" s="4" t="n">
        <v>10</v>
      </c>
      <c r="F1953" s="4" t="n">
        <v>179.4</v>
      </c>
      <c r="G1953" s="4" t="n">
        <v>0</v>
      </c>
      <c r="H1953" s="4" t="n">
        <v>0.988780989931772</v>
      </c>
      <c r="I1953" s="4" t="n">
        <v>0.115546226990954</v>
      </c>
      <c r="J1953" s="4" t="n">
        <v>0.0198235354677092</v>
      </c>
      <c r="K1953" s="4" t="n">
        <v>0.0130073808414097</v>
      </c>
      <c r="L1953" s="4" t="n">
        <v>0.00026</v>
      </c>
      <c r="M1953" s="4" t="n">
        <v>0.209888102621665</v>
      </c>
      <c r="N1953" s="4" t="n">
        <v>37.6123551461818</v>
      </c>
      <c r="O1953" s="4" t="n">
        <v>0</v>
      </c>
      <c r="P1953" s="4" t="s">
        <v>27</v>
      </c>
      <c r="Q1953" s="4" t="n">
        <v>60.5782532816078</v>
      </c>
      <c r="R1953" s="4" t="n">
        <v>0.520573623318763</v>
      </c>
      <c r="S1953" s="4" t="s">
        <v>40</v>
      </c>
      <c r="T1953" s="4" t="str">
        <f aca="false">B1953&amp;C1953&amp;D1953&amp;E1953&amp;S1953</f>
        <v>tebburgermap210normal</v>
      </c>
      <c r="U1953" s="4" t="n">
        <f aca="false">COUNTIF($T$2:T1953,T1953)</f>
        <v>12</v>
      </c>
      <c r="V1953" s="4" t="s">
        <v>18</v>
      </c>
      <c r="W1953" s="4" t="s">
        <v>29</v>
      </c>
      <c r="X1953" s="4" t="n">
        <v>2</v>
      </c>
      <c r="Y1953" s="4" t="str">
        <f aca="false">V1953&amp;W1953&amp;X1953&amp;S1953</f>
        <v>tb2normal</v>
      </c>
      <c r="Z1953" s="4" t="n">
        <f aca="false">G1953&gt;0</f>
        <v>0</v>
      </c>
      <c r="AA1953" s="4" t="str">
        <f aca="false">IF(NOT(Z1953),Y1953,0)</f>
        <v>tb2normal</v>
      </c>
    </row>
    <row r="1954" customFormat="false" ht="15" hidden="false" customHeight="true" outlineLevel="0" collapsed="false">
      <c r="A1954" s="1" t="n">
        <v>2876</v>
      </c>
      <c r="B1954" s="4" t="s">
        <v>21</v>
      </c>
      <c r="C1954" s="4" t="s">
        <v>41</v>
      </c>
      <c r="D1954" s="4" t="s">
        <v>23</v>
      </c>
      <c r="E1954" s="4" t="n">
        <v>10</v>
      </c>
      <c r="F1954" s="4" t="n">
        <v>173.198</v>
      </c>
      <c r="G1954" s="4" t="n">
        <v>2</v>
      </c>
      <c r="H1954" s="4" t="n">
        <v>1.89184571291467</v>
      </c>
      <c r="I1954" s="4" t="n">
        <v>0.134403768426515</v>
      </c>
      <c r="J1954" s="4" t="n">
        <v>0.0206445622832531</v>
      </c>
      <c r="K1954" s="4" t="n">
        <v>0.0112378750729416</v>
      </c>
      <c r="L1954" s="4" t="n">
        <v>0.000299741602067184</v>
      </c>
      <c r="M1954" s="4" t="n">
        <v>0.208940781223539</v>
      </c>
      <c r="N1954" s="4" t="n">
        <v>36.0296416382049</v>
      </c>
      <c r="O1954" s="4" t="n">
        <v>1</v>
      </c>
      <c r="P1954" s="4" t="s">
        <v>24</v>
      </c>
      <c r="Q1954" s="4" t="n">
        <v>81.5647390286203</v>
      </c>
      <c r="R1954" s="4" t="n">
        <v>0.542747557590593</v>
      </c>
      <c r="S1954" s="4" t="s">
        <v>40</v>
      </c>
      <c r="T1954" s="4" t="str">
        <f aca="false">B1954&amp;C1954&amp;D1954&amp;E1954&amp;S1954</f>
        <v>tebburgermap210normal</v>
      </c>
      <c r="U1954" s="4" t="n">
        <f aca="false">COUNTIF($T$2:T1954,T1954)</f>
        <v>13</v>
      </c>
      <c r="V1954" s="4" t="s">
        <v>18</v>
      </c>
      <c r="W1954" s="4" t="s">
        <v>29</v>
      </c>
      <c r="X1954" s="4" t="n">
        <v>2</v>
      </c>
      <c r="Y1954" s="4" t="str">
        <f aca="false">V1954&amp;W1954&amp;X1954&amp;S1954</f>
        <v>tb2normal</v>
      </c>
      <c r="Z1954" s="4" t="n">
        <f aca="false">G1954&gt;0</f>
        <v>1</v>
      </c>
      <c r="AA1954" s="4" t="n">
        <f aca="false">IF(NOT(Z1954),Y1954,0)</f>
        <v>0</v>
      </c>
    </row>
    <row r="1955" customFormat="false" ht="15" hidden="false" customHeight="true" outlineLevel="0" collapsed="false">
      <c r="A1955" s="1" t="n">
        <v>2877</v>
      </c>
      <c r="B1955" s="4" t="s">
        <v>21</v>
      </c>
      <c r="C1955" s="4" t="s">
        <v>41</v>
      </c>
      <c r="D1955" s="4" t="s">
        <v>23</v>
      </c>
      <c r="E1955" s="4" t="n">
        <v>10</v>
      </c>
      <c r="F1955" s="4" t="n">
        <v>180.001</v>
      </c>
      <c r="G1955" s="4" t="n">
        <v>0</v>
      </c>
      <c r="H1955" s="4" t="n">
        <v>0.723640083486957</v>
      </c>
      <c r="I1955" s="4" t="n">
        <v>0.106523601743015</v>
      </c>
      <c r="J1955" s="4" t="n">
        <v>0.0161121637443862</v>
      </c>
      <c r="K1955" s="4" t="n">
        <v>0.0115907027141723</v>
      </c>
      <c r="L1955" s="4" t="n">
        <v>5.74107951781613E-005</v>
      </c>
      <c r="M1955" s="4" t="n">
        <v>0.212116729563392</v>
      </c>
      <c r="N1955" s="4" t="n">
        <v>38.1915358038553</v>
      </c>
      <c r="O1955" s="4" t="n">
        <v>0</v>
      </c>
      <c r="P1955" s="4" t="s">
        <v>27</v>
      </c>
      <c r="Q1955" s="4" t="n">
        <v>37.0214417737531</v>
      </c>
      <c r="R1955" s="4" t="n">
        <v>0.507782669427039</v>
      </c>
      <c r="S1955" s="4" t="s">
        <v>40</v>
      </c>
      <c r="T1955" s="4" t="str">
        <f aca="false">B1955&amp;C1955&amp;D1955&amp;E1955&amp;S1955</f>
        <v>tebburgermap210normal</v>
      </c>
      <c r="U1955" s="4" t="n">
        <f aca="false">COUNTIF($T$2:T1955,T1955)</f>
        <v>14</v>
      </c>
      <c r="V1955" s="4" t="s">
        <v>18</v>
      </c>
      <c r="W1955" s="4" t="s">
        <v>29</v>
      </c>
      <c r="X1955" s="4" t="n">
        <v>2</v>
      </c>
      <c r="Y1955" s="4" t="str">
        <f aca="false">V1955&amp;W1955&amp;X1955&amp;S1955</f>
        <v>tb2normal</v>
      </c>
      <c r="Z1955" s="4" t="n">
        <f aca="false">G1955&gt;0</f>
        <v>0</v>
      </c>
      <c r="AA1955" s="4" t="str">
        <f aca="false">IF(NOT(Z1955),Y1955,0)</f>
        <v>tb2normal</v>
      </c>
    </row>
    <row r="1956" customFormat="false" ht="15" hidden="false" customHeight="true" outlineLevel="0" collapsed="false">
      <c r="A1956" s="1" t="n">
        <v>2878</v>
      </c>
      <c r="B1956" s="4" t="s">
        <v>21</v>
      </c>
      <c r="C1956" s="4" t="s">
        <v>41</v>
      </c>
      <c r="D1956" s="4" t="s">
        <v>23</v>
      </c>
      <c r="E1956" s="4" t="n">
        <v>10</v>
      </c>
      <c r="F1956" s="4" t="n">
        <v>180.098</v>
      </c>
      <c r="G1956" s="4" t="n">
        <v>0</v>
      </c>
      <c r="H1956" s="4" t="n">
        <v>1.22015027038971</v>
      </c>
      <c r="I1956" s="4" t="n">
        <v>0.13303864442632</v>
      </c>
      <c r="J1956" s="4" t="n">
        <v>0.030986638096447</v>
      </c>
      <c r="K1956" s="4" t="n">
        <v>0.0137506234413965</v>
      </c>
      <c r="L1956" s="4" t="n">
        <v>0.000513715710723192</v>
      </c>
      <c r="M1956" s="4" t="n">
        <v>0.206260545905707</v>
      </c>
      <c r="N1956" s="4" t="n">
        <v>37.1142886610964</v>
      </c>
      <c r="O1956" s="4" t="n">
        <v>0</v>
      </c>
      <c r="P1956" s="4" t="s">
        <v>27</v>
      </c>
      <c r="Q1956" s="4" t="n">
        <v>43.5308138978792</v>
      </c>
      <c r="R1956" s="4" t="n">
        <v>0.592278628878634</v>
      </c>
      <c r="S1956" s="4" t="s">
        <v>40</v>
      </c>
      <c r="T1956" s="4" t="str">
        <f aca="false">B1956&amp;C1956&amp;D1956&amp;E1956&amp;S1956</f>
        <v>tebburgermap210normal</v>
      </c>
      <c r="U1956" s="4" t="n">
        <f aca="false">COUNTIF($T$2:T1956,T1956)</f>
        <v>15</v>
      </c>
      <c r="V1956" s="4" t="s">
        <v>18</v>
      </c>
      <c r="W1956" s="4" t="s">
        <v>29</v>
      </c>
      <c r="X1956" s="4" t="n">
        <v>2</v>
      </c>
      <c r="Y1956" s="4" t="str">
        <f aca="false">V1956&amp;W1956&amp;X1956&amp;S1956</f>
        <v>tb2normal</v>
      </c>
      <c r="Z1956" s="4" t="n">
        <f aca="false">G1956&gt;0</f>
        <v>0</v>
      </c>
      <c r="AA1956" s="4" t="str">
        <f aca="false">IF(NOT(Z1956),Y1956,0)</f>
        <v>tb2normal</v>
      </c>
    </row>
    <row r="1957" customFormat="false" ht="15" hidden="false" customHeight="true" outlineLevel="0" collapsed="false">
      <c r="A1957" s="1" t="n">
        <v>2879</v>
      </c>
      <c r="B1957" s="4" t="s">
        <v>21</v>
      </c>
      <c r="C1957" s="4" t="s">
        <v>41</v>
      </c>
      <c r="D1957" s="4" t="s">
        <v>23</v>
      </c>
      <c r="E1957" s="4" t="n">
        <v>10</v>
      </c>
      <c r="F1957" s="4" t="n">
        <v>180.296</v>
      </c>
      <c r="G1957" s="4" t="n">
        <v>0</v>
      </c>
      <c r="H1957" s="4" t="n">
        <v>5.27526509750391</v>
      </c>
      <c r="I1957" s="4" t="n">
        <v>0.169397470221241</v>
      </c>
      <c r="J1957" s="4" t="n">
        <v>0.0469478400435285</v>
      </c>
      <c r="K1957" s="4" t="n">
        <v>0.0176863414874767</v>
      </c>
      <c r="L1957" s="4" t="n">
        <v>0.00040547263681592</v>
      </c>
      <c r="M1957" s="4" t="n">
        <v>0.185091696438161</v>
      </c>
      <c r="N1957" s="4" t="n">
        <v>33.3022749413919</v>
      </c>
      <c r="O1957" s="4" t="n">
        <v>0</v>
      </c>
      <c r="P1957" s="4" t="s">
        <v>27</v>
      </c>
      <c r="Q1957" s="4" t="n">
        <v>282.842712474249</v>
      </c>
      <c r="R1957" s="4" t="n">
        <v>0.577588168791812</v>
      </c>
      <c r="S1957" s="4" t="s">
        <v>40</v>
      </c>
      <c r="T1957" s="4" t="str">
        <f aca="false">B1957&amp;C1957&amp;D1957&amp;E1957&amp;S1957</f>
        <v>tebburgermap210normal</v>
      </c>
      <c r="U1957" s="4" t="n">
        <f aca="false">COUNTIF($T$2:T1957,T1957)</f>
        <v>16</v>
      </c>
      <c r="V1957" s="4" t="s">
        <v>18</v>
      </c>
      <c r="W1957" s="4" t="s">
        <v>29</v>
      </c>
      <c r="X1957" s="4" t="n">
        <v>2</v>
      </c>
      <c r="Y1957" s="4" t="str">
        <f aca="false">V1957&amp;W1957&amp;X1957&amp;S1957</f>
        <v>tb2normal</v>
      </c>
      <c r="Z1957" s="4" t="n">
        <f aca="false">G1957&gt;0</f>
        <v>0</v>
      </c>
      <c r="AA1957" s="4" t="str">
        <f aca="false">IF(NOT(Z1957),Y1957,0)</f>
        <v>tb2normal</v>
      </c>
    </row>
    <row r="1958" customFormat="false" ht="15" hidden="false" customHeight="true" outlineLevel="0" collapsed="false">
      <c r="A1958" s="1" t="n">
        <v>2880</v>
      </c>
      <c r="B1958" s="4" t="s">
        <v>21</v>
      </c>
      <c r="C1958" s="4" t="s">
        <v>41</v>
      </c>
      <c r="D1958" s="4" t="s">
        <v>23</v>
      </c>
      <c r="E1958" s="4" t="n">
        <v>10</v>
      </c>
      <c r="F1958" s="4" t="n">
        <v>155.299</v>
      </c>
      <c r="G1958" s="4" t="n">
        <v>0</v>
      </c>
      <c r="H1958" s="4" t="n">
        <v>0.51487840180413</v>
      </c>
      <c r="I1958" s="4" t="n">
        <v>0.077315394007729</v>
      </c>
      <c r="J1958" s="4" t="n">
        <v>0.0111229684108666</v>
      </c>
      <c r="K1958" s="4" t="n">
        <v>0.00823850574712644</v>
      </c>
      <c r="L1958" s="4" t="n">
        <v>0.000442528735632184</v>
      </c>
      <c r="M1958" s="4" t="n">
        <v>0.21398</v>
      </c>
      <c r="N1958" s="4" t="n">
        <v>33.2666568714475</v>
      </c>
      <c r="O1958" s="4" t="n">
        <v>1</v>
      </c>
      <c r="P1958" s="4" t="s">
        <v>24</v>
      </c>
      <c r="Q1958" s="4" t="n">
        <v>17.1084339909199</v>
      </c>
      <c r="R1958" s="4" t="n">
        <v>0.373677464737053</v>
      </c>
      <c r="S1958" s="4" t="s">
        <v>40</v>
      </c>
      <c r="T1958" s="4" t="str">
        <f aca="false">B1958&amp;C1958&amp;D1958&amp;E1958&amp;S1958</f>
        <v>tebburgermap210normal</v>
      </c>
      <c r="U1958" s="4" t="n">
        <f aca="false">COUNTIF($T$2:T1958,T1958)</f>
        <v>17</v>
      </c>
      <c r="V1958" s="4" t="s">
        <v>18</v>
      </c>
      <c r="W1958" s="4" t="s">
        <v>29</v>
      </c>
      <c r="X1958" s="4" t="n">
        <v>2</v>
      </c>
      <c r="Y1958" s="4" t="str">
        <f aca="false">V1958&amp;W1958&amp;X1958&amp;S1958</f>
        <v>tb2normal</v>
      </c>
      <c r="Z1958" s="4" t="n">
        <f aca="false">G1958&gt;0</f>
        <v>0</v>
      </c>
      <c r="AA1958" s="4" t="str">
        <f aca="false">IF(NOT(Z1958),Y1958,0)</f>
        <v>tb2normal</v>
      </c>
    </row>
    <row r="1959" customFormat="false" ht="15" hidden="false" customHeight="true" outlineLevel="0" collapsed="false">
      <c r="A1959" s="1" t="n">
        <v>2881</v>
      </c>
      <c r="B1959" s="4" t="s">
        <v>21</v>
      </c>
      <c r="C1959" s="4" t="s">
        <v>41</v>
      </c>
      <c r="D1959" s="4" t="s">
        <v>23</v>
      </c>
      <c r="E1959" s="4" t="n">
        <v>10</v>
      </c>
      <c r="F1959" s="4" t="n">
        <v>180.295</v>
      </c>
      <c r="G1959" s="4" t="n">
        <v>0</v>
      </c>
      <c r="H1959" s="4" t="n">
        <v>0.396806741274778</v>
      </c>
      <c r="I1959" s="4" t="n">
        <v>0.0691766395706175</v>
      </c>
      <c r="J1959" s="4" t="n">
        <v>0.00942448578417498</v>
      </c>
      <c r="K1959" s="4" t="n">
        <v>0.00547388552207884</v>
      </c>
      <c r="L1959" s="4" t="n">
        <v>0.000433475043275977</v>
      </c>
      <c r="M1959" s="4" t="n">
        <v>0.217077438090092</v>
      </c>
      <c r="N1959" s="4" t="n">
        <v>39.1569216098624</v>
      </c>
      <c r="O1959" s="4" t="n">
        <v>0</v>
      </c>
      <c r="P1959" s="4" t="s">
        <v>27</v>
      </c>
      <c r="Q1959" s="4" t="n">
        <v>23.963585210441</v>
      </c>
      <c r="R1959" s="4" t="n">
        <v>0.339812208236733</v>
      </c>
      <c r="S1959" s="4" t="s">
        <v>40</v>
      </c>
      <c r="T1959" s="4" t="str">
        <f aca="false">B1959&amp;C1959&amp;D1959&amp;E1959&amp;S1959</f>
        <v>tebburgermap210normal</v>
      </c>
      <c r="U1959" s="4" t="n">
        <f aca="false">COUNTIF($T$2:T1959,T1959)</f>
        <v>18</v>
      </c>
      <c r="V1959" s="4" t="s">
        <v>18</v>
      </c>
      <c r="W1959" s="4" t="s">
        <v>29</v>
      </c>
      <c r="X1959" s="4" t="n">
        <v>2</v>
      </c>
      <c r="Y1959" s="4" t="str">
        <f aca="false">V1959&amp;W1959&amp;X1959&amp;S1959</f>
        <v>tb2normal</v>
      </c>
      <c r="Z1959" s="4" t="n">
        <f aca="false">G1959&gt;0</f>
        <v>0</v>
      </c>
      <c r="AA1959" s="4" t="str">
        <f aca="false">IF(NOT(Z1959),Y1959,0)</f>
        <v>tb2normal</v>
      </c>
    </row>
    <row r="1960" customFormat="false" ht="15" hidden="false" customHeight="true" outlineLevel="0" collapsed="false">
      <c r="A1960" s="1" t="n">
        <v>2882</v>
      </c>
      <c r="B1960" s="4" t="s">
        <v>21</v>
      </c>
      <c r="C1960" s="4" t="s">
        <v>41</v>
      </c>
      <c r="D1960" s="4" t="s">
        <v>23</v>
      </c>
      <c r="E1960" s="4" t="n">
        <v>10</v>
      </c>
      <c r="F1960" s="4" t="n">
        <v>146.898</v>
      </c>
      <c r="G1960" s="4" t="n">
        <v>0</v>
      </c>
      <c r="H1960" s="4" t="n">
        <v>0.641322752505156</v>
      </c>
      <c r="I1960" s="4" t="n">
        <v>0.0743612275524587</v>
      </c>
      <c r="J1960" s="4" t="n">
        <v>0.0122212100041053</v>
      </c>
      <c r="K1960" s="4" t="n">
        <v>0.00438837920489297</v>
      </c>
      <c r="L1960" s="4" t="n">
        <v>0.000657492354740061</v>
      </c>
      <c r="M1960" s="4" t="n">
        <v>0.216802431610942</v>
      </c>
      <c r="N1960" s="4" t="n">
        <v>31.8548808426104</v>
      </c>
      <c r="O1960" s="4" t="n">
        <v>1</v>
      </c>
      <c r="P1960" s="4" t="s">
        <v>24</v>
      </c>
      <c r="Q1960" s="4" t="n">
        <v>82.7600376870112</v>
      </c>
      <c r="R1960" s="4" t="n">
        <v>0.34192562370004</v>
      </c>
      <c r="S1960" s="4" t="s">
        <v>40</v>
      </c>
      <c r="T1960" s="4" t="str">
        <f aca="false">B1960&amp;C1960&amp;D1960&amp;E1960&amp;S1960</f>
        <v>tebburgermap210normal</v>
      </c>
      <c r="U1960" s="4" t="n">
        <f aca="false">COUNTIF($T$2:T1960,T1960)</f>
        <v>19</v>
      </c>
      <c r="V1960" s="4" t="s">
        <v>18</v>
      </c>
      <c r="W1960" s="4" t="s">
        <v>29</v>
      </c>
      <c r="X1960" s="4" t="n">
        <v>2</v>
      </c>
      <c r="Y1960" s="4" t="str">
        <f aca="false">V1960&amp;W1960&amp;X1960&amp;S1960</f>
        <v>tb2normal</v>
      </c>
      <c r="Z1960" s="4" t="n">
        <f aca="false">G1960&gt;0</f>
        <v>0</v>
      </c>
      <c r="AA1960" s="4" t="str">
        <f aca="false">IF(NOT(Z1960),Y1960,0)</f>
        <v>tb2normal</v>
      </c>
    </row>
    <row r="1961" customFormat="false" ht="15" hidden="false" customHeight="true" outlineLevel="0" collapsed="false">
      <c r="A1961" s="1" t="n">
        <v>2883</v>
      </c>
      <c r="B1961" s="4" t="s">
        <v>21</v>
      </c>
      <c r="C1961" s="4" t="s">
        <v>41</v>
      </c>
      <c r="D1961" s="4" t="s">
        <v>23</v>
      </c>
      <c r="E1961" s="4" t="n">
        <v>10</v>
      </c>
      <c r="F1961" s="4" t="n">
        <v>174.698</v>
      </c>
      <c r="G1961" s="4" t="n">
        <v>0</v>
      </c>
      <c r="H1961" s="4" t="n">
        <v>1.014098486047</v>
      </c>
      <c r="I1961" s="4" t="n">
        <v>0.128885636402685</v>
      </c>
      <c r="J1961" s="4" t="n">
        <v>0.0257064842605994</v>
      </c>
      <c r="K1961" s="4" t="n">
        <v>0.0130436995438114</v>
      </c>
      <c r="L1961" s="4" t="n">
        <v>9.04113423902981E-005</v>
      </c>
      <c r="M1961" s="4" t="n">
        <v>0.211121510725537</v>
      </c>
      <c r="N1961" s="4" t="n">
        <v>36.8039023458005</v>
      </c>
      <c r="O1961" s="4" t="n">
        <v>1</v>
      </c>
      <c r="P1961" s="4" t="s">
        <v>24</v>
      </c>
      <c r="Q1961" s="4" t="n">
        <v>61.1358532342566</v>
      </c>
      <c r="R1961" s="4" t="n">
        <v>0.667619421688952</v>
      </c>
      <c r="S1961" s="4" t="s">
        <v>40</v>
      </c>
      <c r="T1961" s="4" t="str">
        <f aca="false">B1961&amp;C1961&amp;D1961&amp;E1961&amp;S1961</f>
        <v>tebburgermap210normal</v>
      </c>
      <c r="U1961" s="4" t="n">
        <f aca="false">COUNTIF($T$2:T1961,T1961)</f>
        <v>20</v>
      </c>
      <c r="V1961" s="4" t="s">
        <v>18</v>
      </c>
      <c r="W1961" s="4" t="s">
        <v>29</v>
      </c>
      <c r="X1961" s="4" t="n">
        <v>2</v>
      </c>
      <c r="Y1961" s="4" t="str">
        <f aca="false">V1961&amp;W1961&amp;X1961&amp;S1961</f>
        <v>tb2normal</v>
      </c>
      <c r="Z1961" s="4" t="n">
        <f aca="false">G1961&gt;0</f>
        <v>0</v>
      </c>
      <c r="AA1961" s="4" t="str">
        <f aca="false">IF(NOT(Z1961),Y1961,0)</f>
        <v>tb2normal</v>
      </c>
    </row>
    <row r="1962" customFormat="false" ht="15" hidden="false" customHeight="true" outlineLevel="0" collapsed="false">
      <c r="A1962" s="1" t="n">
        <v>2888</v>
      </c>
      <c r="B1962" s="4" t="s">
        <v>21</v>
      </c>
      <c r="C1962" s="4" t="s">
        <v>41</v>
      </c>
      <c r="D1962" s="4" t="s">
        <v>31</v>
      </c>
      <c r="E1962" s="4" t="n">
        <v>5</v>
      </c>
      <c r="F1962" s="4" t="n">
        <v>140.408</v>
      </c>
      <c r="G1962" s="4" t="n">
        <v>0</v>
      </c>
      <c r="H1962" s="4" t="n">
        <v>1.84443033718955</v>
      </c>
      <c r="I1962" s="4" t="n">
        <v>0.13776982523863</v>
      </c>
      <c r="J1962" s="4" t="n">
        <v>0.0384026185049763</v>
      </c>
      <c r="K1962" s="4" t="n">
        <v>0.0107475409836066</v>
      </c>
      <c r="L1962" s="4" t="n">
        <v>0.000718032786885246</v>
      </c>
      <c r="M1962" s="4" t="n">
        <v>0.209013029315961</v>
      </c>
      <c r="N1962" s="4" t="n">
        <v>29.213220823856</v>
      </c>
      <c r="O1962" s="4" t="n">
        <v>1</v>
      </c>
      <c r="P1962" s="4" t="s">
        <v>24</v>
      </c>
      <c r="Q1962" s="4" t="n">
        <v>181.071492085023</v>
      </c>
      <c r="R1962" s="4" t="n">
        <v>0.586001800459481</v>
      </c>
      <c r="S1962" s="4" t="s">
        <v>40</v>
      </c>
      <c r="T1962" s="4" t="str">
        <f aca="false">B1962&amp;C1962&amp;D1962&amp;E1962&amp;S1962</f>
        <v>tebburgermap55normal</v>
      </c>
      <c r="U1962" s="4" t="n">
        <f aca="false">COUNTIF($T$2:T1962,T1962)</f>
        <v>1</v>
      </c>
      <c r="V1962" s="4" t="s">
        <v>18</v>
      </c>
      <c r="W1962" s="4" t="s">
        <v>29</v>
      </c>
      <c r="X1962" s="4" t="n">
        <v>5</v>
      </c>
      <c r="Y1962" s="4" t="str">
        <f aca="false">V1962&amp;W1962&amp;X1962&amp;S1962</f>
        <v>tb5normal</v>
      </c>
      <c r="Z1962" s="4" t="n">
        <f aca="false">G1962&gt;0</f>
        <v>0</v>
      </c>
      <c r="AA1962" s="4" t="str">
        <f aca="false">IF(NOT(Z1962),Y1962,0)</f>
        <v>tb5normal</v>
      </c>
    </row>
    <row r="1963" customFormat="false" ht="15" hidden="false" customHeight="true" outlineLevel="0" collapsed="false">
      <c r="A1963" s="1" t="n">
        <v>2889</v>
      </c>
      <c r="B1963" s="4" t="s">
        <v>21</v>
      </c>
      <c r="C1963" s="4" t="s">
        <v>41</v>
      </c>
      <c r="D1963" s="4" t="s">
        <v>31</v>
      </c>
      <c r="E1963" s="4" t="n">
        <v>5</v>
      </c>
      <c r="F1963" s="4" t="n">
        <v>128.097</v>
      </c>
      <c r="G1963" s="4" t="n">
        <v>0</v>
      </c>
      <c r="H1963" s="4" t="n">
        <v>1.02260998504778</v>
      </c>
      <c r="I1963" s="4" t="n">
        <v>0.10031022783651</v>
      </c>
      <c r="J1963" s="4" t="n">
        <v>0.015530088284874</v>
      </c>
      <c r="K1963" s="4" t="n">
        <v>0.0115050040963222</v>
      </c>
      <c r="L1963" s="4" t="n">
        <v>0.000703577091198674</v>
      </c>
      <c r="M1963" s="4" t="n">
        <v>0.209889414351151</v>
      </c>
      <c r="N1963" s="4" t="n">
        <v>26.9208272170214</v>
      </c>
      <c r="O1963" s="4" t="n">
        <v>1</v>
      </c>
      <c r="P1963" s="4" t="s">
        <v>24</v>
      </c>
      <c r="Q1963" s="4" t="n">
        <v>61.987107538077</v>
      </c>
      <c r="R1963" s="4" t="n">
        <v>0.474279631048154</v>
      </c>
      <c r="S1963" s="4" t="s">
        <v>40</v>
      </c>
      <c r="T1963" s="4" t="str">
        <f aca="false">B1963&amp;C1963&amp;D1963&amp;E1963&amp;S1963</f>
        <v>tebburgermap55normal</v>
      </c>
      <c r="U1963" s="4" t="n">
        <f aca="false">COUNTIF($T$2:T1963,T1963)</f>
        <v>2</v>
      </c>
      <c r="V1963" s="4" t="s">
        <v>18</v>
      </c>
      <c r="W1963" s="4" t="s">
        <v>29</v>
      </c>
      <c r="X1963" s="4" t="n">
        <v>5</v>
      </c>
      <c r="Y1963" s="4" t="str">
        <f aca="false">V1963&amp;W1963&amp;X1963&amp;S1963</f>
        <v>tb5normal</v>
      </c>
      <c r="Z1963" s="4" t="n">
        <f aca="false">G1963&gt;0</f>
        <v>0</v>
      </c>
      <c r="AA1963" s="4" t="str">
        <f aca="false">IF(NOT(Z1963),Y1963,0)</f>
        <v>tb5normal</v>
      </c>
    </row>
    <row r="1964" customFormat="false" ht="15" hidden="false" customHeight="true" outlineLevel="0" collapsed="false">
      <c r="A1964" s="1" t="n">
        <v>2890</v>
      </c>
      <c r="B1964" s="4" t="s">
        <v>21</v>
      </c>
      <c r="C1964" s="4" t="s">
        <v>41</v>
      </c>
      <c r="D1964" s="4" t="s">
        <v>31</v>
      </c>
      <c r="E1964" s="4" t="n">
        <v>5</v>
      </c>
      <c r="F1964" s="4" t="n">
        <v>114.802</v>
      </c>
      <c r="G1964" s="4" t="n">
        <v>0</v>
      </c>
      <c r="H1964" s="4" t="n">
        <v>0.468667172010912</v>
      </c>
      <c r="I1964" s="4" t="n">
        <v>0.0894989964799923</v>
      </c>
      <c r="J1964" s="4" t="n">
        <v>0.0110277518974234</v>
      </c>
      <c r="K1964" s="4" t="n">
        <v>0.00497177419354839</v>
      </c>
      <c r="L1964" s="4" t="n">
        <v>0.000737903225806452</v>
      </c>
      <c r="M1964" s="4" t="n">
        <v>0.216724</v>
      </c>
      <c r="N1964" s="4" t="n">
        <v>24.8906283572449</v>
      </c>
      <c r="O1964" s="4" t="n">
        <v>1</v>
      </c>
      <c r="P1964" s="4" t="s">
        <v>24</v>
      </c>
      <c r="Q1964" s="4" t="n">
        <v>4.1186591416595</v>
      </c>
      <c r="R1964" s="4" t="n">
        <v>0.452660328147984</v>
      </c>
      <c r="S1964" s="4" t="s">
        <v>40</v>
      </c>
      <c r="T1964" s="4" t="str">
        <f aca="false">B1964&amp;C1964&amp;D1964&amp;E1964&amp;S1964</f>
        <v>tebburgermap55normal</v>
      </c>
      <c r="U1964" s="4" t="n">
        <f aca="false">COUNTIF($T$2:T1964,T1964)</f>
        <v>3</v>
      </c>
      <c r="V1964" s="4" t="s">
        <v>18</v>
      </c>
      <c r="W1964" s="4" t="s">
        <v>29</v>
      </c>
      <c r="X1964" s="4" t="n">
        <v>5</v>
      </c>
      <c r="Y1964" s="4" t="str">
        <f aca="false">V1964&amp;W1964&amp;X1964&amp;S1964</f>
        <v>tb5normal</v>
      </c>
      <c r="Z1964" s="4" t="n">
        <f aca="false">G1964&gt;0</f>
        <v>0</v>
      </c>
      <c r="AA1964" s="4" t="str">
        <f aca="false">IF(NOT(Z1964),Y1964,0)</f>
        <v>tb5normal</v>
      </c>
    </row>
    <row r="1965" customFormat="false" ht="15" hidden="false" customHeight="true" outlineLevel="0" collapsed="false">
      <c r="A1965" s="1" t="n">
        <v>2891</v>
      </c>
      <c r="B1965" s="4" t="s">
        <v>21</v>
      </c>
      <c r="C1965" s="4" t="s">
        <v>41</v>
      </c>
      <c r="D1965" s="4" t="s">
        <v>31</v>
      </c>
      <c r="E1965" s="4" t="n">
        <v>5</v>
      </c>
      <c r="F1965" s="4" t="n">
        <v>129.203</v>
      </c>
      <c r="G1965" s="4" t="n">
        <v>1</v>
      </c>
      <c r="H1965" s="4" t="n">
        <v>0.569423660340416</v>
      </c>
      <c r="I1965" s="4" t="n">
        <v>0.0898584038859743</v>
      </c>
      <c r="J1965" s="4" t="n">
        <v>0.015357682921887</v>
      </c>
      <c r="K1965" s="4" t="n">
        <v>0.0121690688263156</v>
      </c>
      <c r="L1965" s="4" t="n">
        <v>0.000413651603400918</v>
      </c>
      <c r="M1965" s="4" t="n">
        <v>0.212414313743713</v>
      </c>
      <c r="N1965" s="4" t="n">
        <v>27.4821397694007</v>
      </c>
      <c r="O1965" s="4" t="n">
        <v>1</v>
      </c>
      <c r="P1965" s="4" t="s">
        <v>24</v>
      </c>
      <c r="Q1965" s="4" t="n">
        <v>21.7271482495453</v>
      </c>
      <c r="R1965" s="4" t="n">
        <v>0.409684256556181</v>
      </c>
      <c r="S1965" s="4" t="s">
        <v>40</v>
      </c>
      <c r="T1965" s="4" t="str">
        <f aca="false">B1965&amp;C1965&amp;D1965&amp;E1965&amp;S1965</f>
        <v>tebburgermap55normal</v>
      </c>
      <c r="U1965" s="4" t="n">
        <f aca="false">COUNTIF($T$2:T1965,T1965)</f>
        <v>4</v>
      </c>
      <c r="V1965" s="4" t="s">
        <v>18</v>
      </c>
      <c r="W1965" s="4" t="s">
        <v>29</v>
      </c>
      <c r="X1965" s="4" t="n">
        <v>5</v>
      </c>
      <c r="Y1965" s="4" t="str">
        <f aca="false">V1965&amp;W1965&amp;X1965&amp;S1965</f>
        <v>tb5normal</v>
      </c>
      <c r="Z1965" s="4" t="n">
        <f aca="false">G1965&gt;0</f>
        <v>1</v>
      </c>
      <c r="AA1965" s="4" t="n">
        <f aca="false">IF(NOT(Z1965),Y1965,0)</f>
        <v>0</v>
      </c>
    </row>
    <row r="1966" customFormat="false" ht="15" hidden="false" customHeight="true" outlineLevel="0" collapsed="false">
      <c r="A1966" s="1" t="n">
        <v>2892</v>
      </c>
      <c r="B1966" s="4" t="s">
        <v>21</v>
      </c>
      <c r="C1966" s="4" t="s">
        <v>41</v>
      </c>
      <c r="D1966" s="4" t="s">
        <v>31</v>
      </c>
      <c r="E1966" s="4" t="n">
        <v>5</v>
      </c>
      <c r="F1966" s="4" t="n">
        <v>123.701</v>
      </c>
      <c r="G1966" s="4" t="n">
        <v>0</v>
      </c>
      <c r="H1966" s="4" t="n">
        <v>0.717896804802087</v>
      </c>
      <c r="I1966" s="4" t="n">
        <v>0.113071720772813</v>
      </c>
      <c r="J1966" s="4" t="n">
        <v>0.0530191179249282</v>
      </c>
      <c r="K1966" s="4" t="n">
        <v>0.00654505609711454</v>
      </c>
      <c r="L1966" s="4" t="n">
        <v>-3.78787878787879E-006</v>
      </c>
      <c r="M1966" s="4" t="n">
        <v>0.216770775554851</v>
      </c>
      <c r="N1966" s="4" t="n">
        <v>26.8034136758815</v>
      </c>
      <c r="O1966" s="4" t="n">
        <v>1</v>
      </c>
      <c r="P1966" s="4" t="s">
        <v>24</v>
      </c>
      <c r="Q1966" s="4" t="n">
        <v>42.5064281424928</v>
      </c>
      <c r="R1966" s="4" t="n">
        <v>0.462179935354543</v>
      </c>
      <c r="S1966" s="4" t="s">
        <v>40</v>
      </c>
      <c r="T1966" s="4" t="str">
        <f aca="false">B1966&amp;C1966&amp;D1966&amp;E1966&amp;S1966</f>
        <v>tebburgermap55normal</v>
      </c>
      <c r="U1966" s="4" t="n">
        <f aca="false">COUNTIF($T$2:T1966,T1966)</f>
        <v>5</v>
      </c>
      <c r="V1966" s="4" t="s">
        <v>18</v>
      </c>
      <c r="W1966" s="4" t="s">
        <v>29</v>
      </c>
      <c r="X1966" s="4" t="n">
        <v>5</v>
      </c>
      <c r="Y1966" s="4" t="str">
        <f aca="false">V1966&amp;W1966&amp;X1966&amp;S1966</f>
        <v>tb5normal</v>
      </c>
      <c r="Z1966" s="4" t="n">
        <f aca="false">G1966&gt;0</f>
        <v>0</v>
      </c>
      <c r="AA1966" s="4" t="str">
        <f aca="false">IF(NOT(Z1966),Y1966,0)</f>
        <v>tb5normal</v>
      </c>
    </row>
    <row r="1967" customFormat="false" ht="15" hidden="false" customHeight="true" outlineLevel="0" collapsed="false">
      <c r="A1967" s="1" t="n">
        <v>2893</v>
      </c>
      <c r="B1967" s="4" t="s">
        <v>21</v>
      </c>
      <c r="C1967" s="4" t="s">
        <v>41</v>
      </c>
      <c r="D1967" s="4" t="s">
        <v>31</v>
      </c>
      <c r="E1967" s="4" t="n">
        <v>5</v>
      </c>
      <c r="F1967" s="4" t="n">
        <v>123.599</v>
      </c>
      <c r="G1967" s="4" t="n">
        <v>0</v>
      </c>
      <c r="H1967" s="4" t="n">
        <v>1.09858061709248</v>
      </c>
      <c r="I1967" s="4" t="n">
        <v>0.131384665289046</v>
      </c>
      <c r="J1967" s="4" t="n">
        <v>0.0630247288841545</v>
      </c>
      <c r="K1967" s="4" t="n">
        <v>0.0118301522197005</v>
      </c>
      <c r="L1967" s="4" t="n">
        <v>0.000573584905660377</v>
      </c>
      <c r="M1967" s="4" t="n">
        <v>0.213681656986685</v>
      </c>
      <c r="N1967" s="4" t="n">
        <v>26.4766170797423</v>
      </c>
      <c r="O1967" s="4" t="n">
        <v>1</v>
      </c>
      <c r="P1967" s="4" t="s">
        <v>24</v>
      </c>
      <c r="Q1967" s="4" t="n">
        <v>69.5666302791603</v>
      </c>
      <c r="R1967" s="4" t="n">
        <v>0.520950239166062</v>
      </c>
      <c r="S1967" s="4" t="s">
        <v>40</v>
      </c>
      <c r="T1967" s="4" t="str">
        <f aca="false">B1967&amp;C1967&amp;D1967&amp;E1967&amp;S1967</f>
        <v>tebburgermap55normal</v>
      </c>
      <c r="U1967" s="4" t="n">
        <f aca="false">COUNTIF($T$2:T1967,T1967)</f>
        <v>6</v>
      </c>
      <c r="V1967" s="4" t="s">
        <v>18</v>
      </c>
      <c r="W1967" s="4" t="s">
        <v>29</v>
      </c>
      <c r="X1967" s="4" t="n">
        <v>5</v>
      </c>
      <c r="Y1967" s="4" t="str">
        <f aca="false">V1967&amp;W1967&amp;X1967&amp;S1967</f>
        <v>tb5normal</v>
      </c>
      <c r="Z1967" s="4" t="n">
        <f aca="false">G1967&gt;0</f>
        <v>0</v>
      </c>
      <c r="AA1967" s="4" t="str">
        <f aca="false">IF(NOT(Z1967),Y1967,0)</f>
        <v>tb5normal</v>
      </c>
    </row>
    <row r="1968" customFormat="false" ht="15" hidden="false" customHeight="true" outlineLevel="0" collapsed="false">
      <c r="A1968" s="1" t="n">
        <v>2894</v>
      </c>
      <c r="B1968" s="4" t="s">
        <v>21</v>
      </c>
      <c r="C1968" s="4" t="s">
        <v>41</v>
      </c>
      <c r="D1968" s="4" t="s">
        <v>31</v>
      </c>
      <c r="E1968" s="4" t="n">
        <v>5</v>
      </c>
      <c r="F1968" s="4" t="n">
        <v>180.203</v>
      </c>
      <c r="G1968" s="4" t="n">
        <v>0</v>
      </c>
      <c r="H1968" s="4" t="n">
        <v>12.944445081544</v>
      </c>
      <c r="I1968" s="4" t="n">
        <v>0.336642014312016</v>
      </c>
      <c r="J1968" s="4" t="n">
        <v>0.158664110088512</v>
      </c>
      <c r="K1968" s="4" t="n">
        <v>0.0319892277425676</v>
      </c>
      <c r="L1968" s="4" t="n">
        <v>-0.000452990532070839</v>
      </c>
      <c r="M1968" s="4" t="n">
        <v>0.108524353803799</v>
      </c>
      <c r="N1968" s="4" t="n">
        <v>19.3736243378235</v>
      </c>
      <c r="O1968" s="4" t="n">
        <v>0</v>
      </c>
      <c r="P1968" s="4" t="s">
        <v>27</v>
      </c>
      <c r="Q1968" s="4" t="n">
        <v>186.565865412588</v>
      </c>
      <c r="R1968" s="4" t="n">
        <v>1.79114652967915</v>
      </c>
      <c r="S1968" s="4" t="s">
        <v>40</v>
      </c>
      <c r="T1968" s="4" t="str">
        <f aca="false">B1968&amp;C1968&amp;D1968&amp;E1968&amp;S1968</f>
        <v>tebburgermap55normal</v>
      </c>
      <c r="U1968" s="4" t="n">
        <f aca="false">COUNTIF($T$2:T1968,T1968)</f>
        <v>7</v>
      </c>
      <c r="V1968" s="4" t="s">
        <v>18</v>
      </c>
      <c r="W1968" s="4" t="s">
        <v>29</v>
      </c>
      <c r="X1968" s="4" t="n">
        <v>5</v>
      </c>
      <c r="Y1968" s="4" t="str">
        <f aca="false">V1968&amp;W1968&amp;X1968&amp;S1968</f>
        <v>tb5normal</v>
      </c>
      <c r="Z1968" s="4" t="n">
        <f aca="false">G1968&gt;0</f>
        <v>0</v>
      </c>
      <c r="AA1968" s="4" t="str">
        <f aca="false">IF(NOT(Z1968),Y1968,0)</f>
        <v>tb5normal</v>
      </c>
    </row>
    <row r="1969" customFormat="false" ht="15" hidden="false" customHeight="true" outlineLevel="0" collapsed="false">
      <c r="A1969" s="1" t="n">
        <v>2895</v>
      </c>
      <c r="B1969" s="4" t="s">
        <v>21</v>
      </c>
      <c r="C1969" s="4" t="s">
        <v>41</v>
      </c>
      <c r="D1969" s="4" t="s">
        <v>31</v>
      </c>
      <c r="E1969" s="4" t="n">
        <v>5</v>
      </c>
      <c r="F1969" s="4" t="n">
        <v>114.403</v>
      </c>
      <c r="G1969" s="4" t="n">
        <v>0</v>
      </c>
      <c r="H1969" s="4" t="n">
        <v>0.284168879757621</v>
      </c>
      <c r="I1969" s="4" t="n">
        <v>0.0575768790723008</v>
      </c>
      <c r="J1969" s="4" t="n">
        <v>0.00715041123751134</v>
      </c>
      <c r="K1969" s="4" t="n">
        <v>0.00195121951219512</v>
      </c>
      <c r="L1969" s="4" t="n">
        <v>0.000589430894308943</v>
      </c>
      <c r="M1969" s="4" t="n">
        <v>0.218887096774193</v>
      </c>
      <c r="N1969" s="4" t="n">
        <v>25.0960878032028</v>
      </c>
      <c r="O1969" s="4" t="n">
        <v>1</v>
      </c>
      <c r="P1969" s="4" t="s">
        <v>24</v>
      </c>
      <c r="Q1969" s="4" t="n">
        <v>1.09566680099863</v>
      </c>
      <c r="R1969" s="4" t="n">
        <v>0.286140216607129</v>
      </c>
      <c r="S1969" s="4" t="s">
        <v>40</v>
      </c>
      <c r="T1969" s="4" t="str">
        <f aca="false">B1969&amp;C1969&amp;D1969&amp;E1969&amp;S1969</f>
        <v>tebburgermap55normal</v>
      </c>
      <c r="U1969" s="4" t="n">
        <f aca="false">COUNTIF($T$2:T1969,T1969)</f>
        <v>8</v>
      </c>
      <c r="V1969" s="4" t="s">
        <v>18</v>
      </c>
      <c r="W1969" s="4" t="s">
        <v>29</v>
      </c>
      <c r="X1969" s="4" t="n">
        <v>5</v>
      </c>
      <c r="Y1969" s="4" t="str">
        <f aca="false">V1969&amp;W1969&amp;X1969&amp;S1969</f>
        <v>tb5normal</v>
      </c>
      <c r="Z1969" s="4" t="n">
        <f aca="false">G1969&gt;0</f>
        <v>0</v>
      </c>
      <c r="AA1969" s="4" t="str">
        <f aca="false">IF(NOT(Z1969),Y1969,0)</f>
        <v>tb5normal</v>
      </c>
    </row>
    <row r="1970" customFormat="false" ht="15" hidden="false" customHeight="true" outlineLevel="0" collapsed="false">
      <c r="A1970" s="1" t="n">
        <v>2896</v>
      </c>
      <c r="B1970" s="4" t="s">
        <v>21</v>
      </c>
      <c r="C1970" s="4" t="s">
        <v>41</v>
      </c>
      <c r="D1970" s="4" t="s">
        <v>31</v>
      </c>
      <c r="E1970" s="4" t="n">
        <v>5</v>
      </c>
      <c r="F1970" s="4" t="n">
        <v>154.502</v>
      </c>
      <c r="G1970" s="4" t="n">
        <v>0</v>
      </c>
      <c r="H1970" s="4" t="n">
        <v>3.05410783558674</v>
      </c>
      <c r="I1970" s="4" t="n">
        <v>0.145914953584606</v>
      </c>
      <c r="J1970" s="4" t="n">
        <v>0.0554442307322905</v>
      </c>
      <c r="K1970" s="4" t="n">
        <v>0.0258017608312437</v>
      </c>
      <c r="L1970" s="4" t="n">
        <v>0.000526592821493452</v>
      </c>
      <c r="M1970" s="4" t="n">
        <v>0.179220629084609</v>
      </c>
      <c r="N1970" s="4" t="n">
        <v>27.8497072598768</v>
      </c>
      <c r="O1970" s="4" t="n">
        <v>1</v>
      </c>
      <c r="P1970" s="4" t="s">
        <v>24</v>
      </c>
      <c r="Q1970" s="4" t="n">
        <v>166.090959707419</v>
      </c>
      <c r="R1970" s="4" t="n">
        <v>0.566110079825296</v>
      </c>
      <c r="S1970" s="4" t="s">
        <v>40</v>
      </c>
      <c r="T1970" s="4" t="str">
        <f aca="false">B1970&amp;C1970&amp;D1970&amp;E1970&amp;S1970</f>
        <v>tebburgermap55normal</v>
      </c>
      <c r="U1970" s="4" t="n">
        <f aca="false">COUNTIF($T$2:T1970,T1970)</f>
        <v>9</v>
      </c>
      <c r="V1970" s="4" t="s">
        <v>18</v>
      </c>
      <c r="W1970" s="4" t="s">
        <v>29</v>
      </c>
      <c r="X1970" s="4" t="n">
        <v>5</v>
      </c>
      <c r="Y1970" s="4" t="str">
        <f aca="false">V1970&amp;W1970&amp;X1970&amp;S1970</f>
        <v>tb5normal</v>
      </c>
      <c r="Z1970" s="4" t="n">
        <f aca="false">G1970&gt;0</f>
        <v>0</v>
      </c>
      <c r="AA1970" s="4" t="str">
        <f aca="false">IF(NOT(Z1970),Y1970,0)</f>
        <v>tb5normal</v>
      </c>
    </row>
    <row r="1971" customFormat="false" ht="15" hidden="false" customHeight="true" outlineLevel="0" collapsed="false">
      <c r="A1971" s="1" t="n">
        <v>2897</v>
      </c>
      <c r="B1971" s="4" t="s">
        <v>21</v>
      </c>
      <c r="C1971" s="4" t="s">
        <v>41</v>
      </c>
      <c r="D1971" s="4" t="s">
        <v>31</v>
      </c>
      <c r="E1971" s="4" t="n">
        <v>5</v>
      </c>
      <c r="F1971" s="4" t="n">
        <v>128.092</v>
      </c>
      <c r="G1971" s="4" t="n">
        <v>0</v>
      </c>
      <c r="H1971" s="4" t="n">
        <v>0.700218013807639</v>
      </c>
      <c r="I1971" s="4" t="n">
        <v>0.0998905604615553</v>
      </c>
      <c r="J1971" s="4" t="n">
        <v>0.0227192246076964</v>
      </c>
      <c r="K1971" s="4" t="n">
        <v>0.00984224175516997</v>
      </c>
      <c r="L1971" s="4" t="n">
        <v>0.000451593633732289</v>
      </c>
      <c r="M1971" s="4" t="n">
        <v>0.214049857520456</v>
      </c>
      <c r="N1971" s="4" t="n">
        <v>27.4774029696198</v>
      </c>
      <c r="O1971" s="4" t="n">
        <v>1</v>
      </c>
      <c r="P1971" s="4" t="s">
        <v>24</v>
      </c>
      <c r="Q1971" s="4" t="n">
        <v>26.406811195021</v>
      </c>
      <c r="R1971" s="4" t="n">
        <v>0.409791275123401</v>
      </c>
      <c r="S1971" s="4" t="s">
        <v>40</v>
      </c>
      <c r="T1971" s="4" t="str">
        <f aca="false">B1971&amp;C1971&amp;D1971&amp;E1971&amp;S1971</f>
        <v>tebburgermap55normal</v>
      </c>
      <c r="U1971" s="4" t="n">
        <f aca="false">COUNTIF($T$2:T1971,T1971)</f>
        <v>10</v>
      </c>
      <c r="V1971" s="4" t="s">
        <v>18</v>
      </c>
      <c r="W1971" s="4" t="s">
        <v>29</v>
      </c>
      <c r="X1971" s="4" t="n">
        <v>5</v>
      </c>
      <c r="Y1971" s="4" t="str">
        <f aca="false">V1971&amp;W1971&amp;X1971&amp;S1971</f>
        <v>tb5normal</v>
      </c>
      <c r="Z1971" s="4" t="n">
        <f aca="false">G1971&gt;0</f>
        <v>0</v>
      </c>
      <c r="AA1971" s="4" t="str">
        <f aca="false">IF(NOT(Z1971),Y1971,0)</f>
        <v>tb5normal</v>
      </c>
    </row>
    <row r="1972" customFormat="false" ht="15" hidden="false" customHeight="true" outlineLevel="0" collapsed="false">
      <c r="A1972" s="1" t="n">
        <v>2898</v>
      </c>
      <c r="B1972" s="4" t="s">
        <v>21</v>
      </c>
      <c r="C1972" s="4" t="s">
        <v>41</v>
      </c>
      <c r="D1972" s="4" t="s">
        <v>31</v>
      </c>
      <c r="E1972" s="4" t="n">
        <v>5</v>
      </c>
      <c r="F1972" s="4" t="n">
        <v>121.793</v>
      </c>
      <c r="G1972" s="4" t="n">
        <v>0</v>
      </c>
      <c r="H1972" s="4" t="n">
        <v>0.76486647312186</v>
      </c>
      <c r="I1972" s="4" t="n">
        <v>0.0909539385454309</v>
      </c>
      <c r="J1972" s="4" t="n">
        <v>0.0242208631517925</v>
      </c>
      <c r="K1972" s="4" t="n">
        <v>0.0108984879233889</v>
      </c>
      <c r="L1972" s="4" t="n">
        <v>-2.63241066862848E-005</v>
      </c>
      <c r="M1972" s="4" t="n">
        <v>0.210925381389472</v>
      </c>
      <c r="N1972" s="4" t="n">
        <v>25.63388301365</v>
      </c>
      <c r="O1972" s="4" t="n">
        <v>1</v>
      </c>
      <c r="P1972" s="4" t="s">
        <v>24</v>
      </c>
      <c r="Q1972" s="4" t="n">
        <v>55.4700196225233</v>
      </c>
      <c r="R1972" s="4" t="n">
        <v>0.379185626883922</v>
      </c>
      <c r="S1972" s="4" t="s">
        <v>40</v>
      </c>
      <c r="T1972" s="4" t="str">
        <f aca="false">B1972&amp;C1972&amp;D1972&amp;E1972&amp;S1972</f>
        <v>tebburgermap55normal</v>
      </c>
      <c r="U1972" s="4" t="n">
        <f aca="false">COUNTIF($T$2:T1972,T1972)</f>
        <v>11</v>
      </c>
      <c r="V1972" s="4" t="s">
        <v>18</v>
      </c>
      <c r="W1972" s="4" t="s">
        <v>29</v>
      </c>
      <c r="X1972" s="4" t="n">
        <v>5</v>
      </c>
      <c r="Y1972" s="4" t="str">
        <f aca="false">V1972&amp;W1972&amp;X1972&amp;S1972</f>
        <v>tb5normal</v>
      </c>
      <c r="Z1972" s="4" t="n">
        <f aca="false">G1972&gt;0</f>
        <v>0</v>
      </c>
      <c r="AA1972" s="4" t="str">
        <f aca="false">IF(NOT(Z1972),Y1972,0)</f>
        <v>tb5normal</v>
      </c>
    </row>
    <row r="1973" customFormat="false" ht="15" hidden="false" customHeight="true" outlineLevel="0" collapsed="false">
      <c r="A1973" s="1" t="n">
        <v>2899</v>
      </c>
      <c r="B1973" s="4" t="s">
        <v>21</v>
      </c>
      <c r="C1973" s="4" t="s">
        <v>41</v>
      </c>
      <c r="D1973" s="4" t="s">
        <v>31</v>
      </c>
      <c r="E1973" s="4" t="n">
        <v>5</v>
      </c>
      <c r="F1973" s="4" t="n">
        <v>115.001</v>
      </c>
      <c r="G1973" s="4" t="n">
        <v>0</v>
      </c>
      <c r="H1973" s="4" t="n">
        <v>0.334020308022714</v>
      </c>
      <c r="I1973" s="4" t="n">
        <v>0.0663776466896114</v>
      </c>
      <c r="J1973" s="4" t="n">
        <v>0.00823070758749863</v>
      </c>
      <c r="K1973" s="4" t="n">
        <v>0.00305552705157963</v>
      </c>
      <c r="L1973" s="4" t="n">
        <v>0.000723527051579633</v>
      </c>
      <c r="M1973" s="4" t="n">
        <v>0.218044119988512</v>
      </c>
      <c r="N1973" s="4" t="n">
        <v>25.1268493867771</v>
      </c>
      <c r="O1973" s="4" t="n">
        <v>1</v>
      </c>
      <c r="P1973" s="4" t="s">
        <v>24</v>
      </c>
      <c r="Q1973" s="4" t="n">
        <v>2.04094747932468</v>
      </c>
      <c r="R1973" s="4" t="n">
        <v>0.328493233391355</v>
      </c>
      <c r="S1973" s="4" t="s">
        <v>40</v>
      </c>
      <c r="T1973" s="4" t="str">
        <f aca="false">B1973&amp;C1973&amp;D1973&amp;E1973&amp;S1973</f>
        <v>tebburgermap55normal</v>
      </c>
      <c r="U1973" s="4" t="n">
        <f aca="false">COUNTIF($T$2:T1973,T1973)</f>
        <v>12</v>
      </c>
      <c r="V1973" s="4" t="s">
        <v>18</v>
      </c>
      <c r="W1973" s="4" t="s">
        <v>29</v>
      </c>
      <c r="X1973" s="4" t="n">
        <v>5</v>
      </c>
      <c r="Y1973" s="4" t="str">
        <f aca="false">V1973&amp;W1973&amp;X1973&amp;S1973</f>
        <v>tb5normal</v>
      </c>
      <c r="Z1973" s="4" t="n">
        <f aca="false">G1973&gt;0</f>
        <v>0</v>
      </c>
      <c r="AA1973" s="4" t="str">
        <f aca="false">IF(NOT(Z1973),Y1973,0)</f>
        <v>tb5normal</v>
      </c>
    </row>
    <row r="1974" customFormat="false" ht="15" hidden="false" customHeight="true" outlineLevel="0" collapsed="false">
      <c r="A1974" s="1" t="n">
        <v>2900</v>
      </c>
      <c r="B1974" s="4" t="s">
        <v>21</v>
      </c>
      <c r="C1974" s="4" t="s">
        <v>41</v>
      </c>
      <c r="D1974" s="4" t="s">
        <v>31</v>
      </c>
      <c r="E1974" s="4" t="n">
        <v>5</v>
      </c>
      <c r="F1974" s="4" t="n">
        <v>136.399</v>
      </c>
      <c r="G1974" s="4" t="n">
        <v>0</v>
      </c>
      <c r="H1974" s="4" t="n">
        <v>1.19586893278409</v>
      </c>
      <c r="I1974" s="4" t="n">
        <v>0.14805500939847</v>
      </c>
      <c r="J1974" s="4" t="n">
        <v>0.0283884604781001</v>
      </c>
      <c r="K1974" s="4" t="n">
        <v>0.0127859447113487</v>
      </c>
      <c r="L1974" s="4" t="n">
        <v>7.35449832860158E-005</v>
      </c>
      <c r="M1974" s="4" t="n">
        <v>0.211099713652302</v>
      </c>
      <c r="N1974" s="4" t="n">
        <v>28.7034534313207</v>
      </c>
      <c r="O1974" s="4" t="n">
        <v>1</v>
      </c>
      <c r="P1974" s="4" t="s">
        <v>24</v>
      </c>
      <c r="Q1974" s="4" t="n">
        <v>44.2722677087988</v>
      </c>
      <c r="R1974" s="4" t="n">
        <v>0.659502524506125</v>
      </c>
      <c r="S1974" s="4" t="s">
        <v>40</v>
      </c>
      <c r="T1974" s="4" t="str">
        <f aca="false">B1974&amp;C1974&amp;D1974&amp;E1974&amp;S1974</f>
        <v>tebburgermap55normal</v>
      </c>
      <c r="U1974" s="4" t="n">
        <f aca="false">COUNTIF($T$2:T1974,T1974)</f>
        <v>13</v>
      </c>
      <c r="V1974" s="4" t="s">
        <v>18</v>
      </c>
      <c r="W1974" s="4" t="s">
        <v>29</v>
      </c>
      <c r="X1974" s="4" t="n">
        <v>5</v>
      </c>
      <c r="Y1974" s="4" t="str">
        <f aca="false">V1974&amp;W1974&amp;X1974&amp;S1974</f>
        <v>tb5normal</v>
      </c>
      <c r="Z1974" s="4" t="n">
        <f aca="false">G1974&gt;0</f>
        <v>0</v>
      </c>
      <c r="AA1974" s="4" t="str">
        <f aca="false">IF(NOT(Z1974),Y1974,0)</f>
        <v>tb5normal</v>
      </c>
    </row>
    <row r="1975" customFormat="false" ht="15" hidden="false" customHeight="true" outlineLevel="0" collapsed="false">
      <c r="A1975" s="1" t="n">
        <v>2901</v>
      </c>
      <c r="B1975" s="4" t="s">
        <v>21</v>
      </c>
      <c r="C1975" s="4" t="s">
        <v>41</v>
      </c>
      <c r="D1975" s="4" t="s">
        <v>31</v>
      </c>
      <c r="E1975" s="4" t="n">
        <v>5</v>
      </c>
      <c r="F1975" s="4" t="n">
        <v>121.3</v>
      </c>
      <c r="G1975" s="4" t="n">
        <v>0</v>
      </c>
      <c r="H1975" s="4" t="n">
        <v>0.485197005654479</v>
      </c>
      <c r="I1975" s="4" t="n">
        <v>0.0814632135862955</v>
      </c>
      <c r="J1975" s="4" t="n">
        <v>0.0109236272549021</v>
      </c>
      <c r="K1975" s="4" t="n">
        <v>0.00627544896649891</v>
      </c>
      <c r="L1975" s="4" t="n">
        <v>0.000520731985366836</v>
      </c>
      <c r="M1975" s="4" t="n">
        <v>0.215063692973325</v>
      </c>
      <c r="N1975" s="4" t="n">
        <v>26.0662903388113</v>
      </c>
      <c r="O1975" s="4" t="n">
        <v>1</v>
      </c>
      <c r="P1975" s="4" t="s">
        <v>24</v>
      </c>
      <c r="Q1975" s="4" t="n">
        <v>15.5491237505245</v>
      </c>
      <c r="R1975" s="4" t="n">
        <v>0.390811268791559</v>
      </c>
      <c r="S1975" s="4" t="s">
        <v>40</v>
      </c>
      <c r="T1975" s="4" t="str">
        <f aca="false">B1975&amp;C1975&amp;D1975&amp;E1975&amp;S1975</f>
        <v>tebburgermap55normal</v>
      </c>
      <c r="U1975" s="4" t="n">
        <f aca="false">COUNTIF($T$2:T1975,T1975)</f>
        <v>14</v>
      </c>
      <c r="V1975" s="4" t="s">
        <v>18</v>
      </c>
      <c r="W1975" s="4" t="s">
        <v>29</v>
      </c>
      <c r="X1975" s="4" t="n">
        <v>5</v>
      </c>
      <c r="Y1975" s="4" t="str">
        <f aca="false">V1975&amp;W1975&amp;X1975&amp;S1975</f>
        <v>tb5normal</v>
      </c>
      <c r="Z1975" s="4" t="n">
        <f aca="false">G1975&gt;0</f>
        <v>0</v>
      </c>
      <c r="AA1975" s="4" t="str">
        <f aca="false">IF(NOT(Z1975),Y1975,0)</f>
        <v>tb5normal</v>
      </c>
    </row>
    <row r="1976" customFormat="false" ht="15" hidden="false" customHeight="true" outlineLevel="0" collapsed="false">
      <c r="A1976" s="1" t="n">
        <v>2902</v>
      </c>
      <c r="B1976" s="4" t="s">
        <v>21</v>
      </c>
      <c r="C1976" s="4" t="s">
        <v>41</v>
      </c>
      <c r="D1976" s="4" t="s">
        <v>31</v>
      </c>
      <c r="E1976" s="4" t="n">
        <v>5</v>
      </c>
      <c r="F1976" s="4" t="n">
        <v>124.401</v>
      </c>
      <c r="G1976" s="4" t="n">
        <v>1</v>
      </c>
      <c r="H1976" s="4" t="n">
        <v>0.536793650949069</v>
      </c>
      <c r="I1976" s="4" t="n">
        <v>0.0903845220253736</v>
      </c>
      <c r="J1976" s="4" t="n">
        <v>0.0122966835928957</v>
      </c>
      <c r="K1976" s="4" t="n">
        <v>0.00724987834100522</v>
      </c>
      <c r="L1976" s="4" t="n">
        <v>0.000311472543903772</v>
      </c>
      <c r="M1976" s="4" t="n">
        <v>0.21718357402116</v>
      </c>
      <c r="N1976" s="4" t="n">
        <v>27.0522486977849</v>
      </c>
      <c r="O1976" s="4" t="n">
        <v>1</v>
      </c>
      <c r="P1976" s="4" t="s">
        <v>24</v>
      </c>
      <c r="Q1976" s="4" t="n">
        <v>18.6772949962925</v>
      </c>
      <c r="R1976" s="4" t="n">
        <v>0.413459159160984</v>
      </c>
      <c r="S1976" s="4" t="s">
        <v>40</v>
      </c>
      <c r="T1976" s="4" t="str">
        <f aca="false">B1976&amp;C1976&amp;D1976&amp;E1976&amp;S1976</f>
        <v>tebburgermap55normal</v>
      </c>
      <c r="U1976" s="4" t="n">
        <f aca="false">COUNTIF($T$2:T1976,T1976)</f>
        <v>15</v>
      </c>
      <c r="V1976" s="4" t="s">
        <v>18</v>
      </c>
      <c r="W1976" s="4" t="s">
        <v>29</v>
      </c>
      <c r="X1976" s="4" t="n">
        <v>5</v>
      </c>
      <c r="Y1976" s="4" t="str">
        <f aca="false">V1976&amp;W1976&amp;X1976&amp;S1976</f>
        <v>tb5normal</v>
      </c>
      <c r="Z1976" s="4" t="n">
        <f aca="false">G1976&gt;0</f>
        <v>1</v>
      </c>
      <c r="AA1976" s="4" t="n">
        <f aca="false">IF(NOT(Z1976),Y1976,0)</f>
        <v>0</v>
      </c>
    </row>
    <row r="1977" customFormat="false" ht="15" hidden="false" customHeight="true" outlineLevel="0" collapsed="false">
      <c r="A1977" s="1" t="n">
        <v>2903</v>
      </c>
      <c r="B1977" s="4" t="s">
        <v>21</v>
      </c>
      <c r="C1977" s="4" t="s">
        <v>41</v>
      </c>
      <c r="D1977" s="4" t="s">
        <v>31</v>
      </c>
      <c r="E1977" s="4" t="n">
        <v>5</v>
      </c>
      <c r="F1977" s="4" t="n">
        <v>123.096</v>
      </c>
      <c r="G1977" s="4" t="n">
        <v>0</v>
      </c>
      <c r="H1977" s="4" t="n">
        <v>0.648260849079193</v>
      </c>
      <c r="I1977" s="4" t="n">
        <v>0.100272703984325</v>
      </c>
      <c r="J1977" s="4" t="n">
        <v>0.0281431245324013</v>
      </c>
      <c r="K1977" s="4" t="n">
        <v>0.00691512915129152</v>
      </c>
      <c r="L1977" s="4" t="n">
        <v>0.000808118081180812</v>
      </c>
      <c r="M1977" s="4" t="n">
        <v>0.216018315018315</v>
      </c>
      <c r="N1977" s="4" t="n">
        <v>26.6516540783781</v>
      </c>
      <c r="O1977" s="4" t="n">
        <v>1</v>
      </c>
      <c r="P1977" s="4" t="s">
        <v>24</v>
      </c>
      <c r="Q1977" s="4" t="n">
        <v>46.6025785396771</v>
      </c>
      <c r="R1977" s="4" t="n">
        <v>0.44653888891853</v>
      </c>
      <c r="S1977" s="4" t="s">
        <v>40</v>
      </c>
      <c r="T1977" s="4" t="str">
        <f aca="false">B1977&amp;C1977&amp;D1977&amp;E1977&amp;S1977</f>
        <v>tebburgermap55normal</v>
      </c>
      <c r="U1977" s="4" t="n">
        <f aca="false">COUNTIF($T$2:T1977,T1977)</f>
        <v>16</v>
      </c>
      <c r="V1977" s="4" t="s">
        <v>18</v>
      </c>
      <c r="W1977" s="4" t="s">
        <v>29</v>
      </c>
      <c r="X1977" s="4" t="n">
        <v>5</v>
      </c>
      <c r="Y1977" s="4" t="str">
        <f aca="false">V1977&amp;W1977&amp;X1977&amp;S1977</f>
        <v>tb5normal</v>
      </c>
      <c r="Z1977" s="4" t="n">
        <f aca="false">G1977&gt;0</f>
        <v>0</v>
      </c>
      <c r="AA1977" s="4" t="str">
        <f aca="false">IF(NOT(Z1977),Y1977,0)</f>
        <v>tb5normal</v>
      </c>
    </row>
    <row r="1978" customFormat="false" ht="15" hidden="false" customHeight="true" outlineLevel="0" collapsed="false">
      <c r="A1978" s="1" t="n">
        <v>2904</v>
      </c>
      <c r="B1978" s="4" t="s">
        <v>21</v>
      </c>
      <c r="C1978" s="4" t="s">
        <v>41</v>
      </c>
      <c r="D1978" s="4" t="s">
        <v>31</v>
      </c>
      <c r="E1978" s="4" t="n">
        <v>5</v>
      </c>
      <c r="F1978" s="4" t="n">
        <v>116.901</v>
      </c>
      <c r="G1978" s="4" t="n">
        <v>2</v>
      </c>
      <c r="H1978" s="4" t="n">
        <v>0.34468748896406</v>
      </c>
      <c r="I1978" s="4" t="n">
        <v>0.068580566179424</v>
      </c>
      <c r="J1978" s="4" t="n">
        <v>0.00852028214167791</v>
      </c>
      <c r="K1978" s="4" t="n">
        <v>0.00248242218773787</v>
      </c>
      <c r="L1978" s="4" t="n">
        <v>0.000614754100503196</v>
      </c>
      <c r="M1978" s="4" t="n">
        <v>0.218679612970528</v>
      </c>
      <c r="N1978" s="4" t="n">
        <v>25.6039768753938</v>
      </c>
      <c r="O1978" s="4" t="n">
        <v>1</v>
      </c>
      <c r="P1978" s="4" t="s">
        <v>24</v>
      </c>
      <c r="Q1978" s="4" t="n">
        <v>1.49655439139866</v>
      </c>
      <c r="R1978" s="4" t="n">
        <v>0.346508671023143</v>
      </c>
      <c r="S1978" s="4" t="s">
        <v>40</v>
      </c>
      <c r="T1978" s="4" t="str">
        <f aca="false">B1978&amp;C1978&amp;D1978&amp;E1978&amp;S1978</f>
        <v>tebburgermap55normal</v>
      </c>
      <c r="U1978" s="4" t="n">
        <f aca="false">COUNTIF($T$2:T1978,T1978)</f>
        <v>17</v>
      </c>
      <c r="V1978" s="4" t="s">
        <v>18</v>
      </c>
      <c r="W1978" s="4" t="s">
        <v>29</v>
      </c>
      <c r="X1978" s="4" t="n">
        <v>5</v>
      </c>
      <c r="Y1978" s="4" t="str">
        <f aca="false">V1978&amp;W1978&amp;X1978&amp;S1978</f>
        <v>tb5normal</v>
      </c>
      <c r="Z1978" s="4" t="n">
        <f aca="false">G1978&gt;0</f>
        <v>1</v>
      </c>
      <c r="AA1978" s="4" t="n">
        <f aca="false">IF(NOT(Z1978),Y1978,0)</f>
        <v>0</v>
      </c>
    </row>
    <row r="1979" customFormat="false" ht="15" hidden="false" customHeight="true" outlineLevel="0" collapsed="false">
      <c r="A1979" s="1" t="n">
        <v>2905</v>
      </c>
      <c r="B1979" s="4" t="s">
        <v>21</v>
      </c>
      <c r="C1979" s="4" t="s">
        <v>41</v>
      </c>
      <c r="D1979" s="4" t="s">
        <v>31</v>
      </c>
      <c r="E1979" s="4" t="n">
        <v>5</v>
      </c>
      <c r="F1979" s="4" t="n">
        <v>114.802</v>
      </c>
      <c r="G1979" s="4" t="n">
        <v>0</v>
      </c>
      <c r="H1979" s="4" t="n">
        <v>0.335813143367367</v>
      </c>
      <c r="I1979" s="4" t="n">
        <v>0.067045284263584</v>
      </c>
      <c r="J1979" s="4" t="n">
        <v>0.00831788727212568</v>
      </c>
      <c r="K1979" s="4" t="n">
        <v>0.00240718960783994</v>
      </c>
      <c r="L1979" s="4" t="n">
        <v>0.000720300432000696</v>
      </c>
      <c r="M1979" s="4" t="n">
        <v>0.218273535935051</v>
      </c>
      <c r="N1979" s="4" t="n">
        <v>25.1196136292349</v>
      </c>
      <c r="O1979" s="4" t="n">
        <v>1</v>
      </c>
      <c r="P1979" s="4" t="s">
        <v>24</v>
      </c>
      <c r="Q1979" s="4" t="n">
        <v>1.48086950496465</v>
      </c>
      <c r="R1979" s="4" t="n">
        <v>0.332887285745035</v>
      </c>
      <c r="S1979" s="4" t="s">
        <v>40</v>
      </c>
      <c r="T1979" s="4" t="str">
        <f aca="false">B1979&amp;C1979&amp;D1979&amp;E1979&amp;S1979</f>
        <v>tebburgermap55normal</v>
      </c>
      <c r="U1979" s="4" t="n">
        <f aca="false">COUNTIF($T$2:T1979,T1979)</f>
        <v>18</v>
      </c>
      <c r="V1979" s="4" t="s">
        <v>18</v>
      </c>
      <c r="W1979" s="4" t="s">
        <v>29</v>
      </c>
      <c r="X1979" s="4" t="n">
        <v>5</v>
      </c>
      <c r="Y1979" s="4" t="str">
        <f aca="false">V1979&amp;W1979&amp;X1979&amp;S1979</f>
        <v>tb5normal</v>
      </c>
      <c r="Z1979" s="4" t="n">
        <f aca="false">G1979&gt;0</f>
        <v>0</v>
      </c>
      <c r="AA1979" s="4" t="str">
        <f aca="false">IF(NOT(Z1979),Y1979,0)</f>
        <v>tb5normal</v>
      </c>
    </row>
    <row r="1980" customFormat="false" ht="15" hidden="false" customHeight="true" outlineLevel="0" collapsed="false">
      <c r="A1980" s="1" t="n">
        <v>2906</v>
      </c>
      <c r="B1980" s="4" t="s">
        <v>21</v>
      </c>
      <c r="C1980" s="4" t="s">
        <v>41</v>
      </c>
      <c r="D1980" s="4" t="s">
        <v>31</v>
      </c>
      <c r="E1980" s="4" t="n">
        <v>5</v>
      </c>
      <c r="F1980" s="4" t="n">
        <v>179.799</v>
      </c>
      <c r="G1980" s="4" t="n">
        <v>0</v>
      </c>
      <c r="H1980" s="4" t="n">
        <v>5.12325220898857</v>
      </c>
      <c r="I1980" s="4" t="n">
        <v>0.215803257363845</v>
      </c>
      <c r="J1980" s="4" t="n">
        <v>0.0547909774324007</v>
      </c>
      <c r="K1980" s="4" t="n">
        <v>0.0370200452305884</v>
      </c>
      <c r="L1980" s="4" t="n">
        <v>2.53807106598985E-006</v>
      </c>
      <c r="M1980" s="4" t="n">
        <v>0.163505219145172</v>
      </c>
      <c r="N1980" s="4" t="n">
        <v>28.8901173135817</v>
      </c>
      <c r="O1980" s="4" t="n">
        <v>0</v>
      </c>
      <c r="P1980" s="4" t="s">
        <v>27</v>
      </c>
      <c r="Q1980" s="4" t="n">
        <v>175.41160386122</v>
      </c>
      <c r="R1980" s="4" t="n">
        <v>0.86437862916743</v>
      </c>
      <c r="S1980" s="4" t="s">
        <v>40</v>
      </c>
      <c r="T1980" s="4" t="str">
        <f aca="false">B1980&amp;C1980&amp;D1980&amp;E1980&amp;S1980</f>
        <v>tebburgermap55normal</v>
      </c>
      <c r="U1980" s="4" t="n">
        <f aca="false">COUNTIF($T$2:T1980,T1980)</f>
        <v>19</v>
      </c>
      <c r="V1980" s="4" t="s">
        <v>18</v>
      </c>
      <c r="W1980" s="4" t="s">
        <v>29</v>
      </c>
      <c r="X1980" s="4" t="n">
        <v>5</v>
      </c>
      <c r="Y1980" s="4" t="str">
        <f aca="false">V1980&amp;W1980&amp;X1980&amp;S1980</f>
        <v>tb5normal</v>
      </c>
      <c r="Z1980" s="4" t="n">
        <f aca="false">G1980&gt;0</f>
        <v>0</v>
      </c>
      <c r="AA1980" s="4" t="str">
        <f aca="false">IF(NOT(Z1980),Y1980,0)</f>
        <v>tb5normal</v>
      </c>
    </row>
    <row r="1981" customFormat="false" ht="15" hidden="false" customHeight="true" outlineLevel="0" collapsed="false">
      <c r="A1981" s="1" t="n">
        <v>2907</v>
      </c>
      <c r="B1981" s="4" t="s">
        <v>21</v>
      </c>
      <c r="C1981" s="4" t="s">
        <v>41</v>
      </c>
      <c r="D1981" s="4" t="s">
        <v>31</v>
      </c>
      <c r="E1981" s="4" t="n">
        <v>5</v>
      </c>
      <c r="F1981" s="4" t="n">
        <v>132.903</v>
      </c>
      <c r="G1981" s="4" t="n">
        <v>1</v>
      </c>
      <c r="H1981" s="4" t="n">
        <v>0.740277166913311</v>
      </c>
      <c r="I1981" s="4" t="n">
        <v>0.104189810852741</v>
      </c>
      <c r="J1981" s="4" t="n">
        <v>0.0186471639573848</v>
      </c>
      <c r="K1981" s="4" t="n">
        <v>0.0146366067784833</v>
      </c>
      <c r="L1981" s="4" t="n">
        <v>0.00051864406779661</v>
      </c>
      <c r="M1981" s="4" t="n">
        <v>0.213523753314375</v>
      </c>
      <c r="N1981" s="4" t="n">
        <v>28.3776372734029</v>
      </c>
      <c r="O1981" s="4" t="n">
        <v>1</v>
      </c>
      <c r="P1981" s="4" t="s">
        <v>24</v>
      </c>
      <c r="Q1981" s="4" t="n">
        <v>47.6296707245134</v>
      </c>
      <c r="R1981" s="4" t="n">
        <v>0.452927066343418</v>
      </c>
      <c r="S1981" s="4" t="s">
        <v>40</v>
      </c>
      <c r="T1981" s="4" t="str">
        <f aca="false">B1981&amp;C1981&amp;D1981&amp;E1981&amp;S1981</f>
        <v>tebburgermap55normal</v>
      </c>
      <c r="U1981" s="4" t="n">
        <f aca="false">COUNTIF($T$2:T1981,T1981)</f>
        <v>20</v>
      </c>
      <c r="V1981" s="4" t="s">
        <v>18</v>
      </c>
      <c r="W1981" s="4" t="s">
        <v>29</v>
      </c>
      <c r="X1981" s="4" t="n">
        <v>5</v>
      </c>
      <c r="Y1981" s="4" t="str">
        <f aca="false">V1981&amp;W1981&amp;X1981&amp;S1981</f>
        <v>tb5normal</v>
      </c>
      <c r="Z1981" s="4" t="n">
        <f aca="false">G1981&gt;0</f>
        <v>1</v>
      </c>
      <c r="AA1981" s="4" t="n">
        <f aca="false">IF(NOT(Z1981),Y1981,0)</f>
        <v>0</v>
      </c>
    </row>
    <row r="1982" customFormat="false" ht="15" hidden="false" customHeight="true" outlineLevel="0" collapsed="false">
      <c r="A1982" s="1" t="n">
        <v>2912</v>
      </c>
      <c r="B1982" s="4" t="s">
        <v>21</v>
      </c>
      <c r="C1982" s="4" t="s">
        <v>22</v>
      </c>
      <c r="D1982" s="4" t="s">
        <v>33</v>
      </c>
      <c r="E1982" s="4" t="n">
        <v>10</v>
      </c>
      <c r="F1982" s="4" t="n">
        <v>11.575</v>
      </c>
      <c r="G1982" s="4" t="n">
        <v>0</v>
      </c>
      <c r="H1982" s="4" t="n">
        <v>0.448500003261024</v>
      </c>
      <c r="I1982" s="4" t="n">
        <v>0.364201978031033</v>
      </c>
      <c r="J1982" s="4" t="n">
        <v>0.0415877982030298</v>
      </c>
      <c r="K1982" s="4" t="n">
        <v>0.277327061420734</v>
      </c>
      <c r="L1982" s="4" t="n">
        <v>0.0765376884383066</v>
      </c>
      <c r="M1982" s="4" t="n">
        <v>1.68238259911451</v>
      </c>
      <c r="N1982" s="4" t="n">
        <v>19.5997161874454</v>
      </c>
      <c r="O1982" s="4" t="n">
        <v>1</v>
      </c>
      <c r="P1982" s="4" t="s">
        <v>24</v>
      </c>
      <c r="Q1982" s="4" t="n">
        <v>4.12931347217571</v>
      </c>
      <c r="R1982" s="4" t="n">
        <v>0.291943002912727</v>
      </c>
      <c r="S1982" s="4" t="s">
        <v>40</v>
      </c>
      <c r="T1982" s="4" t="str">
        <f aca="false">B1982&amp;C1982&amp;D1982&amp;E1982&amp;S1982</f>
        <v>tebjackalsmall_warehouse10normal</v>
      </c>
      <c r="U1982" s="4" t="n">
        <f aca="false">COUNTIF($T$2:T1982,T1982)</f>
        <v>1</v>
      </c>
      <c r="V1982" s="4" t="s">
        <v>18</v>
      </c>
      <c r="W1982" s="4" t="s">
        <v>26</v>
      </c>
      <c r="X1982" s="4" t="s">
        <v>34</v>
      </c>
      <c r="Y1982" s="4" t="str">
        <f aca="false">V1982&amp;W1982&amp;X1982&amp;S1982</f>
        <v>tjsnormal</v>
      </c>
      <c r="Z1982" s="4" t="n">
        <f aca="false">G1982&gt;0</f>
        <v>0</v>
      </c>
      <c r="AA1982" s="4" t="str">
        <f aca="false">IF(NOT(Z1982),Y1982,0)</f>
        <v>tjsnormal</v>
      </c>
    </row>
    <row r="1983" customFormat="false" ht="15" hidden="false" customHeight="true" outlineLevel="0" collapsed="false">
      <c r="A1983" s="1" t="n">
        <v>2913</v>
      </c>
      <c r="B1983" s="4" t="s">
        <v>21</v>
      </c>
      <c r="C1983" s="4" t="s">
        <v>22</v>
      </c>
      <c r="D1983" s="4" t="s">
        <v>33</v>
      </c>
      <c r="E1983" s="4" t="n">
        <v>10</v>
      </c>
      <c r="F1983" s="4" t="n">
        <v>14.265</v>
      </c>
      <c r="G1983" s="4" t="n">
        <v>0</v>
      </c>
      <c r="H1983" s="4" t="n">
        <v>1.57853116137072</v>
      </c>
      <c r="I1983" s="4" t="n">
        <v>0.570591555806015</v>
      </c>
      <c r="J1983" s="4" t="n">
        <v>0.0647275255502539</v>
      </c>
      <c r="K1983" s="4" t="n">
        <v>0.294325018819518</v>
      </c>
      <c r="L1983" s="4" t="n">
        <v>0.0625181347259736</v>
      </c>
      <c r="M1983" s="4" t="n">
        <v>1.46340465486542</v>
      </c>
      <c r="N1983" s="4" t="n">
        <v>21.1051207542739</v>
      </c>
      <c r="O1983" s="4" t="n">
        <v>1</v>
      </c>
      <c r="P1983" s="4" t="s">
        <v>24</v>
      </c>
      <c r="Q1983" s="4" t="n">
        <v>19.0610820048984</v>
      </c>
      <c r="R1983" s="4" t="n">
        <v>0.3293039675498</v>
      </c>
      <c r="S1983" s="4" t="s">
        <v>40</v>
      </c>
      <c r="T1983" s="4" t="str">
        <f aca="false">B1983&amp;C1983&amp;D1983&amp;E1983&amp;S1983</f>
        <v>tebjackalsmall_warehouse10normal</v>
      </c>
      <c r="U1983" s="4" t="n">
        <f aca="false">COUNTIF($T$2:T1983,T1983)</f>
        <v>2</v>
      </c>
      <c r="V1983" s="4" t="s">
        <v>18</v>
      </c>
      <c r="W1983" s="4" t="s">
        <v>26</v>
      </c>
      <c r="X1983" s="4" t="s">
        <v>34</v>
      </c>
      <c r="Y1983" s="4" t="str">
        <f aca="false">V1983&amp;W1983&amp;X1983&amp;S1983</f>
        <v>tjsnormal</v>
      </c>
      <c r="Z1983" s="4" t="n">
        <f aca="false">G1983&gt;0</f>
        <v>0</v>
      </c>
      <c r="AA1983" s="4" t="str">
        <f aca="false">IF(NOT(Z1983),Y1983,0)</f>
        <v>tjsnormal</v>
      </c>
    </row>
    <row r="1984" customFormat="false" ht="15" hidden="false" customHeight="true" outlineLevel="0" collapsed="false">
      <c r="A1984" s="1" t="n">
        <v>2914</v>
      </c>
      <c r="B1984" s="4" t="s">
        <v>21</v>
      </c>
      <c r="C1984" s="4" t="s">
        <v>22</v>
      </c>
      <c r="D1984" s="4" t="s">
        <v>33</v>
      </c>
      <c r="E1984" s="4" t="n">
        <v>10</v>
      </c>
      <c r="F1984" s="4" t="n">
        <v>11.479</v>
      </c>
      <c r="G1984" s="4" t="n">
        <v>0</v>
      </c>
      <c r="H1984" s="4" t="n">
        <v>0.796242612772917</v>
      </c>
      <c r="I1984" s="4" t="n">
        <v>0.418032686551568</v>
      </c>
      <c r="J1984" s="4" t="n">
        <v>0.0499277241207301</v>
      </c>
      <c r="K1984" s="4" t="n">
        <v>0.234366269937368</v>
      </c>
      <c r="L1984" s="4" t="n">
        <v>0.081420731864347</v>
      </c>
      <c r="M1984" s="4" t="n">
        <v>1.65370323383178</v>
      </c>
      <c r="N1984" s="4" t="n">
        <v>19.4419074780738</v>
      </c>
      <c r="O1984" s="4" t="n">
        <v>1</v>
      </c>
      <c r="P1984" s="4" t="s">
        <v>24</v>
      </c>
      <c r="Q1984" s="4" t="n">
        <v>13.1578309465967</v>
      </c>
      <c r="R1984" s="4" t="n">
        <v>0.278316312640744</v>
      </c>
      <c r="S1984" s="4" t="s">
        <v>40</v>
      </c>
      <c r="T1984" s="4" t="str">
        <f aca="false">B1984&amp;C1984&amp;D1984&amp;E1984&amp;S1984</f>
        <v>tebjackalsmall_warehouse10normal</v>
      </c>
      <c r="U1984" s="4" t="n">
        <f aca="false">COUNTIF($T$2:T1984,T1984)</f>
        <v>3</v>
      </c>
      <c r="V1984" s="4" t="s">
        <v>18</v>
      </c>
      <c r="W1984" s="4" t="s">
        <v>26</v>
      </c>
      <c r="X1984" s="4" t="s">
        <v>34</v>
      </c>
      <c r="Y1984" s="4" t="str">
        <f aca="false">V1984&amp;W1984&amp;X1984&amp;S1984</f>
        <v>tjsnormal</v>
      </c>
      <c r="Z1984" s="4" t="n">
        <f aca="false">G1984&gt;0</f>
        <v>0</v>
      </c>
      <c r="AA1984" s="4" t="str">
        <f aca="false">IF(NOT(Z1984),Y1984,0)</f>
        <v>tjsnormal</v>
      </c>
    </row>
    <row r="1985" customFormat="false" ht="15" hidden="false" customHeight="true" outlineLevel="0" collapsed="false">
      <c r="A1985" s="1" t="n">
        <v>2915</v>
      </c>
      <c r="B1985" s="4" t="s">
        <v>21</v>
      </c>
      <c r="C1985" s="4" t="s">
        <v>22</v>
      </c>
      <c r="D1985" s="4" t="s">
        <v>33</v>
      </c>
      <c r="E1985" s="4" t="n">
        <v>10</v>
      </c>
      <c r="F1985" s="4" t="n">
        <v>19.056</v>
      </c>
      <c r="G1985" s="4" t="n">
        <v>0</v>
      </c>
      <c r="H1985" s="4" t="n">
        <v>1.89224590075725</v>
      </c>
      <c r="I1985" s="4" t="n">
        <v>0.773682137193309</v>
      </c>
      <c r="J1985" s="4" t="n">
        <v>0.209569541527355</v>
      </c>
      <c r="K1985" s="4" t="n">
        <v>0.501967104596158</v>
      </c>
      <c r="L1985" s="4" t="n">
        <v>0.0291501791586141</v>
      </c>
      <c r="M1985" s="4" t="n">
        <v>1.27812444178555</v>
      </c>
      <c r="N1985" s="4" t="n">
        <v>22.1527290727037</v>
      </c>
      <c r="O1985" s="4" t="n">
        <v>1</v>
      </c>
      <c r="P1985" s="4" t="s">
        <v>24</v>
      </c>
      <c r="Q1985" s="4" t="n">
        <v>13.9999488127808</v>
      </c>
      <c r="R1985" s="4" t="n">
        <v>0.887069034948552</v>
      </c>
      <c r="S1985" s="4" t="s">
        <v>40</v>
      </c>
      <c r="T1985" s="4" t="str">
        <f aca="false">B1985&amp;C1985&amp;D1985&amp;E1985&amp;S1985</f>
        <v>tebjackalsmall_warehouse10normal</v>
      </c>
      <c r="U1985" s="4" t="n">
        <f aca="false">COUNTIF($T$2:T1985,T1985)</f>
        <v>4</v>
      </c>
      <c r="V1985" s="4" t="s">
        <v>18</v>
      </c>
      <c r="W1985" s="4" t="s">
        <v>26</v>
      </c>
      <c r="X1985" s="4" t="s">
        <v>34</v>
      </c>
      <c r="Y1985" s="4" t="str">
        <f aca="false">V1985&amp;W1985&amp;X1985&amp;S1985</f>
        <v>tjsnormal</v>
      </c>
      <c r="Z1985" s="4" t="n">
        <f aca="false">G1985&gt;0</f>
        <v>0</v>
      </c>
      <c r="AA1985" s="4" t="str">
        <f aca="false">IF(NOT(Z1985),Y1985,0)</f>
        <v>tjsnormal</v>
      </c>
    </row>
    <row r="1986" customFormat="false" ht="15" hidden="false" customHeight="true" outlineLevel="0" collapsed="false">
      <c r="A1986" s="1" t="n">
        <v>2916</v>
      </c>
      <c r="B1986" s="4" t="s">
        <v>21</v>
      </c>
      <c r="C1986" s="4" t="s">
        <v>22</v>
      </c>
      <c r="D1986" s="4" t="s">
        <v>33</v>
      </c>
      <c r="E1986" s="4" t="n">
        <v>10</v>
      </c>
      <c r="F1986" s="4" t="n">
        <v>21.042</v>
      </c>
      <c r="G1986" s="4" t="n">
        <v>0</v>
      </c>
      <c r="H1986" s="4" t="n">
        <v>1.46924466742652</v>
      </c>
      <c r="I1986" s="4" t="n">
        <v>0.652506628802752</v>
      </c>
      <c r="J1986" s="4" t="n">
        <v>0.110842152782421</v>
      </c>
      <c r="K1986" s="4" t="n">
        <v>0.489859428102622</v>
      </c>
      <c r="L1986" s="4" t="n">
        <v>0.0409084112333983</v>
      </c>
      <c r="M1986" s="4" t="n">
        <v>1.17429272341195</v>
      </c>
      <c r="N1986" s="4" t="n">
        <v>24.4185779049897</v>
      </c>
      <c r="O1986" s="4" t="n">
        <v>1</v>
      </c>
      <c r="P1986" s="4" t="s">
        <v>24</v>
      </c>
      <c r="Q1986" s="4" t="n">
        <v>10.2556898205611</v>
      </c>
      <c r="R1986" s="4" t="n">
        <v>0.599420656557115</v>
      </c>
      <c r="S1986" s="4" t="s">
        <v>40</v>
      </c>
      <c r="T1986" s="4" t="str">
        <f aca="false">B1986&amp;C1986&amp;D1986&amp;E1986&amp;S1986</f>
        <v>tebjackalsmall_warehouse10normal</v>
      </c>
      <c r="U1986" s="4" t="n">
        <f aca="false">COUNTIF($T$2:T1986,T1986)</f>
        <v>5</v>
      </c>
      <c r="V1986" s="4" t="s">
        <v>18</v>
      </c>
      <c r="W1986" s="4" t="s">
        <v>26</v>
      </c>
      <c r="X1986" s="4" t="s">
        <v>34</v>
      </c>
      <c r="Y1986" s="4" t="str">
        <f aca="false">V1986&amp;W1986&amp;X1986&amp;S1986</f>
        <v>tjsnormal</v>
      </c>
      <c r="Z1986" s="4" t="n">
        <f aca="false">G1986&gt;0</f>
        <v>0</v>
      </c>
      <c r="AA1986" s="4" t="str">
        <f aca="false">IF(NOT(Z1986),Y1986,0)</f>
        <v>tjsnormal</v>
      </c>
    </row>
    <row r="1987" customFormat="false" ht="15" hidden="false" customHeight="true" outlineLevel="0" collapsed="false">
      <c r="A1987" s="1" t="n">
        <v>2917</v>
      </c>
      <c r="B1987" s="4" t="s">
        <v>21</v>
      </c>
      <c r="C1987" s="4" t="s">
        <v>22</v>
      </c>
      <c r="D1987" s="4" t="s">
        <v>33</v>
      </c>
      <c r="E1987" s="4" t="n">
        <v>10</v>
      </c>
      <c r="F1987" s="4" t="n">
        <v>14.3</v>
      </c>
      <c r="G1987" s="4" t="n">
        <v>0</v>
      </c>
      <c r="H1987" s="4" t="n">
        <v>1.93265228458116</v>
      </c>
      <c r="I1987" s="4" t="n">
        <v>0.778315683231138</v>
      </c>
      <c r="J1987" s="4" t="n">
        <v>0.308497177684099</v>
      </c>
      <c r="K1987" s="4" t="n">
        <v>0.2710714770607</v>
      </c>
      <c r="L1987" s="4" t="n">
        <v>0.0492103268486925</v>
      </c>
      <c r="M1987" s="4" t="n">
        <v>1.52074636308173</v>
      </c>
      <c r="N1987" s="4" t="n">
        <v>21.1523775062485</v>
      </c>
      <c r="O1987" s="4" t="n">
        <v>1</v>
      </c>
      <c r="P1987" s="4" t="s">
        <v>24</v>
      </c>
      <c r="Q1987" s="4" t="n">
        <v>18.5847572030288</v>
      </c>
      <c r="R1987" s="4" t="n">
        <v>0.445340009519841</v>
      </c>
      <c r="S1987" s="4" t="s">
        <v>40</v>
      </c>
      <c r="T1987" s="4" t="str">
        <f aca="false">B1987&amp;C1987&amp;D1987&amp;E1987&amp;S1987</f>
        <v>tebjackalsmall_warehouse10normal</v>
      </c>
      <c r="U1987" s="4" t="n">
        <f aca="false">COUNTIF($T$2:T1987,T1987)</f>
        <v>6</v>
      </c>
      <c r="V1987" s="4" t="s">
        <v>18</v>
      </c>
      <c r="W1987" s="4" t="s">
        <v>26</v>
      </c>
      <c r="X1987" s="4" t="s">
        <v>34</v>
      </c>
      <c r="Y1987" s="4" t="str">
        <f aca="false">V1987&amp;W1987&amp;X1987&amp;S1987</f>
        <v>tjsnormal</v>
      </c>
      <c r="Z1987" s="4" t="n">
        <f aca="false">G1987&gt;0</f>
        <v>0</v>
      </c>
      <c r="AA1987" s="4" t="str">
        <f aca="false">IF(NOT(Z1987),Y1987,0)</f>
        <v>tjsnormal</v>
      </c>
    </row>
    <row r="1988" customFormat="false" ht="15" hidden="false" customHeight="true" outlineLevel="0" collapsed="false">
      <c r="A1988" s="1" t="n">
        <v>2918</v>
      </c>
      <c r="B1988" s="4" t="s">
        <v>21</v>
      </c>
      <c r="C1988" s="4" t="s">
        <v>22</v>
      </c>
      <c r="D1988" s="4" t="s">
        <v>33</v>
      </c>
      <c r="E1988" s="4" t="n">
        <v>10</v>
      </c>
      <c r="F1988" s="4" t="n">
        <v>11.514</v>
      </c>
      <c r="G1988" s="4" t="n">
        <v>0</v>
      </c>
      <c r="H1988" s="4" t="n">
        <v>0.41246009887042</v>
      </c>
      <c r="I1988" s="4" t="n">
        <v>0.415594998151024</v>
      </c>
      <c r="J1988" s="4" t="n">
        <v>0.0423086106487147</v>
      </c>
      <c r="K1988" s="4" t="n">
        <v>0.354311602256122</v>
      </c>
      <c r="L1988" s="4" t="n">
        <v>0.0824607019198303</v>
      </c>
      <c r="M1988" s="4" t="n">
        <v>1.6647730320459</v>
      </c>
      <c r="N1988" s="4" t="n">
        <v>19.3584357156357</v>
      </c>
      <c r="O1988" s="4" t="n">
        <v>1</v>
      </c>
      <c r="P1988" s="4" t="s">
        <v>24</v>
      </c>
      <c r="Q1988" s="4" t="n">
        <v>4.02424051344847</v>
      </c>
      <c r="R1988" s="4" t="n">
        <v>0.313661707443422</v>
      </c>
      <c r="S1988" s="4" t="s">
        <v>40</v>
      </c>
      <c r="T1988" s="4" t="str">
        <f aca="false">B1988&amp;C1988&amp;D1988&amp;E1988&amp;S1988</f>
        <v>tebjackalsmall_warehouse10normal</v>
      </c>
      <c r="U1988" s="4" t="n">
        <f aca="false">COUNTIF($T$2:T1988,T1988)</f>
        <v>7</v>
      </c>
      <c r="V1988" s="4" t="s">
        <v>18</v>
      </c>
      <c r="W1988" s="4" t="s">
        <v>26</v>
      </c>
      <c r="X1988" s="4" t="s">
        <v>34</v>
      </c>
      <c r="Y1988" s="4" t="str">
        <f aca="false">V1988&amp;W1988&amp;X1988&amp;S1988</f>
        <v>tjsnormal</v>
      </c>
      <c r="Z1988" s="4" t="n">
        <f aca="false">G1988&gt;0</f>
        <v>0</v>
      </c>
      <c r="AA1988" s="4" t="str">
        <f aca="false">IF(NOT(Z1988),Y1988,0)</f>
        <v>tjsnormal</v>
      </c>
    </row>
    <row r="1989" customFormat="false" ht="15" hidden="false" customHeight="true" outlineLevel="0" collapsed="false">
      <c r="A1989" s="1" t="n">
        <v>2919</v>
      </c>
      <c r="B1989" s="4" t="s">
        <v>21</v>
      </c>
      <c r="C1989" s="4" t="s">
        <v>22</v>
      </c>
      <c r="D1989" s="4" t="s">
        <v>33</v>
      </c>
      <c r="E1989" s="4" t="n">
        <v>10</v>
      </c>
      <c r="F1989" s="4" t="n">
        <v>29.836</v>
      </c>
      <c r="G1989" s="4" t="n">
        <v>0</v>
      </c>
      <c r="H1989" s="4" t="n">
        <v>2.30164825258843</v>
      </c>
      <c r="I1989" s="4" t="n">
        <v>0.724226967317726</v>
      </c>
      <c r="J1989" s="4" t="n">
        <v>0.121475989151115</v>
      </c>
      <c r="K1989" s="4" t="n">
        <v>0.484514718036204</v>
      </c>
      <c r="L1989" s="4" t="n">
        <v>0.0209664110803602</v>
      </c>
      <c r="M1989" s="4" t="n">
        <v>0.853626988015475</v>
      </c>
      <c r="N1989" s="4" t="n">
        <v>25.370057430741</v>
      </c>
      <c r="O1989" s="4" t="n">
        <v>1</v>
      </c>
      <c r="P1989" s="4" t="s">
        <v>24</v>
      </c>
      <c r="Q1989" s="4" t="n">
        <v>23.1640795350952</v>
      </c>
      <c r="R1989" s="4" t="n">
        <v>0.461410070984537</v>
      </c>
      <c r="S1989" s="4" t="s">
        <v>40</v>
      </c>
      <c r="T1989" s="4" t="str">
        <f aca="false">B1989&amp;C1989&amp;D1989&amp;E1989&amp;S1989</f>
        <v>tebjackalsmall_warehouse10normal</v>
      </c>
      <c r="U1989" s="4" t="n">
        <f aca="false">COUNTIF($T$2:T1989,T1989)</f>
        <v>8</v>
      </c>
      <c r="V1989" s="4" t="s">
        <v>18</v>
      </c>
      <c r="W1989" s="4" t="s">
        <v>26</v>
      </c>
      <c r="X1989" s="4" t="s">
        <v>34</v>
      </c>
      <c r="Y1989" s="4" t="str">
        <f aca="false">V1989&amp;W1989&amp;X1989&amp;S1989</f>
        <v>tjsnormal</v>
      </c>
      <c r="Z1989" s="4" t="n">
        <f aca="false">G1989&gt;0</f>
        <v>0</v>
      </c>
      <c r="AA1989" s="4" t="str">
        <f aca="false">IF(NOT(Z1989),Y1989,0)</f>
        <v>tjsnormal</v>
      </c>
    </row>
    <row r="1990" customFormat="false" ht="15" hidden="false" customHeight="true" outlineLevel="0" collapsed="false">
      <c r="A1990" s="1" t="n">
        <v>2920</v>
      </c>
      <c r="B1990" s="4" t="s">
        <v>21</v>
      </c>
      <c r="C1990" s="4" t="s">
        <v>22</v>
      </c>
      <c r="D1990" s="4" t="s">
        <v>33</v>
      </c>
      <c r="E1990" s="4" t="n">
        <v>10</v>
      </c>
      <c r="F1990" s="4" t="n">
        <v>15.034</v>
      </c>
      <c r="G1990" s="4" t="n">
        <v>1</v>
      </c>
      <c r="H1990" s="4" t="n">
        <v>0.716750522360534</v>
      </c>
      <c r="I1990" s="4" t="n">
        <v>0.462677086436713</v>
      </c>
      <c r="J1990" s="4" t="n">
        <v>0.109544527807502</v>
      </c>
      <c r="K1990" s="4" t="n">
        <v>0.442112142730924</v>
      </c>
      <c r="L1990" s="4" t="n">
        <v>0.0609820830500648</v>
      </c>
      <c r="M1990" s="4" t="n">
        <v>1.41803329122089</v>
      </c>
      <c r="N1990" s="4" t="n">
        <v>20.9661996633653</v>
      </c>
      <c r="O1990" s="4" t="n">
        <v>1</v>
      </c>
      <c r="P1990" s="4" t="s">
        <v>24</v>
      </c>
      <c r="Q1990" s="4" t="n">
        <v>9.27630780670723</v>
      </c>
      <c r="R1990" s="4" t="n">
        <v>0.348179456325385</v>
      </c>
      <c r="S1990" s="4" t="s">
        <v>40</v>
      </c>
      <c r="T1990" s="4" t="str">
        <f aca="false">B1990&amp;C1990&amp;D1990&amp;E1990&amp;S1990</f>
        <v>tebjackalsmall_warehouse10normal</v>
      </c>
      <c r="U1990" s="4" t="n">
        <f aca="false">COUNTIF($T$2:T1990,T1990)</f>
        <v>9</v>
      </c>
      <c r="V1990" s="4" t="s">
        <v>18</v>
      </c>
      <c r="W1990" s="4" t="s">
        <v>26</v>
      </c>
      <c r="X1990" s="4" t="s">
        <v>34</v>
      </c>
      <c r="Y1990" s="4" t="str">
        <f aca="false">V1990&amp;W1990&amp;X1990&amp;S1990</f>
        <v>tjsnormal</v>
      </c>
      <c r="Z1990" s="4" t="n">
        <f aca="false">G1990&gt;0</f>
        <v>1</v>
      </c>
      <c r="AA1990" s="4" t="n">
        <f aca="false">IF(NOT(Z1990),Y1990,0)</f>
        <v>0</v>
      </c>
    </row>
    <row r="1991" customFormat="false" ht="15" hidden="false" customHeight="true" outlineLevel="0" collapsed="false">
      <c r="A1991" s="1" t="n">
        <v>2921</v>
      </c>
      <c r="B1991" s="4" t="s">
        <v>21</v>
      </c>
      <c r="C1991" s="4" t="s">
        <v>22</v>
      </c>
      <c r="D1991" s="4" t="s">
        <v>33</v>
      </c>
      <c r="E1991" s="4" t="n">
        <v>10</v>
      </c>
      <c r="F1991" s="4" t="n">
        <v>18.858</v>
      </c>
      <c r="G1991" s="4" t="n">
        <v>0</v>
      </c>
      <c r="H1991" s="4" t="n">
        <v>1.10798984482963</v>
      </c>
      <c r="I1991" s="4" t="n">
        <v>0.680397174322293</v>
      </c>
      <c r="J1991" s="4" t="n">
        <v>0.0885010385955449</v>
      </c>
      <c r="K1991" s="4" t="n">
        <v>0.503601426044986</v>
      </c>
      <c r="L1991" s="4" t="n">
        <v>0.0406772139703902</v>
      </c>
      <c r="M1991" s="4" t="n">
        <v>1.28643601629516</v>
      </c>
      <c r="N1991" s="4" t="n">
        <v>23.7092631197908</v>
      </c>
      <c r="O1991" s="4" t="n">
        <v>1</v>
      </c>
      <c r="P1991" s="4" t="s">
        <v>24</v>
      </c>
      <c r="Q1991" s="4" t="n">
        <v>4.8857068271806</v>
      </c>
      <c r="R1991" s="4" t="n">
        <v>0.546706151705756</v>
      </c>
      <c r="S1991" s="4" t="s">
        <v>40</v>
      </c>
      <c r="T1991" s="4" t="str">
        <f aca="false">B1991&amp;C1991&amp;D1991&amp;E1991&amp;S1991</f>
        <v>tebjackalsmall_warehouse10normal</v>
      </c>
      <c r="U1991" s="4" t="n">
        <f aca="false">COUNTIF($T$2:T1991,T1991)</f>
        <v>10</v>
      </c>
      <c r="V1991" s="4" t="s">
        <v>18</v>
      </c>
      <c r="W1991" s="4" t="s">
        <v>26</v>
      </c>
      <c r="X1991" s="4" t="s">
        <v>34</v>
      </c>
      <c r="Y1991" s="4" t="str">
        <f aca="false">V1991&amp;W1991&amp;X1991&amp;S1991</f>
        <v>tjsnormal</v>
      </c>
      <c r="Z1991" s="4" t="n">
        <f aca="false">G1991&gt;0</f>
        <v>0</v>
      </c>
      <c r="AA1991" s="4" t="str">
        <f aca="false">IF(NOT(Z1991),Y1991,0)</f>
        <v>tjsnormal</v>
      </c>
    </row>
    <row r="1992" customFormat="false" ht="15" hidden="false" customHeight="true" outlineLevel="0" collapsed="false">
      <c r="A1992" s="1" t="n">
        <v>2922</v>
      </c>
      <c r="B1992" s="4" t="s">
        <v>21</v>
      </c>
      <c r="C1992" s="4" t="s">
        <v>22</v>
      </c>
      <c r="D1992" s="4" t="s">
        <v>33</v>
      </c>
      <c r="E1992" s="4" t="n">
        <v>10</v>
      </c>
      <c r="F1992" s="4" t="n">
        <v>14.218</v>
      </c>
      <c r="G1992" s="4" t="n">
        <v>0</v>
      </c>
      <c r="H1992" s="4" t="n">
        <v>0.815385771050117</v>
      </c>
      <c r="I1992" s="4" t="n">
        <v>0.375187168268303</v>
      </c>
      <c r="J1992" s="4" t="n">
        <v>0.0438330967780996</v>
      </c>
      <c r="K1992" s="4" t="n">
        <v>0.247135281673757</v>
      </c>
      <c r="L1992" s="4" t="n">
        <v>0.0554250725338084</v>
      </c>
      <c r="M1992" s="4" t="n">
        <v>1.4680926995273</v>
      </c>
      <c r="N1992" s="4" t="n">
        <v>20.6404571959251</v>
      </c>
      <c r="O1992" s="4" t="n">
        <v>1</v>
      </c>
      <c r="P1992" s="4" t="s">
        <v>24</v>
      </c>
      <c r="Q1992" s="4" t="n">
        <v>9.56325424835231</v>
      </c>
      <c r="R1992" s="4" t="n">
        <v>0.307745121132977</v>
      </c>
      <c r="S1992" s="4" t="s">
        <v>40</v>
      </c>
      <c r="T1992" s="4" t="str">
        <f aca="false">B1992&amp;C1992&amp;D1992&amp;E1992&amp;S1992</f>
        <v>tebjackalsmall_warehouse10normal</v>
      </c>
      <c r="U1992" s="4" t="n">
        <f aca="false">COUNTIF($T$2:T1992,T1992)</f>
        <v>11</v>
      </c>
      <c r="V1992" s="4" t="s">
        <v>18</v>
      </c>
      <c r="W1992" s="4" t="s">
        <v>26</v>
      </c>
      <c r="X1992" s="4" t="s">
        <v>34</v>
      </c>
      <c r="Y1992" s="4" t="str">
        <f aca="false">V1992&amp;W1992&amp;X1992&amp;S1992</f>
        <v>tjsnormal</v>
      </c>
      <c r="Z1992" s="4" t="n">
        <f aca="false">G1992&gt;0</f>
        <v>0</v>
      </c>
      <c r="AA1992" s="4" t="str">
        <f aca="false">IF(NOT(Z1992),Y1992,0)</f>
        <v>tjsnormal</v>
      </c>
    </row>
    <row r="1993" customFormat="false" ht="15" hidden="false" customHeight="true" outlineLevel="0" collapsed="false">
      <c r="A1993" s="1" t="n">
        <v>2923</v>
      </c>
      <c r="B1993" s="4" t="s">
        <v>21</v>
      </c>
      <c r="C1993" s="4" t="s">
        <v>22</v>
      </c>
      <c r="D1993" s="4" t="s">
        <v>33</v>
      </c>
      <c r="E1993" s="4" t="n">
        <v>10</v>
      </c>
      <c r="F1993" s="4" t="n">
        <v>11.434</v>
      </c>
      <c r="G1993" s="4" t="n">
        <v>0</v>
      </c>
      <c r="H1993" s="4" t="n">
        <v>1.03199155351253</v>
      </c>
      <c r="I1993" s="4" t="n">
        <v>0.55291470177726</v>
      </c>
      <c r="J1993" s="4" t="n">
        <v>0.0664732600203354</v>
      </c>
      <c r="K1993" s="4" t="n">
        <v>0.0796184375714976</v>
      </c>
      <c r="L1993" s="4" t="n">
        <v>0.0785361087515939</v>
      </c>
      <c r="M1993" s="4" t="n">
        <v>1.74611378277027</v>
      </c>
      <c r="N1993" s="4" t="n">
        <v>19.9752793749864</v>
      </c>
      <c r="O1993" s="4" t="n">
        <v>1</v>
      </c>
      <c r="P1993" s="4" t="s">
        <v>24</v>
      </c>
      <c r="Q1993" s="4" t="n">
        <v>17.4261501635994</v>
      </c>
      <c r="R1993" s="4" t="n">
        <v>0.357491871124575</v>
      </c>
      <c r="S1993" s="4" t="s">
        <v>40</v>
      </c>
      <c r="T1993" s="4" t="str">
        <f aca="false">B1993&amp;C1993&amp;D1993&amp;E1993&amp;S1993</f>
        <v>tebjackalsmall_warehouse10normal</v>
      </c>
      <c r="U1993" s="4" t="n">
        <f aca="false">COUNTIF($T$2:T1993,T1993)</f>
        <v>12</v>
      </c>
      <c r="V1993" s="4" t="s">
        <v>18</v>
      </c>
      <c r="W1993" s="4" t="s">
        <v>26</v>
      </c>
      <c r="X1993" s="4" t="s">
        <v>34</v>
      </c>
      <c r="Y1993" s="4" t="str">
        <f aca="false">V1993&amp;W1993&amp;X1993&amp;S1993</f>
        <v>tjsnormal</v>
      </c>
      <c r="Z1993" s="4" t="n">
        <f aca="false">G1993&gt;0</f>
        <v>0</v>
      </c>
      <c r="AA1993" s="4" t="str">
        <f aca="false">IF(NOT(Z1993),Y1993,0)</f>
        <v>tjsnormal</v>
      </c>
    </row>
    <row r="1994" customFormat="false" ht="15" hidden="false" customHeight="true" outlineLevel="0" collapsed="false">
      <c r="A1994" s="1" t="n">
        <v>2924</v>
      </c>
      <c r="B1994" s="4" t="s">
        <v>21</v>
      </c>
      <c r="C1994" s="4" t="s">
        <v>22</v>
      </c>
      <c r="D1994" s="4" t="s">
        <v>33</v>
      </c>
      <c r="E1994" s="4" t="n">
        <v>10</v>
      </c>
      <c r="F1994" s="4" t="n">
        <v>13.403</v>
      </c>
      <c r="G1994" s="4" t="n">
        <v>0</v>
      </c>
      <c r="H1994" s="4" t="n">
        <v>0.611399149959162</v>
      </c>
      <c r="I1994" s="4" t="n">
        <v>0.401604470461716</v>
      </c>
      <c r="J1994" s="4" t="n">
        <v>0.0531001348723699</v>
      </c>
      <c r="K1994" s="4" t="n">
        <v>0.498737201702777</v>
      </c>
      <c r="L1994" s="4" t="n">
        <v>0.0512020646975378</v>
      </c>
      <c r="M1994" s="4" t="n">
        <v>1.50004150046014</v>
      </c>
      <c r="N1994" s="4" t="n">
        <v>20.3238655234355</v>
      </c>
      <c r="O1994" s="4" t="n">
        <v>1</v>
      </c>
      <c r="P1994" s="4" t="s">
        <v>24</v>
      </c>
      <c r="Q1994" s="4" t="n">
        <v>9.08847066718623</v>
      </c>
      <c r="R1994" s="4" t="n">
        <v>0.320411488281646</v>
      </c>
      <c r="S1994" s="4" t="s">
        <v>40</v>
      </c>
      <c r="T1994" s="4" t="str">
        <f aca="false">B1994&amp;C1994&amp;D1994&amp;E1994&amp;S1994</f>
        <v>tebjackalsmall_warehouse10normal</v>
      </c>
      <c r="U1994" s="4" t="n">
        <f aca="false">COUNTIF($T$2:T1994,T1994)</f>
        <v>13</v>
      </c>
      <c r="V1994" s="4" t="s">
        <v>18</v>
      </c>
      <c r="W1994" s="4" t="s">
        <v>26</v>
      </c>
      <c r="X1994" s="4" t="s">
        <v>34</v>
      </c>
      <c r="Y1994" s="4" t="str">
        <f aca="false">V1994&amp;W1994&amp;X1994&amp;S1994</f>
        <v>tjsnormal</v>
      </c>
      <c r="Z1994" s="4" t="n">
        <f aca="false">G1994&gt;0</f>
        <v>0</v>
      </c>
      <c r="AA1994" s="4" t="str">
        <f aca="false">IF(NOT(Z1994),Y1994,0)</f>
        <v>tjsnormal</v>
      </c>
    </row>
    <row r="1995" customFormat="false" ht="15" hidden="false" customHeight="true" outlineLevel="0" collapsed="false">
      <c r="A1995" s="1" t="n">
        <v>2925</v>
      </c>
      <c r="B1995" s="4" t="s">
        <v>21</v>
      </c>
      <c r="C1995" s="4" t="s">
        <v>22</v>
      </c>
      <c r="D1995" s="4" t="s">
        <v>33</v>
      </c>
      <c r="E1995" s="4" t="n">
        <v>10</v>
      </c>
      <c r="F1995" s="4" t="n">
        <v>19.658</v>
      </c>
      <c r="G1995" s="4" t="n">
        <v>0</v>
      </c>
      <c r="H1995" s="4" t="n">
        <v>1.91837659228635</v>
      </c>
      <c r="I1995" s="4" t="n">
        <v>0.753101952794089</v>
      </c>
      <c r="J1995" s="4" t="n">
        <v>0.114607791886406</v>
      </c>
      <c r="K1995" s="4" t="n">
        <v>0.570803651613752</v>
      </c>
      <c r="L1995" s="4" t="n">
        <v>0.0279572352139063</v>
      </c>
      <c r="M1995" s="4" t="n">
        <v>1.23908305989594</v>
      </c>
      <c r="N1995" s="4" t="n">
        <v>23.8608866000513</v>
      </c>
      <c r="O1995" s="4" t="n">
        <v>1</v>
      </c>
      <c r="P1995" s="4" t="s">
        <v>24</v>
      </c>
      <c r="Q1995" s="4" t="n">
        <v>16.3466516812931</v>
      </c>
      <c r="R1995" s="4" t="n">
        <v>0.584135880347801</v>
      </c>
      <c r="S1995" s="4" t="s">
        <v>40</v>
      </c>
      <c r="T1995" s="4" t="str">
        <f aca="false">B1995&amp;C1995&amp;D1995&amp;E1995&amp;S1995</f>
        <v>tebjackalsmall_warehouse10normal</v>
      </c>
      <c r="U1995" s="4" t="n">
        <f aca="false">COUNTIF($T$2:T1995,T1995)</f>
        <v>14</v>
      </c>
      <c r="V1995" s="4" t="s">
        <v>18</v>
      </c>
      <c r="W1995" s="4" t="s">
        <v>26</v>
      </c>
      <c r="X1995" s="4" t="s">
        <v>34</v>
      </c>
      <c r="Y1995" s="4" t="str">
        <f aca="false">V1995&amp;W1995&amp;X1995&amp;S1995</f>
        <v>tjsnormal</v>
      </c>
      <c r="Z1995" s="4" t="n">
        <f aca="false">G1995&gt;0</f>
        <v>0</v>
      </c>
      <c r="AA1995" s="4" t="str">
        <f aca="false">IF(NOT(Z1995),Y1995,0)</f>
        <v>tjsnormal</v>
      </c>
    </row>
    <row r="1996" customFormat="false" ht="15" hidden="false" customHeight="true" outlineLevel="0" collapsed="false">
      <c r="A1996" s="1" t="n">
        <v>2926</v>
      </c>
      <c r="B1996" s="4" t="s">
        <v>21</v>
      </c>
      <c r="C1996" s="4" t="s">
        <v>22</v>
      </c>
      <c r="D1996" s="4" t="s">
        <v>33</v>
      </c>
      <c r="E1996" s="4" t="n">
        <v>10</v>
      </c>
      <c r="F1996" s="4" t="n">
        <v>11.095</v>
      </c>
      <c r="G1996" s="4" t="n">
        <v>0</v>
      </c>
      <c r="H1996" s="4" t="n">
        <v>0.191019482384931</v>
      </c>
      <c r="I1996" s="4" t="n">
        <v>0.269158833768271</v>
      </c>
      <c r="J1996" s="4" t="n">
        <v>0.0336615909645585</v>
      </c>
      <c r="K1996" s="4" t="n">
        <v>0.16078739822052</v>
      </c>
      <c r="L1996" s="4" t="n">
        <v>0.0681032692061154</v>
      </c>
      <c r="M1996" s="4" t="n">
        <v>1.79549264946588</v>
      </c>
      <c r="N1996" s="4" t="n">
        <v>19.9952215782047</v>
      </c>
      <c r="O1996" s="4" t="n">
        <v>1</v>
      </c>
      <c r="P1996" s="4" t="s">
        <v>24</v>
      </c>
      <c r="Q1996" s="4" t="n">
        <v>0.828111627260651</v>
      </c>
      <c r="R1996" s="4" t="n">
        <v>0.23535623156733</v>
      </c>
      <c r="S1996" s="4" t="s">
        <v>40</v>
      </c>
      <c r="T1996" s="4" t="str">
        <f aca="false">B1996&amp;C1996&amp;D1996&amp;E1996&amp;S1996</f>
        <v>tebjackalsmall_warehouse10normal</v>
      </c>
      <c r="U1996" s="4" t="n">
        <f aca="false">COUNTIF($T$2:T1996,T1996)</f>
        <v>15</v>
      </c>
      <c r="V1996" s="4" t="s">
        <v>18</v>
      </c>
      <c r="W1996" s="4" t="s">
        <v>26</v>
      </c>
      <c r="X1996" s="4" t="s">
        <v>34</v>
      </c>
      <c r="Y1996" s="4" t="str">
        <f aca="false">V1996&amp;W1996&amp;X1996&amp;S1996</f>
        <v>tjsnormal</v>
      </c>
      <c r="Z1996" s="4" t="n">
        <f aca="false">G1996&gt;0</f>
        <v>0</v>
      </c>
      <c r="AA1996" s="4" t="str">
        <f aca="false">IF(NOT(Z1996),Y1996,0)</f>
        <v>tjsnormal</v>
      </c>
    </row>
    <row r="1997" customFormat="false" ht="15" hidden="false" customHeight="true" outlineLevel="0" collapsed="false">
      <c r="A1997" s="1" t="n">
        <v>2927</v>
      </c>
      <c r="B1997" s="4" t="s">
        <v>21</v>
      </c>
      <c r="C1997" s="4" t="s">
        <v>22</v>
      </c>
      <c r="D1997" s="4" t="s">
        <v>33</v>
      </c>
      <c r="E1997" s="4" t="n">
        <v>10</v>
      </c>
      <c r="F1997" s="4" t="n">
        <v>17.393</v>
      </c>
      <c r="G1997" s="4" t="n">
        <v>0</v>
      </c>
      <c r="H1997" s="4" t="n">
        <v>1.73529547737954</v>
      </c>
      <c r="I1997" s="4" t="n">
        <v>0.760945303238065</v>
      </c>
      <c r="J1997" s="4" t="n">
        <v>0.415248179079652</v>
      </c>
      <c r="K1997" s="4" t="n">
        <v>0.486653613645128</v>
      </c>
      <c r="L1997" s="4" t="n">
        <v>0.0455745958928685</v>
      </c>
      <c r="M1997" s="4" t="n">
        <v>1.29179941601399</v>
      </c>
      <c r="N1997" s="4" t="n">
        <v>22.3001378385435</v>
      </c>
      <c r="O1997" s="4" t="n">
        <v>1</v>
      </c>
      <c r="P1997" s="4" t="s">
        <v>24</v>
      </c>
      <c r="Q1997" s="4" t="n">
        <v>11.8885138340557</v>
      </c>
      <c r="R1997" s="4" t="n">
        <v>0.458831244635405</v>
      </c>
      <c r="S1997" s="4" t="s">
        <v>40</v>
      </c>
      <c r="T1997" s="4" t="str">
        <f aca="false">B1997&amp;C1997&amp;D1997&amp;E1997&amp;S1997</f>
        <v>tebjackalsmall_warehouse10normal</v>
      </c>
      <c r="U1997" s="4" t="n">
        <f aca="false">COUNTIF($T$2:T1997,T1997)</f>
        <v>16</v>
      </c>
      <c r="V1997" s="4" t="s">
        <v>18</v>
      </c>
      <c r="W1997" s="4" t="s">
        <v>26</v>
      </c>
      <c r="X1997" s="4" t="s">
        <v>34</v>
      </c>
      <c r="Y1997" s="4" t="str">
        <f aca="false">V1997&amp;W1997&amp;X1997&amp;S1997</f>
        <v>tjsnormal</v>
      </c>
      <c r="Z1997" s="4" t="n">
        <f aca="false">G1997&gt;0</f>
        <v>0</v>
      </c>
      <c r="AA1997" s="4" t="str">
        <f aca="false">IF(NOT(Z1997),Y1997,0)</f>
        <v>tjsnormal</v>
      </c>
    </row>
    <row r="1998" customFormat="false" ht="15" hidden="false" customHeight="true" outlineLevel="0" collapsed="false">
      <c r="A1998" s="1" t="n">
        <v>2928</v>
      </c>
      <c r="B1998" s="4" t="s">
        <v>21</v>
      </c>
      <c r="C1998" s="4" t="s">
        <v>22</v>
      </c>
      <c r="D1998" s="4" t="s">
        <v>33</v>
      </c>
      <c r="E1998" s="4" t="n">
        <v>10</v>
      </c>
      <c r="F1998" s="4" t="n">
        <v>15.051</v>
      </c>
      <c r="G1998" s="4" t="n">
        <v>0</v>
      </c>
      <c r="H1998" s="4" t="n">
        <v>1.11308959376961</v>
      </c>
      <c r="I1998" s="4" t="n">
        <v>0.510523395039507</v>
      </c>
      <c r="J1998" s="4" t="n">
        <v>0.0783807892789181</v>
      </c>
      <c r="K1998" s="4" t="n">
        <v>0.582163442091352</v>
      </c>
      <c r="L1998" s="4" t="n">
        <v>0.058616784766669</v>
      </c>
      <c r="M1998" s="4" t="n">
        <v>1.45388203847189</v>
      </c>
      <c r="N1998" s="4" t="n">
        <v>21.6820477204642</v>
      </c>
      <c r="O1998" s="4" t="n">
        <v>1</v>
      </c>
      <c r="P1998" s="4" t="s">
        <v>24</v>
      </c>
      <c r="Q1998" s="4" t="n">
        <v>24.3068141564612</v>
      </c>
      <c r="R1998" s="4" t="n">
        <v>0.325476638137798</v>
      </c>
      <c r="S1998" s="4" t="s">
        <v>40</v>
      </c>
      <c r="T1998" s="4" t="str">
        <f aca="false">B1998&amp;C1998&amp;D1998&amp;E1998&amp;S1998</f>
        <v>tebjackalsmall_warehouse10normal</v>
      </c>
      <c r="U1998" s="4" t="n">
        <f aca="false">COUNTIF($T$2:T1998,T1998)</f>
        <v>17</v>
      </c>
      <c r="V1998" s="4" t="s">
        <v>18</v>
      </c>
      <c r="W1998" s="4" t="s">
        <v>26</v>
      </c>
      <c r="X1998" s="4" t="s">
        <v>34</v>
      </c>
      <c r="Y1998" s="4" t="str">
        <f aca="false">V1998&amp;W1998&amp;X1998&amp;S1998</f>
        <v>tjsnormal</v>
      </c>
      <c r="Z1998" s="4" t="n">
        <f aca="false">G1998&gt;0</f>
        <v>0</v>
      </c>
      <c r="AA1998" s="4" t="str">
        <f aca="false">IF(NOT(Z1998),Y1998,0)</f>
        <v>tjsnormal</v>
      </c>
    </row>
    <row r="1999" customFormat="false" ht="15" hidden="false" customHeight="true" outlineLevel="0" collapsed="false">
      <c r="A1999" s="1" t="n">
        <v>2929</v>
      </c>
      <c r="B1999" s="4" t="s">
        <v>21</v>
      </c>
      <c r="C1999" s="4" t="s">
        <v>22</v>
      </c>
      <c r="D1999" s="4" t="s">
        <v>33</v>
      </c>
      <c r="E1999" s="4" t="n">
        <v>10</v>
      </c>
      <c r="F1999" s="4" t="n">
        <v>16.952</v>
      </c>
      <c r="G1999" s="4" t="n">
        <v>0</v>
      </c>
      <c r="H1999" s="4" t="n">
        <v>1.73041206821008</v>
      </c>
      <c r="I1999" s="4" t="n">
        <v>0.724358009215881</v>
      </c>
      <c r="J1999" s="4" t="n">
        <v>0.0779796412509927</v>
      </c>
      <c r="K1999" s="4" t="n">
        <v>0.451405975747107</v>
      </c>
      <c r="L1999" s="4" t="n">
        <v>0.0403985225430211</v>
      </c>
      <c r="M1999" s="4" t="n">
        <v>1.33501899577281</v>
      </c>
      <c r="N1999" s="4" t="n">
        <v>21.9231239366985</v>
      </c>
      <c r="O1999" s="4" t="n">
        <v>1</v>
      </c>
      <c r="P1999" s="4" t="s">
        <v>24</v>
      </c>
      <c r="Q1999" s="4" t="n">
        <v>14.3229953598628</v>
      </c>
      <c r="R1999" s="4" t="n">
        <v>0.447928863986472</v>
      </c>
      <c r="S1999" s="4" t="s">
        <v>40</v>
      </c>
      <c r="T1999" s="4" t="str">
        <f aca="false">B1999&amp;C1999&amp;D1999&amp;E1999&amp;S1999</f>
        <v>tebjackalsmall_warehouse10normal</v>
      </c>
      <c r="U1999" s="4" t="n">
        <f aca="false">COUNTIF($T$2:T1999,T1999)</f>
        <v>18</v>
      </c>
      <c r="V1999" s="4" t="s">
        <v>18</v>
      </c>
      <c r="W1999" s="4" t="s">
        <v>26</v>
      </c>
      <c r="X1999" s="4" t="s">
        <v>34</v>
      </c>
      <c r="Y1999" s="4" t="str">
        <f aca="false">V1999&amp;W1999&amp;X1999&amp;S1999</f>
        <v>tjsnormal</v>
      </c>
      <c r="Z1999" s="4" t="n">
        <f aca="false">G1999&gt;0</f>
        <v>0</v>
      </c>
      <c r="AA1999" s="4" t="str">
        <f aca="false">IF(NOT(Z1999),Y1999,0)</f>
        <v>tjsnormal</v>
      </c>
    </row>
    <row r="2000" customFormat="false" ht="15" hidden="false" customHeight="true" outlineLevel="0" collapsed="false">
      <c r="A2000" s="1" t="n">
        <v>2930</v>
      </c>
      <c r="B2000" s="4" t="s">
        <v>21</v>
      </c>
      <c r="C2000" s="4" t="s">
        <v>22</v>
      </c>
      <c r="D2000" s="4" t="s">
        <v>33</v>
      </c>
      <c r="E2000" s="4" t="n">
        <v>10</v>
      </c>
      <c r="F2000" s="4" t="n">
        <v>18.281</v>
      </c>
      <c r="G2000" s="4" t="n">
        <v>0</v>
      </c>
      <c r="H2000" s="4" t="n">
        <v>1.21853655363673</v>
      </c>
      <c r="I2000" s="4" t="n">
        <v>0.702226976475207</v>
      </c>
      <c r="J2000" s="4" t="n">
        <v>0.108044073844443</v>
      </c>
      <c r="K2000" s="4" t="n">
        <v>0.413778886356946</v>
      </c>
      <c r="L2000" s="4" t="n">
        <v>0.0436437678576892</v>
      </c>
      <c r="M2000" s="4" t="n">
        <v>1.3210781903342</v>
      </c>
      <c r="N2000" s="4" t="n">
        <v>23.0876602392331</v>
      </c>
      <c r="O2000" s="4" t="n">
        <v>1</v>
      </c>
      <c r="P2000" s="4" t="s">
        <v>24</v>
      </c>
      <c r="Q2000" s="4" t="n">
        <v>7.6403735643594</v>
      </c>
      <c r="R2000" s="4" t="n">
        <v>0.521230816605249</v>
      </c>
      <c r="S2000" s="4" t="s">
        <v>40</v>
      </c>
      <c r="T2000" s="4" t="str">
        <f aca="false">B2000&amp;C2000&amp;D2000&amp;E2000&amp;S2000</f>
        <v>tebjackalsmall_warehouse10normal</v>
      </c>
      <c r="U2000" s="4" t="n">
        <f aca="false">COUNTIF($T$2:T2000,T2000)</f>
        <v>19</v>
      </c>
      <c r="V2000" s="4" t="s">
        <v>18</v>
      </c>
      <c r="W2000" s="4" t="s">
        <v>26</v>
      </c>
      <c r="X2000" s="4" t="s">
        <v>34</v>
      </c>
      <c r="Y2000" s="4" t="str">
        <f aca="false">V2000&amp;W2000&amp;X2000&amp;S2000</f>
        <v>tjsnormal</v>
      </c>
      <c r="Z2000" s="4" t="n">
        <f aca="false">G2000&gt;0</f>
        <v>0</v>
      </c>
      <c r="AA2000" s="4" t="str">
        <f aca="false">IF(NOT(Z2000),Y2000,0)</f>
        <v>tjsnormal</v>
      </c>
    </row>
    <row r="2001" customFormat="false" ht="15" hidden="false" customHeight="true" outlineLevel="0" collapsed="false">
      <c r="A2001" s="1" t="n">
        <v>2931</v>
      </c>
      <c r="B2001" s="4" t="s">
        <v>21</v>
      </c>
      <c r="C2001" s="4" t="s">
        <v>22</v>
      </c>
      <c r="D2001" s="4" t="s">
        <v>33</v>
      </c>
      <c r="E2001" s="4" t="n">
        <v>10</v>
      </c>
      <c r="F2001" s="4" t="n">
        <v>12.159</v>
      </c>
      <c r="G2001" s="4" t="n">
        <v>0</v>
      </c>
      <c r="H2001" s="4" t="n">
        <v>0.444332058122939</v>
      </c>
      <c r="I2001" s="4" t="n">
        <v>0.354168202432188</v>
      </c>
      <c r="J2001" s="4" t="n">
        <v>0.0505412159889902</v>
      </c>
      <c r="K2001" s="4" t="n">
        <v>0.277644475321591</v>
      </c>
      <c r="L2001" s="4" t="n">
        <v>0.0744032273270884</v>
      </c>
      <c r="M2001" s="4" t="n">
        <v>1.63321045644845</v>
      </c>
      <c r="N2001" s="4" t="n">
        <v>20.0188290634716</v>
      </c>
      <c r="O2001" s="4" t="n">
        <v>1</v>
      </c>
      <c r="P2001" s="4" t="s">
        <v>24</v>
      </c>
      <c r="Q2001" s="4" t="n">
        <v>4.07746892802415</v>
      </c>
      <c r="R2001" s="4" t="n">
        <v>0.264550937680147</v>
      </c>
      <c r="S2001" s="4" t="s">
        <v>40</v>
      </c>
      <c r="T2001" s="4" t="str">
        <f aca="false">B2001&amp;C2001&amp;D2001&amp;E2001&amp;S2001</f>
        <v>tebjackalsmall_warehouse10normal</v>
      </c>
      <c r="U2001" s="4" t="n">
        <f aca="false">COUNTIF($T$2:T2001,T2001)</f>
        <v>20</v>
      </c>
      <c r="V2001" s="4" t="s">
        <v>18</v>
      </c>
      <c r="W2001" s="4" t="s">
        <v>26</v>
      </c>
      <c r="X2001" s="4" t="s">
        <v>34</v>
      </c>
      <c r="Y2001" s="4" t="str">
        <f aca="false">V2001&amp;W2001&amp;X2001&amp;S2001</f>
        <v>tjsnormal</v>
      </c>
      <c r="Z2001" s="4" t="n">
        <f aca="false">G2001&gt;0</f>
        <v>0</v>
      </c>
      <c r="AA2001" s="4" t="str">
        <f aca="false">IF(NOT(Z2001),Y2001,0)</f>
        <v>tjsnormal</v>
      </c>
    </row>
    <row r="2002" customFormat="false" ht="15" hidden="false" customHeight="true" outlineLevel="0" collapsed="false">
      <c r="A2002" s="1" t="n">
        <v>2936</v>
      </c>
      <c r="B2002" s="4" t="s">
        <v>35</v>
      </c>
      <c r="C2002" s="4" t="s">
        <v>22</v>
      </c>
      <c r="D2002" s="4" t="s">
        <v>23</v>
      </c>
      <c r="E2002" s="4" t="n">
        <v>10</v>
      </c>
      <c r="F2002" s="4" t="n">
        <v>21.753</v>
      </c>
      <c r="G2002" s="4" t="n">
        <v>1</v>
      </c>
      <c r="H2002" s="4" t="n">
        <v>3.96095296442962</v>
      </c>
      <c r="I2002" s="4" t="n">
        <v>0.472561870169955</v>
      </c>
      <c r="J2002" s="4" t="n">
        <v>0.077118497935403</v>
      </c>
      <c r="K2002" s="4" t="n">
        <v>0.217922514477165</v>
      </c>
      <c r="L2002" s="4" t="n">
        <v>0.0222881063229971</v>
      </c>
      <c r="M2002" s="4" t="n">
        <v>1.3735596367049</v>
      </c>
      <c r="N2002" s="4" t="n">
        <v>30.2979631479305</v>
      </c>
      <c r="O2002" s="4" t="n">
        <v>1</v>
      </c>
      <c r="P2002" s="4" t="s">
        <v>24</v>
      </c>
      <c r="Q2002" s="4" t="n">
        <v>44.6579993491959</v>
      </c>
      <c r="R2002" s="4" t="n">
        <v>0.147501664655806</v>
      </c>
      <c r="S2002" s="4" t="s">
        <v>40</v>
      </c>
      <c r="T2002" s="4" t="str">
        <f aca="false">B2002&amp;C2002&amp;D2002&amp;E2002&amp;S2002</f>
        <v>dwajackalmap210normal</v>
      </c>
      <c r="U2002" s="4" t="n">
        <f aca="false">COUNTIF($T$2:T2002,T2002)</f>
        <v>1</v>
      </c>
      <c r="V2002" s="4" t="s">
        <v>36</v>
      </c>
      <c r="W2002" s="4" t="s">
        <v>26</v>
      </c>
      <c r="X2002" s="4" t="n">
        <v>2</v>
      </c>
      <c r="Y2002" s="4" t="str">
        <f aca="false">V2002&amp;W2002&amp;X2002&amp;S2002</f>
        <v>dj2normal</v>
      </c>
      <c r="Z2002" s="4" t="n">
        <f aca="false">G2002&gt;0</f>
        <v>1</v>
      </c>
      <c r="AA2002" s="4" t="n">
        <f aca="false">IF(NOT(Z2002),Y2002,0)</f>
        <v>0</v>
      </c>
    </row>
    <row r="2003" customFormat="false" ht="15" hidden="false" customHeight="true" outlineLevel="0" collapsed="false">
      <c r="A2003" s="1" t="n">
        <v>2937</v>
      </c>
      <c r="B2003" s="4" t="s">
        <v>35</v>
      </c>
      <c r="C2003" s="4" t="s">
        <v>22</v>
      </c>
      <c r="D2003" s="4" t="s">
        <v>23</v>
      </c>
      <c r="E2003" s="4" t="n">
        <v>10</v>
      </c>
      <c r="F2003" s="4" t="n">
        <v>16.411</v>
      </c>
      <c r="G2003" s="4" t="n">
        <v>0</v>
      </c>
      <c r="H2003" s="4" t="n">
        <v>0.0674237456687442</v>
      </c>
      <c r="I2003" s="4" t="n">
        <v>0.110911367055892</v>
      </c>
      <c r="J2003" s="4" t="n">
        <v>0.0139526676546863</v>
      </c>
      <c r="K2003" s="4" t="n">
        <v>0.15184103644649</v>
      </c>
      <c r="L2003" s="4" t="n">
        <v>0.0234066638339717</v>
      </c>
      <c r="M2003" s="4" t="n">
        <v>1.80750106592506</v>
      </c>
      <c r="N2003" s="4" t="n">
        <v>29.9841606449247</v>
      </c>
      <c r="O2003" s="4" t="n">
        <v>1</v>
      </c>
      <c r="P2003" s="4" t="s">
        <v>24</v>
      </c>
      <c r="Q2003" s="4" t="n">
        <v>0.677664517900178</v>
      </c>
      <c r="R2003" s="4" t="n">
        <v>0.0749062155381753</v>
      </c>
      <c r="S2003" s="4" t="s">
        <v>40</v>
      </c>
      <c r="T2003" s="4" t="str">
        <f aca="false">B2003&amp;C2003&amp;D2003&amp;E2003&amp;S2003</f>
        <v>dwajackalmap210normal</v>
      </c>
      <c r="U2003" s="4" t="n">
        <f aca="false">COUNTIF($T$2:T2003,T2003)</f>
        <v>2</v>
      </c>
      <c r="V2003" s="4" t="s">
        <v>36</v>
      </c>
      <c r="W2003" s="4" t="s">
        <v>26</v>
      </c>
      <c r="X2003" s="4" t="n">
        <v>2</v>
      </c>
      <c r="Y2003" s="4" t="str">
        <f aca="false">V2003&amp;W2003&amp;X2003&amp;S2003</f>
        <v>dj2normal</v>
      </c>
      <c r="Z2003" s="4" t="n">
        <f aca="false">G2003&gt;0</f>
        <v>0</v>
      </c>
      <c r="AA2003" s="4" t="str">
        <f aca="false">IF(NOT(Z2003),Y2003,0)</f>
        <v>dj2normal</v>
      </c>
    </row>
    <row r="2004" customFormat="false" ht="15" hidden="false" customHeight="true" outlineLevel="0" collapsed="false">
      <c r="A2004" s="1" t="n">
        <v>2938</v>
      </c>
      <c r="B2004" s="4" t="s">
        <v>35</v>
      </c>
      <c r="C2004" s="4" t="s">
        <v>22</v>
      </c>
      <c r="D2004" s="4" t="s">
        <v>23</v>
      </c>
      <c r="E2004" s="4" t="n">
        <v>10</v>
      </c>
      <c r="F2004" s="4" t="n">
        <v>15.401</v>
      </c>
      <c r="G2004" s="4" t="n">
        <v>0</v>
      </c>
      <c r="H2004" s="4" t="n">
        <v>0.0573222683550758</v>
      </c>
      <c r="I2004" s="4" t="n">
        <v>0.0954338322773114</v>
      </c>
      <c r="J2004" s="4" t="n">
        <v>0.012057314496325</v>
      </c>
      <c r="K2004" s="4" t="n">
        <v>0.0651020636961559</v>
      </c>
      <c r="L2004" s="4" t="n">
        <v>0.0108828760012778</v>
      </c>
      <c r="M2004" s="4" t="n">
        <v>1.89293309031584</v>
      </c>
      <c r="N2004" s="4" t="n">
        <v>29.67880320139</v>
      </c>
      <c r="O2004" s="4" t="n">
        <v>1</v>
      </c>
      <c r="P2004" s="4" t="s">
        <v>24</v>
      </c>
      <c r="Q2004" s="4" t="n">
        <v>0.683654853781228</v>
      </c>
      <c r="R2004" s="4" t="n">
        <v>0.0611547570730545</v>
      </c>
      <c r="S2004" s="4" t="s">
        <v>40</v>
      </c>
      <c r="T2004" s="4" t="str">
        <f aca="false">B2004&amp;C2004&amp;D2004&amp;E2004&amp;S2004</f>
        <v>dwajackalmap210normal</v>
      </c>
      <c r="U2004" s="4" t="n">
        <f aca="false">COUNTIF($T$2:T2004,T2004)</f>
        <v>3</v>
      </c>
      <c r="V2004" s="4" t="s">
        <v>36</v>
      </c>
      <c r="W2004" s="4" t="s">
        <v>26</v>
      </c>
      <c r="X2004" s="4" t="n">
        <v>2</v>
      </c>
      <c r="Y2004" s="4" t="str">
        <f aca="false">V2004&amp;W2004&amp;X2004&amp;S2004</f>
        <v>dj2normal</v>
      </c>
      <c r="Z2004" s="4" t="n">
        <f aca="false">G2004&gt;0</f>
        <v>0</v>
      </c>
      <c r="AA2004" s="4" t="str">
        <f aca="false">IF(NOT(Z2004),Y2004,0)</f>
        <v>dj2normal</v>
      </c>
    </row>
    <row r="2005" customFormat="false" ht="15" hidden="false" customHeight="true" outlineLevel="0" collapsed="false">
      <c r="A2005" s="1" t="n">
        <v>2939</v>
      </c>
      <c r="B2005" s="4" t="s">
        <v>35</v>
      </c>
      <c r="C2005" s="4" t="s">
        <v>22</v>
      </c>
      <c r="D2005" s="4" t="s">
        <v>23</v>
      </c>
      <c r="E2005" s="4" t="n">
        <v>10</v>
      </c>
      <c r="F2005" s="4" t="n">
        <v>16.16</v>
      </c>
      <c r="G2005" s="4" t="n">
        <v>0</v>
      </c>
      <c r="H2005" s="4" t="n">
        <v>0.0696862895417519</v>
      </c>
      <c r="I2005" s="4" t="n">
        <v>0.0990544963513822</v>
      </c>
      <c r="J2005" s="4" t="n">
        <v>0.0120406878366777</v>
      </c>
      <c r="K2005" s="4" t="n">
        <v>0.0765910986945121</v>
      </c>
      <c r="L2005" s="4" t="n">
        <v>0.0273735309020533</v>
      </c>
      <c r="M2005" s="4" t="n">
        <v>1.82410304144967</v>
      </c>
      <c r="N2005" s="4" t="n">
        <v>29.990394108184</v>
      </c>
      <c r="O2005" s="4" t="n">
        <v>1</v>
      </c>
      <c r="P2005" s="4" t="s">
        <v>24</v>
      </c>
      <c r="Q2005" s="4" t="n">
        <v>0.571228397607163</v>
      </c>
      <c r="R2005" s="4" t="n">
        <v>0.066921427999918</v>
      </c>
      <c r="S2005" s="4" t="s">
        <v>40</v>
      </c>
      <c r="T2005" s="4" t="str">
        <f aca="false">B2005&amp;C2005&amp;D2005&amp;E2005&amp;S2005</f>
        <v>dwajackalmap210normal</v>
      </c>
      <c r="U2005" s="4" t="n">
        <f aca="false">COUNTIF($T$2:T2005,T2005)</f>
        <v>4</v>
      </c>
      <c r="V2005" s="4" t="s">
        <v>36</v>
      </c>
      <c r="W2005" s="4" t="s">
        <v>26</v>
      </c>
      <c r="X2005" s="4" t="n">
        <v>2</v>
      </c>
      <c r="Y2005" s="4" t="str">
        <f aca="false">V2005&amp;W2005&amp;X2005&amp;S2005</f>
        <v>dj2normal</v>
      </c>
      <c r="Z2005" s="4" t="n">
        <f aca="false">G2005&gt;0</f>
        <v>0</v>
      </c>
      <c r="AA2005" s="4" t="str">
        <f aca="false">IF(NOT(Z2005),Y2005,0)</f>
        <v>dj2normal</v>
      </c>
    </row>
    <row r="2006" customFormat="false" ht="15" hidden="false" customHeight="true" outlineLevel="0" collapsed="false">
      <c r="A2006" s="1" t="n">
        <v>2940</v>
      </c>
      <c r="B2006" s="4" t="s">
        <v>35</v>
      </c>
      <c r="C2006" s="4" t="s">
        <v>22</v>
      </c>
      <c r="D2006" s="4" t="s">
        <v>23</v>
      </c>
      <c r="E2006" s="4" t="n">
        <v>10</v>
      </c>
      <c r="F2006" s="4" t="n">
        <v>15.906</v>
      </c>
      <c r="G2006" s="4" t="n">
        <v>0</v>
      </c>
      <c r="H2006" s="4" t="n">
        <v>0.23623626754713</v>
      </c>
      <c r="I2006" s="4" t="n">
        <v>0.136962292602921</v>
      </c>
      <c r="J2006" s="4" t="n">
        <v>0.0146389073264933</v>
      </c>
      <c r="K2006" s="4" t="n">
        <v>0.112912199749644</v>
      </c>
      <c r="L2006" s="4" t="n">
        <v>0.0337355722867725</v>
      </c>
      <c r="M2006" s="4" t="n">
        <v>1.80812046466705</v>
      </c>
      <c r="N2006" s="4" t="n">
        <v>29.5409829245267</v>
      </c>
      <c r="O2006" s="4" t="n">
        <v>1</v>
      </c>
      <c r="P2006" s="4" t="s">
        <v>24</v>
      </c>
      <c r="Q2006" s="4" t="n">
        <v>3.78414767768262</v>
      </c>
      <c r="R2006" s="4" t="n">
        <v>0.0620155397225786</v>
      </c>
      <c r="S2006" s="4" t="s">
        <v>40</v>
      </c>
      <c r="T2006" s="4" t="str">
        <f aca="false">B2006&amp;C2006&amp;D2006&amp;E2006&amp;S2006</f>
        <v>dwajackalmap210normal</v>
      </c>
      <c r="U2006" s="4" t="n">
        <f aca="false">COUNTIF($T$2:T2006,T2006)</f>
        <v>5</v>
      </c>
      <c r="V2006" s="4" t="s">
        <v>36</v>
      </c>
      <c r="W2006" s="4" t="s">
        <v>26</v>
      </c>
      <c r="X2006" s="4" t="n">
        <v>2</v>
      </c>
      <c r="Y2006" s="4" t="str">
        <f aca="false">V2006&amp;W2006&amp;X2006&amp;S2006</f>
        <v>dj2normal</v>
      </c>
      <c r="Z2006" s="4" t="n">
        <f aca="false">G2006&gt;0</f>
        <v>0</v>
      </c>
      <c r="AA2006" s="4" t="str">
        <f aca="false">IF(NOT(Z2006),Y2006,0)</f>
        <v>dj2normal</v>
      </c>
    </row>
    <row r="2007" customFormat="false" ht="15" hidden="false" customHeight="true" outlineLevel="0" collapsed="false">
      <c r="A2007" s="1" t="n">
        <v>2941</v>
      </c>
      <c r="B2007" s="4" t="s">
        <v>35</v>
      </c>
      <c r="C2007" s="4" t="s">
        <v>22</v>
      </c>
      <c r="D2007" s="4" t="s">
        <v>23</v>
      </c>
      <c r="E2007" s="4" t="n">
        <v>10</v>
      </c>
      <c r="F2007" s="4" t="n">
        <v>16.321</v>
      </c>
      <c r="G2007" s="4" t="n">
        <v>0</v>
      </c>
      <c r="H2007" s="4" t="n">
        <v>0.0702252299349286</v>
      </c>
      <c r="I2007" s="4" t="n">
        <v>0.102360227377186</v>
      </c>
      <c r="J2007" s="4" t="n">
        <v>0.0127814665987039</v>
      </c>
      <c r="K2007" s="4" t="n">
        <v>0.0796767076527459</v>
      </c>
      <c r="L2007" s="4" t="n">
        <v>0.0230810810810811</v>
      </c>
      <c r="M2007" s="4" t="n">
        <v>1.80973639211103</v>
      </c>
      <c r="N2007" s="4" t="n">
        <v>30.101912036698</v>
      </c>
      <c r="O2007" s="4" t="n">
        <v>1</v>
      </c>
      <c r="P2007" s="4" t="s">
        <v>24</v>
      </c>
      <c r="Q2007" s="4" t="n">
        <v>0.725797511317341</v>
      </c>
      <c r="R2007" s="4" t="n">
        <v>0.0674707971215901</v>
      </c>
      <c r="S2007" s="4" t="s">
        <v>40</v>
      </c>
      <c r="T2007" s="4" t="str">
        <f aca="false">B2007&amp;C2007&amp;D2007&amp;E2007&amp;S2007</f>
        <v>dwajackalmap210normal</v>
      </c>
      <c r="U2007" s="4" t="n">
        <f aca="false">COUNTIF($T$2:T2007,T2007)</f>
        <v>6</v>
      </c>
      <c r="V2007" s="4" t="s">
        <v>36</v>
      </c>
      <c r="W2007" s="4" t="s">
        <v>26</v>
      </c>
      <c r="X2007" s="4" t="n">
        <v>2</v>
      </c>
      <c r="Y2007" s="4" t="str">
        <f aca="false">V2007&amp;W2007&amp;X2007&amp;S2007</f>
        <v>dj2normal</v>
      </c>
      <c r="Z2007" s="4" t="n">
        <f aca="false">G2007&gt;0</f>
        <v>0</v>
      </c>
      <c r="AA2007" s="4" t="str">
        <f aca="false">IF(NOT(Z2007),Y2007,0)</f>
        <v>dj2normal</v>
      </c>
    </row>
    <row r="2008" customFormat="false" ht="15" hidden="false" customHeight="true" outlineLevel="0" collapsed="false">
      <c r="A2008" s="1" t="n">
        <v>2942</v>
      </c>
      <c r="B2008" s="4" t="s">
        <v>35</v>
      </c>
      <c r="C2008" s="4" t="s">
        <v>22</v>
      </c>
      <c r="D2008" s="4" t="s">
        <v>23</v>
      </c>
      <c r="E2008" s="4" t="n">
        <v>10</v>
      </c>
      <c r="F2008" s="4" t="n">
        <v>20.087</v>
      </c>
      <c r="G2008" s="4" t="n">
        <v>1</v>
      </c>
      <c r="H2008" s="4" t="n">
        <v>1.37705066270433</v>
      </c>
      <c r="I2008" s="4" t="n">
        <v>0.335500859700864</v>
      </c>
      <c r="J2008" s="4" t="n">
        <v>0.0314062873349818</v>
      </c>
      <c r="K2008" s="4" t="n">
        <v>0.204717908264677</v>
      </c>
      <c r="L2008" s="4" t="n">
        <v>0.00832699155125933</v>
      </c>
      <c r="M2008" s="4" t="n">
        <v>1.5166315750465</v>
      </c>
      <c r="N2008" s="4" t="n">
        <v>30.9576182866237</v>
      </c>
      <c r="O2008" s="4" t="n">
        <v>1</v>
      </c>
      <c r="P2008" s="4" t="s">
        <v>24</v>
      </c>
      <c r="Q2008" s="4" t="n">
        <v>24.0433548357466</v>
      </c>
      <c r="R2008" s="4" t="n">
        <v>0.184154993682551</v>
      </c>
      <c r="S2008" s="4" t="s">
        <v>40</v>
      </c>
      <c r="T2008" s="4" t="str">
        <f aca="false">B2008&amp;C2008&amp;D2008&amp;E2008&amp;S2008</f>
        <v>dwajackalmap210normal</v>
      </c>
      <c r="U2008" s="4" t="n">
        <f aca="false">COUNTIF($T$2:T2008,T2008)</f>
        <v>7</v>
      </c>
      <c r="V2008" s="4" t="s">
        <v>36</v>
      </c>
      <c r="W2008" s="4" t="s">
        <v>26</v>
      </c>
      <c r="X2008" s="4" t="n">
        <v>2</v>
      </c>
      <c r="Y2008" s="4" t="str">
        <f aca="false">V2008&amp;W2008&amp;X2008&amp;S2008</f>
        <v>dj2normal</v>
      </c>
      <c r="Z2008" s="4" t="n">
        <f aca="false">G2008&gt;0</f>
        <v>1</v>
      </c>
      <c r="AA2008" s="4" t="n">
        <f aca="false">IF(NOT(Z2008),Y2008,0)</f>
        <v>0</v>
      </c>
    </row>
    <row r="2009" customFormat="false" ht="15" hidden="false" customHeight="true" outlineLevel="0" collapsed="false">
      <c r="A2009" s="1" t="n">
        <v>2943</v>
      </c>
      <c r="B2009" s="4" t="s">
        <v>35</v>
      </c>
      <c r="C2009" s="4" t="s">
        <v>22</v>
      </c>
      <c r="D2009" s="4" t="s">
        <v>23</v>
      </c>
      <c r="E2009" s="4" t="n">
        <v>10</v>
      </c>
      <c r="F2009" s="4" t="n">
        <v>21.65</v>
      </c>
      <c r="G2009" s="4" t="n">
        <v>0</v>
      </c>
      <c r="H2009" s="4" t="n">
        <v>1.7751102130946</v>
      </c>
      <c r="I2009" s="4" t="n">
        <v>0.46474326157169</v>
      </c>
      <c r="J2009" s="4" t="n">
        <v>0.0598335761514602</v>
      </c>
      <c r="K2009" s="4" t="n">
        <v>0.298688791398512</v>
      </c>
      <c r="L2009" s="4" t="n">
        <v>0.0134359391907507</v>
      </c>
      <c r="M2009" s="4" t="n">
        <v>1.4411601507846</v>
      </c>
      <c r="N2009" s="4" t="n">
        <v>31.449759641024</v>
      </c>
      <c r="O2009" s="4" t="n">
        <v>1</v>
      </c>
      <c r="P2009" s="4" t="s">
        <v>24</v>
      </c>
      <c r="Q2009" s="4" t="n">
        <v>25.1058476614619</v>
      </c>
      <c r="R2009" s="4" t="n">
        <v>0.262927287660847</v>
      </c>
      <c r="S2009" s="4" t="s">
        <v>40</v>
      </c>
      <c r="T2009" s="4" t="str">
        <f aca="false">B2009&amp;C2009&amp;D2009&amp;E2009&amp;S2009</f>
        <v>dwajackalmap210normal</v>
      </c>
      <c r="U2009" s="4" t="n">
        <f aca="false">COUNTIF($T$2:T2009,T2009)</f>
        <v>8</v>
      </c>
      <c r="V2009" s="4" t="s">
        <v>36</v>
      </c>
      <c r="W2009" s="4" t="s">
        <v>26</v>
      </c>
      <c r="X2009" s="4" t="n">
        <v>2</v>
      </c>
      <c r="Y2009" s="4" t="str">
        <f aca="false">V2009&amp;W2009&amp;X2009&amp;S2009</f>
        <v>dj2normal</v>
      </c>
      <c r="Z2009" s="4" t="n">
        <f aca="false">G2009&gt;0</f>
        <v>0</v>
      </c>
      <c r="AA2009" s="4" t="str">
        <f aca="false">IF(NOT(Z2009),Y2009,0)</f>
        <v>dj2normal</v>
      </c>
    </row>
    <row r="2010" customFormat="false" ht="15" hidden="false" customHeight="true" outlineLevel="0" collapsed="false">
      <c r="A2010" s="1" t="n">
        <v>2944</v>
      </c>
      <c r="B2010" s="4" t="s">
        <v>35</v>
      </c>
      <c r="C2010" s="4" t="s">
        <v>22</v>
      </c>
      <c r="D2010" s="4" t="s">
        <v>23</v>
      </c>
      <c r="E2010" s="4" t="n">
        <v>10</v>
      </c>
      <c r="F2010" s="4" t="n">
        <v>15.795</v>
      </c>
      <c r="G2010" s="4" t="n">
        <v>0</v>
      </c>
      <c r="H2010" s="4" t="n">
        <v>0.0703720542085071</v>
      </c>
      <c r="I2010" s="4" t="n">
        <v>0.116591347489395</v>
      </c>
      <c r="J2010" s="4" t="n">
        <v>0.0146950500855683</v>
      </c>
      <c r="K2010" s="4" t="n">
        <v>0.0804388174457436</v>
      </c>
      <c r="L2010" s="4" t="n">
        <v>0.0123064981567177</v>
      </c>
      <c r="M2010" s="4" t="n">
        <v>1.86196507221578</v>
      </c>
      <c r="N2010" s="4" t="n">
        <v>30.0796949170914</v>
      </c>
      <c r="O2010" s="4" t="n">
        <v>1</v>
      </c>
      <c r="P2010" s="4" t="s">
        <v>24</v>
      </c>
      <c r="Q2010" s="4" t="n">
        <v>0.659006748770439</v>
      </c>
      <c r="R2010" s="4" t="n">
        <v>0.0709116234682295</v>
      </c>
      <c r="S2010" s="4" t="s">
        <v>40</v>
      </c>
      <c r="T2010" s="4" t="str">
        <f aca="false">B2010&amp;C2010&amp;D2010&amp;E2010&amp;S2010</f>
        <v>dwajackalmap210normal</v>
      </c>
      <c r="U2010" s="4" t="n">
        <f aca="false">COUNTIF($T$2:T2010,T2010)</f>
        <v>9</v>
      </c>
      <c r="V2010" s="4" t="s">
        <v>36</v>
      </c>
      <c r="W2010" s="4" t="s">
        <v>26</v>
      </c>
      <c r="X2010" s="4" t="n">
        <v>2</v>
      </c>
      <c r="Y2010" s="4" t="str">
        <f aca="false">V2010&amp;W2010&amp;X2010&amp;S2010</f>
        <v>dj2normal</v>
      </c>
      <c r="Z2010" s="4" t="n">
        <f aca="false">G2010&gt;0</f>
        <v>0</v>
      </c>
      <c r="AA2010" s="4" t="str">
        <f aca="false">IF(NOT(Z2010),Y2010,0)</f>
        <v>dj2normal</v>
      </c>
    </row>
    <row r="2011" customFormat="false" ht="15" hidden="false" customHeight="true" outlineLevel="0" collapsed="false">
      <c r="A2011" s="1" t="n">
        <v>2945</v>
      </c>
      <c r="B2011" s="4" t="s">
        <v>35</v>
      </c>
      <c r="C2011" s="4" t="s">
        <v>22</v>
      </c>
      <c r="D2011" s="4" t="s">
        <v>23</v>
      </c>
      <c r="E2011" s="4" t="n">
        <v>10</v>
      </c>
      <c r="F2011" s="4" t="n">
        <v>18.22</v>
      </c>
      <c r="G2011" s="4" t="n">
        <v>1</v>
      </c>
      <c r="H2011" s="4" t="n">
        <v>0.390459134797279</v>
      </c>
      <c r="I2011" s="4" t="n">
        <v>0.203558095169327</v>
      </c>
      <c r="J2011" s="4" t="n">
        <v>0.0236699766017332</v>
      </c>
      <c r="K2011" s="4" t="n">
        <v>0.221740850486489</v>
      </c>
      <c r="L2011" s="4" t="n">
        <v>0.0243559370740737</v>
      </c>
      <c r="M2011" s="4" t="n">
        <v>1.61365925473032</v>
      </c>
      <c r="N2011" s="4" t="n">
        <v>30.0673149780764</v>
      </c>
      <c r="O2011" s="4" t="n">
        <v>1</v>
      </c>
      <c r="P2011" s="4" t="s">
        <v>24</v>
      </c>
      <c r="Q2011" s="4" t="n">
        <v>7.32961068132684</v>
      </c>
      <c r="R2011" s="4" t="n">
        <v>0.134830795598342</v>
      </c>
      <c r="S2011" s="4" t="s">
        <v>40</v>
      </c>
      <c r="T2011" s="4" t="str">
        <f aca="false">B2011&amp;C2011&amp;D2011&amp;E2011&amp;S2011</f>
        <v>dwajackalmap210normal</v>
      </c>
      <c r="U2011" s="4" t="n">
        <f aca="false">COUNTIF($T$2:T2011,T2011)</f>
        <v>10</v>
      </c>
      <c r="V2011" s="4" t="s">
        <v>36</v>
      </c>
      <c r="W2011" s="4" t="s">
        <v>26</v>
      </c>
      <c r="X2011" s="4" t="n">
        <v>2</v>
      </c>
      <c r="Y2011" s="4" t="str">
        <f aca="false">V2011&amp;W2011&amp;X2011&amp;S2011</f>
        <v>dj2normal</v>
      </c>
      <c r="Z2011" s="4" t="n">
        <f aca="false">G2011&gt;0</f>
        <v>1</v>
      </c>
      <c r="AA2011" s="4" t="n">
        <f aca="false">IF(NOT(Z2011),Y2011,0)</f>
        <v>0</v>
      </c>
    </row>
    <row r="2012" customFormat="false" ht="15" hidden="false" customHeight="true" outlineLevel="0" collapsed="false">
      <c r="A2012" s="1" t="n">
        <v>2946</v>
      </c>
      <c r="B2012" s="4" t="s">
        <v>35</v>
      </c>
      <c r="C2012" s="4" t="s">
        <v>22</v>
      </c>
      <c r="D2012" s="4" t="s">
        <v>23</v>
      </c>
      <c r="E2012" s="4" t="n">
        <v>10</v>
      </c>
      <c r="F2012" s="4" t="n">
        <v>16.656</v>
      </c>
      <c r="G2012" s="4" t="n">
        <v>0</v>
      </c>
      <c r="H2012" s="4" t="n">
        <v>0.156305141806476</v>
      </c>
      <c r="I2012" s="4" t="n">
        <v>0.116128422369216</v>
      </c>
      <c r="J2012" s="4" t="n">
        <v>0.0129637399024784</v>
      </c>
      <c r="K2012" s="4" t="n">
        <v>0.10390076585828</v>
      </c>
      <c r="L2012" s="4" t="n">
        <v>0.0194466734977008</v>
      </c>
      <c r="M2012" s="4" t="n">
        <v>1.77185111911175</v>
      </c>
      <c r="N2012" s="4" t="n">
        <v>30.0612244871442</v>
      </c>
      <c r="O2012" s="4" t="n">
        <v>1</v>
      </c>
      <c r="P2012" s="4" t="s">
        <v>24</v>
      </c>
      <c r="Q2012" s="4" t="n">
        <v>2.28844617475941</v>
      </c>
      <c r="R2012" s="4" t="n">
        <v>0.0610088255315188</v>
      </c>
      <c r="S2012" s="4" t="s">
        <v>40</v>
      </c>
      <c r="T2012" s="4" t="str">
        <f aca="false">B2012&amp;C2012&amp;D2012&amp;E2012&amp;S2012</f>
        <v>dwajackalmap210normal</v>
      </c>
      <c r="U2012" s="4" t="n">
        <f aca="false">COUNTIF($T$2:T2012,T2012)</f>
        <v>11</v>
      </c>
      <c r="V2012" s="4" t="s">
        <v>36</v>
      </c>
      <c r="W2012" s="4" t="s">
        <v>26</v>
      </c>
      <c r="X2012" s="4" t="n">
        <v>2</v>
      </c>
      <c r="Y2012" s="4" t="str">
        <f aca="false">V2012&amp;W2012&amp;X2012&amp;S2012</f>
        <v>dj2normal</v>
      </c>
      <c r="Z2012" s="4" t="n">
        <f aca="false">G2012&gt;0</f>
        <v>0</v>
      </c>
      <c r="AA2012" s="4" t="str">
        <f aca="false">IF(NOT(Z2012),Y2012,0)</f>
        <v>dj2normal</v>
      </c>
    </row>
    <row r="2013" customFormat="false" ht="15" hidden="false" customHeight="true" outlineLevel="0" collapsed="false">
      <c r="A2013" s="1" t="n">
        <v>2947</v>
      </c>
      <c r="B2013" s="4" t="s">
        <v>35</v>
      </c>
      <c r="C2013" s="4" t="s">
        <v>22</v>
      </c>
      <c r="D2013" s="4" t="s">
        <v>23</v>
      </c>
      <c r="E2013" s="4" t="n">
        <v>10</v>
      </c>
      <c r="F2013" s="4" t="n">
        <v>15.835</v>
      </c>
      <c r="G2013" s="4" t="n">
        <v>0</v>
      </c>
      <c r="H2013" s="4" t="n">
        <v>0.0682945203379144</v>
      </c>
      <c r="I2013" s="4" t="n">
        <v>0.102215827879258</v>
      </c>
      <c r="J2013" s="4" t="n">
        <v>0.0127923443011749</v>
      </c>
      <c r="K2013" s="4" t="n">
        <v>0.0787639597922515</v>
      </c>
      <c r="L2013" s="4" t="n">
        <v>0.0231110781209227</v>
      </c>
      <c r="M2013" s="4" t="n">
        <v>1.85129705115288</v>
      </c>
      <c r="N2013" s="4" t="n">
        <v>29.8382258459411</v>
      </c>
      <c r="O2013" s="4" t="n">
        <v>1</v>
      </c>
      <c r="P2013" s="4" t="s">
        <v>24</v>
      </c>
      <c r="Q2013" s="4" t="n">
        <v>0.617830526752618</v>
      </c>
      <c r="R2013" s="4" t="n">
        <v>0.0607609852328611</v>
      </c>
      <c r="S2013" s="4" t="s">
        <v>40</v>
      </c>
      <c r="T2013" s="4" t="str">
        <f aca="false">B2013&amp;C2013&amp;D2013&amp;E2013&amp;S2013</f>
        <v>dwajackalmap210normal</v>
      </c>
      <c r="U2013" s="4" t="n">
        <f aca="false">COUNTIF($T$2:T2013,T2013)</f>
        <v>12</v>
      </c>
      <c r="V2013" s="4" t="s">
        <v>36</v>
      </c>
      <c r="W2013" s="4" t="s">
        <v>26</v>
      </c>
      <c r="X2013" s="4" t="n">
        <v>2</v>
      </c>
      <c r="Y2013" s="4" t="str">
        <f aca="false">V2013&amp;W2013&amp;X2013&amp;S2013</f>
        <v>dj2normal</v>
      </c>
      <c r="Z2013" s="4" t="n">
        <f aca="false">G2013&gt;0</f>
        <v>0</v>
      </c>
      <c r="AA2013" s="4" t="str">
        <f aca="false">IF(NOT(Z2013),Y2013,0)</f>
        <v>dj2normal</v>
      </c>
    </row>
    <row r="2014" customFormat="false" ht="15" hidden="false" customHeight="true" outlineLevel="0" collapsed="false">
      <c r="A2014" s="1" t="n">
        <v>2948</v>
      </c>
      <c r="B2014" s="4" t="s">
        <v>35</v>
      </c>
      <c r="C2014" s="4" t="s">
        <v>22</v>
      </c>
      <c r="D2014" s="4" t="s">
        <v>23</v>
      </c>
      <c r="E2014" s="4" t="n">
        <v>10</v>
      </c>
      <c r="F2014" s="4" t="n">
        <v>16.206</v>
      </c>
      <c r="G2014" s="4" t="n">
        <v>0</v>
      </c>
      <c r="H2014" s="4" t="n">
        <v>0.0733941011172989</v>
      </c>
      <c r="I2014" s="4" t="n">
        <v>0.102351610138021</v>
      </c>
      <c r="J2014" s="4" t="n">
        <v>0.0126559544717423</v>
      </c>
      <c r="K2014" s="4" t="n">
        <v>0.0906267636010325</v>
      </c>
      <c r="L2014" s="4" t="n">
        <v>0.0166715816112329</v>
      </c>
      <c r="M2014" s="4" t="n">
        <v>1.82125563967165</v>
      </c>
      <c r="N2014" s="4" t="n">
        <v>30.0619448785682</v>
      </c>
      <c r="O2014" s="4" t="n">
        <v>1</v>
      </c>
      <c r="P2014" s="4" t="s">
        <v>24</v>
      </c>
      <c r="Q2014" s="4" t="n">
        <v>0.566007319577926</v>
      </c>
      <c r="R2014" s="4" t="n">
        <v>0.062204890852992</v>
      </c>
      <c r="S2014" s="4" t="s">
        <v>40</v>
      </c>
      <c r="T2014" s="4" t="str">
        <f aca="false">B2014&amp;C2014&amp;D2014&amp;E2014&amp;S2014</f>
        <v>dwajackalmap210normal</v>
      </c>
      <c r="U2014" s="4" t="n">
        <f aca="false">COUNTIF($T$2:T2014,T2014)</f>
        <v>13</v>
      </c>
      <c r="V2014" s="4" t="s">
        <v>36</v>
      </c>
      <c r="W2014" s="4" t="s">
        <v>26</v>
      </c>
      <c r="X2014" s="4" t="n">
        <v>2</v>
      </c>
      <c r="Y2014" s="4" t="str">
        <f aca="false">V2014&amp;W2014&amp;X2014&amp;S2014</f>
        <v>dj2normal</v>
      </c>
      <c r="Z2014" s="4" t="n">
        <f aca="false">G2014&gt;0</f>
        <v>0</v>
      </c>
      <c r="AA2014" s="4" t="str">
        <f aca="false">IF(NOT(Z2014),Y2014,0)</f>
        <v>dj2normal</v>
      </c>
    </row>
    <row r="2015" customFormat="false" ht="15" hidden="false" customHeight="true" outlineLevel="0" collapsed="false">
      <c r="A2015" s="1" t="n">
        <v>2949</v>
      </c>
      <c r="B2015" s="4" t="s">
        <v>35</v>
      </c>
      <c r="C2015" s="4" t="s">
        <v>22</v>
      </c>
      <c r="D2015" s="4" t="s">
        <v>23</v>
      </c>
      <c r="E2015" s="4" t="n">
        <v>10</v>
      </c>
      <c r="F2015" s="4" t="n">
        <v>19.995</v>
      </c>
      <c r="G2015" s="4" t="n">
        <v>1</v>
      </c>
      <c r="H2015" s="4" t="n">
        <v>3.1842997257071</v>
      </c>
      <c r="I2015" s="4" t="n">
        <v>0.384151337184779</v>
      </c>
      <c r="J2015" s="4" t="n">
        <v>0.0473615413117266</v>
      </c>
      <c r="K2015" s="4" t="n">
        <v>0.287764011460131</v>
      </c>
      <c r="L2015" s="4" t="n">
        <v>0.0276739130434783</v>
      </c>
      <c r="M2015" s="4" t="n">
        <v>1.50202142863344</v>
      </c>
      <c r="N2015" s="4" t="n">
        <v>30.4524831202592</v>
      </c>
      <c r="O2015" s="4" t="n">
        <v>1</v>
      </c>
      <c r="P2015" s="4" t="s">
        <v>24</v>
      </c>
      <c r="Q2015" s="4" t="n">
        <v>56.2128400356397</v>
      </c>
      <c r="R2015" s="4" t="n">
        <v>0.161924398103337</v>
      </c>
      <c r="S2015" s="4" t="s">
        <v>40</v>
      </c>
      <c r="T2015" s="4" t="str">
        <f aca="false">B2015&amp;C2015&amp;D2015&amp;E2015&amp;S2015</f>
        <v>dwajackalmap210normal</v>
      </c>
      <c r="U2015" s="4" t="n">
        <f aca="false">COUNTIF($T$2:T2015,T2015)</f>
        <v>14</v>
      </c>
      <c r="V2015" s="4" t="s">
        <v>36</v>
      </c>
      <c r="W2015" s="4" t="s">
        <v>26</v>
      </c>
      <c r="X2015" s="4" t="n">
        <v>2</v>
      </c>
      <c r="Y2015" s="4" t="str">
        <f aca="false">V2015&amp;W2015&amp;X2015&amp;S2015</f>
        <v>dj2normal</v>
      </c>
      <c r="Z2015" s="4" t="n">
        <f aca="false">G2015&gt;0</f>
        <v>1</v>
      </c>
      <c r="AA2015" s="4" t="n">
        <f aca="false">IF(NOT(Z2015),Y2015,0)</f>
        <v>0</v>
      </c>
    </row>
    <row r="2016" customFormat="false" ht="15" hidden="false" customHeight="true" outlineLevel="0" collapsed="false">
      <c r="A2016" s="1" t="n">
        <v>2950</v>
      </c>
      <c r="B2016" s="4" t="s">
        <v>35</v>
      </c>
      <c r="C2016" s="4" t="s">
        <v>22</v>
      </c>
      <c r="D2016" s="4" t="s">
        <v>23</v>
      </c>
      <c r="E2016" s="4" t="n">
        <v>10</v>
      </c>
      <c r="F2016" s="4" t="n">
        <v>16.263</v>
      </c>
      <c r="G2016" s="4" t="n">
        <v>0</v>
      </c>
      <c r="H2016" s="4" t="n">
        <v>0.358463732470705</v>
      </c>
      <c r="I2016" s="4" t="n">
        <v>0.157704749101772</v>
      </c>
      <c r="J2016" s="4" t="n">
        <v>0.0162798355188997</v>
      </c>
      <c r="K2016" s="4" t="n">
        <v>0.13114078994862</v>
      </c>
      <c r="L2016" s="4" t="n">
        <v>0.0274594594594595</v>
      </c>
      <c r="M2016" s="4" t="n">
        <v>1.7955894578294</v>
      </c>
      <c r="N2016" s="4" t="n">
        <v>29.8155017022227</v>
      </c>
      <c r="O2016" s="4" t="n">
        <v>1</v>
      </c>
      <c r="P2016" s="4" t="s">
        <v>24</v>
      </c>
      <c r="Q2016" s="4" t="n">
        <v>11.0037218482888</v>
      </c>
      <c r="R2016" s="4" t="n">
        <v>0.0741560555338626</v>
      </c>
      <c r="S2016" s="4" t="s">
        <v>40</v>
      </c>
      <c r="T2016" s="4" t="str">
        <f aca="false">B2016&amp;C2016&amp;D2016&amp;E2016&amp;S2016</f>
        <v>dwajackalmap210normal</v>
      </c>
      <c r="U2016" s="4" t="n">
        <f aca="false">COUNTIF($T$2:T2016,T2016)</f>
        <v>15</v>
      </c>
      <c r="V2016" s="4" t="s">
        <v>36</v>
      </c>
      <c r="W2016" s="4" t="s">
        <v>26</v>
      </c>
      <c r="X2016" s="4" t="n">
        <v>2</v>
      </c>
      <c r="Y2016" s="4" t="str">
        <f aca="false">V2016&amp;W2016&amp;X2016&amp;S2016</f>
        <v>dj2normal</v>
      </c>
      <c r="Z2016" s="4" t="n">
        <f aca="false">G2016&gt;0</f>
        <v>0</v>
      </c>
      <c r="AA2016" s="4" t="str">
        <f aca="false">IF(NOT(Z2016),Y2016,0)</f>
        <v>dj2normal</v>
      </c>
    </row>
    <row r="2017" customFormat="false" ht="15" hidden="false" customHeight="true" outlineLevel="0" collapsed="false">
      <c r="A2017" s="1" t="n">
        <v>2951</v>
      </c>
      <c r="B2017" s="4" t="s">
        <v>35</v>
      </c>
      <c r="C2017" s="4" t="s">
        <v>22</v>
      </c>
      <c r="D2017" s="4" t="s">
        <v>23</v>
      </c>
      <c r="E2017" s="4" t="n">
        <v>10</v>
      </c>
      <c r="F2017" s="4" t="n">
        <v>19.516</v>
      </c>
      <c r="G2017" s="4" t="n">
        <v>1</v>
      </c>
      <c r="H2017" s="4" t="n">
        <v>0.584584414962579</v>
      </c>
      <c r="I2017" s="4" t="n">
        <v>0.241310014793582</v>
      </c>
      <c r="J2017" s="4" t="n">
        <v>0.0315962043329759</v>
      </c>
      <c r="K2017" s="4" t="n">
        <v>0.175424373713906</v>
      </c>
      <c r="L2017" s="4" t="n">
        <v>0.0151028260360627</v>
      </c>
      <c r="M2017" s="4" t="n">
        <v>1.55714571543829</v>
      </c>
      <c r="N2017" s="4" t="n">
        <v>30.55977023625</v>
      </c>
      <c r="O2017" s="4" t="n">
        <v>1</v>
      </c>
      <c r="P2017" s="4" t="s">
        <v>24</v>
      </c>
      <c r="Q2017" s="4" t="n">
        <v>10.9337713854381</v>
      </c>
      <c r="R2017" s="4" t="n">
        <v>0.124542821185394</v>
      </c>
      <c r="S2017" s="4" t="s">
        <v>40</v>
      </c>
      <c r="T2017" s="4" t="str">
        <f aca="false">B2017&amp;C2017&amp;D2017&amp;E2017&amp;S2017</f>
        <v>dwajackalmap210normal</v>
      </c>
      <c r="U2017" s="4" t="n">
        <f aca="false">COUNTIF($T$2:T2017,T2017)</f>
        <v>16</v>
      </c>
      <c r="V2017" s="4" t="s">
        <v>36</v>
      </c>
      <c r="W2017" s="4" t="s">
        <v>26</v>
      </c>
      <c r="X2017" s="4" t="n">
        <v>2</v>
      </c>
      <c r="Y2017" s="4" t="str">
        <f aca="false">V2017&amp;W2017&amp;X2017&amp;S2017</f>
        <v>dj2normal</v>
      </c>
      <c r="Z2017" s="4" t="n">
        <f aca="false">G2017&gt;0</f>
        <v>1</v>
      </c>
      <c r="AA2017" s="4" t="n">
        <f aca="false">IF(NOT(Z2017),Y2017,0)</f>
        <v>0</v>
      </c>
    </row>
    <row r="2018" customFormat="false" ht="15" hidden="false" customHeight="true" outlineLevel="0" collapsed="false">
      <c r="A2018" s="1" t="n">
        <v>2952</v>
      </c>
      <c r="B2018" s="4" t="s">
        <v>35</v>
      </c>
      <c r="C2018" s="4" t="s">
        <v>22</v>
      </c>
      <c r="D2018" s="4" t="s">
        <v>23</v>
      </c>
      <c r="E2018" s="4" t="n">
        <v>10</v>
      </c>
      <c r="F2018" s="4" t="n">
        <v>21.973</v>
      </c>
      <c r="G2018" s="4" t="n">
        <v>0</v>
      </c>
      <c r="H2018" s="4" t="n">
        <v>3.88814668001304</v>
      </c>
      <c r="I2018" s="4" t="n">
        <v>0.491577209239881</v>
      </c>
      <c r="J2018" s="4" t="n">
        <v>0.0731681095315624</v>
      </c>
      <c r="K2018" s="4" t="n">
        <v>0.247250400627156</v>
      </c>
      <c r="L2018" s="4" t="n">
        <v>0.0206740202403083</v>
      </c>
      <c r="M2018" s="4" t="n">
        <v>1.39119383045742</v>
      </c>
      <c r="N2018" s="4" t="n">
        <v>31.0486342109515</v>
      </c>
      <c r="O2018" s="4" t="n">
        <v>1</v>
      </c>
      <c r="P2018" s="4" t="s">
        <v>24</v>
      </c>
      <c r="Q2018" s="4" t="n">
        <v>71.7467529452979</v>
      </c>
      <c r="R2018" s="4" t="n">
        <v>0.203132928719145</v>
      </c>
      <c r="S2018" s="4" t="s">
        <v>40</v>
      </c>
      <c r="T2018" s="4" t="str">
        <f aca="false">B2018&amp;C2018&amp;D2018&amp;E2018&amp;S2018</f>
        <v>dwajackalmap210normal</v>
      </c>
      <c r="U2018" s="4" t="n">
        <f aca="false">COUNTIF($T$2:T2018,T2018)</f>
        <v>17</v>
      </c>
      <c r="V2018" s="4" t="s">
        <v>36</v>
      </c>
      <c r="W2018" s="4" t="s">
        <v>26</v>
      </c>
      <c r="X2018" s="4" t="n">
        <v>2</v>
      </c>
      <c r="Y2018" s="4" t="str">
        <f aca="false">V2018&amp;W2018&amp;X2018&amp;S2018</f>
        <v>dj2normal</v>
      </c>
      <c r="Z2018" s="4" t="n">
        <f aca="false">G2018&gt;0</f>
        <v>0</v>
      </c>
      <c r="AA2018" s="4" t="str">
        <f aca="false">IF(NOT(Z2018),Y2018,0)</f>
        <v>dj2normal</v>
      </c>
    </row>
    <row r="2019" customFormat="false" ht="15" hidden="false" customHeight="true" outlineLevel="0" collapsed="false">
      <c r="A2019" s="1" t="n">
        <v>2953</v>
      </c>
      <c r="B2019" s="4" t="s">
        <v>35</v>
      </c>
      <c r="C2019" s="4" t="s">
        <v>22</v>
      </c>
      <c r="D2019" s="4" t="s">
        <v>23</v>
      </c>
      <c r="E2019" s="4" t="n">
        <v>10</v>
      </c>
      <c r="F2019" s="4" t="n">
        <v>24.027</v>
      </c>
      <c r="G2019" s="4" t="n">
        <v>0</v>
      </c>
      <c r="H2019" s="4" t="n">
        <v>3.57214759682914</v>
      </c>
      <c r="I2019" s="4" t="n">
        <v>0.492175036960189</v>
      </c>
      <c r="J2019" s="4" t="n">
        <v>0.0909957156540156</v>
      </c>
      <c r="K2019" s="4" t="n">
        <v>0.30594115039811</v>
      </c>
      <c r="L2019" s="4" t="n">
        <v>0.0109977594847691</v>
      </c>
      <c r="M2019" s="4" t="n">
        <v>1.31054757841964</v>
      </c>
      <c r="N2019" s="4" t="n">
        <v>31.7665121218233</v>
      </c>
      <c r="O2019" s="4" t="n">
        <v>1</v>
      </c>
      <c r="P2019" s="4" t="s">
        <v>24</v>
      </c>
      <c r="Q2019" s="4" t="n">
        <v>50.3339731673462</v>
      </c>
      <c r="R2019" s="4" t="n">
        <v>0.239560451925473</v>
      </c>
      <c r="S2019" s="4" t="s">
        <v>40</v>
      </c>
      <c r="T2019" s="4" t="str">
        <f aca="false">B2019&amp;C2019&amp;D2019&amp;E2019&amp;S2019</f>
        <v>dwajackalmap210normal</v>
      </c>
      <c r="U2019" s="4" t="n">
        <f aca="false">COUNTIF($T$2:T2019,T2019)</f>
        <v>18</v>
      </c>
      <c r="V2019" s="4" t="s">
        <v>36</v>
      </c>
      <c r="W2019" s="4" t="s">
        <v>26</v>
      </c>
      <c r="X2019" s="4" t="n">
        <v>2</v>
      </c>
      <c r="Y2019" s="4" t="str">
        <f aca="false">V2019&amp;W2019&amp;X2019&amp;S2019</f>
        <v>dj2normal</v>
      </c>
      <c r="Z2019" s="4" t="n">
        <f aca="false">G2019&gt;0</f>
        <v>0</v>
      </c>
      <c r="AA2019" s="4" t="str">
        <f aca="false">IF(NOT(Z2019),Y2019,0)</f>
        <v>dj2normal</v>
      </c>
    </row>
    <row r="2020" customFormat="false" ht="15" hidden="false" customHeight="true" outlineLevel="0" collapsed="false">
      <c r="A2020" s="1" t="n">
        <v>2954</v>
      </c>
      <c r="B2020" s="4" t="s">
        <v>35</v>
      </c>
      <c r="C2020" s="4" t="s">
        <v>22</v>
      </c>
      <c r="D2020" s="4" t="s">
        <v>23</v>
      </c>
      <c r="E2020" s="4" t="n">
        <v>10</v>
      </c>
      <c r="F2020" s="4" t="n">
        <v>16.162</v>
      </c>
      <c r="G2020" s="4" t="n">
        <v>0</v>
      </c>
      <c r="H2020" s="4" t="n">
        <v>0.0957338100252923</v>
      </c>
      <c r="I2020" s="4" t="n">
        <v>0.103979551337309</v>
      </c>
      <c r="J2020" s="4" t="n">
        <v>0.0121598070468753</v>
      </c>
      <c r="K2020" s="4" t="n">
        <v>0.0863046157142856</v>
      </c>
      <c r="L2020" s="4" t="n">
        <v>0.0266216216216216</v>
      </c>
      <c r="M2020" s="4" t="n">
        <v>1.81711230561327</v>
      </c>
      <c r="N2020" s="4" t="n">
        <v>29.9483865812542</v>
      </c>
      <c r="O2020" s="4" t="n">
        <v>1</v>
      </c>
      <c r="P2020" s="4" t="s">
        <v>24</v>
      </c>
      <c r="Q2020" s="4" t="n">
        <v>1.49365335415195</v>
      </c>
      <c r="R2020" s="4" t="n">
        <v>0.0629750118552468</v>
      </c>
      <c r="S2020" s="4" t="s">
        <v>40</v>
      </c>
      <c r="T2020" s="4" t="str">
        <f aca="false">B2020&amp;C2020&amp;D2020&amp;E2020&amp;S2020</f>
        <v>dwajackalmap210normal</v>
      </c>
      <c r="U2020" s="4" t="n">
        <f aca="false">COUNTIF($T$2:T2020,T2020)</f>
        <v>19</v>
      </c>
      <c r="V2020" s="4" t="s">
        <v>36</v>
      </c>
      <c r="W2020" s="4" t="s">
        <v>26</v>
      </c>
      <c r="X2020" s="4" t="n">
        <v>2</v>
      </c>
      <c r="Y2020" s="4" t="str">
        <f aca="false">V2020&amp;W2020&amp;X2020&amp;S2020</f>
        <v>dj2normal</v>
      </c>
      <c r="Z2020" s="4" t="n">
        <f aca="false">G2020&gt;0</f>
        <v>0</v>
      </c>
      <c r="AA2020" s="4" t="str">
        <f aca="false">IF(NOT(Z2020),Y2020,0)</f>
        <v>dj2normal</v>
      </c>
    </row>
    <row r="2021" customFormat="false" ht="15" hidden="false" customHeight="true" outlineLevel="0" collapsed="false">
      <c r="A2021" s="1" t="n">
        <v>2955</v>
      </c>
      <c r="B2021" s="4" t="s">
        <v>35</v>
      </c>
      <c r="C2021" s="4" t="s">
        <v>22</v>
      </c>
      <c r="D2021" s="4" t="s">
        <v>23</v>
      </c>
      <c r="E2021" s="4" t="n">
        <v>10</v>
      </c>
      <c r="F2021" s="4" t="n">
        <v>15.94</v>
      </c>
      <c r="G2021" s="4" t="n">
        <v>0</v>
      </c>
      <c r="H2021" s="4" t="n">
        <v>0.0833144602212552</v>
      </c>
      <c r="I2021" s="4" t="n">
        <v>0.127358622596724</v>
      </c>
      <c r="J2021" s="4" t="n">
        <v>0.0157235687033015</v>
      </c>
      <c r="K2021" s="4" t="n">
        <v>0.124432164600201</v>
      </c>
      <c r="L2021" s="4" t="n">
        <v>0.0353610413384526</v>
      </c>
      <c r="M2021" s="4" t="n">
        <v>1.85108797865717</v>
      </c>
      <c r="N2021" s="4" t="n">
        <v>29.90178123563</v>
      </c>
      <c r="O2021" s="4" t="n">
        <v>1</v>
      </c>
      <c r="P2021" s="4" t="s">
        <v>24</v>
      </c>
      <c r="Q2021" s="4" t="n">
        <v>0.663990543341157</v>
      </c>
      <c r="R2021" s="4" t="n">
        <v>0.07962736337469</v>
      </c>
      <c r="S2021" s="4" t="s">
        <v>40</v>
      </c>
      <c r="T2021" s="4" t="str">
        <f aca="false">B2021&amp;C2021&amp;D2021&amp;E2021&amp;S2021</f>
        <v>dwajackalmap210normal</v>
      </c>
      <c r="U2021" s="4" t="n">
        <f aca="false">COUNTIF($T$2:T2021,T2021)</f>
        <v>20</v>
      </c>
      <c r="V2021" s="4" t="s">
        <v>36</v>
      </c>
      <c r="W2021" s="4" t="s">
        <v>26</v>
      </c>
      <c r="X2021" s="4" t="n">
        <v>2</v>
      </c>
      <c r="Y2021" s="4" t="str">
        <f aca="false">V2021&amp;W2021&amp;X2021&amp;S2021</f>
        <v>dj2normal</v>
      </c>
      <c r="Z2021" s="4" t="n">
        <f aca="false">G2021&gt;0</f>
        <v>0</v>
      </c>
      <c r="AA2021" s="4" t="str">
        <f aca="false">IF(NOT(Z2021),Y2021,0)</f>
        <v>dj2normal</v>
      </c>
    </row>
    <row r="2022" customFormat="false" ht="15" hidden="false" customHeight="true" outlineLevel="0" collapsed="false">
      <c r="A2022" s="1" t="n">
        <v>2960</v>
      </c>
      <c r="B2022" s="4" t="s">
        <v>21</v>
      </c>
      <c r="C2022" s="4" t="s">
        <v>30</v>
      </c>
      <c r="D2022" s="4" t="s">
        <v>31</v>
      </c>
      <c r="E2022" s="4" t="n">
        <v>5</v>
      </c>
      <c r="F2022" s="4" t="n">
        <v>73.842</v>
      </c>
      <c r="G2022" s="4" t="n">
        <v>0</v>
      </c>
      <c r="H2022" s="4" t="n">
        <v>3.64417917264513</v>
      </c>
      <c r="I2022" s="4" t="n">
        <v>0.328047544097388</v>
      </c>
      <c r="J2022" s="4" t="n">
        <v>0.0922874634099224</v>
      </c>
      <c r="K2022" s="4" t="n">
        <v>0.0901270892915053</v>
      </c>
      <c r="L2022" s="4" t="n">
        <v>0.00296898683265858</v>
      </c>
      <c r="M2022" s="4" t="n">
        <v>0.412417581700876</v>
      </c>
      <c r="N2022" s="4" t="n">
        <v>30.1809033854204</v>
      </c>
      <c r="O2022" s="4" t="n">
        <v>1</v>
      </c>
      <c r="P2022" s="4" t="s">
        <v>24</v>
      </c>
      <c r="Q2022" s="4" t="n">
        <v>153.580672796152</v>
      </c>
      <c r="R2022" s="4" t="n">
        <v>0.890496870050057</v>
      </c>
      <c r="S2022" s="4" t="s">
        <v>40</v>
      </c>
      <c r="T2022" s="4" t="str">
        <f aca="false">B2022&amp;C2022&amp;D2022&amp;E2022&amp;S2022</f>
        <v>tebyoubotmap55normal</v>
      </c>
      <c r="U2022" s="4" t="n">
        <f aca="false">COUNTIF($T$2:T2022,T2022)</f>
        <v>1</v>
      </c>
      <c r="V2022" s="4" t="s">
        <v>18</v>
      </c>
      <c r="W2022" s="4" t="s">
        <v>32</v>
      </c>
      <c r="X2022" s="4" t="n">
        <v>5</v>
      </c>
      <c r="Y2022" s="4" t="str">
        <f aca="false">V2022&amp;W2022&amp;X2022&amp;S2022</f>
        <v>ty5normal</v>
      </c>
      <c r="Z2022" s="4" t="n">
        <f aca="false">G2022&gt;0</f>
        <v>0</v>
      </c>
      <c r="AA2022" s="4" t="str">
        <f aca="false">IF(NOT(Z2022),Y2022,0)</f>
        <v>ty5normal</v>
      </c>
    </row>
    <row r="2023" customFormat="false" ht="15" hidden="false" customHeight="true" outlineLevel="0" collapsed="false">
      <c r="A2023" s="1" t="n">
        <v>2961</v>
      </c>
      <c r="B2023" s="4" t="s">
        <v>21</v>
      </c>
      <c r="C2023" s="4" t="s">
        <v>30</v>
      </c>
      <c r="D2023" s="4" t="s">
        <v>31</v>
      </c>
      <c r="E2023" s="4" t="n">
        <v>5</v>
      </c>
      <c r="F2023" s="4" t="n">
        <v>47.695</v>
      </c>
      <c r="G2023" s="4" t="n">
        <v>0</v>
      </c>
      <c r="H2023" s="4" t="n">
        <v>0.250828178388038</v>
      </c>
      <c r="I2023" s="4" t="n">
        <v>0.105572689893845</v>
      </c>
      <c r="J2023" s="4" t="n">
        <v>0.0131261406488746</v>
      </c>
      <c r="K2023" s="4" t="n">
        <v>0.0097599088912745</v>
      </c>
      <c r="L2023" s="4" t="n">
        <v>0.00122387347878078</v>
      </c>
      <c r="M2023" s="4" t="n">
        <v>0.465703069215498</v>
      </c>
      <c r="N2023" s="4" t="n">
        <v>22.2571592751428</v>
      </c>
      <c r="O2023" s="4" t="n">
        <v>1</v>
      </c>
      <c r="P2023" s="4" t="s">
        <v>24</v>
      </c>
      <c r="Q2023" s="4" t="n">
        <v>0.932871143337098</v>
      </c>
      <c r="R2023" s="4" t="n">
        <v>0.253446539617478</v>
      </c>
      <c r="S2023" s="4" t="s">
        <v>40</v>
      </c>
      <c r="T2023" s="4" t="str">
        <f aca="false">B2023&amp;C2023&amp;D2023&amp;E2023&amp;S2023</f>
        <v>tebyoubotmap55normal</v>
      </c>
      <c r="U2023" s="4" t="n">
        <f aca="false">COUNTIF($T$2:T2023,T2023)</f>
        <v>2</v>
      </c>
      <c r="V2023" s="4" t="s">
        <v>18</v>
      </c>
      <c r="W2023" s="4" t="s">
        <v>32</v>
      </c>
      <c r="X2023" s="4" t="n">
        <v>5</v>
      </c>
      <c r="Y2023" s="4" t="str">
        <f aca="false">V2023&amp;W2023&amp;X2023&amp;S2023</f>
        <v>ty5normal</v>
      </c>
      <c r="Z2023" s="4" t="n">
        <f aca="false">G2023&gt;0</f>
        <v>0</v>
      </c>
      <c r="AA2023" s="4" t="str">
        <f aca="false">IF(NOT(Z2023),Y2023,0)</f>
        <v>ty5normal</v>
      </c>
    </row>
    <row r="2024" customFormat="false" ht="15" hidden="false" customHeight="true" outlineLevel="0" collapsed="false">
      <c r="A2024" s="1" t="n">
        <v>2962</v>
      </c>
      <c r="B2024" s="4" t="s">
        <v>21</v>
      </c>
      <c r="C2024" s="4" t="s">
        <v>30</v>
      </c>
      <c r="D2024" s="4" t="s">
        <v>31</v>
      </c>
      <c r="E2024" s="4" t="n">
        <v>5</v>
      </c>
      <c r="F2024" s="4" t="n">
        <v>72.092</v>
      </c>
      <c r="G2024" s="4" t="n">
        <v>0</v>
      </c>
      <c r="H2024" s="4" t="n">
        <v>1.1589744751909</v>
      </c>
      <c r="I2024" s="4" t="n">
        <v>0.222257107792541</v>
      </c>
      <c r="J2024" s="4" t="n">
        <v>0.0895582337779858</v>
      </c>
      <c r="K2024" s="4" t="n">
        <v>0.0869169995600321</v>
      </c>
      <c r="L2024" s="4" t="n">
        <v>3.25430171442547E-005</v>
      </c>
      <c r="M2024" s="4" t="n">
        <v>0.402886571225218</v>
      </c>
      <c r="N2024" s="4" t="n">
        <v>28.6487328709211</v>
      </c>
      <c r="O2024" s="4" t="n">
        <v>1</v>
      </c>
      <c r="P2024" s="4" t="s">
        <v>24</v>
      </c>
      <c r="Q2024" s="4" t="n">
        <v>31.1870682035612</v>
      </c>
      <c r="R2024" s="4" t="n">
        <v>0.798010861527675</v>
      </c>
      <c r="S2024" s="4" t="s">
        <v>40</v>
      </c>
      <c r="T2024" s="4" t="str">
        <f aca="false">B2024&amp;C2024&amp;D2024&amp;E2024&amp;S2024</f>
        <v>tebyoubotmap55normal</v>
      </c>
      <c r="U2024" s="4" t="n">
        <f aca="false">COUNTIF($T$2:T2024,T2024)</f>
        <v>3</v>
      </c>
      <c r="V2024" s="4" t="s">
        <v>18</v>
      </c>
      <c r="W2024" s="4" t="s">
        <v>32</v>
      </c>
      <c r="X2024" s="4" t="n">
        <v>5</v>
      </c>
      <c r="Y2024" s="4" t="str">
        <f aca="false">V2024&amp;W2024&amp;X2024&amp;S2024</f>
        <v>ty5normal</v>
      </c>
      <c r="Z2024" s="4" t="n">
        <f aca="false">G2024&gt;0</f>
        <v>0</v>
      </c>
      <c r="AA2024" s="4" t="str">
        <f aca="false">IF(NOT(Z2024),Y2024,0)</f>
        <v>ty5normal</v>
      </c>
    </row>
    <row r="2025" customFormat="false" ht="15" hidden="false" customHeight="true" outlineLevel="0" collapsed="false">
      <c r="A2025" s="1" t="n">
        <v>2963</v>
      </c>
      <c r="B2025" s="4" t="s">
        <v>21</v>
      </c>
      <c r="C2025" s="4" t="s">
        <v>30</v>
      </c>
      <c r="D2025" s="4" t="s">
        <v>31</v>
      </c>
      <c r="E2025" s="4" t="n">
        <v>5</v>
      </c>
      <c r="F2025" s="4" t="n">
        <v>52.049</v>
      </c>
      <c r="G2025" s="4" t="n">
        <v>0</v>
      </c>
      <c r="H2025" s="4" t="n">
        <v>0.210659687633445</v>
      </c>
      <c r="I2025" s="4" t="n">
        <v>0.0874723459675524</v>
      </c>
      <c r="J2025" s="4" t="n">
        <v>0.0108761355086595</v>
      </c>
      <c r="K2025" s="4" t="n">
        <v>0.00644574973183591</v>
      </c>
      <c r="L2025" s="4" t="n">
        <v>4.56484200868566E-005</v>
      </c>
      <c r="M2025" s="4" t="n">
        <v>0.469599748856557</v>
      </c>
      <c r="N2025" s="4" t="n">
        <v>24.4240226132286</v>
      </c>
      <c r="O2025" s="4" t="n">
        <v>1</v>
      </c>
      <c r="P2025" s="4" t="s">
        <v>24</v>
      </c>
      <c r="Q2025" s="4" t="n">
        <v>0.79257284374108</v>
      </c>
      <c r="R2025" s="4" t="n">
        <v>0.200376493155934</v>
      </c>
      <c r="S2025" s="4" t="s">
        <v>40</v>
      </c>
      <c r="T2025" s="4" t="str">
        <f aca="false">B2025&amp;C2025&amp;D2025&amp;E2025&amp;S2025</f>
        <v>tebyoubotmap55normal</v>
      </c>
      <c r="U2025" s="4" t="n">
        <f aca="false">COUNTIF($T$2:T2025,T2025)</f>
        <v>4</v>
      </c>
      <c r="V2025" s="4" t="s">
        <v>18</v>
      </c>
      <c r="W2025" s="4" t="s">
        <v>32</v>
      </c>
      <c r="X2025" s="4" t="n">
        <v>5</v>
      </c>
      <c r="Y2025" s="4" t="str">
        <f aca="false">V2025&amp;W2025&amp;X2025&amp;S2025</f>
        <v>ty5normal</v>
      </c>
      <c r="Z2025" s="4" t="n">
        <f aca="false">G2025&gt;0</f>
        <v>0</v>
      </c>
      <c r="AA2025" s="4" t="str">
        <f aca="false">IF(NOT(Z2025),Y2025,0)</f>
        <v>ty5normal</v>
      </c>
    </row>
    <row r="2026" customFormat="false" ht="15" hidden="false" customHeight="true" outlineLevel="0" collapsed="false">
      <c r="A2026" s="1" t="n">
        <v>2964</v>
      </c>
      <c r="B2026" s="4" t="s">
        <v>21</v>
      </c>
      <c r="C2026" s="4" t="s">
        <v>30</v>
      </c>
      <c r="D2026" s="4" t="s">
        <v>31</v>
      </c>
      <c r="E2026" s="4" t="n">
        <v>5</v>
      </c>
      <c r="F2026" s="4" t="n">
        <v>80.84</v>
      </c>
      <c r="G2026" s="4" t="n">
        <v>0</v>
      </c>
      <c r="H2026" s="4" t="n">
        <v>4.44507623132308</v>
      </c>
      <c r="I2026" s="4" t="n">
        <v>0.429462469628152</v>
      </c>
      <c r="J2026" s="4" t="n">
        <v>0.181773958551007</v>
      </c>
      <c r="K2026" s="4" t="n">
        <v>0.120002742245164</v>
      </c>
      <c r="L2026" s="4" t="n">
        <v>5.69123294278817E-006</v>
      </c>
      <c r="M2026" s="4" t="n">
        <v>0.386885855773036</v>
      </c>
      <c r="N2026" s="4" t="n">
        <v>30.9297298515751</v>
      </c>
      <c r="O2026" s="4" t="n">
        <v>1</v>
      </c>
      <c r="P2026" s="4" t="s">
        <v>24</v>
      </c>
      <c r="Q2026" s="4" t="n">
        <v>126.491106406756</v>
      </c>
      <c r="R2026" s="4" t="n">
        <v>0.572717579009113</v>
      </c>
      <c r="S2026" s="4" t="s">
        <v>40</v>
      </c>
      <c r="T2026" s="4" t="str">
        <f aca="false">B2026&amp;C2026&amp;D2026&amp;E2026&amp;S2026</f>
        <v>tebyoubotmap55normal</v>
      </c>
      <c r="U2026" s="4" t="n">
        <f aca="false">COUNTIF($T$2:T2026,T2026)</f>
        <v>5</v>
      </c>
      <c r="V2026" s="4" t="s">
        <v>18</v>
      </c>
      <c r="W2026" s="4" t="s">
        <v>32</v>
      </c>
      <c r="X2026" s="4" t="n">
        <v>5</v>
      </c>
      <c r="Y2026" s="4" t="str">
        <f aca="false">V2026&amp;W2026&amp;X2026&amp;S2026</f>
        <v>ty5normal</v>
      </c>
      <c r="Z2026" s="4" t="n">
        <f aca="false">G2026&gt;0</f>
        <v>0</v>
      </c>
      <c r="AA2026" s="4" t="str">
        <f aca="false">IF(NOT(Z2026),Y2026,0)</f>
        <v>ty5normal</v>
      </c>
    </row>
    <row r="2027" customFormat="false" ht="15" hidden="false" customHeight="true" outlineLevel="0" collapsed="false">
      <c r="A2027" s="1" t="n">
        <v>2965</v>
      </c>
      <c r="B2027" s="4" t="s">
        <v>21</v>
      </c>
      <c r="C2027" s="4" t="s">
        <v>30</v>
      </c>
      <c r="D2027" s="4" t="s">
        <v>31</v>
      </c>
      <c r="E2027" s="4" t="n">
        <v>5</v>
      </c>
      <c r="F2027" s="4" t="n">
        <v>52.158</v>
      </c>
      <c r="G2027" s="4" t="n">
        <v>0</v>
      </c>
      <c r="H2027" s="4" t="n">
        <v>0.21346505088141</v>
      </c>
      <c r="I2027" s="4" t="n">
        <v>0.0884297309372102</v>
      </c>
      <c r="J2027" s="4" t="n">
        <v>0.0109882352774146</v>
      </c>
      <c r="K2027" s="4" t="n">
        <v>0.00659267036540382</v>
      </c>
      <c r="L2027" s="4" t="n">
        <v>0.000253873234997455</v>
      </c>
      <c r="M2027" s="4" t="n">
        <v>0.469689747112323</v>
      </c>
      <c r="N2027" s="4" t="n">
        <v>24.5033853635444</v>
      </c>
      <c r="O2027" s="4" t="n">
        <v>1</v>
      </c>
      <c r="P2027" s="4" t="s">
        <v>24</v>
      </c>
      <c r="Q2027" s="4" t="n">
        <v>0.770733788772983</v>
      </c>
      <c r="R2027" s="4" t="n">
        <v>0.201523174318054</v>
      </c>
      <c r="S2027" s="4" t="s">
        <v>40</v>
      </c>
      <c r="T2027" s="4" t="str">
        <f aca="false">B2027&amp;C2027&amp;D2027&amp;E2027&amp;S2027</f>
        <v>tebyoubotmap55normal</v>
      </c>
      <c r="U2027" s="4" t="n">
        <f aca="false">COUNTIF($T$2:T2027,T2027)</f>
        <v>6</v>
      </c>
      <c r="V2027" s="4" t="s">
        <v>18</v>
      </c>
      <c r="W2027" s="4" t="s">
        <v>32</v>
      </c>
      <c r="X2027" s="4" t="n">
        <v>5</v>
      </c>
      <c r="Y2027" s="4" t="str">
        <f aca="false">V2027&amp;W2027&amp;X2027&amp;S2027</f>
        <v>ty5normal</v>
      </c>
      <c r="Z2027" s="4" t="n">
        <f aca="false">G2027&gt;0</f>
        <v>0</v>
      </c>
      <c r="AA2027" s="4" t="str">
        <f aca="false">IF(NOT(Z2027),Y2027,0)</f>
        <v>ty5normal</v>
      </c>
    </row>
    <row r="2028" customFormat="false" ht="15" hidden="false" customHeight="true" outlineLevel="0" collapsed="false">
      <c r="A2028" s="1" t="n">
        <v>2966</v>
      </c>
      <c r="B2028" s="4" t="s">
        <v>21</v>
      </c>
      <c r="C2028" s="4" t="s">
        <v>30</v>
      </c>
      <c r="D2028" s="4" t="s">
        <v>31</v>
      </c>
      <c r="E2028" s="4" t="n">
        <v>5</v>
      </c>
      <c r="F2028" s="4" t="n">
        <v>179.715</v>
      </c>
      <c r="G2028" s="4" t="n">
        <v>0</v>
      </c>
      <c r="H2028" s="4" t="n">
        <v>9.25080155249653</v>
      </c>
      <c r="I2028" s="4" t="n">
        <v>0.595042856696324</v>
      </c>
      <c r="J2028" s="4" t="n">
        <v>0.791951765710571</v>
      </c>
      <c r="K2028" s="4" t="n">
        <v>0.246795048019135</v>
      </c>
      <c r="L2028" s="4" t="n">
        <v>-0.000915017585727713</v>
      </c>
      <c r="M2028" s="4" t="n">
        <v>0.217018262250928</v>
      </c>
      <c r="N2028" s="4" t="n">
        <v>35.3726908199613</v>
      </c>
      <c r="O2028" s="4" t="n">
        <v>0</v>
      </c>
      <c r="P2028" s="4" t="s">
        <v>27</v>
      </c>
      <c r="Q2028" s="4" t="n">
        <v>447.213595499966</v>
      </c>
      <c r="R2028" s="4" t="n">
        <v>0.503919820256962</v>
      </c>
      <c r="S2028" s="4" t="s">
        <v>40</v>
      </c>
      <c r="T2028" s="4" t="str">
        <f aca="false">B2028&amp;C2028&amp;D2028&amp;E2028&amp;S2028</f>
        <v>tebyoubotmap55normal</v>
      </c>
      <c r="U2028" s="4" t="n">
        <f aca="false">COUNTIF($T$2:T2028,T2028)</f>
        <v>7</v>
      </c>
      <c r="V2028" s="4" t="s">
        <v>18</v>
      </c>
      <c r="W2028" s="4" t="s">
        <v>32</v>
      </c>
      <c r="X2028" s="4" t="n">
        <v>5</v>
      </c>
      <c r="Y2028" s="4" t="str">
        <f aca="false">V2028&amp;W2028&amp;X2028&amp;S2028</f>
        <v>ty5normal</v>
      </c>
      <c r="Z2028" s="4" t="n">
        <f aca="false">G2028&gt;0</f>
        <v>0</v>
      </c>
      <c r="AA2028" s="4" t="str">
        <f aca="false">IF(NOT(Z2028),Y2028,0)</f>
        <v>ty5normal</v>
      </c>
    </row>
    <row r="2029" customFormat="false" ht="15" hidden="false" customHeight="true" outlineLevel="0" collapsed="false">
      <c r="A2029" s="1" t="n">
        <v>2967</v>
      </c>
      <c r="B2029" s="4" t="s">
        <v>21</v>
      </c>
      <c r="C2029" s="4" t="s">
        <v>30</v>
      </c>
      <c r="D2029" s="4" t="s">
        <v>31</v>
      </c>
      <c r="E2029" s="4" t="n">
        <v>5</v>
      </c>
      <c r="F2029" s="4" t="n">
        <v>73.5599999999999</v>
      </c>
      <c r="G2029" s="4" t="n">
        <v>0</v>
      </c>
      <c r="H2029" s="4" t="n">
        <v>0.793436867096338</v>
      </c>
      <c r="I2029" s="4" t="n">
        <v>0.191444450614882</v>
      </c>
      <c r="J2029" s="4" t="n">
        <v>0.0277442559316654</v>
      </c>
      <c r="K2029" s="4" t="n">
        <v>0.0429197150438742</v>
      </c>
      <c r="L2029" s="4" t="n">
        <v>0.000781778339561484</v>
      </c>
      <c r="M2029" s="4" t="n">
        <v>0.445217359094171</v>
      </c>
      <c r="N2029" s="4" t="n">
        <v>32.464024863443</v>
      </c>
      <c r="O2029" s="4" t="n">
        <v>1</v>
      </c>
      <c r="P2029" s="4" t="s">
        <v>24</v>
      </c>
      <c r="Q2029" s="4" t="n">
        <v>44.172577983574</v>
      </c>
      <c r="R2029" s="4" t="n">
        <v>0.94701751028475</v>
      </c>
      <c r="S2029" s="4" t="s">
        <v>40</v>
      </c>
      <c r="T2029" s="4" t="str">
        <f aca="false">B2029&amp;C2029&amp;D2029&amp;E2029&amp;S2029</f>
        <v>tebyoubotmap55normal</v>
      </c>
      <c r="U2029" s="4" t="n">
        <f aca="false">COUNTIF($T$2:T2029,T2029)</f>
        <v>8</v>
      </c>
      <c r="V2029" s="4" t="s">
        <v>18</v>
      </c>
      <c r="W2029" s="4" t="s">
        <v>32</v>
      </c>
      <c r="X2029" s="4" t="n">
        <v>5</v>
      </c>
      <c r="Y2029" s="4" t="str">
        <f aca="false">V2029&amp;W2029&amp;X2029&amp;S2029</f>
        <v>ty5normal</v>
      </c>
      <c r="Z2029" s="4" t="n">
        <f aca="false">G2029&gt;0</f>
        <v>0</v>
      </c>
      <c r="AA2029" s="4" t="str">
        <f aca="false">IF(NOT(Z2029),Y2029,0)</f>
        <v>ty5normal</v>
      </c>
    </row>
    <row r="2030" customFormat="false" ht="15" hidden="false" customHeight="true" outlineLevel="0" collapsed="false">
      <c r="A2030" s="1" t="n">
        <v>2968</v>
      </c>
      <c r="B2030" s="4" t="s">
        <v>21</v>
      </c>
      <c r="C2030" s="4" t="s">
        <v>30</v>
      </c>
      <c r="D2030" s="4" t="s">
        <v>31</v>
      </c>
      <c r="E2030" s="4" t="n">
        <v>5</v>
      </c>
      <c r="F2030" s="4" t="n">
        <v>180.24</v>
      </c>
      <c r="G2030" s="4" t="n">
        <v>0</v>
      </c>
      <c r="H2030" s="4" t="n">
        <v>11.3697106456249</v>
      </c>
      <c r="I2030" s="4" t="n">
        <v>0.683814933100377</v>
      </c>
      <c r="J2030" s="4" t="n">
        <v>0.443898041067617</v>
      </c>
      <c r="K2030" s="4" t="n">
        <v>0.196117277090951</v>
      </c>
      <c r="L2030" s="4" t="n">
        <v>5.25353964008133E-005</v>
      </c>
      <c r="M2030" s="4" t="n">
        <v>0.20208211554599</v>
      </c>
      <c r="N2030" s="4" t="n">
        <v>30.1126852328529</v>
      </c>
      <c r="O2030" s="4" t="n">
        <v>0</v>
      </c>
      <c r="P2030" s="4" t="s">
        <v>27</v>
      </c>
      <c r="Q2030" s="4" t="n">
        <v>166.090959707526</v>
      </c>
      <c r="R2030" s="4" t="n">
        <v>0.615488119265414</v>
      </c>
      <c r="S2030" s="4" t="s">
        <v>40</v>
      </c>
      <c r="T2030" s="4" t="str">
        <f aca="false">B2030&amp;C2030&amp;D2030&amp;E2030&amp;S2030</f>
        <v>tebyoubotmap55normal</v>
      </c>
      <c r="U2030" s="4" t="n">
        <f aca="false">COUNTIF($T$2:T2030,T2030)</f>
        <v>9</v>
      </c>
      <c r="V2030" s="4" t="s">
        <v>18</v>
      </c>
      <c r="W2030" s="4" t="s">
        <v>32</v>
      </c>
      <c r="X2030" s="4" t="n">
        <v>5</v>
      </c>
      <c r="Y2030" s="4" t="str">
        <f aca="false">V2030&amp;W2030&amp;X2030&amp;S2030</f>
        <v>ty5normal</v>
      </c>
      <c r="Z2030" s="4" t="n">
        <f aca="false">G2030&gt;0</f>
        <v>0</v>
      </c>
      <c r="AA2030" s="4" t="str">
        <f aca="false">IF(NOT(Z2030),Y2030,0)</f>
        <v>ty5normal</v>
      </c>
    </row>
    <row r="2031" customFormat="false" ht="15" hidden="false" customHeight="true" outlineLevel="0" collapsed="false">
      <c r="A2031" s="1" t="n">
        <v>2969</v>
      </c>
      <c r="B2031" s="4" t="s">
        <v>21</v>
      </c>
      <c r="C2031" s="4" t="s">
        <v>30</v>
      </c>
      <c r="D2031" s="4" t="s">
        <v>31</v>
      </c>
      <c r="E2031" s="4" t="n">
        <v>5</v>
      </c>
      <c r="F2031" s="4" t="n">
        <v>180.136</v>
      </c>
      <c r="G2031" s="4" t="n">
        <v>1</v>
      </c>
      <c r="H2031" s="4" t="n">
        <v>14.0827746956397</v>
      </c>
      <c r="I2031" s="4" t="n">
        <v>0.826599041403995</v>
      </c>
      <c r="J2031" s="4" t="n">
        <v>0.267756849843356</v>
      </c>
      <c r="K2031" s="4" t="n">
        <v>0.195006008468742</v>
      </c>
      <c r="L2031" s="4" t="n">
        <v>0.000196997235816482</v>
      </c>
      <c r="M2031" s="4" t="n">
        <v>0.239655967666053</v>
      </c>
      <c r="N2031" s="4" t="n">
        <v>40.1320363704183</v>
      </c>
      <c r="O2031" s="4" t="n">
        <v>0</v>
      </c>
      <c r="P2031" s="4" t="s">
        <v>27</v>
      </c>
      <c r="Q2031" s="4" t="n">
        <v>259.973473447869</v>
      </c>
      <c r="R2031" s="4" t="n">
        <v>0.809826835100648</v>
      </c>
      <c r="S2031" s="4" t="s">
        <v>40</v>
      </c>
      <c r="T2031" s="4" t="str">
        <f aca="false">B2031&amp;C2031&amp;D2031&amp;E2031&amp;S2031</f>
        <v>tebyoubotmap55normal</v>
      </c>
      <c r="U2031" s="4" t="n">
        <f aca="false">COUNTIF($T$2:T2031,T2031)</f>
        <v>10</v>
      </c>
      <c r="V2031" s="4" t="s">
        <v>18</v>
      </c>
      <c r="W2031" s="4" t="s">
        <v>32</v>
      </c>
      <c r="X2031" s="4" t="n">
        <v>5</v>
      </c>
      <c r="Y2031" s="4" t="str">
        <f aca="false">V2031&amp;W2031&amp;X2031&amp;S2031</f>
        <v>ty5normal</v>
      </c>
      <c r="Z2031" s="4" t="n">
        <f aca="false">G2031&gt;0</f>
        <v>1</v>
      </c>
      <c r="AA2031" s="4" t="n">
        <f aca="false">IF(NOT(Z2031),Y2031,0)</f>
        <v>0</v>
      </c>
    </row>
    <row r="2032" customFormat="false" ht="15" hidden="false" customHeight="true" outlineLevel="0" collapsed="false">
      <c r="A2032" s="1" t="n">
        <v>2970</v>
      </c>
      <c r="B2032" s="4" t="s">
        <v>21</v>
      </c>
      <c r="C2032" s="4" t="s">
        <v>30</v>
      </c>
      <c r="D2032" s="4" t="s">
        <v>31</v>
      </c>
      <c r="E2032" s="4" t="n">
        <v>5</v>
      </c>
      <c r="F2032" s="4" t="n">
        <v>54.379</v>
      </c>
      <c r="G2032" s="4" t="n">
        <v>0</v>
      </c>
      <c r="H2032" s="4" t="n">
        <v>0.476225723650418</v>
      </c>
      <c r="I2032" s="4" t="n">
        <v>0.190085513737588</v>
      </c>
      <c r="J2032" s="4" t="n">
        <v>0.0236542160518784</v>
      </c>
      <c r="K2032" s="4" t="n">
        <v>0.0372682644918474</v>
      </c>
      <c r="L2032" s="4" t="n">
        <v>0.000373766018118592</v>
      </c>
      <c r="M2032" s="4" t="n">
        <v>0.452535083465171</v>
      </c>
      <c r="N2032" s="4" t="n">
        <v>24.4514753118573</v>
      </c>
      <c r="O2032" s="4" t="n">
        <v>1</v>
      </c>
      <c r="P2032" s="4" t="s">
        <v>24</v>
      </c>
      <c r="Q2032" s="4" t="n">
        <v>1.85876464032588</v>
      </c>
      <c r="R2032" s="4" t="n">
        <v>0.334417449078612</v>
      </c>
      <c r="S2032" s="4" t="s">
        <v>40</v>
      </c>
      <c r="T2032" s="4" t="str">
        <f aca="false">B2032&amp;C2032&amp;D2032&amp;E2032&amp;S2032</f>
        <v>tebyoubotmap55normal</v>
      </c>
      <c r="U2032" s="4" t="n">
        <f aca="false">COUNTIF($T$2:T2032,T2032)</f>
        <v>11</v>
      </c>
      <c r="V2032" s="4" t="s">
        <v>18</v>
      </c>
      <c r="W2032" s="4" t="s">
        <v>32</v>
      </c>
      <c r="X2032" s="4" t="n">
        <v>5</v>
      </c>
      <c r="Y2032" s="4" t="str">
        <f aca="false">V2032&amp;W2032&amp;X2032&amp;S2032</f>
        <v>ty5normal</v>
      </c>
      <c r="Z2032" s="4" t="n">
        <f aca="false">G2032&gt;0</f>
        <v>0</v>
      </c>
      <c r="AA2032" s="4" t="str">
        <f aca="false">IF(NOT(Z2032),Y2032,0)</f>
        <v>ty5normal</v>
      </c>
    </row>
    <row r="2033" customFormat="false" ht="15" hidden="false" customHeight="true" outlineLevel="0" collapsed="false">
      <c r="A2033" s="1" t="n">
        <v>2971</v>
      </c>
      <c r="B2033" s="4" t="s">
        <v>21</v>
      </c>
      <c r="C2033" s="4" t="s">
        <v>30</v>
      </c>
      <c r="D2033" s="4" t="s">
        <v>31</v>
      </c>
      <c r="E2033" s="4" t="n">
        <v>5</v>
      </c>
      <c r="F2033" s="4" t="n">
        <v>60.0219999999999</v>
      </c>
      <c r="G2033" s="4" t="n">
        <v>0</v>
      </c>
      <c r="H2033" s="4" t="n">
        <v>0.58776120421444</v>
      </c>
      <c r="I2033" s="4" t="n">
        <v>0.228261641863027</v>
      </c>
      <c r="J2033" s="4" t="n">
        <v>0.0285669548581216</v>
      </c>
      <c r="K2033" s="4" t="n">
        <v>0.0602926676368948</v>
      </c>
      <c r="L2033" s="4" t="n">
        <v>0.000220797536720206</v>
      </c>
      <c r="M2033" s="4" t="n">
        <v>0.44134174222378</v>
      </c>
      <c r="N2033" s="4" t="n">
        <v>26.1312952718866</v>
      </c>
      <c r="O2033" s="4" t="n">
        <v>1</v>
      </c>
      <c r="P2033" s="4" t="s">
        <v>24</v>
      </c>
      <c r="Q2033" s="4" t="n">
        <v>2.51312928505257</v>
      </c>
      <c r="R2033" s="4" t="n">
        <v>0.399788831410872</v>
      </c>
      <c r="S2033" s="4" t="s">
        <v>40</v>
      </c>
      <c r="T2033" s="4" t="str">
        <f aca="false">B2033&amp;C2033&amp;D2033&amp;E2033&amp;S2033</f>
        <v>tebyoubotmap55normal</v>
      </c>
      <c r="U2033" s="4" t="n">
        <f aca="false">COUNTIF($T$2:T2033,T2033)</f>
        <v>12</v>
      </c>
      <c r="V2033" s="4" t="s">
        <v>18</v>
      </c>
      <c r="W2033" s="4" t="s">
        <v>32</v>
      </c>
      <c r="X2033" s="4" t="n">
        <v>5</v>
      </c>
      <c r="Y2033" s="4" t="str">
        <f aca="false">V2033&amp;W2033&amp;X2033&amp;S2033</f>
        <v>ty5normal</v>
      </c>
      <c r="Z2033" s="4" t="n">
        <f aca="false">G2033&gt;0</f>
        <v>0</v>
      </c>
      <c r="AA2033" s="4" t="str">
        <f aca="false">IF(NOT(Z2033),Y2033,0)</f>
        <v>ty5normal</v>
      </c>
    </row>
    <row r="2034" customFormat="false" ht="15" hidden="false" customHeight="true" outlineLevel="0" collapsed="false">
      <c r="A2034" s="1" t="n">
        <v>2972</v>
      </c>
      <c r="B2034" s="4" t="s">
        <v>21</v>
      </c>
      <c r="C2034" s="4" t="s">
        <v>30</v>
      </c>
      <c r="D2034" s="4" t="s">
        <v>31</v>
      </c>
      <c r="E2034" s="4" t="n">
        <v>5</v>
      </c>
      <c r="F2034" s="4" t="n">
        <v>54.875</v>
      </c>
      <c r="G2034" s="4" t="n">
        <v>0</v>
      </c>
      <c r="H2034" s="4" t="n">
        <v>0.550272391008767</v>
      </c>
      <c r="I2034" s="4" t="n">
        <v>0.217873968634698</v>
      </c>
      <c r="J2034" s="4" t="n">
        <v>0.0271653602255782</v>
      </c>
      <c r="K2034" s="4" t="n">
        <v>0.0596982628705164</v>
      </c>
      <c r="L2034" s="4" t="n">
        <v>0.000256634423043891</v>
      </c>
      <c r="M2034" s="4" t="n">
        <v>0.448857854722682</v>
      </c>
      <c r="N2034" s="4" t="n">
        <v>24.5035367824444</v>
      </c>
      <c r="O2034" s="4" t="n">
        <v>1</v>
      </c>
      <c r="P2034" s="4" t="s">
        <v>24</v>
      </c>
      <c r="Q2034" s="4" t="n">
        <v>1.8102798809878</v>
      </c>
      <c r="R2034" s="4" t="n">
        <v>0.372558462929338</v>
      </c>
      <c r="S2034" s="4" t="s">
        <v>40</v>
      </c>
      <c r="T2034" s="4" t="str">
        <f aca="false">B2034&amp;C2034&amp;D2034&amp;E2034&amp;S2034</f>
        <v>tebyoubotmap55normal</v>
      </c>
      <c r="U2034" s="4" t="n">
        <f aca="false">COUNTIF($T$2:T2034,T2034)</f>
        <v>13</v>
      </c>
      <c r="V2034" s="4" t="s">
        <v>18</v>
      </c>
      <c r="W2034" s="4" t="s">
        <v>32</v>
      </c>
      <c r="X2034" s="4" t="n">
        <v>5</v>
      </c>
      <c r="Y2034" s="4" t="str">
        <f aca="false">V2034&amp;W2034&amp;X2034&amp;S2034</f>
        <v>ty5normal</v>
      </c>
      <c r="Z2034" s="4" t="n">
        <f aca="false">G2034&gt;0</f>
        <v>0</v>
      </c>
      <c r="AA2034" s="4" t="str">
        <f aca="false">IF(NOT(Z2034),Y2034,0)</f>
        <v>ty5normal</v>
      </c>
    </row>
    <row r="2035" customFormat="false" ht="15" hidden="false" customHeight="true" outlineLevel="0" collapsed="false">
      <c r="A2035" s="1" t="n">
        <v>2973</v>
      </c>
      <c r="B2035" s="4" t="s">
        <v>21</v>
      </c>
      <c r="C2035" s="4" t="s">
        <v>30</v>
      </c>
      <c r="D2035" s="4" t="s">
        <v>31</v>
      </c>
      <c r="E2035" s="4" t="n">
        <v>5</v>
      </c>
      <c r="F2035" s="4" t="n">
        <v>59.7660000000001</v>
      </c>
      <c r="G2035" s="4" t="n">
        <v>0</v>
      </c>
      <c r="H2035" s="4" t="n">
        <v>0.663104921547792</v>
      </c>
      <c r="I2035" s="4" t="n">
        <v>0.259400100742865</v>
      </c>
      <c r="J2035" s="4" t="n">
        <v>0.0323155580614133</v>
      </c>
      <c r="K2035" s="4" t="n">
        <v>0.0696932753201766</v>
      </c>
      <c r="L2035" s="4" t="n">
        <v>0.000134030241159129</v>
      </c>
      <c r="M2035" s="4" t="n">
        <v>0.438277319814069</v>
      </c>
      <c r="N2035" s="4" t="n">
        <v>26.3711605272587</v>
      </c>
      <c r="O2035" s="4" t="n">
        <v>1</v>
      </c>
      <c r="P2035" s="4" t="s">
        <v>24</v>
      </c>
      <c r="Q2035" s="4" t="n">
        <v>2.89254836855717</v>
      </c>
      <c r="R2035" s="4" t="n">
        <v>0.941255504259761</v>
      </c>
      <c r="S2035" s="4" t="s">
        <v>40</v>
      </c>
      <c r="T2035" s="4" t="str">
        <f aca="false">B2035&amp;C2035&amp;D2035&amp;E2035&amp;S2035</f>
        <v>tebyoubotmap55normal</v>
      </c>
      <c r="U2035" s="4" t="n">
        <f aca="false">COUNTIF($T$2:T2035,T2035)</f>
        <v>14</v>
      </c>
      <c r="V2035" s="4" t="s">
        <v>18</v>
      </c>
      <c r="W2035" s="4" t="s">
        <v>32</v>
      </c>
      <c r="X2035" s="4" t="n">
        <v>5</v>
      </c>
      <c r="Y2035" s="4" t="str">
        <f aca="false">V2035&amp;W2035&amp;X2035&amp;S2035</f>
        <v>ty5normal</v>
      </c>
      <c r="Z2035" s="4" t="n">
        <f aca="false">G2035&gt;0</f>
        <v>0</v>
      </c>
      <c r="AA2035" s="4" t="str">
        <f aca="false">IF(NOT(Z2035),Y2035,0)</f>
        <v>ty5normal</v>
      </c>
    </row>
    <row r="2036" customFormat="false" ht="15" hidden="false" customHeight="true" outlineLevel="0" collapsed="false">
      <c r="A2036" s="1" t="n">
        <v>2974</v>
      </c>
      <c r="B2036" s="4" t="s">
        <v>21</v>
      </c>
      <c r="C2036" s="4" t="s">
        <v>30</v>
      </c>
      <c r="D2036" s="4" t="s">
        <v>31</v>
      </c>
      <c r="E2036" s="4" t="n">
        <v>5</v>
      </c>
      <c r="F2036" s="4" t="n">
        <v>57.5460000000001</v>
      </c>
      <c r="G2036" s="4" t="n">
        <v>0</v>
      </c>
      <c r="H2036" s="4" t="n">
        <v>0.873083457750274</v>
      </c>
      <c r="I2036" s="4" t="n">
        <v>0.269539364440962</v>
      </c>
      <c r="J2036" s="4" t="n">
        <v>0.0436202495777147</v>
      </c>
      <c r="K2036" s="4" t="n">
        <v>0.0551013922365547</v>
      </c>
      <c r="L2036" s="4" t="n">
        <v>9.57470367283014E-005</v>
      </c>
      <c r="M2036" s="4" t="n">
        <v>0.433464953404498</v>
      </c>
      <c r="N2036" s="4" t="n">
        <v>24.8578133245018</v>
      </c>
      <c r="O2036" s="4" t="n">
        <v>1</v>
      </c>
      <c r="P2036" s="4" t="s">
        <v>24</v>
      </c>
      <c r="Q2036" s="4" t="n">
        <v>14.3672116519178</v>
      </c>
      <c r="R2036" s="4" t="n">
        <v>0.435718132508628</v>
      </c>
      <c r="S2036" s="4" t="s">
        <v>40</v>
      </c>
      <c r="T2036" s="4" t="str">
        <f aca="false">B2036&amp;C2036&amp;D2036&amp;E2036&amp;S2036</f>
        <v>tebyoubotmap55normal</v>
      </c>
      <c r="U2036" s="4" t="n">
        <f aca="false">COUNTIF($T$2:T2036,T2036)</f>
        <v>15</v>
      </c>
      <c r="V2036" s="4" t="s">
        <v>18</v>
      </c>
      <c r="W2036" s="4" t="s">
        <v>32</v>
      </c>
      <c r="X2036" s="4" t="n">
        <v>5</v>
      </c>
      <c r="Y2036" s="4" t="str">
        <f aca="false">V2036&amp;W2036&amp;X2036&amp;S2036</f>
        <v>ty5normal</v>
      </c>
      <c r="Z2036" s="4" t="n">
        <f aca="false">G2036&gt;0</f>
        <v>0</v>
      </c>
      <c r="AA2036" s="4" t="str">
        <f aca="false">IF(NOT(Z2036),Y2036,0)</f>
        <v>ty5normal</v>
      </c>
    </row>
    <row r="2037" customFormat="false" ht="15" hidden="false" customHeight="true" outlineLevel="0" collapsed="false">
      <c r="A2037" s="1" t="n">
        <v>2975</v>
      </c>
      <c r="B2037" s="4" t="s">
        <v>21</v>
      </c>
      <c r="C2037" s="4" t="s">
        <v>30</v>
      </c>
      <c r="D2037" s="4" t="s">
        <v>31</v>
      </c>
      <c r="E2037" s="4" t="n">
        <v>5</v>
      </c>
      <c r="F2037" s="4" t="n">
        <v>60.7570000000001</v>
      </c>
      <c r="G2037" s="4" t="n">
        <v>0</v>
      </c>
      <c r="H2037" s="4" t="n">
        <v>0.669224806552769</v>
      </c>
      <c r="I2037" s="4" t="n">
        <v>0.230171139705024</v>
      </c>
      <c r="J2037" s="4" t="n">
        <v>0.0256478094148197</v>
      </c>
      <c r="K2037" s="4" t="n">
        <v>0.0492928545100104</v>
      </c>
      <c r="L2037" s="4" t="n">
        <v>2.05890642985086E-006</v>
      </c>
      <c r="M2037" s="4" t="n">
        <v>0.442882986404581</v>
      </c>
      <c r="N2037" s="4" t="n">
        <v>26.3992685522933</v>
      </c>
      <c r="O2037" s="4" t="n">
        <v>1</v>
      </c>
      <c r="P2037" s="4" t="s">
        <v>24</v>
      </c>
      <c r="Q2037" s="4" t="n">
        <v>9.09751458050048</v>
      </c>
      <c r="R2037" s="4" t="n">
        <v>0.439784912108538</v>
      </c>
      <c r="S2037" s="4" t="s">
        <v>40</v>
      </c>
      <c r="T2037" s="4" t="str">
        <f aca="false">B2037&amp;C2037&amp;D2037&amp;E2037&amp;S2037</f>
        <v>tebyoubotmap55normal</v>
      </c>
      <c r="U2037" s="4" t="n">
        <f aca="false">COUNTIF($T$2:T2037,T2037)</f>
        <v>16</v>
      </c>
      <c r="V2037" s="4" t="s">
        <v>18</v>
      </c>
      <c r="W2037" s="4" t="s">
        <v>32</v>
      </c>
      <c r="X2037" s="4" t="n">
        <v>5</v>
      </c>
      <c r="Y2037" s="4" t="str">
        <f aca="false">V2037&amp;W2037&amp;X2037&amp;S2037</f>
        <v>ty5normal</v>
      </c>
      <c r="Z2037" s="4" t="n">
        <f aca="false">G2037&gt;0</f>
        <v>0</v>
      </c>
      <c r="AA2037" s="4" t="str">
        <f aca="false">IF(NOT(Z2037),Y2037,0)</f>
        <v>ty5normal</v>
      </c>
    </row>
    <row r="2038" customFormat="false" ht="15" hidden="false" customHeight="true" outlineLevel="0" collapsed="false">
      <c r="A2038" s="1" t="n">
        <v>2976</v>
      </c>
      <c r="B2038" s="4" t="s">
        <v>21</v>
      </c>
      <c r="C2038" s="4" t="s">
        <v>30</v>
      </c>
      <c r="D2038" s="4" t="s">
        <v>31</v>
      </c>
      <c r="E2038" s="4" t="n">
        <v>5</v>
      </c>
      <c r="F2038" s="4" t="n">
        <v>55.3009999999999</v>
      </c>
      <c r="G2038" s="4" t="n">
        <v>0</v>
      </c>
      <c r="H2038" s="4" t="n">
        <v>0.5448625434857</v>
      </c>
      <c r="I2038" s="4" t="n">
        <v>0.214503054278525</v>
      </c>
      <c r="J2038" s="4" t="n">
        <v>0.0268137659853261</v>
      </c>
      <c r="K2038" s="4" t="n">
        <v>0.062011629584464</v>
      </c>
      <c r="L2038" s="4" t="n">
        <v>-0.000229907588828743</v>
      </c>
      <c r="M2038" s="4" t="n">
        <v>0.441220076019986</v>
      </c>
      <c r="N2038" s="4" t="n">
        <v>24.6279734528806</v>
      </c>
      <c r="O2038" s="4" t="n">
        <v>1</v>
      </c>
      <c r="P2038" s="4" t="s">
        <v>24</v>
      </c>
      <c r="Q2038" s="4" t="n">
        <v>2.21708042006086</v>
      </c>
      <c r="R2038" s="4" t="n">
        <v>0.367346506090286</v>
      </c>
      <c r="S2038" s="4" t="s">
        <v>40</v>
      </c>
      <c r="T2038" s="4" t="str">
        <f aca="false">B2038&amp;C2038&amp;D2038&amp;E2038&amp;S2038</f>
        <v>tebyoubotmap55normal</v>
      </c>
      <c r="U2038" s="4" t="n">
        <f aca="false">COUNTIF($T$2:T2038,T2038)</f>
        <v>17</v>
      </c>
      <c r="V2038" s="4" t="s">
        <v>18</v>
      </c>
      <c r="W2038" s="4" t="s">
        <v>32</v>
      </c>
      <c r="X2038" s="4" t="n">
        <v>5</v>
      </c>
      <c r="Y2038" s="4" t="str">
        <f aca="false">V2038&amp;W2038&amp;X2038&amp;S2038</f>
        <v>ty5normal</v>
      </c>
      <c r="Z2038" s="4" t="n">
        <f aca="false">G2038&gt;0</f>
        <v>0</v>
      </c>
      <c r="AA2038" s="4" t="str">
        <f aca="false">IF(NOT(Z2038),Y2038,0)</f>
        <v>ty5normal</v>
      </c>
    </row>
    <row r="2039" customFormat="false" ht="15" hidden="false" customHeight="true" outlineLevel="0" collapsed="false">
      <c r="A2039" s="1" t="n">
        <v>2977</v>
      </c>
      <c r="B2039" s="4" t="s">
        <v>21</v>
      </c>
      <c r="C2039" s="4" t="s">
        <v>30</v>
      </c>
      <c r="D2039" s="4" t="s">
        <v>31</v>
      </c>
      <c r="E2039" s="4" t="n">
        <v>5</v>
      </c>
      <c r="F2039" s="4" t="n">
        <v>59.2940000000001</v>
      </c>
      <c r="G2039" s="4" t="n">
        <v>0</v>
      </c>
      <c r="H2039" s="4" t="n">
        <v>0.72293249241787</v>
      </c>
      <c r="I2039" s="4" t="n">
        <v>0.243745448536371</v>
      </c>
      <c r="J2039" s="4" t="n">
        <v>0.0319232323096861</v>
      </c>
      <c r="K2039" s="4" t="n">
        <v>0.0612771755486207</v>
      </c>
      <c r="L2039" s="4" t="n">
        <v>0.000455302457928751</v>
      </c>
      <c r="M2039" s="4" t="n">
        <v>0.440664482643374</v>
      </c>
      <c r="N2039" s="4" t="n">
        <v>25.9981686354857</v>
      </c>
      <c r="O2039" s="4" t="n">
        <v>1</v>
      </c>
      <c r="P2039" s="4" t="s">
        <v>24</v>
      </c>
      <c r="Q2039" s="4" t="n">
        <v>18.4724818613512</v>
      </c>
      <c r="R2039" s="4" t="n">
        <v>0.417798659293798</v>
      </c>
      <c r="S2039" s="4" t="s">
        <v>40</v>
      </c>
      <c r="T2039" s="4" t="str">
        <f aca="false">B2039&amp;C2039&amp;D2039&amp;E2039&amp;S2039</f>
        <v>tebyoubotmap55normal</v>
      </c>
      <c r="U2039" s="4" t="n">
        <f aca="false">COUNTIF($T$2:T2039,T2039)</f>
        <v>18</v>
      </c>
      <c r="V2039" s="4" t="s">
        <v>18</v>
      </c>
      <c r="W2039" s="4" t="s">
        <v>32</v>
      </c>
      <c r="X2039" s="4" t="n">
        <v>5</v>
      </c>
      <c r="Y2039" s="4" t="str">
        <f aca="false">V2039&amp;W2039&amp;X2039&amp;S2039</f>
        <v>ty5normal</v>
      </c>
      <c r="Z2039" s="4" t="n">
        <f aca="false">G2039&gt;0</f>
        <v>0</v>
      </c>
      <c r="AA2039" s="4" t="str">
        <f aca="false">IF(NOT(Z2039),Y2039,0)</f>
        <v>ty5normal</v>
      </c>
    </row>
    <row r="2040" customFormat="false" ht="15" hidden="false" customHeight="true" outlineLevel="0" collapsed="false">
      <c r="A2040" s="1" t="n">
        <v>2978</v>
      </c>
      <c r="B2040" s="4" t="s">
        <v>21</v>
      </c>
      <c r="C2040" s="4" t="s">
        <v>30</v>
      </c>
      <c r="D2040" s="4" t="s">
        <v>31</v>
      </c>
      <c r="E2040" s="4" t="n">
        <v>5</v>
      </c>
      <c r="F2040" s="4" t="n">
        <v>68.3120000000001</v>
      </c>
      <c r="G2040" s="4" t="n">
        <v>1</v>
      </c>
      <c r="H2040" s="4" t="n">
        <v>0.912896166727591</v>
      </c>
      <c r="I2040" s="4" t="n">
        <v>0.294571243195528</v>
      </c>
      <c r="J2040" s="4" t="n">
        <v>0.0538759006148359</v>
      </c>
      <c r="K2040" s="4" t="n">
        <v>0.0818570557845202</v>
      </c>
      <c r="L2040" s="4" t="n">
        <v>-0.000479690622203893</v>
      </c>
      <c r="M2040" s="4" t="n">
        <v>0.427899093252746</v>
      </c>
      <c r="N2040" s="4" t="n">
        <v>29.1558932529869</v>
      </c>
      <c r="O2040" s="4" t="n">
        <v>1</v>
      </c>
      <c r="P2040" s="4" t="s">
        <v>24</v>
      </c>
      <c r="Q2040" s="4" t="n">
        <v>15.5179196997702</v>
      </c>
      <c r="R2040" s="4" t="n">
        <v>0.528675278999415</v>
      </c>
      <c r="S2040" s="4" t="s">
        <v>40</v>
      </c>
      <c r="T2040" s="4" t="str">
        <f aca="false">B2040&amp;C2040&amp;D2040&amp;E2040&amp;S2040</f>
        <v>tebyoubotmap55normal</v>
      </c>
      <c r="U2040" s="4" t="n">
        <f aca="false">COUNTIF($T$2:T2040,T2040)</f>
        <v>19</v>
      </c>
      <c r="V2040" s="4" t="s">
        <v>18</v>
      </c>
      <c r="W2040" s="4" t="s">
        <v>32</v>
      </c>
      <c r="X2040" s="4" t="n">
        <v>5</v>
      </c>
      <c r="Y2040" s="4" t="str">
        <f aca="false">V2040&amp;W2040&amp;X2040&amp;S2040</f>
        <v>ty5normal</v>
      </c>
      <c r="Z2040" s="4" t="n">
        <f aca="false">G2040&gt;0</f>
        <v>1</v>
      </c>
      <c r="AA2040" s="4" t="n">
        <f aca="false">IF(NOT(Z2040),Y2040,0)</f>
        <v>0</v>
      </c>
    </row>
    <row r="2041" customFormat="false" ht="15" hidden="false" customHeight="true" outlineLevel="0" collapsed="false">
      <c r="A2041" s="1" t="n">
        <v>2979</v>
      </c>
      <c r="B2041" s="4" t="s">
        <v>21</v>
      </c>
      <c r="C2041" s="4" t="s">
        <v>30</v>
      </c>
      <c r="D2041" s="4" t="s">
        <v>31</v>
      </c>
      <c r="E2041" s="4" t="n">
        <v>5</v>
      </c>
      <c r="F2041" s="4" t="n">
        <v>62.9350000000002</v>
      </c>
      <c r="G2041" s="4" t="n">
        <v>0</v>
      </c>
      <c r="H2041" s="4" t="n">
        <v>0.838419769774296</v>
      </c>
      <c r="I2041" s="4" t="n">
        <v>0.297182878221851</v>
      </c>
      <c r="J2041" s="4" t="n">
        <v>0.0678146133789398</v>
      </c>
      <c r="K2041" s="4" t="n">
        <v>0.0592567852322029</v>
      </c>
      <c r="L2041" s="4" t="n">
        <v>-0.000248755192030684</v>
      </c>
      <c r="M2041" s="4" t="n">
        <v>0.436428951636639</v>
      </c>
      <c r="N2041" s="4" t="n">
        <v>27.6118066248584</v>
      </c>
      <c r="O2041" s="4" t="n">
        <v>1</v>
      </c>
      <c r="P2041" s="4" t="s">
        <v>24</v>
      </c>
      <c r="Q2041" s="4" t="n">
        <v>14.4224054105059</v>
      </c>
      <c r="R2041" s="4" t="n">
        <v>0.955605707315258</v>
      </c>
      <c r="S2041" s="4" t="s">
        <v>40</v>
      </c>
      <c r="T2041" s="4" t="str">
        <f aca="false">B2041&amp;C2041&amp;D2041&amp;E2041&amp;S2041</f>
        <v>tebyoubotmap55normal</v>
      </c>
      <c r="U2041" s="4" t="n">
        <f aca="false">COUNTIF($T$2:T2041,T2041)</f>
        <v>20</v>
      </c>
      <c r="V2041" s="4" t="s">
        <v>18</v>
      </c>
      <c r="W2041" s="4" t="s">
        <v>32</v>
      </c>
      <c r="X2041" s="4" t="n">
        <v>5</v>
      </c>
      <c r="Y2041" s="4" t="str">
        <f aca="false">V2041&amp;W2041&amp;X2041&amp;S2041</f>
        <v>ty5normal</v>
      </c>
      <c r="Z2041" s="4" t="n">
        <f aca="false">G2041&gt;0</f>
        <v>0</v>
      </c>
      <c r="AA2041" s="4" t="str">
        <f aca="false">IF(NOT(Z2041),Y2041,0)</f>
        <v>ty5normal</v>
      </c>
    </row>
    <row r="2042" customFormat="false" ht="15" hidden="false" customHeight="true" outlineLevel="0" collapsed="false">
      <c r="A2042" s="1" t="n">
        <v>2984</v>
      </c>
      <c r="B2042" s="4" t="s">
        <v>37</v>
      </c>
      <c r="C2042" s="4" t="s">
        <v>41</v>
      </c>
      <c r="D2042" s="4" t="s">
        <v>33</v>
      </c>
      <c r="E2042" s="4" t="n">
        <v>5</v>
      </c>
      <c r="F2042" s="4" t="n">
        <v>96.203</v>
      </c>
      <c r="G2042" s="4" t="n">
        <v>0</v>
      </c>
      <c r="H2042" s="4" t="n">
        <v>1.09186802994238</v>
      </c>
      <c r="I2042" s="4" t="n">
        <v>0.164667391685738</v>
      </c>
      <c r="J2042" s="4" t="n">
        <v>0.025528255766352</v>
      </c>
      <c r="K2042" s="4" t="n">
        <v>0.0183037545413551</v>
      </c>
      <c r="L2042" s="4" t="n">
        <v>0.00105314009661836</v>
      </c>
      <c r="M2042" s="4" t="n">
        <v>0.212672624097934</v>
      </c>
      <c r="N2042" s="4" t="n">
        <v>20.4818416778982</v>
      </c>
      <c r="O2042" s="4" t="n">
        <v>1</v>
      </c>
      <c r="P2042" s="4" t="s">
        <v>24</v>
      </c>
      <c r="Q2042" s="4" t="n">
        <v>31.1893251169837</v>
      </c>
      <c r="R2042" s="4" t="n">
        <v>1.12626590727398</v>
      </c>
      <c r="S2042" s="4" t="s">
        <v>40</v>
      </c>
      <c r="T2042" s="4" t="str">
        <f aca="false">B2042&amp;C2042&amp;D2042&amp;E2042&amp;S2042</f>
        <v>rosnavburgersmall_warehouse5normal</v>
      </c>
      <c r="U2042" s="4" t="n">
        <f aca="false">COUNTIF($T$2:T2042,T2042)</f>
        <v>1</v>
      </c>
      <c r="V2042" s="4" t="s">
        <v>38</v>
      </c>
      <c r="W2042" s="4" t="s">
        <v>29</v>
      </c>
      <c r="X2042" s="4" t="s">
        <v>34</v>
      </c>
      <c r="Y2042" s="4" t="str">
        <f aca="false">V2042&amp;W2042&amp;X2042&amp;S2042</f>
        <v>rbsnormal</v>
      </c>
      <c r="Z2042" s="4" t="n">
        <f aca="false">G2042&gt;0</f>
        <v>0</v>
      </c>
      <c r="AA2042" s="4" t="str">
        <f aca="false">IF(NOT(Z2042),Y2042,0)</f>
        <v>rbsnormal</v>
      </c>
    </row>
    <row r="2043" customFormat="false" ht="15" hidden="false" customHeight="true" outlineLevel="0" collapsed="false">
      <c r="A2043" s="1" t="n">
        <v>2985</v>
      </c>
      <c r="B2043" s="4" t="s">
        <v>37</v>
      </c>
      <c r="C2043" s="4" t="s">
        <v>41</v>
      </c>
      <c r="D2043" s="4" t="s">
        <v>33</v>
      </c>
      <c r="E2043" s="4" t="n">
        <v>5</v>
      </c>
      <c r="F2043" s="4" t="n">
        <v>105.8</v>
      </c>
      <c r="G2043" s="4" t="n">
        <v>0</v>
      </c>
      <c r="H2043" s="4" t="n">
        <v>0.810821251765843</v>
      </c>
      <c r="I2043" s="4" t="n">
        <v>0.163551171701851</v>
      </c>
      <c r="J2043" s="4" t="n">
        <v>0.0204432330574933</v>
      </c>
      <c r="K2043" s="4" t="n">
        <v>0.00655797837702152</v>
      </c>
      <c r="L2043" s="4" t="n">
        <v>0.000911955119387911</v>
      </c>
      <c r="M2043" s="4" t="n">
        <v>0.218546315788877</v>
      </c>
      <c r="N2043" s="4" t="n">
        <v>23.1983918084156</v>
      </c>
      <c r="O2043" s="4" t="n">
        <v>1</v>
      </c>
      <c r="P2043" s="4" t="s">
        <v>24</v>
      </c>
      <c r="Q2043" s="4" t="n">
        <v>6.43922509111433</v>
      </c>
      <c r="R2043" s="4" t="n">
        <v>1.10313681273011</v>
      </c>
      <c r="S2043" s="4" t="s">
        <v>40</v>
      </c>
      <c r="T2043" s="4" t="str">
        <f aca="false">B2043&amp;C2043&amp;D2043&amp;E2043&amp;S2043</f>
        <v>rosnavburgersmall_warehouse5normal</v>
      </c>
      <c r="U2043" s="4" t="n">
        <f aca="false">COUNTIF($T$2:T2043,T2043)</f>
        <v>2</v>
      </c>
      <c r="V2043" s="4" t="s">
        <v>38</v>
      </c>
      <c r="W2043" s="4" t="s">
        <v>29</v>
      </c>
      <c r="X2043" s="4" t="s">
        <v>34</v>
      </c>
      <c r="Y2043" s="4" t="str">
        <f aca="false">V2043&amp;W2043&amp;X2043&amp;S2043</f>
        <v>rbsnormal</v>
      </c>
      <c r="Z2043" s="4" t="n">
        <f aca="false">G2043&gt;0</f>
        <v>0</v>
      </c>
      <c r="AA2043" s="4" t="str">
        <f aca="false">IF(NOT(Z2043),Y2043,0)</f>
        <v>rbsnormal</v>
      </c>
    </row>
    <row r="2044" customFormat="false" ht="15" hidden="false" customHeight="true" outlineLevel="0" collapsed="false">
      <c r="A2044" s="1" t="n">
        <v>2986</v>
      </c>
      <c r="B2044" s="4" t="s">
        <v>37</v>
      </c>
      <c r="C2044" s="4" t="s">
        <v>41</v>
      </c>
      <c r="D2044" s="4" t="s">
        <v>33</v>
      </c>
      <c r="E2044" s="4" t="n">
        <v>5</v>
      </c>
      <c r="F2044" s="4" t="n">
        <v>101.209</v>
      </c>
      <c r="G2044" s="4" t="n">
        <v>0</v>
      </c>
      <c r="H2044" s="4" t="n">
        <v>0.991790430383705</v>
      </c>
      <c r="I2044" s="4" t="n">
        <v>0.181700093000569</v>
      </c>
      <c r="J2044" s="4" t="n">
        <v>0.0287517755945902</v>
      </c>
      <c r="K2044" s="4" t="n">
        <v>0.0114337122703704</v>
      </c>
      <c r="L2044" s="4" t="n">
        <v>0.000241058220741138</v>
      </c>
      <c r="M2044" s="4" t="n">
        <v>0.21824810632442</v>
      </c>
      <c r="N2044" s="4" t="n">
        <v>22.037492253471</v>
      </c>
      <c r="O2044" s="4" t="n">
        <v>1</v>
      </c>
      <c r="P2044" s="4" t="s">
        <v>24</v>
      </c>
      <c r="Q2044" s="4" t="n">
        <v>29.8330024876723</v>
      </c>
      <c r="R2044" s="4" t="n">
        <v>1.13987561338988</v>
      </c>
      <c r="S2044" s="4" t="s">
        <v>40</v>
      </c>
      <c r="T2044" s="4" t="str">
        <f aca="false">B2044&amp;C2044&amp;D2044&amp;E2044&amp;S2044</f>
        <v>rosnavburgersmall_warehouse5normal</v>
      </c>
      <c r="U2044" s="4" t="n">
        <f aca="false">COUNTIF($T$2:T2044,T2044)</f>
        <v>3</v>
      </c>
      <c r="V2044" s="4" t="s">
        <v>38</v>
      </c>
      <c r="W2044" s="4" t="s">
        <v>29</v>
      </c>
      <c r="X2044" s="4" t="s">
        <v>34</v>
      </c>
      <c r="Y2044" s="4" t="str">
        <f aca="false">V2044&amp;W2044&amp;X2044&amp;S2044</f>
        <v>rbsnormal</v>
      </c>
      <c r="Z2044" s="4" t="n">
        <f aca="false">G2044&gt;0</f>
        <v>0</v>
      </c>
      <c r="AA2044" s="4" t="str">
        <f aca="false">IF(NOT(Z2044),Y2044,0)</f>
        <v>rbsnormal</v>
      </c>
    </row>
    <row r="2045" customFormat="false" ht="15" hidden="false" customHeight="true" outlineLevel="0" collapsed="false">
      <c r="A2045" s="1" t="n">
        <v>2987</v>
      </c>
      <c r="B2045" s="4" t="s">
        <v>37</v>
      </c>
      <c r="C2045" s="4" t="s">
        <v>41</v>
      </c>
      <c r="D2045" s="4" t="s">
        <v>33</v>
      </c>
      <c r="E2045" s="4" t="n">
        <v>5</v>
      </c>
      <c r="F2045" s="4" t="n">
        <v>165.299</v>
      </c>
      <c r="G2045" s="4" t="n">
        <v>1</v>
      </c>
      <c r="H2045" s="4" t="n">
        <v>2.88853400644654</v>
      </c>
      <c r="I2045" s="4" t="n">
        <v>0.392197151884037</v>
      </c>
      <c r="J2045" s="4" t="n">
        <v>0.074340513525536</v>
      </c>
      <c r="K2045" s="4" t="n">
        <v>0.0219609296698682</v>
      </c>
      <c r="L2045" s="4" t="n">
        <v>-4.19054355107957E-005</v>
      </c>
      <c r="M2045" s="4" t="n">
        <v>0.21231118475001</v>
      </c>
      <c r="N2045" s="4" t="n">
        <v>34.9384291476007</v>
      </c>
      <c r="O2045" s="4" t="n">
        <v>1</v>
      </c>
      <c r="P2045" s="4" t="s">
        <v>24</v>
      </c>
      <c r="Q2045" s="4" t="n">
        <v>184.261375881995</v>
      </c>
      <c r="R2045" s="4" t="n">
        <v>3.12234987838575</v>
      </c>
      <c r="S2045" s="4" t="s">
        <v>40</v>
      </c>
      <c r="T2045" s="4" t="str">
        <f aca="false">B2045&amp;C2045&amp;D2045&amp;E2045&amp;S2045</f>
        <v>rosnavburgersmall_warehouse5normal</v>
      </c>
      <c r="U2045" s="4" t="n">
        <f aca="false">COUNTIF($T$2:T2045,T2045)</f>
        <v>4</v>
      </c>
      <c r="V2045" s="4" t="s">
        <v>38</v>
      </c>
      <c r="W2045" s="4" t="s">
        <v>29</v>
      </c>
      <c r="X2045" s="4" t="s">
        <v>34</v>
      </c>
      <c r="Y2045" s="4" t="str">
        <f aca="false">V2045&amp;W2045&amp;X2045&amp;S2045</f>
        <v>rbsnormal</v>
      </c>
      <c r="Z2045" s="4" t="n">
        <f aca="false">G2045&gt;0</f>
        <v>1</v>
      </c>
      <c r="AA2045" s="4" t="n">
        <f aca="false">IF(NOT(Z2045),Y2045,0)</f>
        <v>0</v>
      </c>
    </row>
    <row r="2046" customFormat="false" ht="15" hidden="false" customHeight="true" outlineLevel="0" collapsed="false">
      <c r="A2046" s="1" t="n">
        <v>2988</v>
      </c>
      <c r="B2046" s="4" t="s">
        <v>37</v>
      </c>
      <c r="C2046" s="4" t="s">
        <v>41</v>
      </c>
      <c r="D2046" s="4" t="s">
        <v>33</v>
      </c>
      <c r="E2046" s="4" t="n">
        <v>5</v>
      </c>
      <c r="F2046" s="4" t="n">
        <v>99.799</v>
      </c>
      <c r="G2046" s="4" t="n">
        <v>2</v>
      </c>
      <c r="H2046" s="4" t="n">
        <v>1.73093670214452</v>
      </c>
      <c r="I2046" s="4" t="n">
        <v>0.200735952494748</v>
      </c>
      <c r="J2046" s="4" t="n">
        <v>0.032108138395627</v>
      </c>
      <c r="K2046" s="4" t="n">
        <v>0.0201840528314424</v>
      </c>
      <c r="L2046" s="4" t="n">
        <v>-4.63062310780784E-005</v>
      </c>
      <c r="M2046" s="4" t="n">
        <v>0.212964919201803</v>
      </c>
      <c r="N2046" s="4" t="n">
        <v>21.0894560225169</v>
      </c>
      <c r="O2046" s="4" t="n">
        <v>1</v>
      </c>
      <c r="P2046" s="4" t="s">
        <v>24</v>
      </c>
      <c r="Q2046" s="4" t="n">
        <v>73.7704725653719</v>
      </c>
      <c r="R2046" s="4" t="n">
        <v>0.888168949450437</v>
      </c>
      <c r="S2046" s="4" t="s">
        <v>40</v>
      </c>
      <c r="T2046" s="4" t="str">
        <f aca="false">B2046&amp;C2046&amp;D2046&amp;E2046&amp;S2046</f>
        <v>rosnavburgersmall_warehouse5normal</v>
      </c>
      <c r="U2046" s="4" t="n">
        <f aca="false">COUNTIF($T$2:T2046,T2046)</f>
        <v>5</v>
      </c>
      <c r="V2046" s="4" t="s">
        <v>38</v>
      </c>
      <c r="W2046" s="4" t="s">
        <v>29</v>
      </c>
      <c r="X2046" s="4" t="s">
        <v>34</v>
      </c>
      <c r="Y2046" s="4" t="str">
        <f aca="false">V2046&amp;W2046&amp;X2046&amp;S2046</f>
        <v>rbsnormal</v>
      </c>
      <c r="Z2046" s="4" t="n">
        <f aca="false">G2046&gt;0</f>
        <v>1</v>
      </c>
      <c r="AA2046" s="4" t="n">
        <f aca="false">IF(NOT(Z2046),Y2046,0)</f>
        <v>0</v>
      </c>
    </row>
    <row r="2047" customFormat="false" ht="15" hidden="false" customHeight="true" outlineLevel="0" collapsed="false">
      <c r="A2047" s="1" t="n">
        <v>2989</v>
      </c>
      <c r="B2047" s="4" t="s">
        <v>37</v>
      </c>
      <c r="C2047" s="4" t="s">
        <v>41</v>
      </c>
      <c r="D2047" s="4" t="s">
        <v>33</v>
      </c>
      <c r="E2047" s="4" t="n">
        <v>5</v>
      </c>
      <c r="F2047" s="4" t="n">
        <v>154.997</v>
      </c>
      <c r="G2047" s="4" t="n">
        <v>1</v>
      </c>
      <c r="H2047" s="4" t="n">
        <v>2.33733315424967</v>
      </c>
      <c r="I2047" s="4" t="n">
        <v>0.314817146791687</v>
      </c>
      <c r="J2047" s="4" t="n">
        <v>0.0538504821176968</v>
      </c>
      <c r="K2047" s="4" t="n">
        <v>0.0300704803343007</v>
      </c>
      <c r="L2047" s="4" t="n">
        <v>0.000560240963855422</v>
      </c>
      <c r="M2047" s="4" t="n">
        <v>0.204796588828728</v>
      </c>
      <c r="N2047" s="4" t="n">
        <v>31.480153488394</v>
      </c>
      <c r="O2047" s="4" t="n">
        <v>1</v>
      </c>
      <c r="P2047" s="4" t="s">
        <v>24</v>
      </c>
      <c r="Q2047" s="4" t="n">
        <v>48.4287026108224</v>
      </c>
      <c r="R2047" s="4" t="n">
        <v>2.9232386059975</v>
      </c>
      <c r="S2047" s="4" t="s">
        <v>40</v>
      </c>
      <c r="T2047" s="4" t="str">
        <f aca="false">B2047&amp;C2047&amp;D2047&amp;E2047&amp;S2047</f>
        <v>rosnavburgersmall_warehouse5normal</v>
      </c>
      <c r="U2047" s="4" t="n">
        <f aca="false">COUNTIF($T$2:T2047,T2047)</f>
        <v>6</v>
      </c>
      <c r="V2047" s="4" t="s">
        <v>38</v>
      </c>
      <c r="W2047" s="4" t="s">
        <v>29</v>
      </c>
      <c r="X2047" s="4" t="s">
        <v>34</v>
      </c>
      <c r="Y2047" s="4" t="str">
        <f aca="false">V2047&amp;W2047&amp;X2047&amp;S2047</f>
        <v>rbsnormal</v>
      </c>
      <c r="Z2047" s="4" t="n">
        <f aca="false">G2047&gt;0</f>
        <v>1</v>
      </c>
      <c r="AA2047" s="4" t="n">
        <f aca="false">IF(NOT(Z2047),Y2047,0)</f>
        <v>0</v>
      </c>
    </row>
    <row r="2048" customFormat="false" ht="15" hidden="false" customHeight="true" outlineLevel="0" collapsed="false">
      <c r="A2048" s="1" t="n">
        <v>2990</v>
      </c>
      <c r="B2048" s="4" t="s">
        <v>37</v>
      </c>
      <c r="C2048" s="4" t="s">
        <v>41</v>
      </c>
      <c r="D2048" s="4" t="s">
        <v>33</v>
      </c>
      <c r="E2048" s="4" t="n">
        <v>5</v>
      </c>
      <c r="F2048" s="4" t="n">
        <v>89.4979999999999</v>
      </c>
      <c r="G2048" s="4" t="n">
        <v>0</v>
      </c>
      <c r="H2048" s="4" t="n">
        <v>0.453977449528437</v>
      </c>
      <c r="I2048" s="4" t="n">
        <v>0.0912715119225135</v>
      </c>
      <c r="J2048" s="4" t="n">
        <v>0.01144321060338</v>
      </c>
      <c r="K2048" s="4" t="n">
        <v>0.00856497226449296</v>
      </c>
      <c r="L2048" s="4" t="n">
        <v>0.00101047120418848</v>
      </c>
      <c r="M2048" s="4" t="n">
        <v>0.218256688179595</v>
      </c>
      <c r="N2048" s="4" t="n">
        <v>19.6195318545954</v>
      </c>
      <c r="O2048" s="4" t="n">
        <v>1</v>
      </c>
      <c r="P2048" s="4" t="s">
        <v>24</v>
      </c>
      <c r="Q2048" s="4" t="n">
        <v>6.37730975599481</v>
      </c>
      <c r="R2048" s="4" t="n">
        <v>0.566731157624215</v>
      </c>
      <c r="S2048" s="4" t="s">
        <v>40</v>
      </c>
      <c r="T2048" s="4" t="str">
        <f aca="false">B2048&amp;C2048&amp;D2048&amp;E2048&amp;S2048</f>
        <v>rosnavburgersmall_warehouse5normal</v>
      </c>
      <c r="U2048" s="4" t="n">
        <f aca="false">COUNTIF($T$2:T2048,T2048)</f>
        <v>7</v>
      </c>
      <c r="V2048" s="4" t="s">
        <v>38</v>
      </c>
      <c r="W2048" s="4" t="s">
        <v>29</v>
      </c>
      <c r="X2048" s="4" t="s">
        <v>34</v>
      </c>
      <c r="Y2048" s="4" t="str">
        <f aca="false">V2048&amp;W2048&amp;X2048&amp;S2048</f>
        <v>rbsnormal</v>
      </c>
      <c r="Z2048" s="4" t="n">
        <f aca="false">G2048&gt;0</f>
        <v>0</v>
      </c>
      <c r="AA2048" s="4" t="str">
        <f aca="false">IF(NOT(Z2048),Y2048,0)</f>
        <v>rbsnormal</v>
      </c>
    </row>
    <row r="2049" customFormat="false" ht="15" hidden="false" customHeight="true" outlineLevel="0" collapsed="false">
      <c r="A2049" s="1" t="n">
        <v>2991</v>
      </c>
      <c r="B2049" s="4" t="s">
        <v>37</v>
      </c>
      <c r="C2049" s="4" t="s">
        <v>41</v>
      </c>
      <c r="D2049" s="4" t="s">
        <v>33</v>
      </c>
      <c r="E2049" s="4" t="n">
        <v>5</v>
      </c>
      <c r="F2049" s="4" t="n">
        <v>129.796</v>
      </c>
      <c r="G2049" s="4" t="n">
        <v>0</v>
      </c>
      <c r="H2049" s="4" t="n">
        <v>2.2257926903795</v>
      </c>
      <c r="I2049" s="4" t="n">
        <v>0.314878614279474</v>
      </c>
      <c r="J2049" s="4" t="n">
        <v>0.0574898435694907</v>
      </c>
      <c r="K2049" s="4" t="n">
        <v>0.02055984569822</v>
      </c>
      <c r="L2049" s="4" t="n">
        <v>-4.31732535684308E-005</v>
      </c>
      <c r="M2049" s="4" t="n">
        <v>0.212885990827863</v>
      </c>
      <c r="N2049" s="4" t="n">
        <v>27.4193983792895</v>
      </c>
      <c r="O2049" s="4" t="n">
        <v>1</v>
      </c>
      <c r="P2049" s="4" t="s">
        <v>24</v>
      </c>
      <c r="Q2049" s="4" t="n">
        <v>66.4362834781139</v>
      </c>
      <c r="R2049" s="4" t="n">
        <v>1.96707452344174</v>
      </c>
      <c r="S2049" s="4" t="s">
        <v>40</v>
      </c>
      <c r="T2049" s="4" t="str">
        <f aca="false">B2049&amp;C2049&amp;D2049&amp;E2049&amp;S2049</f>
        <v>rosnavburgersmall_warehouse5normal</v>
      </c>
      <c r="U2049" s="4" t="n">
        <f aca="false">COUNTIF($T$2:T2049,T2049)</f>
        <v>8</v>
      </c>
      <c r="V2049" s="4" t="s">
        <v>38</v>
      </c>
      <c r="W2049" s="4" t="s">
        <v>29</v>
      </c>
      <c r="X2049" s="4" t="s">
        <v>34</v>
      </c>
      <c r="Y2049" s="4" t="str">
        <f aca="false">V2049&amp;W2049&amp;X2049&amp;S2049</f>
        <v>rbsnormal</v>
      </c>
      <c r="Z2049" s="4" t="n">
        <f aca="false">G2049&gt;0</f>
        <v>0</v>
      </c>
      <c r="AA2049" s="4" t="str">
        <f aca="false">IF(NOT(Z2049),Y2049,0)</f>
        <v>rbsnormal</v>
      </c>
    </row>
    <row r="2050" customFormat="false" ht="15" hidden="false" customHeight="true" outlineLevel="0" collapsed="false">
      <c r="A2050" s="1" t="n">
        <v>2992</v>
      </c>
      <c r="B2050" s="4" t="s">
        <v>37</v>
      </c>
      <c r="C2050" s="4" t="s">
        <v>41</v>
      </c>
      <c r="D2050" s="4" t="s">
        <v>33</v>
      </c>
      <c r="E2050" s="4" t="n">
        <v>5</v>
      </c>
      <c r="F2050" s="4" t="n">
        <v>100.794</v>
      </c>
      <c r="G2050" s="4" t="n">
        <v>0</v>
      </c>
      <c r="H2050" s="4" t="n">
        <v>1.25676149656132</v>
      </c>
      <c r="I2050" s="4" t="n">
        <v>0.200270410935605</v>
      </c>
      <c r="J2050" s="4" t="n">
        <v>0.0257027168895919</v>
      </c>
      <c r="K2050" s="4" t="n">
        <v>0.0137597552704536</v>
      </c>
      <c r="L2050" s="4" t="n">
        <v>-6.94543792262266E-005</v>
      </c>
      <c r="M2050" s="4" t="n">
        <v>0.215079300510697</v>
      </c>
      <c r="N2050" s="4" t="n">
        <v>21.5437621350144</v>
      </c>
      <c r="O2050" s="4" t="n">
        <v>1</v>
      </c>
      <c r="P2050" s="4" t="s">
        <v>24</v>
      </c>
      <c r="Q2050" s="4" t="n">
        <v>27.2179950891939</v>
      </c>
      <c r="R2050" s="4" t="n">
        <v>0.99629766915757</v>
      </c>
      <c r="S2050" s="4" t="s">
        <v>40</v>
      </c>
      <c r="T2050" s="4" t="str">
        <f aca="false">B2050&amp;C2050&amp;D2050&amp;E2050&amp;S2050</f>
        <v>rosnavburgersmall_warehouse5normal</v>
      </c>
      <c r="U2050" s="4" t="n">
        <f aca="false">COUNTIF($T$2:T2050,T2050)</f>
        <v>9</v>
      </c>
      <c r="V2050" s="4" t="s">
        <v>38</v>
      </c>
      <c r="W2050" s="4" t="s">
        <v>29</v>
      </c>
      <c r="X2050" s="4" t="s">
        <v>34</v>
      </c>
      <c r="Y2050" s="4" t="str">
        <f aca="false">V2050&amp;W2050&amp;X2050&amp;S2050</f>
        <v>rbsnormal</v>
      </c>
      <c r="Z2050" s="4" t="n">
        <f aca="false">G2050&gt;0</f>
        <v>0</v>
      </c>
      <c r="AA2050" s="4" t="str">
        <f aca="false">IF(NOT(Z2050),Y2050,0)</f>
        <v>rbsnormal</v>
      </c>
    </row>
    <row r="2051" customFormat="false" ht="15" hidden="false" customHeight="true" outlineLevel="0" collapsed="false">
      <c r="A2051" s="1" t="n">
        <v>2993</v>
      </c>
      <c r="B2051" s="4" t="s">
        <v>37</v>
      </c>
      <c r="C2051" s="4" t="s">
        <v>41</v>
      </c>
      <c r="D2051" s="4" t="s">
        <v>33</v>
      </c>
      <c r="E2051" s="4" t="n">
        <v>5</v>
      </c>
      <c r="F2051" s="4" t="n">
        <v>105.6</v>
      </c>
      <c r="G2051" s="4" t="n">
        <v>0</v>
      </c>
      <c r="H2051" s="4" t="n">
        <v>1.18367222719554</v>
      </c>
      <c r="I2051" s="4" t="n">
        <v>0.208624541633267</v>
      </c>
      <c r="J2051" s="4" t="n">
        <v>0.0256682571167716</v>
      </c>
      <c r="K2051" s="4" t="n">
        <v>0.00950448655795707</v>
      </c>
      <c r="L2051" s="4" t="n">
        <v>0.000741379310344828</v>
      </c>
      <c r="M2051" s="4" t="n">
        <v>0.216803251873323</v>
      </c>
      <c r="N2051" s="4" t="n">
        <v>22.893018094742</v>
      </c>
      <c r="O2051" s="4" t="n">
        <v>1</v>
      </c>
      <c r="P2051" s="4" t="s">
        <v>24</v>
      </c>
      <c r="Q2051" s="4" t="n">
        <v>22.952025276162</v>
      </c>
      <c r="R2051" s="4" t="n">
        <v>1.73694878654436</v>
      </c>
      <c r="S2051" s="4" t="s">
        <v>40</v>
      </c>
      <c r="T2051" s="4" t="str">
        <f aca="false">B2051&amp;C2051&amp;D2051&amp;E2051&amp;S2051</f>
        <v>rosnavburgersmall_warehouse5normal</v>
      </c>
      <c r="U2051" s="4" t="n">
        <f aca="false">COUNTIF($T$2:T2051,T2051)</f>
        <v>10</v>
      </c>
      <c r="V2051" s="4" t="s">
        <v>38</v>
      </c>
      <c r="W2051" s="4" t="s">
        <v>29</v>
      </c>
      <c r="X2051" s="4" t="s">
        <v>34</v>
      </c>
      <c r="Y2051" s="4" t="str">
        <f aca="false">V2051&amp;W2051&amp;X2051&amp;S2051</f>
        <v>rbsnormal</v>
      </c>
      <c r="Z2051" s="4" t="n">
        <f aca="false">G2051&gt;0</f>
        <v>0</v>
      </c>
      <c r="AA2051" s="4" t="str">
        <f aca="false">IF(NOT(Z2051),Y2051,0)</f>
        <v>rbsnormal</v>
      </c>
    </row>
    <row r="2052" customFormat="false" ht="15" hidden="false" customHeight="true" outlineLevel="0" collapsed="false">
      <c r="A2052" s="1" t="n">
        <v>2994</v>
      </c>
      <c r="B2052" s="4" t="s">
        <v>37</v>
      </c>
      <c r="C2052" s="4" t="s">
        <v>41</v>
      </c>
      <c r="D2052" s="4" t="s">
        <v>33</v>
      </c>
      <c r="E2052" s="4" t="n">
        <v>5</v>
      </c>
      <c r="F2052" s="4" t="n">
        <v>90.1989999999998</v>
      </c>
      <c r="G2052" s="4" t="n">
        <v>0</v>
      </c>
      <c r="H2052" s="4" t="n">
        <v>0.533959845273426</v>
      </c>
      <c r="I2052" s="4" t="n">
        <v>0.104251073803969</v>
      </c>
      <c r="J2052" s="4" t="n">
        <v>0.0129958399971683</v>
      </c>
      <c r="K2052" s="4" t="n">
        <v>0.00743652461351455</v>
      </c>
      <c r="L2052" s="4" t="n">
        <v>0.000776649746192893</v>
      </c>
      <c r="M2052" s="4" t="n">
        <v>0.218065349149403</v>
      </c>
      <c r="N2052" s="4" t="n">
        <v>19.7219624182101</v>
      </c>
      <c r="O2052" s="4" t="n">
        <v>1</v>
      </c>
      <c r="P2052" s="4" t="s">
        <v>24</v>
      </c>
      <c r="Q2052" s="4" t="n">
        <v>6.33880114187267</v>
      </c>
      <c r="R2052" s="4" t="n">
        <v>0.65804810519347</v>
      </c>
      <c r="S2052" s="4" t="s">
        <v>40</v>
      </c>
      <c r="T2052" s="4" t="str">
        <f aca="false">B2052&amp;C2052&amp;D2052&amp;E2052&amp;S2052</f>
        <v>rosnavburgersmall_warehouse5normal</v>
      </c>
      <c r="U2052" s="4" t="n">
        <f aca="false">COUNTIF($T$2:T2052,T2052)</f>
        <v>11</v>
      </c>
      <c r="V2052" s="4" t="s">
        <v>38</v>
      </c>
      <c r="W2052" s="4" t="s">
        <v>29</v>
      </c>
      <c r="X2052" s="4" t="s">
        <v>34</v>
      </c>
      <c r="Y2052" s="4" t="str">
        <f aca="false">V2052&amp;W2052&amp;X2052&amp;S2052</f>
        <v>rbsnormal</v>
      </c>
      <c r="Z2052" s="4" t="n">
        <f aca="false">G2052&gt;0</f>
        <v>0</v>
      </c>
      <c r="AA2052" s="4" t="str">
        <f aca="false">IF(NOT(Z2052),Y2052,0)</f>
        <v>rbsnormal</v>
      </c>
    </row>
    <row r="2053" customFormat="false" ht="15" hidden="false" customHeight="true" outlineLevel="0" collapsed="false">
      <c r="A2053" s="1" t="n">
        <v>2995</v>
      </c>
      <c r="B2053" s="4" t="s">
        <v>37</v>
      </c>
      <c r="C2053" s="4" t="s">
        <v>41</v>
      </c>
      <c r="D2053" s="4" t="s">
        <v>33</v>
      </c>
      <c r="E2053" s="4" t="n">
        <v>5</v>
      </c>
      <c r="F2053" s="4" t="n">
        <v>175.397</v>
      </c>
      <c r="G2053" s="4" t="n">
        <v>1</v>
      </c>
      <c r="H2053" s="4" t="n">
        <v>3.0340076817314</v>
      </c>
      <c r="I2053" s="4" t="n">
        <v>0.420048741283337</v>
      </c>
      <c r="J2053" s="4" t="n">
        <v>0.0714599302841497</v>
      </c>
      <c r="K2053" s="4" t="n">
        <v>0.0226303656607878</v>
      </c>
      <c r="L2053" s="4" t="n">
        <v>0.000225721784776903</v>
      </c>
      <c r="M2053" s="4" t="n">
        <v>0.210946658702848</v>
      </c>
      <c r="N2053" s="4" t="n">
        <v>36.8327200261909</v>
      </c>
      <c r="O2053" s="4" t="n">
        <v>1</v>
      </c>
      <c r="P2053" s="4" t="s">
        <v>24</v>
      </c>
      <c r="Q2053" s="4" t="n">
        <v>131.748862527322</v>
      </c>
      <c r="R2053" s="4" t="n">
        <v>3.54266532331075</v>
      </c>
      <c r="S2053" s="4" t="s">
        <v>40</v>
      </c>
      <c r="T2053" s="4" t="str">
        <f aca="false">B2053&amp;C2053&amp;D2053&amp;E2053&amp;S2053</f>
        <v>rosnavburgersmall_warehouse5normal</v>
      </c>
      <c r="U2053" s="4" t="n">
        <f aca="false">COUNTIF($T$2:T2053,T2053)</f>
        <v>12</v>
      </c>
      <c r="V2053" s="4" t="s">
        <v>38</v>
      </c>
      <c r="W2053" s="4" t="s">
        <v>29</v>
      </c>
      <c r="X2053" s="4" t="s">
        <v>34</v>
      </c>
      <c r="Y2053" s="4" t="str">
        <f aca="false">V2053&amp;W2053&amp;X2053&amp;S2053</f>
        <v>rbsnormal</v>
      </c>
      <c r="Z2053" s="4" t="n">
        <f aca="false">G2053&gt;0</f>
        <v>1</v>
      </c>
      <c r="AA2053" s="4" t="n">
        <f aca="false">IF(NOT(Z2053),Y2053,0)</f>
        <v>0</v>
      </c>
    </row>
    <row r="2054" customFormat="false" ht="15" hidden="false" customHeight="true" outlineLevel="0" collapsed="false">
      <c r="A2054" s="1" t="n">
        <v>2996</v>
      </c>
      <c r="B2054" s="4" t="s">
        <v>37</v>
      </c>
      <c r="C2054" s="4" t="s">
        <v>41</v>
      </c>
      <c r="D2054" s="4" t="s">
        <v>33</v>
      </c>
      <c r="E2054" s="4" t="n">
        <v>5</v>
      </c>
      <c r="F2054" s="4" t="n">
        <v>99.7960000000001</v>
      </c>
      <c r="G2054" s="4" t="n">
        <v>0</v>
      </c>
      <c r="H2054" s="4" t="n">
        <v>0.79003567325683</v>
      </c>
      <c r="I2054" s="4" t="n">
        <v>0.157023856328631</v>
      </c>
      <c r="J2054" s="4" t="n">
        <v>0.0196713559310433</v>
      </c>
      <c r="K2054" s="4" t="n">
        <v>0.00939177722766779</v>
      </c>
      <c r="L2054" s="4" t="n">
        <v>0.000682027649769585</v>
      </c>
      <c r="M2054" s="4" t="n">
        <v>0.218226101794922</v>
      </c>
      <c r="N2054" s="4" t="n">
        <v>21.7859299759867</v>
      </c>
      <c r="O2054" s="4" t="n">
        <v>1</v>
      </c>
      <c r="P2054" s="4" t="s">
        <v>24</v>
      </c>
      <c r="Q2054" s="4" t="n">
        <v>6.89785075129198</v>
      </c>
      <c r="R2054" s="4" t="n">
        <v>1.11461847287518</v>
      </c>
      <c r="S2054" s="4" t="s">
        <v>40</v>
      </c>
      <c r="T2054" s="4" t="str">
        <f aca="false">B2054&amp;C2054&amp;D2054&amp;E2054&amp;S2054</f>
        <v>rosnavburgersmall_warehouse5normal</v>
      </c>
      <c r="U2054" s="4" t="n">
        <f aca="false">COUNTIF($T$2:T2054,T2054)</f>
        <v>13</v>
      </c>
      <c r="V2054" s="4" t="s">
        <v>38</v>
      </c>
      <c r="W2054" s="4" t="s">
        <v>29</v>
      </c>
      <c r="X2054" s="4" t="s">
        <v>34</v>
      </c>
      <c r="Y2054" s="4" t="str">
        <f aca="false">V2054&amp;W2054&amp;X2054&amp;S2054</f>
        <v>rbsnormal</v>
      </c>
      <c r="Z2054" s="4" t="n">
        <f aca="false">G2054&gt;0</f>
        <v>0</v>
      </c>
      <c r="AA2054" s="4" t="str">
        <f aca="false">IF(NOT(Z2054),Y2054,0)</f>
        <v>rbsnormal</v>
      </c>
    </row>
    <row r="2055" customFormat="false" ht="15" hidden="false" customHeight="true" outlineLevel="0" collapsed="false">
      <c r="A2055" s="1" t="n">
        <v>2997</v>
      </c>
      <c r="B2055" s="4" t="s">
        <v>37</v>
      </c>
      <c r="C2055" s="4" t="s">
        <v>41</v>
      </c>
      <c r="D2055" s="4" t="s">
        <v>33</v>
      </c>
      <c r="E2055" s="4" t="n">
        <v>5</v>
      </c>
      <c r="F2055" s="4" t="n">
        <v>108.201</v>
      </c>
      <c r="G2055" s="4" t="n">
        <v>0</v>
      </c>
      <c r="H2055" s="4" t="n">
        <v>0.61507344923601</v>
      </c>
      <c r="I2055" s="4" t="n">
        <v>0.126930657540748</v>
      </c>
      <c r="J2055" s="4" t="n">
        <v>0.0177938755256227</v>
      </c>
      <c r="K2055" s="4" t="n">
        <v>0.00815768800611024</v>
      </c>
      <c r="L2055" s="4" t="n">
        <v>0.000243697478991597</v>
      </c>
      <c r="M2055" s="4" t="n">
        <v>0.219582987979068</v>
      </c>
      <c r="N2055" s="4" t="n">
        <v>23.8563020335632</v>
      </c>
      <c r="O2055" s="4" t="n">
        <v>1</v>
      </c>
      <c r="P2055" s="4" t="s">
        <v>24</v>
      </c>
      <c r="Q2055" s="4" t="n">
        <v>14.8304631325984</v>
      </c>
      <c r="R2055" s="4" t="n">
        <v>1.0150357740245</v>
      </c>
      <c r="S2055" s="4" t="s">
        <v>40</v>
      </c>
      <c r="T2055" s="4" t="str">
        <f aca="false">B2055&amp;C2055&amp;D2055&amp;E2055&amp;S2055</f>
        <v>rosnavburgersmall_warehouse5normal</v>
      </c>
      <c r="U2055" s="4" t="n">
        <f aca="false">COUNTIF($T$2:T2055,T2055)</f>
        <v>14</v>
      </c>
      <c r="V2055" s="4" t="s">
        <v>38</v>
      </c>
      <c r="W2055" s="4" t="s">
        <v>29</v>
      </c>
      <c r="X2055" s="4" t="s">
        <v>34</v>
      </c>
      <c r="Y2055" s="4" t="str">
        <f aca="false">V2055&amp;W2055&amp;X2055&amp;S2055</f>
        <v>rbsnormal</v>
      </c>
      <c r="Z2055" s="4" t="n">
        <f aca="false">G2055&gt;0</f>
        <v>0</v>
      </c>
      <c r="AA2055" s="4" t="str">
        <f aca="false">IF(NOT(Z2055),Y2055,0)</f>
        <v>rbsnormal</v>
      </c>
    </row>
    <row r="2056" customFormat="false" ht="15" hidden="false" customHeight="true" outlineLevel="0" collapsed="false">
      <c r="A2056" s="1" t="n">
        <v>2998</v>
      </c>
      <c r="B2056" s="4" t="s">
        <v>37</v>
      </c>
      <c r="C2056" s="4" t="s">
        <v>41</v>
      </c>
      <c r="D2056" s="4" t="s">
        <v>33</v>
      </c>
      <c r="E2056" s="4" t="n">
        <v>5</v>
      </c>
      <c r="F2056" s="4" t="n">
        <v>100.6</v>
      </c>
      <c r="G2056" s="4" t="n">
        <v>0</v>
      </c>
      <c r="H2056" s="4" t="n">
        <v>0.840764597822288</v>
      </c>
      <c r="I2056" s="4" t="n">
        <v>0.109959617861804</v>
      </c>
      <c r="J2056" s="4" t="n">
        <v>0.0479694631084683</v>
      </c>
      <c r="K2056" s="4" t="n">
        <v>0.0135932341454609</v>
      </c>
      <c r="L2056" s="4" t="n">
        <v>0.000945248359012785</v>
      </c>
      <c r="M2056" s="4" t="n">
        <v>0.214193295806631</v>
      </c>
      <c r="N2056" s="4" t="n">
        <v>21.5562268964915</v>
      </c>
      <c r="O2056" s="4" t="n">
        <v>1</v>
      </c>
      <c r="P2056" s="4" t="s">
        <v>24</v>
      </c>
      <c r="Q2056" s="4" t="n">
        <v>60.9679282971519</v>
      </c>
      <c r="R2056" s="4" t="n">
        <v>0.586280709545554</v>
      </c>
      <c r="S2056" s="4" t="s">
        <v>40</v>
      </c>
      <c r="T2056" s="4" t="str">
        <f aca="false">B2056&amp;C2056&amp;D2056&amp;E2056&amp;S2056</f>
        <v>rosnavburgersmall_warehouse5normal</v>
      </c>
      <c r="U2056" s="4" t="n">
        <f aca="false">COUNTIF($T$2:T2056,T2056)</f>
        <v>15</v>
      </c>
      <c r="V2056" s="4" t="s">
        <v>38</v>
      </c>
      <c r="W2056" s="4" t="s">
        <v>29</v>
      </c>
      <c r="X2056" s="4" t="s">
        <v>34</v>
      </c>
      <c r="Y2056" s="4" t="str">
        <f aca="false">V2056&amp;W2056&amp;X2056&amp;S2056</f>
        <v>rbsnormal</v>
      </c>
      <c r="Z2056" s="4" t="n">
        <f aca="false">G2056&gt;0</f>
        <v>0</v>
      </c>
      <c r="AA2056" s="4" t="str">
        <f aca="false">IF(NOT(Z2056),Y2056,0)</f>
        <v>rbsnormal</v>
      </c>
    </row>
    <row r="2057" customFormat="false" ht="15" hidden="false" customHeight="true" outlineLevel="0" collapsed="false">
      <c r="A2057" s="1" t="n">
        <v>2999</v>
      </c>
      <c r="B2057" s="4" t="s">
        <v>37</v>
      </c>
      <c r="C2057" s="4" t="s">
        <v>41</v>
      </c>
      <c r="D2057" s="4" t="s">
        <v>33</v>
      </c>
      <c r="E2057" s="4" t="n">
        <v>5</v>
      </c>
      <c r="F2057" s="4" t="n">
        <v>110.2</v>
      </c>
      <c r="G2057" s="4" t="n">
        <v>0</v>
      </c>
      <c r="H2057" s="4" t="n">
        <v>1.52281327070347</v>
      </c>
      <c r="I2057" s="4" t="n">
        <v>0.227136467010029</v>
      </c>
      <c r="J2057" s="4" t="n">
        <v>0.0323485327592012</v>
      </c>
      <c r="K2057" s="4" t="n">
        <v>0.0169124552529796</v>
      </c>
      <c r="L2057" s="4" t="n">
        <v>0.000862269228591094</v>
      </c>
      <c r="M2057" s="4" t="n">
        <v>0.213157400264353</v>
      </c>
      <c r="N2057" s="4" t="n">
        <v>23.4718182791751</v>
      </c>
      <c r="O2057" s="4" t="n">
        <v>1</v>
      </c>
      <c r="P2057" s="4" t="s">
        <v>24</v>
      </c>
      <c r="Q2057" s="4" t="n">
        <v>50.2963714983235</v>
      </c>
      <c r="R2057" s="4" t="n">
        <v>2.0754676702325</v>
      </c>
      <c r="S2057" s="4" t="s">
        <v>40</v>
      </c>
      <c r="T2057" s="4" t="str">
        <f aca="false">B2057&amp;C2057&amp;D2057&amp;E2057&amp;S2057</f>
        <v>rosnavburgersmall_warehouse5normal</v>
      </c>
      <c r="U2057" s="4" t="n">
        <f aca="false">COUNTIF($T$2:T2057,T2057)</f>
        <v>16</v>
      </c>
      <c r="V2057" s="4" t="s">
        <v>38</v>
      </c>
      <c r="W2057" s="4" t="s">
        <v>29</v>
      </c>
      <c r="X2057" s="4" t="s">
        <v>34</v>
      </c>
      <c r="Y2057" s="4" t="str">
        <f aca="false">V2057&amp;W2057&amp;X2057&amp;S2057</f>
        <v>rbsnormal</v>
      </c>
      <c r="Z2057" s="4" t="n">
        <f aca="false">G2057&gt;0</f>
        <v>0</v>
      </c>
      <c r="AA2057" s="4" t="str">
        <f aca="false">IF(NOT(Z2057),Y2057,0)</f>
        <v>rbsnormal</v>
      </c>
    </row>
    <row r="2058" customFormat="false" ht="15" hidden="false" customHeight="true" outlineLevel="0" collapsed="false">
      <c r="A2058" s="1" t="n">
        <v>3000</v>
      </c>
      <c r="B2058" s="4" t="s">
        <v>37</v>
      </c>
      <c r="C2058" s="4" t="s">
        <v>41</v>
      </c>
      <c r="D2058" s="4" t="s">
        <v>33</v>
      </c>
      <c r="E2058" s="4" t="n">
        <v>5</v>
      </c>
      <c r="F2058" s="4" t="n">
        <v>149.9</v>
      </c>
      <c r="G2058" s="4" t="n">
        <v>0</v>
      </c>
      <c r="H2058" s="4" t="n">
        <v>2.49405392614323</v>
      </c>
      <c r="I2058" s="4" t="n">
        <v>0.353835626739128</v>
      </c>
      <c r="J2058" s="4" t="n">
        <v>0.0613431547736502</v>
      </c>
      <c r="K2058" s="4" t="n">
        <v>0.0200792957371009</v>
      </c>
      <c r="L2058" s="4" t="n">
        <v>0.000250764525993884</v>
      </c>
      <c r="M2058" s="4" t="n">
        <v>0.212842227622077</v>
      </c>
      <c r="N2058" s="4" t="n">
        <v>31.4880943650382</v>
      </c>
      <c r="O2058" s="4" t="n">
        <v>1</v>
      </c>
      <c r="P2058" s="4" t="s">
        <v>24</v>
      </c>
      <c r="Q2058" s="4" t="n">
        <v>71.2749946206901</v>
      </c>
      <c r="R2058" s="4" t="n">
        <v>2.63604392942118</v>
      </c>
      <c r="S2058" s="4" t="s">
        <v>40</v>
      </c>
      <c r="T2058" s="4" t="str">
        <f aca="false">B2058&amp;C2058&amp;D2058&amp;E2058&amp;S2058</f>
        <v>rosnavburgersmall_warehouse5normal</v>
      </c>
      <c r="U2058" s="4" t="n">
        <f aca="false">COUNTIF($T$2:T2058,T2058)</f>
        <v>17</v>
      </c>
      <c r="V2058" s="4" t="s">
        <v>38</v>
      </c>
      <c r="W2058" s="4" t="s">
        <v>29</v>
      </c>
      <c r="X2058" s="4" t="s">
        <v>34</v>
      </c>
      <c r="Y2058" s="4" t="str">
        <f aca="false">V2058&amp;W2058&amp;X2058&amp;S2058</f>
        <v>rbsnormal</v>
      </c>
      <c r="Z2058" s="4" t="n">
        <f aca="false">G2058&gt;0</f>
        <v>0</v>
      </c>
      <c r="AA2058" s="4" t="str">
        <f aca="false">IF(NOT(Z2058),Y2058,0)</f>
        <v>rbsnormal</v>
      </c>
    </row>
    <row r="2059" customFormat="false" ht="15" hidden="false" customHeight="true" outlineLevel="0" collapsed="false">
      <c r="A2059" s="1" t="n">
        <v>3001</v>
      </c>
      <c r="B2059" s="4" t="s">
        <v>37</v>
      </c>
      <c r="C2059" s="4" t="s">
        <v>41</v>
      </c>
      <c r="D2059" s="4" t="s">
        <v>33</v>
      </c>
      <c r="E2059" s="4" t="n">
        <v>5</v>
      </c>
      <c r="F2059" s="4" t="n">
        <v>92.6939999999997</v>
      </c>
      <c r="G2059" s="4" t="n">
        <v>0</v>
      </c>
      <c r="H2059" s="4" t="n">
        <v>0.914967831384884</v>
      </c>
      <c r="I2059" s="4" t="n">
        <v>0.127457830156458</v>
      </c>
      <c r="J2059" s="4" t="n">
        <v>0.0245982585509641</v>
      </c>
      <c r="K2059" s="4" t="n">
        <v>0.0100754576372869</v>
      </c>
      <c r="L2059" s="4" t="n">
        <v>0.0010935960591133</v>
      </c>
      <c r="M2059" s="4" t="n">
        <v>0.215411851182632</v>
      </c>
      <c r="N2059" s="4" t="n">
        <v>20.020825328991</v>
      </c>
      <c r="O2059" s="4" t="n">
        <v>1</v>
      </c>
      <c r="P2059" s="4" t="s">
        <v>24</v>
      </c>
      <c r="Q2059" s="4" t="n">
        <v>40.9239224046715</v>
      </c>
      <c r="R2059" s="4" t="n">
        <v>0.661161554655404</v>
      </c>
      <c r="S2059" s="4" t="s">
        <v>40</v>
      </c>
      <c r="T2059" s="4" t="str">
        <f aca="false">B2059&amp;C2059&amp;D2059&amp;E2059&amp;S2059</f>
        <v>rosnavburgersmall_warehouse5normal</v>
      </c>
      <c r="U2059" s="4" t="n">
        <f aca="false">COUNTIF($T$2:T2059,T2059)</f>
        <v>18</v>
      </c>
      <c r="V2059" s="4" t="s">
        <v>38</v>
      </c>
      <c r="W2059" s="4" t="s">
        <v>29</v>
      </c>
      <c r="X2059" s="4" t="s">
        <v>34</v>
      </c>
      <c r="Y2059" s="4" t="str">
        <f aca="false">V2059&amp;W2059&amp;X2059&amp;S2059</f>
        <v>rbsnormal</v>
      </c>
      <c r="Z2059" s="4" t="n">
        <f aca="false">G2059&gt;0</f>
        <v>0</v>
      </c>
      <c r="AA2059" s="4" t="str">
        <f aca="false">IF(NOT(Z2059),Y2059,0)</f>
        <v>rbsnormal</v>
      </c>
    </row>
    <row r="2060" customFormat="false" ht="15" hidden="false" customHeight="true" outlineLevel="0" collapsed="false">
      <c r="A2060" s="1" t="n">
        <v>3002</v>
      </c>
      <c r="B2060" s="4" t="s">
        <v>37</v>
      </c>
      <c r="C2060" s="4" t="s">
        <v>41</v>
      </c>
      <c r="D2060" s="4" t="s">
        <v>33</v>
      </c>
      <c r="E2060" s="4" t="n">
        <v>5</v>
      </c>
      <c r="F2060" s="4" t="n">
        <v>97.1000000000004</v>
      </c>
      <c r="G2060" s="4" t="n">
        <v>0</v>
      </c>
      <c r="H2060" s="4" t="n">
        <v>0.653545689649963</v>
      </c>
      <c r="I2060" s="4" t="n">
        <v>0.127285565230487</v>
      </c>
      <c r="J2060" s="4" t="n">
        <v>0.0159683065940765</v>
      </c>
      <c r="K2060" s="4" t="n">
        <v>0.0077204378322773</v>
      </c>
      <c r="L2060" s="4" t="n">
        <v>0.000640155343699469</v>
      </c>
      <c r="M2060" s="4" t="n">
        <v>0.218236251653739</v>
      </c>
      <c r="N2060" s="4" t="n">
        <v>21.2378621292073</v>
      </c>
      <c r="O2060" s="4" t="n">
        <v>1</v>
      </c>
      <c r="P2060" s="4" t="s">
        <v>24</v>
      </c>
      <c r="Q2060" s="4" t="n">
        <v>8.10427880136649</v>
      </c>
      <c r="R2060" s="4" t="n">
        <v>1.23454045611975</v>
      </c>
      <c r="S2060" s="4" t="s">
        <v>40</v>
      </c>
      <c r="T2060" s="4" t="str">
        <f aca="false">B2060&amp;C2060&amp;D2060&amp;E2060&amp;S2060</f>
        <v>rosnavburgersmall_warehouse5normal</v>
      </c>
      <c r="U2060" s="4" t="n">
        <f aca="false">COUNTIF($T$2:T2060,T2060)</f>
        <v>19</v>
      </c>
      <c r="V2060" s="4" t="s">
        <v>38</v>
      </c>
      <c r="W2060" s="4" t="s">
        <v>29</v>
      </c>
      <c r="X2060" s="4" t="s">
        <v>34</v>
      </c>
      <c r="Y2060" s="4" t="str">
        <f aca="false">V2060&amp;W2060&amp;X2060&amp;S2060</f>
        <v>rbsnormal</v>
      </c>
      <c r="Z2060" s="4" t="n">
        <f aca="false">G2060&gt;0</f>
        <v>0</v>
      </c>
      <c r="AA2060" s="4" t="str">
        <f aca="false">IF(NOT(Z2060),Y2060,0)</f>
        <v>rbsnormal</v>
      </c>
    </row>
    <row r="2061" customFormat="false" ht="15" hidden="false" customHeight="true" outlineLevel="0" collapsed="false">
      <c r="A2061" s="1" t="n">
        <v>3003</v>
      </c>
      <c r="B2061" s="4" t="s">
        <v>37</v>
      </c>
      <c r="C2061" s="4" t="s">
        <v>41</v>
      </c>
      <c r="D2061" s="4" t="s">
        <v>33</v>
      </c>
      <c r="E2061" s="4" t="n">
        <v>5</v>
      </c>
      <c r="F2061" s="4" t="n">
        <v>98.4940000000001</v>
      </c>
      <c r="G2061" s="4" t="n">
        <v>0</v>
      </c>
      <c r="H2061" s="4" t="n">
        <v>1.01552206328776</v>
      </c>
      <c r="I2061" s="4" t="n">
        <v>0.146564387396146</v>
      </c>
      <c r="J2061" s="4" t="n">
        <v>0.0184801790466924</v>
      </c>
      <c r="K2061" s="4" t="n">
        <v>0.0112063798005058</v>
      </c>
      <c r="L2061" s="4" t="n">
        <v>0.000195295682798721</v>
      </c>
      <c r="M2061" s="4" t="n">
        <v>0.216123549105895</v>
      </c>
      <c r="N2061" s="4" t="n">
        <v>21.322288207486</v>
      </c>
      <c r="O2061" s="4" t="n">
        <v>1</v>
      </c>
      <c r="P2061" s="4" t="s">
        <v>24</v>
      </c>
      <c r="Q2061" s="4" t="n">
        <v>42.9183604641092</v>
      </c>
      <c r="R2061" s="4" t="n">
        <v>1.00383222437099</v>
      </c>
      <c r="S2061" s="4" t="s">
        <v>40</v>
      </c>
      <c r="T2061" s="4" t="str">
        <f aca="false">B2061&amp;C2061&amp;D2061&amp;E2061&amp;S2061</f>
        <v>rosnavburgersmall_warehouse5normal</v>
      </c>
      <c r="U2061" s="4" t="n">
        <f aca="false">COUNTIF($T$2:T2061,T2061)</f>
        <v>20</v>
      </c>
      <c r="V2061" s="4" t="s">
        <v>38</v>
      </c>
      <c r="W2061" s="4" t="s">
        <v>29</v>
      </c>
      <c r="X2061" s="4" t="s">
        <v>34</v>
      </c>
      <c r="Y2061" s="4" t="str">
        <f aca="false">V2061&amp;W2061&amp;X2061&amp;S2061</f>
        <v>rbsnormal</v>
      </c>
      <c r="Z2061" s="4" t="n">
        <f aca="false">G2061&gt;0</f>
        <v>0</v>
      </c>
      <c r="AA2061" s="4" t="str">
        <f aca="false">IF(NOT(Z2061),Y2061,0)</f>
        <v>rbsnormal</v>
      </c>
    </row>
    <row r="2062" customFormat="false" ht="15" hidden="false" customHeight="true" outlineLevel="0" collapsed="false">
      <c r="A2062" s="1" t="n">
        <v>3008</v>
      </c>
      <c r="B2062" s="4" t="s">
        <v>35</v>
      </c>
      <c r="C2062" s="4" t="s">
        <v>30</v>
      </c>
      <c r="D2062" s="4" t="s">
        <v>31</v>
      </c>
      <c r="E2062" s="4" t="n">
        <v>10</v>
      </c>
      <c r="F2062" s="4" t="n">
        <v>51.126</v>
      </c>
      <c r="G2062" s="4" t="n">
        <v>2</v>
      </c>
      <c r="H2062" s="4" t="n">
        <v>0.477323625094696</v>
      </c>
      <c r="I2062" s="4" t="n">
        <v>0.163470136170716</v>
      </c>
      <c r="J2062" s="4" t="n">
        <v>0.0201944770428187</v>
      </c>
      <c r="K2062" s="4" t="n">
        <v>0.0286507068106602</v>
      </c>
      <c r="L2062" s="4" t="n">
        <v>0.00394980331926253</v>
      </c>
      <c r="M2062" s="4" t="n">
        <v>0.460410374718496</v>
      </c>
      <c r="N2062" s="4" t="n">
        <v>23.5938492138273</v>
      </c>
      <c r="O2062" s="4" t="n">
        <v>1</v>
      </c>
      <c r="P2062" s="4" t="s">
        <v>24</v>
      </c>
      <c r="Q2062" s="4" t="n">
        <v>6.13380526180601</v>
      </c>
      <c r="R2062" s="4" t="n">
        <v>0.150632479159744</v>
      </c>
      <c r="S2062" s="4" t="s">
        <v>40</v>
      </c>
      <c r="T2062" s="4" t="str">
        <f aca="false">B2062&amp;C2062&amp;D2062&amp;E2062&amp;S2062</f>
        <v>dwayoubotmap510normal</v>
      </c>
      <c r="U2062" s="4" t="n">
        <f aca="false">COUNTIF($T$2:T2062,T2062)</f>
        <v>1</v>
      </c>
      <c r="V2062" s="4" t="s">
        <v>36</v>
      </c>
      <c r="W2062" s="4" t="s">
        <v>32</v>
      </c>
      <c r="X2062" s="4" t="n">
        <v>5</v>
      </c>
      <c r="Y2062" s="4" t="str">
        <f aca="false">V2062&amp;W2062&amp;X2062&amp;S2062</f>
        <v>dy5normal</v>
      </c>
      <c r="Z2062" s="4" t="n">
        <f aca="false">G2062&gt;0</f>
        <v>1</v>
      </c>
      <c r="AA2062" s="4" t="n">
        <f aca="false">IF(NOT(Z2062),Y2062,0)</f>
        <v>0</v>
      </c>
    </row>
    <row r="2063" customFormat="false" ht="15" hidden="false" customHeight="true" outlineLevel="0" collapsed="false">
      <c r="A2063" s="1" t="n">
        <v>3009</v>
      </c>
      <c r="B2063" s="4" t="s">
        <v>35</v>
      </c>
      <c r="C2063" s="4" t="s">
        <v>30</v>
      </c>
      <c r="D2063" s="4" t="s">
        <v>31</v>
      </c>
      <c r="E2063" s="4" t="n">
        <v>10</v>
      </c>
      <c r="F2063" s="4" t="n">
        <v>61.246</v>
      </c>
      <c r="G2063" s="4" t="n">
        <v>4</v>
      </c>
      <c r="H2063" s="4" t="n">
        <v>0.876767138464397</v>
      </c>
      <c r="I2063" s="4" t="n">
        <v>0.210248673781634</v>
      </c>
      <c r="J2063" s="4" t="n">
        <v>0.0291247049663167</v>
      </c>
      <c r="K2063" s="4" t="n">
        <v>0.0578074417462343</v>
      </c>
      <c r="L2063" s="4" t="n">
        <v>0.00250599120230219</v>
      </c>
      <c r="M2063" s="4" t="n">
        <v>0.436087573781334</v>
      </c>
      <c r="N2063" s="4" t="n">
        <v>26.8696846608114</v>
      </c>
      <c r="O2063" s="4" t="n">
        <v>0</v>
      </c>
      <c r="P2063" s="4" t="s">
        <v>5</v>
      </c>
      <c r="Q2063" s="4" t="n">
        <v>18.2832854243746</v>
      </c>
      <c r="R2063" s="4" t="n">
        <v>0.217122012172651</v>
      </c>
      <c r="S2063" s="4" t="s">
        <v>40</v>
      </c>
      <c r="T2063" s="4" t="str">
        <f aca="false">B2063&amp;C2063&amp;D2063&amp;E2063&amp;S2063</f>
        <v>dwayoubotmap510normal</v>
      </c>
      <c r="U2063" s="4" t="n">
        <f aca="false">COUNTIF($T$2:T2063,T2063)</f>
        <v>2</v>
      </c>
      <c r="V2063" s="4" t="s">
        <v>36</v>
      </c>
      <c r="W2063" s="4" t="s">
        <v>32</v>
      </c>
      <c r="X2063" s="4" t="n">
        <v>5</v>
      </c>
      <c r="Y2063" s="4" t="str">
        <f aca="false">V2063&amp;W2063&amp;X2063&amp;S2063</f>
        <v>dy5normal</v>
      </c>
      <c r="Z2063" s="4" t="n">
        <f aca="false">G2063&gt;0</f>
        <v>1</v>
      </c>
      <c r="AA2063" s="4" t="n">
        <f aca="false">IF(NOT(Z2063),Y2063,0)</f>
        <v>0</v>
      </c>
    </row>
    <row r="2064" customFormat="false" ht="15" hidden="false" customHeight="true" outlineLevel="0" collapsed="false">
      <c r="A2064" s="1" t="n">
        <v>3010</v>
      </c>
      <c r="B2064" s="4" t="s">
        <v>35</v>
      </c>
      <c r="C2064" s="4" t="s">
        <v>30</v>
      </c>
      <c r="D2064" s="4" t="s">
        <v>31</v>
      </c>
      <c r="E2064" s="4" t="n">
        <v>10</v>
      </c>
      <c r="F2064" s="4" t="n">
        <v>46.5</v>
      </c>
      <c r="G2064" s="4" t="n">
        <v>0</v>
      </c>
      <c r="H2064" s="4" t="n">
        <v>0.208080567840737</v>
      </c>
      <c r="I2064" s="4" t="n">
        <v>0.0829522946700935</v>
      </c>
      <c r="J2064" s="4" t="n">
        <v>0.0104211431041852</v>
      </c>
      <c r="K2064" s="4" t="n">
        <v>0.00738364452607832</v>
      </c>
      <c r="L2064" s="4" t="n">
        <v>0.00219453427387942</v>
      </c>
      <c r="M2064" s="4" t="n">
        <v>0.471324958367733</v>
      </c>
      <c r="N2064" s="4" t="n">
        <v>21.9548614955629</v>
      </c>
      <c r="O2064" s="4" t="n">
        <v>1</v>
      </c>
      <c r="P2064" s="4" t="s">
        <v>24</v>
      </c>
      <c r="Q2064" s="4" t="n">
        <v>2.24194903653464</v>
      </c>
      <c r="R2064" s="4" t="n">
        <v>0.0724213177259779</v>
      </c>
      <c r="S2064" s="4" t="s">
        <v>40</v>
      </c>
      <c r="T2064" s="4" t="str">
        <f aca="false">B2064&amp;C2064&amp;D2064&amp;E2064&amp;S2064</f>
        <v>dwayoubotmap510normal</v>
      </c>
      <c r="U2064" s="4" t="n">
        <f aca="false">COUNTIF($T$2:T2064,T2064)</f>
        <v>3</v>
      </c>
      <c r="V2064" s="4" t="s">
        <v>36</v>
      </c>
      <c r="W2064" s="4" t="s">
        <v>32</v>
      </c>
      <c r="X2064" s="4" t="n">
        <v>5</v>
      </c>
      <c r="Y2064" s="4" t="str">
        <f aca="false">V2064&amp;W2064&amp;X2064&amp;S2064</f>
        <v>dy5normal</v>
      </c>
      <c r="Z2064" s="4" t="n">
        <f aca="false">G2064&gt;0</f>
        <v>0</v>
      </c>
      <c r="AA2064" s="4" t="str">
        <f aca="false">IF(NOT(Z2064),Y2064,0)</f>
        <v>dy5normal</v>
      </c>
    </row>
    <row r="2065" customFormat="false" ht="15" hidden="false" customHeight="true" outlineLevel="0" collapsed="false">
      <c r="A2065" s="1" t="n">
        <v>3011</v>
      </c>
      <c r="B2065" s="4" t="s">
        <v>35</v>
      </c>
      <c r="C2065" s="4" t="s">
        <v>30</v>
      </c>
      <c r="D2065" s="4" t="s">
        <v>31</v>
      </c>
      <c r="E2065" s="4" t="n">
        <v>10</v>
      </c>
      <c r="F2065" s="4" t="n">
        <v>47.226</v>
      </c>
      <c r="G2065" s="4" t="n">
        <v>1</v>
      </c>
      <c r="H2065" s="4" t="n">
        <v>0.350512792027196</v>
      </c>
      <c r="I2065" s="4" t="n">
        <v>0.136674464277428</v>
      </c>
      <c r="J2065" s="4" t="n">
        <v>0.017183952184852</v>
      </c>
      <c r="K2065" s="4" t="n">
        <v>0.0156352517682943</v>
      </c>
      <c r="L2065" s="4" t="n">
        <v>2.21679054741315E-005</v>
      </c>
      <c r="M2065" s="4" t="n">
        <v>0.469494909413238</v>
      </c>
      <c r="N2065" s="4" t="n">
        <v>22.0554024602219</v>
      </c>
      <c r="O2065" s="4" t="n">
        <v>1</v>
      </c>
      <c r="P2065" s="4" t="s">
        <v>24</v>
      </c>
      <c r="Q2065" s="4" t="n">
        <v>2.10255604976848</v>
      </c>
      <c r="R2065" s="4" t="n">
        <v>0.128494594696754</v>
      </c>
      <c r="S2065" s="4" t="s">
        <v>40</v>
      </c>
      <c r="T2065" s="4" t="str">
        <f aca="false">B2065&amp;C2065&amp;D2065&amp;E2065&amp;S2065</f>
        <v>dwayoubotmap510normal</v>
      </c>
      <c r="U2065" s="4" t="n">
        <f aca="false">COUNTIF($T$2:T2065,T2065)</f>
        <v>4</v>
      </c>
      <c r="V2065" s="4" t="s">
        <v>36</v>
      </c>
      <c r="W2065" s="4" t="s">
        <v>32</v>
      </c>
      <c r="X2065" s="4" t="n">
        <v>5</v>
      </c>
      <c r="Y2065" s="4" t="str">
        <f aca="false">V2065&amp;W2065&amp;X2065&amp;S2065</f>
        <v>dy5normal</v>
      </c>
      <c r="Z2065" s="4" t="n">
        <f aca="false">G2065&gt;0</f>
        <v>1</v>
      </c>
      <c r="AA2065" s="4" t="n">
        <f aca="false">IF(NOT(Z2065),Y2065,0)</f>
        <v>0</v>
      </c>
    </row>
    <row r="2066" customFormat="false" ht="15" hidden="false" customHeight="true" outlineLevel="0" collapsed="false">
      <c r="A2066" s="1" t="n">
        <v>3012</v>
      </c>
      <c r="B2066" s="4" t="s">
        <v>35</v>
      </c>
      <c r="C2066" s="4" t="s">
        <v>30</v>
      </c>
      <c r="D2066" s="4" t="s">
        <v>31</v>
      </c>
      <c r="E2066" s="4" t="n">
        <v>10</v>
      </c>
      <c r="F2066" s="4" t="n">
        <v>50.613</v>
      </c>
      <c r="G2066" s="4" t="n">
        <v>1</v>
      </c>
      <c r="H2066" s="4" t="n">
        <v>0.489876489946207</v>
      </c>
      <c r="I2066" s="4" t="n">
        <v>0.187620126147986</v>
      </c>
      <c r="J2066" s="4" t="n">
        <v>0.023794774108844</v>
      </c>
      <c r="K2066" s="4" t="n">
        <v>0.0155899940831269</v>
      </c>
      <c r="L2066" s="4" t="n">
        <v>0.000196796656984685</v>
      </c>
      <c r="M2066" s="4" t="n">
        <v>0.469066394906325</v>
      </c>
      <c r="N2066" s="4" t="n">
        <v>23.5568867079887</v>
      </c>
      <c r="O2066" s="4" t="n">
        <v>1</v>
      </c>
      <c r="P2066" s="4" t="s">
        <v>24</v>
      </c>
      <c r="Q2066" s="4" t="n">
        <v>4.196780114201</v>
      </c>
      <c r="R2066" s="4" t="n">
        <v>0.126587186030348</v>
      </c>
      <c r="S2066" s="4" t="s">
        <v>40</v>
      </c>
      <c r="T2066" s="4" t="str">
        <f aca="false">B2066&amp;C2066&amp;D2066&amp;E2066&amp;S2066</f>
        <v>dwayoubotmap510normal</v>
      </c>
      <c r="U2066" s="4" t="n">
        <f aca="false">COUNTIF($T$2:T2066,T2066)</f>
        <v>5</v>
      </c>
      <c r="V2066" s="4" t="s">
        <v>36</v>
      </c>
      <c r="W2066" s="4" t="s">
        <v>32</v>
      </c>
      <c r="X2066" s="4" t="n">
        <v>5</v>
      </c>
      <c r="Y2066" s="4" t="str">
        <f aca="false">V2066&amp;W2066&amp;X2066&amp;S2066</f>
        <v>dy5normal</v>
      </c>
      <c r="Z2066" s="4" t="n">
        <f aca="false">G2066&gt;0</f>
        <v>1</v>
      </c>
      <c r="AA2066" s="4" t="n">
        <f aca="false">IF(NOT(Z2066),Y2066,0)</f>
        <v>0</v>
      </c>
    </row>
    <row r="2067" customFormat="false" ht="15" hidden="false" customHeight="true" outlineLevel="0" collapsed="false">
      <c r="A2067" s="1" t="n">
        <v>3013</v>
      </c>
      <c r="B2067" s="4" t="s">
        <v>35</v>
      </c>
      <c r="C2067" s="4" t="s">
        <v>30</v>
      </c>
      <c r="D2067" s="4" t="s">
        <v>31</v>
      </c>
      <c r="E2067" s="4" t="n">
        <v>10</v>
      </c>
      <c r="F2067" s="4" t="n">
        <v>69.6199999999999</v>
      </c>
      <c r="G2067" s="4" t="n">
        <v>4</v>
      </c>
      <c r="H2067" s="4" t="n">
        <v>3.59770559440182</v>
      </c>
      <c r="I2067" s="4" t="n">
        <v>0.201799262988498</v>
      </c>
      <c r="J2067" s="4" t="n">
        <v>0.036790997769708</v>
      </c>
      <c r="K2067" s="4" t="n">
        <v>0.0442196616464384</v>
      </c>
      <c r="L2067" s="4" t="n">
        <v>0.000480362229658437</v>
      </c>
      <c r="M2067" s="4" t="n">
        <v>0.337367621619435</v>
      </c>
      <c r="N2067" s="4" t="n">
        <v>23.1333086618228</v>
      </c>
      <c r="O2067" s="4" t="n">
        <v>0</v>
      </c>
      <c r="P2067" s="4" t="s">
        <v>5</v>
      </c>
      <c r="Q2067" s="4" t="n">
        <v>153.392997769491</v>
      </c>
      <c r="R2067" s="4" t="n">
        <v>0.20308379007423</v>
      </c>
      <c r="S2067" s="4" t="s">
        <v>40</v>
      </c>
      <c r="T2067" s="4" t="str">
        <f aca="false">B2067&amp;C2067&amp;D2067&amp;E2067&amp;S2067</f>
        <v>dwayoubotmap510normal</v>
      </c>
      <c r="U2067" s="4" t="n">
        <f aca="false">COUNTIF($T$2:T2067,T2067)</f>
        <v>6</v>
      </c>
      <c r="V2067" s="4" t="s">
        <v>36</v>
      </c>
      <c r="W2067" s="4" t="s">
        <v>32</v>
      </c>
      <c r="X2067" s="4" t="n">
        <v>5</v>
      </c>
      <c r="Y2067" s="4" t="str">
        <f aca="false">V2067&amp;W2067&amp;X2067&amp;S2067</f>
        <v>dy5normal</v>
      </c>
      <c r="Z2067" s="4" t="n">
        <f aca="false">G2067&gt;0</f>
        <v>1</v>
      </c>
      <c r="AA2067" s="4" t="n">
        <f aca="false">IF(NOT(Z2067),Y2067,0)</f>
        <v>0</v>
      </c>
    </row>
    <row r="2068" customFormat="false" ht="15" hidden="false" customHeight="true" outlineLevel="0" collapsed="false">
      <c r="A2068" s="1" t="n">
        <v>3014</v>
      </c>
      <c r="B2068" s="4" t="s">
        <v>35</v>
      </c>
      <c r="C2068" s="4" t="s">
        <v>30</v>
      </c>
      <c r="D2068" s="4" t="s">
        <v>31</v>
      </c>
      <c r="E2068" s="4" t="n">
        <v>10</v>
      </c>
      <c r="F2068" s="4" t="n">
        <v>54.287</v>
      </c>
      <c r="G2068" s="4" t="n">
        <v>1</v>
      </c>
      <c r="H2068" s="4" t="n">
        <v>0.861582823487563</v>
      </c>
      <c r="I2068" s="4" t="n">
        <v>0.200843983911254</v>
      </c>
      <c r="J2068" s="4" t="n">
        <v>0.0244386967652359</v>
      </c>
      <c r="K2068" s="4" t="n">
        <v>0.0532073511459051</v>
      </c>
      <c r="L2068" s="4" t="n">
        <v>0.00348244931373231</v>
      </c>
      <c r="M2068" s="4" t="n">
        <v>0.440798546706746</v>
      </c>
      <c r="N2068" s="4" t="n">
        <v>23.6945646117239</v>
      </c>
      <c r="O2068" s="4" t="n">
        <v>1</v>
      </c>
      <c r="P2068" s="4" t="s">
        <v>24</v>
      </c>
      <c r="Q2068" s="4" t="n">
        <v>14.25226841915</v>
      </c>
      <c r="R2068" s="4" t="n">
        <v>0.255965876536894</v>
      </c>
      <c r="S2068" s="4" t="s">
        <v>40</v>
      </c>
      <c r="T2068" s="4" t="str">
        <f aca="false">B2068&amp;C2068&amp;D2068&amp;E2068&amp;S2068</f>
        <v>dwayoubotmap510normal</v>
      </c>
      <c r="U2068" s="4" t="n">
        <f aca="false">COUNTIF($T$2:T2068,T2068)</f>
        <v>7</v>
      </c>
      <c r="V2068" s="4" t="s">
        <v>36</v>
      </c>
      <c r="W2068" s="4" t="s">
        <v>32</v>
      </c>
      <c r="X2068" s="4" t="n">
        <v>5</v>
      </c>
      <c r="Y2068" s="4" t="str">
        <f aca="false">V2068&amp;W2068&amp;X2068&amp;S2068</f>
        <v>dy5normal</v>
      </c>
      <c r="Z2068" s="4" t="n">
        <f aca="false">G2068&gt;0</f>
        <v>1</v>
      </c>
      <c r="AA2068" s="4" t="n">
        <f aca="false">IF(NOT(Z2068),Y2068,0)</f>
        <v>0</v>
      </c>
    </row>
    <row r="2069" customFormat="false" ht="15" hidden="false" customHeight="true" outlineLevel="0" collapsed="false">
      <c r="A2069" s="1" t="n">
        <v>3015</v>
      </c>
      <c r="B2069" s="4" t="s">
        <v>35</v>
      </c>
      <c r="C2069" s="4" t="s">
        <v>30</v>
      </c>
      <c r="D2069" s="4" t="s">
        <v>31</v>
      </c>
      <c r="E2069" s="4" t="n">
        <v>10</v>
      </c>
      <c r="F2069" s="4" t="n">
        <v>52.385</v>
      </c>
      <c r="G2069" s="4" t="n">
        <v>3</v>
      </c>
      <c r="H2069" s="4" t="n">
        <v>1.26317409942662</v>
      </c>
      <c r="I2069" s="4" t="n">
        <v>0.283017710585652</v>
      </c>
      <c r="J2069" s="4" t="n">
        <v>0.0322580276751491</v>
      </c>
      <c r="K2069" s="4" t="n">
        <v>0.0530037540205713</v>
      </c>
      <c r="L2069" s="4" t="n">
        <v>0.00252299186238623</v>
      </c>
      <c r="M2069" s="4" t="n">
        <v>0.440243987256429</v>
      </c>
      <c r="N2069" s="4" t="n">
        <v>22.9950244757374</v>
      </c>
      <c r="O2069" s="4" t="n">
        <v>0</v>
      </c>
      <c r="P2069" s="4" t="s">
        <v>5</v>
      </c>
      <c r="Q2069" s="4" t="n">
        <v>33.4652609555625</v>
      </c>
      <c r="R2069" s="4" t="n">
        <v>0.230876031708583</v>
      </c>
      <c r="S2069" s="4" t="s">
        <v>40</v>
      </c>
      <c r="T2069" s="4" t="str">
        <f aca="false">B2069&amp;C2069&amp;D2069&amp;E2069&amp;S2069</f>
        <v>dwayoubotmap510normal</v>
      </c>
      <c r="U2069" s="4" t="n">
        <f aca="false">COUNTIF($T$2:T2069,T2069)</f>
        <v>8</v>
      </c>
      <c r="V2069" s="4" t="s">
        <v>36</v>
      </c>
      <c r="W2069" s="4" t="s">
        <v>32</v>
      </c>
      <c r="X2069" s="4" t="n">
        <v>5</v>
      </c>
      <c r="Y2069" s="4" t="str">
        <f aca="false">V2069&amp;W2069&amp;X2069&amp;S2069</f>
        <v>dy5normal</v>
      </c>
      <c r="Z2069" s="4" t="n">
        <f aca="false">G2069&gt;0</f>
        <v>1</v>
      </c>
      <c r="AA2069" s="4" t="n">
        <f aca="false">IF(NOT(Z2069),Y2069,0)</f>
        <v>0</v>
      </c>
    </row>
    <row r="2070" customFormat="false" ht="15" hidden="false" customHeight="true" outlineLevel="0" collapsed="false">
      <c r="A2070" s="1" t="n">
        <v>3016</v>
      </c>
      <c r="B2070" s="4" t="s">
        <v>35</v>
      </c>
      <c r="C2070" s="4" t="s">
        <v>30</v>
      </c>
      <c r="D2070" s="4" t="s">
        <v>31</v>
      </c>
      <c r="E2070" s="4" t="n">
        <v>10</v>
      </c>
      <c r="F2070" s="4" t="n">
        <v>51.31</v>
      </c>
      <c r="G2070" s="4" t="n">
        <v>0</v>
      </c>
      <c r="H2070" s="4" t="n">
        <v>1.1068978065766</v>
      </c>
      <c r="I2070" s="4" t="n">
        <v>0.261884018845612</v>
      </c>
      <c r="J2070" s="4" t="n">
        <v>0.0332102247863855</v>
      </c>
      <c r="K2070" s="4" t="n">
        <v>0.0492171693984156</v>
      </c>
      <c r="L2070" s="4" t="n">
        <v>2.9499403470594E-005</v>
      </c>
      <c r="M2070" s="4" t="n">
        <v>0.44974242485281</v>
      </c>
      <c r="N2070" s="4" t="n">
        <v>22.9710809874151</v>
      </c>
      <c r="O2070" s="4" t="n">
        <v>1</v>
      </c>
      <c r="P2070" s="4" t="s">
        <v>24</v>
      </c>
      <c r="Q2070" s="4" t="n">
        <v>32.5731170992222</v>
      </c>
      <c r="R2070" s="4" t="n">
        <v>0.182925653446701</v>
      </c>
      <c r="S2070" s="4" t="s">
        <v>40</v>
      </c>
      <c r="T2070" s="4" t="str">
        <f aca="false">B2070&amp;C2070&amp;D2070&amp;E2070&amp;S2070</f>
        <v>dwayoubotmap510normal</v>
      </c>
      <c r="U2070" s="4" t="n">
        <f aca="false">COUNTIF($T$2:T2070,T2070)</f>
        <v>9</v>
      </c>
      <c r="V2070" s="4" t="s">
        <v>36</v>
      </c>
      <c r="W2070" s="4" t="s">
        <v>32</v>
      </c>
      <c r="X2070" s="4" t="n">
        <v>5</v>
      </c>
      <c r="Y2070" s="4" t="str">
        <f aca="false">V2070&amp;W2070&amp;X2070&amp;S2070</f>
        <v>dy5normal</v>
      </c>
      <c r="Z2070" s="4" t="n">
        <f aca="false">G2070&gt;0</f>
        <v>0</v>
      </c>
      <c r="AA2070" s="4" t="str">
        <f aca="false">IF(NOT(Z2070),Y2070,0)</f>
        <v>dy5normal</v>
      </c>
    </row>
    <row r="2071" customFormat="false" ht="15" hidden="false" customHeight="true" outlineLevel="0" collapsed="false">
      <c r="A2071" s="1" t="n">
        <v>3017</v>
      </c>
      <c r="B2071" s="4" t="s">
        <v>35</v>
      </c>
      <c r="C2071" s="4" t="s">
        <v>30</v>
      </c>
      <c r="D2071" s="4" t="s">
        <v>31</v>
      </c>
      <c r="E2071" s="4" t="n">
        <v>10</v>
      </c>
      <c r="F2071" s="4" t="n">
        <v>49.369</v>
      </c>
      <c r="G2071" s="4" t="n">
        <v>1</v>
      </c>
      <c r="H2071" s="4" t="n">
        <v>0.227795390084207</v>
      </c>
      <c r="I2071" s="4" t="n">
        <v>0.0847261718255396</v>
      </c>
      <c r="J2071" s="4" t="n">
        <v>0.0114455609376337</v>
      </c>
      <c r="K2071" s="4" t="n">
        <v>0.0165773431392983</v>
      </c>
      <c r="L2071" s="4" t="n">
        <v>0.00415734068338458</v>
      </c>
      <c r="M2071" s="4" t="n">
        <v>0.468057176641027</v>
      </c>
      <c r="N2071" s="4" t="n">
        <v>23.2348488300298</v>
      </c>
      <c r="O2071" s="4" t="n">
        <v>1</v>
      </c>
      <c r="P2071" s="4" t="s">
        <v>24</v>
      </c>
      <c r="Q2071" s="4" t="n">
        <v>7.87047782989515</v>
      </c>
      <c r="R2071" s="4" t="n">
        <v>0.095158785674663</v>
      </c>
      <c r="S2071" s="4" t="s">
        <v>40</v>
      </c>
      <c r="T2071" s="4" t="str">
        <f aca="false">B2071&amp;C2071&amp;D2071&amp;E2071&amp;S2071</f>
        <v>dwayoubotmap510normal</v>
      </c>
      <c r="U2071" s="4" t="n">
        <f aca="false">COUNTIF($T$2:T2071,T2071)</f>
        <v>10</v>
      </c>
      <c r="V2071" s="4" t="s">
        <v>36</v>
      </c>
      <c r="W2071" s="4" t="s">
        <v>32</v>
      </c>
      <c r="X2071" s="4" t="n">
        <v>5</v>
      </c>
      <c r="Y2071" s="4" t="str">
        <f aca="false">V2071&amp;W2071&amp;X2071&amp;S2071</f>
        <v>dy5normal</v>
      </c>
      <c r="Z2071" s="4" t="n">
        <f aca="false">G2071&gt;0</f>
        <v>1</v>
      </c>
      <c r="AA2071" s="4" t="n">
        <f aca="false">IF(NOT(Z2071),Y2071,0)</f>
        <v>0</v>
      </c>
    </row>
    <row r="2072" customFormat="false" ht="15" hidden="false" customHeight="true" outlineLevel="0" collapsed="false">
      <c r="A2072" s="1" t="n">
        <v>3018</v>
      </c>
      <c r="B2072" s="4" t="s">
        <v>35</v>
      </c>
      <c r="C2072" s="4" t="s">
        <v>30</v>
      </c>
      <c r="D2072" s="4" t="s">
        <v>31</v>
      </c>
      <c r="E2072" s="4" t="n">
        <v>10</v>
      </c>
      <c r="F2072" s="4" t="n">
        <v>47.985</v>
      </c>
      <c r="G2072" s="4" t="n">
        <v>0</v>
      </c>
      <c r="H2072" s="4" t="n">
        <v>0.343456712972405</v>
      </c>
      <c r="I2072" s="4" t="n">
        <v>0.133792077652953</v>
      </c>
      <c r="J2072" s="4" t="n">
        <v>0.0168138678435725</v>
      </c>
      <c r="K2072" s="4" t="n">
        <v>0.0159481363735448</v>
      </c>
      <c r="L2072" s="4" t="n">
        <v>0.000632040288174855</v>
      </c>
      <c r="M2072" s="4" t="n">
        <v>0.467126086558088</v>
      </c>
      <c r="N2072" s="4" t="n">
        <v>22.3007335538799</v>
      </c>
      <c r="O2072" s="4" t="n">
        <v>1</v>
      </c>
      <c r="P2072" s="4" t="s">
        <v>24</v>
      </c>
      <c r="Q2072" s="4" t="n">
        <v>2.73184803766363</v>
      </c>
      <c r="R2072" s="4" t="n">
        <v>0.109323758077717</v>
      </c>
      <c r="S2072" s="4" t="s">
        <v>40</v>
      </c>
      <c r="T2072" s="4" t="str">
        <f aca="false">B2072&amp;C2072&amp;D2072&amp;E2072&amp;S2072</f>
        <v>dwayoubotmap510normal</v>
      </c>
      <c r="U2072" s="4" t="n">
        <f aca="false">COUNTIF($T$2:T2072,T2072)</f>
        <v>11</v>
      </c>
      <c r="V2072" s="4" t="s">
        <v>36</v>
      </c>
      <c r="W2072" s="4" t="s">
        <v>32</v>
      </c>
      <c r="X2072" s="4" t="n">
        <v>5</v>
      </c>
      <c r="Y2072" s="4" t="str">
        <f aca="false">V2072&amp;W2072&amp;X2072&amp;S2072</f>
        <v>dy5normal</v>
      </c>
      <c r="Z2072" s="4" t="n">
        <f aca="false">G2072&gt;0</f>
        <v>0</v>
      </c>
      <c r="AA2072" s="4" t="str">
        <f aca="false">IF(NOT(Z2072),Y2072,0)</f>
        <v>dy5normal</v>
      </c>
    </row>
    <row r="2073" customFormat="false" ht="15" hidden="false" customHeight="true" outlineLevel="0" collapsed="false">
      <c r="A2073" s="1" t="n">
        <v>3019</v>
      </c>
      <c r="B2073" s="4" t="s">
        <v>35</v>
      </c>
      <c r="C2073" s="4" t="s">
        <v>30</v>
      </c>
      <c r="D2073" s="4" t="s">
        <v>31</v>
      </c>
      <c r="E2073" s="4" t="n">
        <v>10</v>
      </c>
      <c r="F2073" s="4" t="n">
        <v>57.406</v>
      </c>
      <c r="G2073" s="4" t="n">
        <v>0</v>
      </c>
      <c r="H2073" s="4" t="n">
        <v>1.14396761136283</v>
      </c>
      <c r="I2073" s="4" t="n">
        <v>0.256204123695016</v>
      </c>
      <c r="J2073" s="4" t="n">
        <v>0.0353635340512304</v>
      </c>
      <c r="K2073" s="4" t="n">
        <v>0.0878936882761588</v>
      </c>
      <c r="L2073" s="4" t="n">
        <v>2.29307576073648E-005</v>
      </c>
      <c r="M2073" s="4" t="n">
        <v>0.429901190780363</v>
      </c>
      <c r="N2073" s="4" t="n">
        <v>24.2098921020643</v>
      </c>
      <c r="O2073" s="4" t="n">
        <v>1</v>
      </c>
      <c r="P2073" s="4" t="s">
        <v>24</v>
      </c>
      <c r="Q2073" s="4" t="n">
        <v>44.0847708992209</v>
      </c>
      <c r="R2073" s="4" t="n">
        <v>0.302562273682146</v>
      </c>
      <c r="S2073" s="4" t="s">
        <v>40</v>
      </c>
      <c r="T2073" s="4" t="str">
        <f aca="false">B2073&amp;C2073&amp;D2073&amp;E2073&amp;S2073</f>
        <v>dwayoubotmap510normal</v>
      </c>
      <c r="U2073" s="4" t="n">
        <f aca="false">COUNTIF($T$2:T2073,T2073)</f>
        <v>12</v>
      </c>
      <c r="V2073" s="4" t="s">
        <v>36</v>
      </c>
      <c r="W2073" s="4" t="s">
        <v>32</v>
      </c>
      <c r="X2073" s="4" t="n">
        <v>5</v>
      </c>
      <c r="Y2073" s="4" t="str">
        <f aca="false">V2073&amp;W2073&amp;X2073&amp;S2073</f>
        <v>dy5normal</v>
      </c>
      <c r="Z2073" s="4" t="n">
        <f aca="false">G2073&gt;0</f>
        <v>0</v>
      </c>
      <c r="AA2073" s="4" t="str">
        <f aca="false">IF(NOT(Z2073),Y2073,0)</f>
        <v>dy5normal</v>
      </c>
    </row>
    <row r="2074" customFormat="false" ht="15" hidden="false" customHeight="true" outlineLevel="0" collapsed="false">
      <c r="A2074" s="1" t="n">
        <v>3020</v>
      </c>
      <c r="B2074" s="4" t="s">
        <v>35</v>
      </c>
      <c r="C2074" s="4" t="s">
        <v>30</v>
      </c>
      <c r="D2074" s="4" t="s">
        <v>31</v>
      </c>
      <c r="E2074" s="4" t="n">
        <v>10</v>
      </c>
      <c r="F2074" s="4" t="n">
        <v>48.072</v>
      </c>
      <c r="G2074" s="4" t="n">
        <v>0</v>
      </c>
      <c r="H2074" s="4" t="n">
        <v>0.443023991092328</v>
      </c>
      <c r="I2074" s="4" t="n">
        <v>0.170138736338684</v>
      </c>
      <c r="J2074" s="4" t="n">
        <v>0.02165589342424</v>
      </c>
      <c r="K2074" s="4" t="n">
        <v>0.0316268978015103</v>
      </c>
      <c r="L2074" s="4" t="n">
        <v>-5.9345565643574E-006</v>
      </c>
      <c r="M2074" s="4" t="n">
        <v>0.462894667716394</v>
      </c>
      <c r="N2074" s="4" t="n">
        <v>22.2236100384537</v>
      </c>
      <c r="O2074" s="4" t="n">
        <v>1</v>
      </c>
      <c r="P2074" s="4" t="s">
        <v>24</v>
      </c>
      <c r="Q2074" s="4" t="n">
        <v>4.75384462696342</v>
      </c>
      <c r="R2074" s="4" t="n">
        <v>0.143181058095159</v>
      </c>
      <c r="S2074" s="4" t="s">
        <v>40</v>
      </c>
      <c r="T2074" s="4" t="str">
        <f aca="false">B2074&amp;C2074&amp;D2074&amp;E2074&amp;S2074</f>
        <v>dwayoubotmap510normal</v>
      </c>
      <c r="U2074" s="4" t="n">
        <f aca="false">COUNTIF($T$2:T2074,T2074)</f>
        <v>13</v>
      </c>
      <c r="V2074" s="4" t="s">
        <v>36</v>
      </c>
      <c r="W2074" s="4" t="s">
        <v>32</v>
      </c>
      <c r="X2074" s="4" t="n">
        <v>5</v>
      </c>
      <c r="Y2074" s="4" t="str">
        <f aca="false">V2074&amp;W2074&amp;X2074&amp;S2074</f>
        <v>dy5normal</v>
      </c>
      <c r="Z2074" s="4" t="n">
        <f aca="false">G2074&gt;0</f>
        <v>0</v>
      </c>
      <c r="AA2074" s="4" t="str">
        <f aca="false">IF(NOT(Z2074),Y2074,0)</f>
        <v>dy5normal</v>
      </c>
    </row>
    <row r="2075" customFormat="false" ht="15" hidden="false" customHeight="true" outlineLevel="0" collapsed="false">
      <c r="A2075" s="1" t="n">
        <v>3021</v>
      </c>
      <c r="B2075" s="4" t="s">
        <v>35</v>
      </c>
      <c r="C2075" s="4" t="s">
        <v>30</v>
      </c>
      <c r="D2075" s="4" t="s">
        <v>31</v>
      </c>
      <c r="E2075" s="4" t="n">
        <v>10</v>
      </c>
      <c r="F2075" s="4" t="n">
        <v>47.838</v>
      </c>
      <c r="G2075" s="4" t="n">
        <v>0</v>
      </c>
      <c r="H2075" s="4" t="n">
        <v>0.274671226701688</v>
      </c>
      <c r="I2075" s="4" t="n">
        <v>0.105482006192642</v>
      </c>
      <c r="J2075" s="4" t="n">
        <v>0.0132590173115241</v>
      </c>
      <c r="K2075" s="4" t="n">
        <v>0.0242219888985239</v>
      </c>
      <c r="L2075" s="4" t="n">
        <v>8.91531264988324E-005</v>
      </c>
      <c r="M2075" s="4" t="n">
        <v>0.464280590250488</v>
      </c>
      <c r="N2075" s="4" t="n">
        <v>22.1372341362505</v>
      </c>
      <c r="O2075" s="4" t="n">
        <v>1</v>
      </c>
      <c r="P2075" s="4" t="s">
        <v>24</v>
      </c>
      <c r="Q2075" s="4" t="n">
        <v>2.62819136185769</v>
      </c>
      <c r="R2075" s="4" t="n">
        <v>0.144417318817837</v>
      </c>
      <c r="S2075" s="4" t="s">
        <v>40</v>
      </c>
      <c r="T2075" s="4" t="str">
        <f aca="false">B2075&amp;C2075&amp;D2075&amp;E2075&amp;S2075</f>
        <v>dwayoubotmap510normal</v>
      </c>
      <c r="U2075" s="4" t="n">
        <f aca="false">COUNTIF($T$2:T2075,T2075)</f>
        <v>14</v>
      </c>
      <c r="V2075" s="4" t="s">
        <v>36</v>
      </c>
      <c r="W2075" s="4" t="s">
        <v>32</v>
      </c>
      <c r="X2075" s="4" t="n">
        <v>5</v>
      </c>
      <c r="Y2075" s="4" t="str">
        <f aca="false">V2075&amp;W2075&amp;X2075&amp;S2075</f>
        <v>dy5normal</v>
      </c>
      <c r="Z2075" s="4" t="n">
        <f aca="false">G2075&gt;0</f>
        <v>0</v>
      </c>
      <c r="AA2075" s="4" t="str">
        <f aca="false">IF(NOT(Z2075),Y2075,0)</f>
        <v>dy5normal</v>
      </c>
    </row>
    <row r="2076" customFormat="false" ht="15" hidden="false" customHeight="true" outlineLevel="0" collapsed="false">
      <c r="A2076" s="1" t="n">
        <v>3022</v>
      </c>
      <c r="B2076" s="4" t="s">
        <v>35</v>
      </c>
      <c r="C2076" s="4" t="s">
        <v>30</v>
      </c>
      <c r="D2076" s="4" t="s">
        <v>31</v>
      </c>
      <c r="E2076" s="4" t="n">
        <v>10</v>
      </c>
      <c r="F2076" s="4" t="n">
        <v>47.566</v>
      </c>
      <c r="G2076" s="4" t="n">
        <v>0</v>
      </c>
      <c r="H2076" s="4" t="n">
        <v>0.286531403600228</v>
      </c>
      <c r="I2076" s="4" t="n">
        <v>0.107891084065456</v>
      </c>
      <c r="J2076" s="4" t="n">
        <v>0.0135842082385236</v>
      </c>
      <c r="K2076" s="4" t="n">
        <v>0.032021157191734</v>
      </c>
      <c r="L2076" s="4" t="n">
        <v>0.000157938757081379</v>
      </c>
      <c r="M2076" s="4" t="n">
        <v>0.461938987895514</v>
      </c>
      <c r="N2076" s="4" t="n">
        <v>22.0145125886406</v>
      </c>
      <c r="O2076" s="4" t="n">
        <v>1</v>
      </c>
      <c r="P2076" s="4" t="s">
        <v>24</v>
      </c>
      <c r="Q2076" s="4" t="n">
        <v>3.41418250109958</v>
      </c>
      <c r="R2076" s="4" t="n">
        <v>0.136955110310084</v>
      </c>
      <c r="S2076" s="4" t="s">
        <v>40</v>
      </c>
      <c r="T2076" s="4" t="str">
        <f aca="false">B2076&amp;C2076&amp;D2076&amp;E2076&amp;S2076</f>
        <v>dwayoubotmap510normal</v>
      </c>
      <c r="U2076" s="4" t="n">
        <f aca="false">COUNTIF($T$2:T2076,T2076)</f>
        <v>15</v>
      </c>
      <c r="V2076" s="4" t="s">
        <v>36</v>
      </c>
      <c r="W2076" s="4" t="s">
        <v>32</v>
      </c>
      <c r="X2076" s="4" t="n">
        <v>5</v>
      </c>
      <c r="Y2076" s="4" t="str">
        <f aca="false">V2076&amp;W2076&amp;X2076&amp;S2076</f>
        <v>dy5normal</v>
      </c>
      <c r="Z2076" s="4" t="n">
        <f aca="false">G2076&gt;0</f>
        <v>0</v>
      </c>
      <c r="AA2076" s="4" t="str">
        <f aca="false">IF(NOT(Z2076),Y2076,0)</f>
        <v>dy5normal</v>
      </c>
    </row>
    <row r="2077" customFormat="false" ht="15" hidden="false" customHeight="true" outlineLevel="0" collapsed="false">
      <c r="A2077" s="1" t="n">
        <v>3023</v>
      </c>
      <c r="B2077" s="4" t="s">
        <v>35</v>
      </c>
      <c r="C2077" s="4" t="s">
        <v>30</v>
      </c>
      <c r="D2077" s="4" t="s">
        <v>31</v>
      </c>
      <c r="E2077" s="4" t="n">
        <v>10</v>
      </c>
      <c r="F2077" s="4" t="n">
        <v>49.097</v>
      </c>
      <c r="G2077" s="4" t="n">
        <v>2</v>
      </c>
      <c r="H2077" s="4" t="n">
        <v>0.404718225478006</v>
      </c>
      <c r="I2077" s="4" t="n">
        <v>0.150201490629527</v>
      </c>
      <c r="J2077" s="4" t="n">
        <v>0.0188547960680913</v>
      </c>
      <c r="K2077" s="4" t="n">
        <v>0.0392348481138189</v>
      </c>
      <c r="L2077" s="4" t="n">
        <v>4.920029275982E-005</v>
      </c>
      <c r="M2077" s="4" t="n">
        <v>0.459385951084496</v>
      </c>
      <c r="N2077" s="4" t="n">
        <v>22.4846883792628</v>
      </c>
      <c r="O2077" s="4" t="n">
        <v>1</v>
      </c>
      <c r="P2077" s="4" t="s">
        <v>24</v>
      </c>
      <c r="Q2077" s="4" t="n">
        <v>3.10666006964976</v>
      </c>
      <c r="R2077" s="4" t="n">
        <v>0.207785846136471</v>
      </c>
      <c r="S2077" s="4" t="s">
        <v>40</v>
      </c>
      <c r="T2077" s="4" t="str">
        <f aca="false">B2077&amp;C2077&amp;D2077&amp;E2077&amp;S2077</f>
        <v>dwayoubotmap510normal</v>
      </c>
      <c r="U2077" s="4" t="n">
        <f aca="false">COUNTIF($T$2:T2077,T2077)</f>
        <v>16</v>
      </c>
      <c r="V2077" s="4" t="s">
        <v>36</v>
      </c>
      <c r="W2077" s="4" t="s">
        <v>32</v>
      </c>
      <c r="X2077" s="4" t="n">
        <v>5</v>
      </c>
      <c r="Y2077" s="4" t="str">
        <f aca="false">V2077&amp;W2077&amp;X2077&amp;S2077</f>
        <v>dy5normal</v>
      </c>
      <c r="Z2077" s="4" t="n">
        <f aca="false">G2077&gt;0</f>
        <v>1</v>
      </c>
      <c r="AA2077" s="4" t="n">
        <f aca="false">IF(NOT(Z2077),Y2077,0)</f>
        <v>0</v>
      </c>
    </row>
    <row r="2078" customFormat="false" ht="15" hidden="false" customHeight="true" outlineLevel="0" collapsed="false">
      <c r="A2078" s="1" t="n">
        <v>3024</v>
      </c>
      <c r="B2078" s="4" t="s">
        <v>35</v>
      </c>
      <c r="C2078" s="4" t="s">
        <v>30</v>
      </c>
      <c r="D2078" s="4" t="s">
        <v>31</v>
      </c>
      <c r="E2078" s="4" t="n">
        <v>10</v>
      </c>
      <c r="F2078" s="4" t="n">
        <v>49.441</v>
      </c>
      <c r="G2078" s="4" t="n">
        <v>1</v>
      </c>
      <c r="H2078" s="4" t="n">
        <v>0.332156571420584</v>
      </c>
      <c r="I2078" s="4" t="n">
        <v>0.127212806540689</v>
      </c>
      <c r="J2078" s="4" t="n">
        <v>0.0159558049372935</v>
      </c>
      <c r="K2078" s="4" t="n">
        <v>0.0325444031561665</v>
      </c>
      <c r="L2078" s="4" t="n">
        <v>0.00126232502094336</v>
      </c>
      <c r="M2078" s="4" t="n">
        <v>0.462607675808394</v>
      </c>
      <c r="N2078" s="4" t="n">
        <v>22.9410836571402</v>
      </c>
      <c r="O2078" s="4" t="n">
        <v>1</v>
      </c>
      <c r="P2078" s="4" t="s">
        <v>24</v>
      </c>
      <c r="Q2078" s="4" t="n">
        <v>2.15668187385875</v>
      </c>
      <c r="R2078" s="4" t="n">
        <v>0.14375955596908</v>
      </c>
      <c r="S2078" s="4" t="s">
        <v>40</v>
      </c>
      <c r="T2078" s="4" t="str">
        <f aca="false">B2078&amp;C2078&amp;D2078&amp;E2078&amp;S2078</f>
        <v>dwayoubotmap510normal</v>
      </c>
      <c r="U2078" s="4" t="n">
        <f aca="false">COUNTIF($T$2:T2078,T2078)</f>
        <v>17</v>
      </c>
      <c r="V2078" s="4" t="s">
        <v>36</v>
      </c>
      <c r="W2078" s="4" t="s">
        <v>32</v>
      </c>
      <c r="X2078" s="4" t="n">
        <v>5</v>
      </c>
      <c r="Y2078" s="4" t="str">
        <f aca="false">V2078&amp;W2078&amp;X2078&amp;S2078</f>
        <v>dy5normal</v>
      </c>
      <c r="Z2078" s="4" t="n">
        <f aca="false">G2078&gt;0</f>
        <v>1</v>
      </c>
      <c r="AA2078" s="4" t="n">
        <f aca="false">IF(NOT(Z2078),Y2078,0)</f>
        <v>0</v>
      </c>
    </row>
    <row r="2079" customFormat="false" ht="15" hidden="false" customHeight="true" outlineLevel="0" collapsed="false">
      <c r="A2079" s="1" t="n">
        <v>3025</v>
      </c>
      <c r="B2079" s="4" t="s">
        <v>35</v>
      </c>
      <c r="C2079" s="4" t="s">
        <v>30</v>
      </c>
      <c r="D2079" s="4" t="s">
        <v>31</v>
      </c>
      <c r="E2079" s="4" t="n">
        <v>10</v>
      </c>
      <c r="F2079" s="4" t="n">
        <v>48.9490000000001</v>
      </c>
      <c r="G2079" s="4" t="n">
        <v>0</v>
      </c>
      <c r="H2079" s="4" t="n">
        <v>0.287302880657316</v>
      </c>
      <c r="I2079" s="4" t="n">
        <v>0.111397366987171</v>
      </c>
      <c r="J2079" s="4" t="n">
        <v>0.0139513628228906</v>
      </c>
      <c r="K2079" s="4" t="n">
        <v>0.0132190595592762</v>
      </c>
      <c r="L2079" s="4" t="n">
        <v>1.93003242945073E-005</v>
      </c>
      <c r="M2079" s="4" t="n">
        <v>0.468831066418196</v>
      </c>
      <c r="N2079" s="4" t="n">
        <v>22.8565479997406</v>
      </c>
      <c r="O2079" s="4" t="n">
        <v>1</v>
      </c>
      <c r="P2079" s="4" t="s">
        <v>24</v>
      </c>
      <c r="Q2079" s="4" t="n">
        <v>2.29641474181174</v>
      </c>
      <c r="R2079" s="4" t="n">
        <v>0.112002914877131</v>
      </c>
      <c r="S2079" s="4" t="s">
        <v>40</v>
      </c>
      <c r="T2079" s="4" t="str">
        <f aca="false">B2079&amp;C2079&amp;D2079&amp;E2079&amp;S2079</f>
        <v>dwayoubotmap510normal</v>
      </c>
      <c r="U2079" s="4" t="n">
        <f aca="false">COUNTIF($T$2:T2079,T2079)</f>
        <v>18</v>
      </c>
      <c r="V2079" s="4" t="s">
        <v>36</v>
      </c>
      <c r="W2079" s="4" t="s">
        <v>32</v>
      </c>
      <c r="X2079" s="4" t="n">
        <v>5</v>
      </c>
      <c r="Y2079" s="4" t="str">
        <f aca="false">V2079&amp;W2079&amp;X2079&amp;S2079</f>
        <v>dy5normal</v>
      </c>
      <c r="Z2079" s="4" t="n">
        <f aca="false">G2079&gt;0</f>
        <v>0</v>
      </c>
      <c r="AA2079" s="4" t="str">
        <f aca="false">IF(NOT(Z2079),Y2079,0)</f>
        <v>dy5normal</v>
      </c>
    </row>
    <row r="2080" customFormat="false" ht="15" hidden="false" customHeight="true" outlineLevel="0" collapsed="false">
      <c r="A2080" s="1" t="n">
        <v>3026</v>
      </c>
      <c r="B2080" s="4" t="s">
        <v>35</v>
      </c>
      <c r="C2080" s="4" t="s">
        <v>30</v>
      </c>
      <c r="D2080" s="4" t="s">
        <v>31</v>
      </c>
      <c r="E2080" s="4" t="n">
        <v>10</v>
      </c>
      <c r="F2080" s="4" t="n">
        <v>49.5840000000001</v>
      </c>
      <c r="G2080" s="4" t="n">
        <v>1</v>
      </c>
      <c r="H2080" s="4" t="n">
        <v>0.495847929149472</v>
      </c>
      <c r="I2080" s="4" t="n">
        <v>0.152373553145918</v>
      </c>
      <c r="J2080" s="4" t="n">
        <v>0.0190657080329298</v>
      </c>
      <c r="K2080" s="4" t="n">
        <v>0.0412818805631404</v>
      </c>
      <c r="L2080" s="4" t="n">
        <v>8.91775801673207E-005</v>
      </c>
      <c r="M2080" s="4" t="n">
        <v>0.453097473285728</v>
      </c>
      <c r="N2080" s="4" t="n">
        <v>22.2963866825075</v>
      </c>
      <c r="O2080" s="4" t="n">
        <v>1</v>
      </c>
      <c r="P2080" s="4" t="s">
        <v>24</v>
      </c>
      <c r="Q2080" s="4" t="n">
        <v>6.48022401642221</v>
      </c>
      <c r="R2080" s="4" t="n">
        <v>0.174512581585816</v>
      </c>
      <c r="S2080" s="4" t="s">
        <v>40</v>
      </c>
      <c r="T2080" s="4" t="str">
        <f aca="false">B2080&amp;C2080&amp;D2080&amp;E2080&amp;S2080</f>
        <v>dwayoubotmap510normal</v>
      </c>
      <c r="U2080" s="4" t="n">
        <f aca="false">COUNTIF($T$2:T2080,T2080)</f>
        <v>19</v>
      </c>
      <c r="V2080" s="4" t="s">
        <v>36</v>
      </c>
      <c r="W2080" s="4" t="s">
        <v>32</v>
      </c>
      <c r="X2080" s="4" t="n">
        <v>5</v>
      </c>
      <c r="Y2080" s="4" t="str">
        <f aca="false">V2080&amp;W2080&amp;X2080&amp;S2080</f>
        <v>dy5normal</v>
      </c>
      <c r="Z2080" s="4" t="n">
        <f aca="false">G2080&gt;0</f>
        <v>1</v>
      </c>
      <c r="AA2080" s="4" t="n">
        <f aca="false">IF(NOT(Z2080),Y2080,0)</f>
        <v>0</v>
      </c>
    </row>
    <row r="2081" customFormat="false" ht="15" hidden="false" customHeight="true" outlineLevel="0" collapsed="false">
      <c r="A2081" s="1" t="n">
        <v>3027</v>
      </c>
      <c r="B2081" s="4" t="s">
        <v>35</v>
      </c>
      <c r="C2081" s="4" t="s">
        <v>30</v>
      </c>
      <c r="D2081" s="4" t="s">
        <v>31</v>
      </c>
      <c r="E2081" s="4" t="n">
        <v>10</v>
      </c>
      <c r="F2081" s="4" t="n">
        <v>48.694</v>
      </c>
      <c r="G2081" s="4" t="n">
        <v>0</v>
      </c>
      <c r="H2081" s="4" t="n">
        <v>0.408867094437906</v>
      </c>
      <c r="I2081" s="4" t="n">
        <v>0.153803735461319</v>
      </c>
      <c r="J2081" s="4" t="n">
        <v>0.0194423457723988</v>
      </c>
      <c r="K2081" s="4" t="n">
        <v>0.0361538333088096</v>
      </c>
      <c r="L2081" s="4" t="n">
        <v>0.00145603800027108</v>
      </c>
      <c r="M2081" s="4" t="n">
        <v>0.456589707061783</v>
      </c>
      <c r="N2081" s="4" t="n">
        <v>22.4048511152973</v>
      </c>
      <c r="O2081" s="4" t="n">
        <v>1</v>
      </c>
      <c r="P2081" s="4" t="s">
        <v>24</v>
      </c>
      <c r="Q2081" s="4" t="n">
        <v>3.82384703723732</v>
      </c>
      <c r="R2081" s="4" t="n">
        <v>0.14916412444795</v>
      </c>
      <c r="S2081" s="4" t="s">
        <v>40</v>
      </c>
      <c r="T2081" s="4" t="str">
        <f aca="false">B2081&amp;C2081&amp;D2081&amp;E2081&amp;S2081</f>
        <v>dwayoubotmap510normal</v>
      </c>
      <c r="U2081" s="4" t="n">
        <f aca="false">COUNTIF($T$2:T2081,T2081)</f>
        <v>20</v>
      </c>
      <c r="V2081" s="4" t="s">
        <v>36</v>
      </c>
      <c r="W2081" s="4" t="s">
        <v>32</v>
      </c>
      <c r="X2081" s="4" t="n">
        <v>5</v>
      </c>
      <c r="Y2081" s="4" t="str">
        <f aca="false">V2081&amp;W2081&amp;X2081&amp;S2081</f>
        <v>dy5normal</v>
      </c>
      <c r="Z2081" s="4" t="n">
        <f aca="false">G2081&gt;0</f>
        <v>0</v>
      </c>
      <c r="AA2081" s="4" t="str">
        <f aca="false">IF(NOT(Z2081),Y2081,0)</f>
        <v>dy5normal</v>
      </c>
    </row>
    <row r="2082" customFormat="false" ht="15" hidden="false" customHeight="true" outlineLevel="0" collapsed="false">
      <c r="A2082" s="1" t="n">
        <v>3032</v>
      </c>
      <c r="B2082" s="4" t="s">
        <v>21</v>
      </c>
      <c r="C2082" s="4" t="s">
        <v>22</v>
      </c>
      <c r="D2082" s="4" t="s">
        <v>31</v>
      </c>
      <c r="E2082" s="4" t="n">
        <v>10</v>
      </c>
      <c r="F2082" s="4" t="n">
        <v>12.218</v>
      </c>
      <c r="G2082" s="4" t="n">
        <v>0</v>
      </c>
      <c r="H2082" s="4" t="n">
        <v>0.201353254291301</v>
      </c>
      <c r="I2082" s="4" t="n">
        <v>0.352716681462186</v>
      </c>
      <c r="J2082" s="4" t="n">
        <v>0.0444518932971196</v>
      </c>
      <c r="K2082" s="4" t="n">
        <v>0.104880880302351</v>
      </c>
      <c r="L2082" s="4" t="n">
        <v>0.0790673636843926</v>
      </c>
      <c r="M2082" s="4" t="n">
        <v>1.84655388891307</v>
      </c>
      <c r="N2082" s="4" t="n">
        <v>22.6290457731283</v>
      </c>
      <c r="O2082" s="4" t="n">
        <v>1</v>
      </c>
      <c r="P2082" s="4" t="s">
        <v>24</v>
      </c>
      <c r="Q2082" s="4" t="n">
        <v>0.543095001245826</v>
      </c>
      <c r="R2082" s="4" t="n">
        <v>0.227627804178855</v>
      </c>
      <c r="S2082" s="4" t="s">
        <v>40</v>
      </c>
      <c r="T2082" s="4" t="str">
        <f aca="false">B2082&amp;C2082&amp;D2082&amp;E2082&amp;S2082</f>
        <v>tebjackalmap510normal</v>
      </c>
      <c r="U2082" s="4" t="n">
        <f aca="false">COUNTIF($T$2:T2082,T2082)</f>
        <v>1</v>
      </c>
      <c r="V2082" s="4" t="s">
        <v>18</v>
      </c>
      <c r="W2082" s="4" t="s">
        <v>26</v>
      </c>
      <c r="X2082" s="4" t="n">
        <v>5</v>
      </c>
      <c r="Y2082" s="4" t="str">
        <f aca="false">V2082&amp;W2082&amp;X2082&amp;S2082</f>
        <v>tj5normal</v>
      </c>
      <c r="Z2082" s="4" t="n">
        <f aca="false">G2082&gt;0</f>
        <v>0</v>
      </c>
      <c r="AA2082" s="4" t="str">
        <f aca="false">IF(NOT(Z2082),Y2082,0)</f>
        <v>tj5normal</v>
      </c>
    </row>
    <row r="2083" customFormat="false" ht="15" hidden="false" customHeight="true" outlineLevel="0" collapsed="false">
      <c r="A2083" s="1" t="n">
        <v>3033</v>
      </c>
      <c r="B2083" s="4" t="s">
        <v>21</v>
      </c>
      <c r="C2083" s="4" t="s">
        <v>22</v>
      </c>
      <c r="D2083" s="4" t="s">
        <v>31</v>
      </c>
      <c r="E2083" s="4" t="n">
        <v>10</v>
      </c>
      <c r="F2083" s="4" t="n">
        <v>6.879</v>
      </c>
      <c r="G2083" s="4" t="n">
        <v>0</v>
      </c>
      <c r="H2083" s="4" t="n">
        <v>0.187953436369064</v>
      </c>
      <c r="I2083" s="4" t="n">
        <v>0.271243022023753</v>
      </c>
      <c r="J2083" s="4" t="n">
        <v>0.0302962697602447</v>
      </c>
      <c r="K2083" s="4" t="n">
        <v>0.346039194428565</v>
      </c>
      <c r="L2083" s="4" t="n">
        <v>0.0138000522216725</v>
      </c>
      <c r="M2083" s="4" t="n">
        <v>1.76952456525322</v>
      </c>
      <c r="N2083" s="4" t="n">
        <v>11.8503320171797</v>
      </c>
      <c r="O2083" s="4" t="n">
        <v>1</v>
      </c>
      <c r="P2083" s="4" t="s">
        <v>24</v>
      </c>
      <c r="Q2083" s="4" t="n">
        <v>1.12256056059461</v>
      </c>
      <c r="R2083" s="4" t="n">
        <v>0.248685015384182</v>
      </c>
      <c r="S2083" s="4" t="s">
        <v>40</v>
      </c>
      <c r="T2083" s="4" t="str">
        <f aca="false">B2083&amp;C2083&amp;D2083&amp;E2083&amp;S2083</f>
        <v>tebjackalmap510normal</v>
      </c>
      <c r="U2083" s="4" t="n">
        <f aca="false">COUNTIF($T$2:T2083,T2083)</f>
        <v>2</v>
      </c>
      <c r="V2083" s="4" t="s">
        <v>18</v>
      </c>
      <c r="W2083" s="4" t="s">
        <v>26</v>
      </c>
      <c r="X2083" s="4" t="n">
        <v>5</v>
      </c>
      <c r="Y2083" s="4" t="str">
        <f aca="false">V2083&amp;W2083&amp;X2083&amp;S2083</f>
        <v>tj5normal</v>
      </c>
      <c r="Z2083" s="4" t="n">
        <f aca="false">G2083&gt;0</f>
        <v>0</v>
      </c>
      <c r="AA2083" s="4" t="str">
        <f aca="false">IF(NOT(Z2083),Y2083,0)</f>
        <v>tj5normal</v>
      </c>
    </row>
    <row r="2084" customFormat="false" ht="15" hidden="false" customHeight="true" outlineLevel="0" collapsed="false">
      <c r="A2084" s="1" t="n">
        <v>3034</v>
      </c>
      <c r="B2084" s="4" t="s">
        <v>21</v>
      </c>
      <c r="C2084" s="4" t="s">
        <v>22</v>
      </c>
      <c r="D2084" s="4" t="s">
        <v>31</v>
      </c>
      <c r="E2084" s="4" t="n">
        <v>10</v>
      </c>
      <c r="F2084" s="4" t="n">
        <v>11.901</v>
      </c>
      <c r="G2084" s="4" t="n">
        <v>0</v>
      </c>
      <c r="H2084" s="4" t="n">
        <v>0.203677463590438</v>
      </c>
      <c r="I2084" s="4" t="n">
        <v>0.349363851018027</v>
      </c>
      <c r="J2084" s="4" t="n">
        <v>0.0443101720089824</v>
      </c>
      <c r="K2084" s="4" t="n">
        <v>0.0842476166487899</v>
      </c>
      <c r="L2084" s="4" t="n">
        <v>0.0522139802100606</v>
      </c>
      <c r="M2084" s="4" t="n">
        <v>1.88977269371223</v>
      </c>
      <c r="N2084" s="4" t="n">
        <v>22.6944801807895</v>
      </c>
      <c r="O2084" s="4" t="n">
        <v>1</v>
      </c>
      <c r="P2084" s="4" t="s">
        <v>24</v>
      </c>
      <c r="Q2084" s="4" t="n">
        <v>0.716273847510652</v>
      </c>
      <c r="R2084" s="4" t="n">
        <v>0.21666061354259</v>
      </c>
      <c r="S2084" s="4" t="s">
        <v>40</v>
      </c>
      <c r="T2084" s="4" t="str">
        <f aca="false">B2084&amp;C2084&amp;D2084&amp;E2084&amp;S2084</f>
        <v>tebjackalmap510normal</v>
      </c>
      <c r="U2084" s="4" t="n">
        <f aca="false">COUNTIF($T$2:T2084,T2084)</f>
        <v>3</v>
      </c>
      <c r="V2084" s="4" t="s">
        <v>18</v>
      </c>
      <c r="W2084" s="4" t="s">
        <v>26</v>
      </c>
      <c r="X2084" s="4" t="n">
        <v>5</v>
      </c>
      <c r="Y2084" s="4" t="str">
        <f aca="false">V2084&amp;W2084&amp;X2084&amp;S2084</f>
        <v>tj5normal</v>
      </c>
      <c r="Z2084" s="4" t="n">
        <f aca="false">G2084&gt;0</f>
        <v>0</v>
      </c>
      <c r="AA2084" s="4" t="str">
        <f aca="false">IF(NOT(Z2084),Y2084,0)</f>
        <v>tj5normal</v>
      </c>
    </row>
    <row r="2085" customFormat="false" ht="15" hidden="false" customHeight="true" outlineLevel="0" collapsed="false">
      <c r="A2085" s="1" t="n">
        <v>3035</v>
      </c>
      <c r="B2085" s="4" t="s">
        <v>21</v>
      </c>
      <c r="C2085" s="4" t="s">
        <v>22</v>
      </c>
      <c r="D2085" s="4" t="s">
        <v>31</v>
      </c>
      <c r="E2085" s="4" t="n">
        <v>10</v>
      </c>
      <c r="F2085" s="4" t="n">
        <v>12.443</v>
      </c>
      <c r="G2085" s="4" t="n">
        <v>0</v>
      </c>
      <c r="H2085" s="4" t="n">
        <v>0.206764725929668</v>
      </c>
      <c r="I2085" s="4" t="n">
        <v>0.353042619110456</v>
      </c>
      <c r="J2085" s="4" t="n">
        <v>0.0452129667236338</v>
      </c>
      <c r="K2085" s="4" t="n">
        <v>0.109268565723152</v>
      </c>
      <c r="L2085" s="4" t="n">
        <v>0.0404810599292102</v>
      </c>
      <c r="M2085" s="4" t="n">
        <v>1.9107498448294</v>
      </c>
      <c r="N2085" s="4" t="n">
        <v>23.7547428300317</v>
      </c>
      <c r="O2085" s="4" t="n">
        <v>1</v>
      </c>
      <c r="P2085" s="4" t="s">
        <v>24</v>
      </c>
      <c r="Q2085" s="4" t="n">
        <v>0.811217896578159</v>
      </c>
      <c r="R2085" s="4" t="n">
        <v>0.28689007701587</v>
      </c>
      <c r="S2085" s="4" t="s">
        <v>40</v>
      </c>
      <c r="T2085" s="4" t="str">
        <f aca="false">B2085&amp;C2085&amp;D2085&amp;E2085&amp;S2085</f>
        <v>tebjackalmap510normal</v>
      </c>
      <c r="U2085" s="4" t="n">
        <f aca="false">COUNTIF($T$2:T2085,T2085)</f>
        <v>4</v>
      </c>
      <c r="V2085" s="4" t="s">
        <v>18</v>
      </c>
      <c r="W2085" s="4" t="s">
        <v>26</v>
      </c>
      <c r="X2085" s="4" t="n">
        <v>5</v>
      </c>
      <c r="Y2085" s="4" t="str">
        <f aca="false">V2085&amp;W2085&amp;X2085&amp;S2085</f>
        <v>tj5normal</v>
      </c>
      <c r="Z2085" s="4" t="n">
        <f aca="false">G2085&gt;0</f>
        <v>0</v>
      </c>
      <c r="AA2085" s="4" t="str">
        <f aca="false">IF(NOT(Z2085),Y2085,0)</f>
        <v>tj5normal</v>
      </c>
    </row>
    <row r="2086" customFormat="false" ht="15" hidden="false" customHeight="true" outlineLevel="0" collapsed="false">
      <c r="A2086" s="1" t="n">
        <v>3036</v>
      </c>
      <c r="B2086" s="4" t="s">
        <v>21</v>
      </c>
      <c r="C2086" s="4" t="s">
        <v>22</v>
      </c>
      <c r="D2086" s="4" t="s">
        <v>31</v>
      </c>
      <c r="E2086" s="4" t="n">
        <v>10</v>
      </c>
      <c r="F2086" s="4" t="n">
        <v>12.886</v>
      </c>
      <c r="G2086" s="4" t="n">
        <v>0</v>
      </c>
      <c r="H2086" s="4" t="n">
        <v>0.369812145824282</v>
      </c>
      <c r="I2086" s="4" t="n">
        <v>0.545006186330706</v>
      </c>
      <c r="J2086" s="4" t="n">
        <v>0.0698857458972822</v>
      </c>
      <c r="K2086" s="4" t="n">
        <v>0.269825977605455</v>
      </c>
      <c r="L2086" s="4" t="n">
        <v>0.0428573095017956</v>
      </c>
      <c r="M2086" s="4" t="n">
        <v>1.79985411649707</v>
      </c>
      <c r="N2086" s="4" t="n">
        <v>23.0519221448535</v>
      </c>
      <c r="O2086" s="4" t="n">
        <v>1</v>
      </c>
      <c r="P2086" s="4" t="s">
        <v>24</v>
      </c>
      <c r="Q2086" s="4" t="n">
        <v>2.0061817979843</v>
      </c>
      <c r="R2086" s="4" t="n">
        <v>0.373851687761493</v>
      </c>
      <c r="S2086" s="4" t="s">
        <v>40</v>
      </c>
      <c r="T2086" s="4" t="str">
        <f aca="false">B2086&amp;C2086&amp;D2086&amp;E2086&amp;S2086</f>
        <v>tebjackalmap510normal</v>
      </c>
      <c r="U2086" s="4" t="n">
        <f aca="false">COUNTIF($T$2:T2086,T2086)</f>
        <v>5</v>
      </c>
      <c r="V2086" s="4" t="s">
        <v>18</v>
      </c>
      <c r="W2086" s="4" t="s">
        <v>26</v>
      </c>
      <c r="X2086" s="4" t="n">
        <v>5</v>
      </c>
      <c r="Y2086" s="4" t="str">
        <f aca="false">V2086&amp;W2086&amp;X2086&amp;S2086</f>
        <v>tj5normal</v>
      </c>
      <c r="Z2086" s="4" t="n">
        <f aca="false">G2086&gt;0</f>
        <v>0</v>
      </c>
      <c r="AA2086" s="4" t="str">
        <f aca="false">IF(NOT(Z2086),Y2086,0)</f>
        <v>tj5normal</v>
      </c>
    </row>
    <row r="2087" customFormat="false" ht="15" hidden="false" customHeight="true" outlineLevel="0" collapsed="false">
      <c r="A2087" s="1" t="n">
        <v>3037</v>
      </c>
      <c r="B2087" s="4" t="s">
        <v>21</v>
      </c>
      <c r="C2087" s="4" t="s">
        <v>22</v>
      </c>
      <c r="D2087" s="4" t="s">
        <v>31</v>
      </c>
      <c r="E2087" s="4" t="n">
        <v>10</v>
      </c>
      <c r="F2087" s="4" t="n">
        <v>17.874</v>
      </c>
      <c r="G2087" s="4" t="n">
        <v>1</v>
      </c>
      <c r="H2087" s="4" t="n">
        <v>1.74324302488338</v>
      </c>
      <c r="I2087" s="4" t="n">
        <v>0.781162556944595</v>
      </c>
      <c r="J2087" s="4" t="n">
        <v>0.116407782949345</v>
      </c>
      <c r="K2087" s="4" t="n">
        <v>0.46829311722796</v>
      </c>
      <c r="L2087" s="4" t="n">
        <v>0.0359724060760483</v>
      </c>
      <c r="M2087" s="4" t="n">
        <v>1.41199640262396</v>
      </c>
      <c r="N2087" s="4" t="n">
        <v>24.9984841848404</v>
      </c>
      <c r="O2087" s="4" t="n">
        <v>1</v>
      </c>
      <c r="P2087" s="4" t="s">
        <v>24</v>
      </c>
      <c r="Q2087" s="4" t="n">
        <v>15.8632056548295</v>
      </c>
      <c r="R2087" s="4" t="n">
        <v>0.44474696616774</v>
      </c>
      <c r="S2087" s="4" t="s">
        <v>40</v>
      </c>
      <c r="T2087" s="4" t="str">
        <f aca="false">B2087&amp;C2087&amp;D2087&amp;E2087&amp;S2087</f>
        <v>tebjackalmap510normal</v>
      </c>
      <c r="U2087" s="4" t="n">
        <f aca="false">COUNTIF($T$2:T2087,T2087)</f>
        <v>6</v>
      </c>
      <c r="V2087" s="4" t="s">
        <v>18</v>
      </c>
      <c r="W2087" s="4" t="s">
        <v>26</v>
      </c>
      <c r="X2087" s="4" t="n">
        <v>5</v>
      </c>
      <c r="Y2087" s="4" t="str">
        <f aca="false">V2087&amp;W2087&amp;X2087&amp;S2087</f>
        <v>tj5normal</v>
      </c>
      <c r="Z2087" s="4" t="n">
        <f aca="false">G2087&gt;0</f>
        <v>1</v>
      </c>
      <c r="AA2087" s="4" t="n">
        <f aca="false">IF(NOT(Z2087),Y2087,0)</f>
        <v>0</v>
      </c>
    </row>
    <row r="2088" customFormat="false" ht="15" hidden="false" customHeight="true" outlineLevel="0" collapsed="false">
      <c r="A2088" s="1" t="n">
        <v>3038</v>
      </c>
      <c r="B2088" s="4" t="s">
        <v>21</v>
      </c>
      <c r="C2088" s="4" t="s">
        <v>22</v>
      </c>
      <c r="D2088" s="4" t="s">
        <v>31</v>
      </c>
      <c r="E2088" s="4" t="n">
        <v>10</v>
      </c>
      <c r="F2088" s="4" t="n">
        <v>12.655</v>
      </c>
      <c r="G2088" s="4" t="n">
        <v>0</v>
      </c>
      <c r="H2088" s="4" t="n">
        <v>0.229091712072947</v>
      </c>
      <c r="I2088" s="4" t="n">
        <v>0.407767245326148</v>
      </c>
      <c r="J2088" s="4" t="n">
        <v>0.0520691937156205</v>
      </c>
      <c r="K2088" s="4" t="n">
        <v>0.0908242343049789</v>
      </c>
      <c r="L2088" s="4" t="n">
        <v>0.0491749100329867</v>
      </c>
      <c r="M2088" s="4" t="n">
        <v>1.88009240399723</v>
      </c>
      <c r="N2088" s="4" t="n">
        <v>24.111779067396</v>
      </c>
      <c r="O2088" s="4" t="n">
        <v>1</v>
      </c>
      <c r="P2088" s="4" t="s">
        <v>24</v>
      </c>
      <c r="Q2088" s="4" t="n">
        <v>0.740492033148859</v>
      </c>
      <c r="R2088" s="4" t="n">
        <v>0.312876124939325</v>
      </c>
      <c r="S2088" s="4" t="s">
        <v>40</v>
      </c>
      <c r="T2088" s="4" t="str">
        <f aca="false">B2088&amp;C2088&amp;D2088&amp;E2088&amp;S2088</f>
        <v>tebjackalmap510normal</v>
      </c>
      <c r="U2088" s="4" t="n">
        <f aca="false">COUNTIF($T$2:T2088,T2088)</f>
        <v>7</v>
      </c>
      <c r="V2088" s="4" t="s">
        <v>18</v>
      </c>
      <c r="W2088" s="4" t="s">
        <v>26</v>
      </c>
      <c r="X2088" s="4" t="n">
        <v>5</v>
      </c>
      <c r="Y2088" s="4" t="str">
        <f aca="false">V2088&amp;W2088&amp;X2088&amp;S2088</f>
        <v>tj5normal</v>
      </c>
      <c r="Z2088" s="4" t="n">
        <f aca="false">G2088&gt;0</f>
        <v>0</v>
      </c>
      <c r="AA2088" s="4" t="str">
        <f aca="false">IF(NOT(Z2088),Y2088,0)</f>
        <v>tj5normal</v>
      </c>
    </row>
    <row r="2089" customFormat="false" ht="15" hidden="false" customHeight="true" outlineLevel="0" collapsed="false">
      <c r="A2089" s="1" t="n">
        <v>3039</v>
      </c>
      <c r="B2089" s="4" t="s">
        <v>21</v>
      </c>
      <c r="C2089" s="4" t="s">
        <v>22</v>
      </c>
      <c r="D2089" s="4" t="s">
        <v>31</v>
      </c>
      <c r="E2089" s="4" t="n">
        <v>10</v>
      </c>
      <c r="F2089" s="4" t="n">
        <v>11.861</v>
      </c>
      <c r="G2089" s="4" t="n">
        <v>0</v>
      </c>
      <c r="H2089" s="4" t="n">
        <v>0.178117358004968</v>
      </c>
      <c r="I2089" s="4" t="n">
        <v>0.31178012882041</v>
      </c>
      <c r="J2089" s="4" t="n">
        <v>0.0392653492665916</v>
      </c>
      <c r="K2089" s="4" t="n">
        <v>0.0788209293524857</v>
      </c>
      <c r="L2089" s="4" t="n">
        <v>0.0404840813189748</v>
      </c>
      <c r="M2089" s="4" t="n">
        <v>1.91174920728408</v>
      </c>
      <c r="N2089" s="4" t="n">
        <v>22.8418717090599</v>
      </c>
      <c r="O2089" s="4" t="n">
        <v>1</v>
      </c>
      <c r="P2089" s="4" t="s">
        <v>24</v>
      </c>
      <c r="Q2089" s="4" t="n">
        <v>0.609773077852588</v>
      </c>
      <c r="R2089" s="4" t="n">
        <v>0.251993359971327</v>
      </c>
      <c r="S2089" s="4" t="s">
        <v>40</v>
      </c>
      <c r="T2089" s="4" t="str">
        <f aca="false">B2089&amp;C2089&amp;D2089&amp;E2089&amp;S2089</f>
        <v>tebjackalmap510normal</v>
      </c>
      <c r="U2089" s="4" t="n">
        <f aca="false">COUNTIF($T$2:T2089,T2089)</f>
        <v>8</v>
      </c>
      <c r="V2089" s="4" t="s">
        <v>18</v>
      </c>
      <c r="W2089" s="4" t="s">
        <v>26</v>
      </c>
      <c r="X2089" s="4" t="n">
        <v>5</v>
      </c>
      <c r="Y2089" s="4" t="str">
        <f aca="false">V2089&amp;W2089&amp;X2089&amp;S2089</f>
        <v>tj5normal</v>
      </c>
      <c r="Z2089" s="4" t="n">
        <f aca="false">G2089&gt;0</f>
        <v>0</v>
      </c>
      <c r="AA2089" s="4" t="str">
        <f aca="false">IF(NOT(Z2089),Y2089,0)</f>
        <v>tj5normal</v>
      </c>
    </row>
    <row r="2090" customFormat="false" ht="15" hidden="false" customHeight="true" outlineLevel="0" collapsed="false">
      <c r="A2090" s="1" t="n">
        <v>3040</v>
      </c>
      <c r="B2090" s="4" t="s">
        <v>21</v>
      </c>
      <c r="C2090" s="4" t="s">
        <v>22</v>
      </c>
      <c r="D2090" s="4" t="s">
        <v>31</v>
      </c>
      <c r="E2090" s="4" t="n">
        <v>10</v>
      </c>
      <c r="F2090" s="4" t="n">
        <v>22.646</v>
      </c>
      <c r="G2090" s="4" t="n">
        <v>0</v>
      </c>
      <c r="H2090" s="4" t="n">
        <v>0.962967394659048</v>
      </c>
      <c r="I2090" s="4" t="n">
        <v>0.537332807066449</v>
      </c>
      <c r="J2090" s="4" t="n">
        <v>0.11922666656259</v>
      </c>
      <c r="K2090" s="4" t="n">
        <v>0.501915947299025</v>
      </c>
      <c r="L2090" s="4" t="n">
        <v>0.0309314699791642</v>
      </c>
      <c r="M2090" s="4" t="n">
        <v>1.31991288696057</v>
      </c>
      <c r="N2090" s="4" t="n">
        <v>29.1737370692226</v>
      </c>
      <c r="O2090" s="4" t="n">
        <v>1</v>
      </c>
      <c r="P2090" s="4" t="s">
        <v>24</v>
      </c>
      <c r="Q2090" s="4" t="n">
        <v>10.5345059507083</v>
      </c>
      <c r="R2090" s="4" t="n">
        <v>0.388740049760865</v>
      </c>
      <c r="S2090" s="4" t="s">
        <v>40</v>
      </c>
      <c r="T2090" s="4" t="str">
        <f aca="false">B2090&amp;C2090&amp;D2090&amp;E2090&amp;S2090</f>
        <v>tebjackalmap510normal</v>
      </c>
      <c r="U2090" s="4" t="n">
        <f aca="false">COUNTIF($T$2:T2090,T2090)</f>
        <v>9</v>
      </c>
      <c r="V2090" s="4" t="s">
        <v>18</v>
      </c>
      <c r="W2090" s="4" t="s">
        <v>26</v>
      </c>
      <c r="X2090" s="4" t="n">
        <v>5</v>
      </c>
      <c r="Y2090" s="4" t="str">
        <f aca="false">V2090&amp;W2090&amp;X2090&amp;S2090</f>
        <v>tj5normal</v>
      </c>
      <c r="Z2090" s="4" t="n">
        <f aca="false">G2090&gt;0</f>
        <v>0</v>
      </c>
      <c r="AA2090" s="4" t="str">
        <f aca="false">IF(NOT(Z2090),Y2090,0)</f>
        <v>tj5normal</v>
      </c>
    </row>
    <row r="2091" customFormat="false" ht="15" hidden="false" customHeight="true" outlineLevel="0" collapsed="false">
      <c r="A2091" s="1" t="n">
        <v>3041</v>
      </c>
      <c r="B2091" s="4" t="s">
        <v>21</v>
      </c>
      <c r="C2091" s="4" t="s">
        <v>22</v>
      </c>
      <c r="D2091" s="4" t="s">
        <v>31</v>
      </c>
      <c r="E2091" s="4" t="n">
        <v>10</v>
      </c>
      <c r="F2091" s="4" t="n">
        <v>15.493</v>
      </c>
      <c r="G2091" s="4" t="n">
        <v>0</v>
      </c>
      <c r="H2091" s="4" t="n">
        <v>1.14451608293273</v>
      </c>
      <c r="I2091" s="4" t="n">
        <v>0.563377024810537</v>
      </c>
      <c r="J2091" s="4" t="n">
        <v>0.0709831499397105</v>
      </c>
      <c r="K2091" s="4" t="n">
        <v>0.273467601473376</v>
      </c>
      <c r="L2091" s="4" t="n">
        <v>0.0396663014441351</v>
      </c>
      <c r="M2091" s="4" t="n">
        <v>1.57490313857079</v>
      </c>
      <c r="N2091" s="4" t="n">
        <v>24.584968238665</v>
      </c>
      <c r="O2091" s="4" t="n">
        <v>1</v>
      </c>
      <c r="P2091" s="4" t="s">
        <v>24</v>
      </c>
      <c r="Q2091" s="4" t="n">
        <v>13.14974565235</v>
      </c>
      <c r="R2091" s="4" t="n">
        <v>0.827782236789461</v>
      </c>
      <c r="S2091" s="4" t="s">
        <v>40</v>
      </c>
      <c r="T2091" s="4" t="str">
        <f aca="false">B2091&amp;C2091&amp;D2091&amp;E2091&amp;S2091</f>
        <v>tebjackalmap510normal</v>
      </c>
      <c r="U2091" s="4" t="n">
        <f aca="false">COUNTIF($T$2:T2091,T2091)</f>
        <v>10</v>
      </c>
      <c r="V2091" s="4" t="s">
        <v>18</v>
      </c>
      <c r="W2091" s="4" t="s">
        <v>26</v>
      </c>
      <c r="X2091" s="4" t="n">
        <v>5</v>
      </c>
      <c r="Y2091" s="4" t="str">
        <f aca="false">V2091&amp;W2091&amp;X2091&amp;S2091</f>
        <v>tj5normal</v>
      </c>
      <c r="Z2091" s="4" t="n">
        <f aca="false">G2091&gt;0</f>
        <v>0</v>
      </c>
      <c r="AA2091" s="4" t="str">
        <f aca="false">IF(NOT(Z2091),Y2091,0)</f>
        <v>tj5normal</v>
      </c>
    </row>
    <row r="2092" customFormat="false" ht="15" hidden="false" customHeight="true" outlineLevel="0" collapsed="false">
      <c r="A2092" s="1" t="n">
        <v>3042</v>
      </c>
      <c r="B2092" s="4" t="s">
        <v>21</v>
      </c>
      <c r="C2092" s="4" t="s">
        <v>22</v>
      </c>
      <c r="D2092" s="4" t="s">
        <v>31</v>
      </c>
      <c r="E2092" s="4" t="n">
        <v>10</v>
      </c>
      <c r="F2092" s="4" t="n">
        <v>21.049</v>
      </c>
      <c r="G2092" s="4" t="n">
        <v>0</v>
      </c>
      <c r="H2092" s="4" t="n">
        <v>1.62969779105377</v>
      </c>
      <c r="I2092" s="4" t="n">
        <v>0.793643889640092</v>
      </c>
      <c r="J2092" s="4" t="n">
        <v>0.124207651551922</v>
      </c>
      <c r="K2092" s="4" t="n">
        <v>0.430944761546187</v>
      </c>
      <c r="L2092" s="4" t="n">
        <v>0.0351550841729837</v>
      </c>
      <c r="M2092" s="4" t="n">
        <v>1.43863913932455</v>
      </c>
      <c r="N2092" s="4" t="n">
        <v>26.1682044350396</v>
      </c>
      <c r="O2092" s="4" t="n">
        <v>1</v>
      </c>
      <c r="P2092" s="4" t="s">
        <v>24</v>
      </c>
      <c r="Q2092" s="4" t="n">
        <v>13.9939382592294</v>
      </c>
      <c r="R2092" s="4" t="n">
        <v>0.519714680224272</v>
      </c>
      <c r="S2092" s="4" t="s">
        <v>40</v>
      </c>
      <c r="T2092" s="4" t="str">
        <f aca="false">B2092&amp;C2092&amp;D2092&amp;E2092&amp;S2092</f>
        <v>tebjackalmap510normal</v>
      </c>
      <c r="U2092" s="4" t="n">
        <f aca="false">COUNTIF($T$2:T2092,T2092)</f>
        <v>11</v>
      </c>
      <c r="V2092" s="4" t="s">
        <v>18</v>
      </c>
      <c r="W2092" s="4" t="s">
        <v>26</v>
      </c>
      <c r="X2092" s="4" t="n">
        <v>5</v>
      </c>
      <c r="Y2092" s="4" t="str">
        <f aca="false">V2092&amp;W2092&amp;X2092&amp;S2092</f>
        <v>tj5normal</v>
      </c>
      <c r="Z2092" s="4" t="n">
        <f aca="false">G2092&gt;0</f>
        <v>0</v>
      </c>
      <c r="AA2092" s="4" t="str">
        <f aca="false">IF(NOT(Z2092),Y2092,0)</f>
        <v>tj5normal</v>
      </c>
    </row>
    <row r="2093" customFormat="false" ht="15" hidden="false" customHeight="true" outlineLevel="0" collapsed="false">
      <c r="A2093" s="1" t="n">
        <v>3043</v>
      </c>
      <c r="B2093" s="4" t="s">
        <v>21</v>
      </c>
      <c r="C2093" s="4" t="s">
        <v>22</v>
      </c>
      <c r="D2093" s="4" t="s">
        <v>31</v>
      </c>
      <c r="E2093" s="4" t="n">
        <v>10</v>
      </c>
      <c r="F2093" s="4" t="n">
        <v>6.44900000000001</v>
      </c>
      <c r="G2093" s="4" t="n">
        <v>0</v>
      </c>
      <c r="H2093" s="4" t="n">
        <v>0.197429626173654</v>
      </c>
      <c r="I2093" s="4" t="n">
        <v>0.339980048301002</v>
      </c>
      <c r="J2093" s="4" t="n">
        <v>0.0431559310000876</v>
      </c>
      <c r="K2093" s="4" t="n">
        <v>0.148973642929344</v>
      </c>
      <c r="L2093" s="4" t="n">
        <v>0.0440769230769231</v>
      </c>
      <c r="M2093" s="4" t="n">
        <v>1.87924591462108</v>
      </c>
      <c r="N2093" s="4" t="n">
        <v>12.0379607689093</v>
      </c>
      <c r="O2093" s="4" t="n">
        <v>1</v>
      </c>
      <c r="P2093" s="4" t="s">
        <v>24</v>
      </c>
      <c r="Q2093" s="4" t="n">
        <v>0.83003026823676</v>
      </c>
      <c r="R2093" s="4" t="n">
        <v>0.262918284978492</v>
      </c>
      <c r="S2093" s="4" t="s">
        <v>40</v>
      </c>
      <c r="T2093" s="4" t="str">
        <f aca="false">B2093&amp;C2093&amp;D2093&amp;E2093&amp;S2093</f>
        <v>tebjackalmap510normal</v>
      </c>
      <c r="U2093" s="4" t="n">
        <f aca="false">COUNTIF($T$2:T2093,T2093)</f>
        <v>12</v>
      </c>
      <c r="V2093" s="4" t="s">
        <v>18</v>
      </c>
      <c r="W2093" s="4" t="s">
        <v>26</v>
      </c>
      <c r="X2093" s="4" t="n">
        <v>5</v>
      </c>
      <c r="Y2093" s="4" t="str">
        <f aca="false">V2093&amp;W2093&amp;X2093&amp;S2093</f>
        <v>tj5normal</v>
      </c>
      <c r="Z2093" s="4" t="n">
        <f aca="false">G2093&gt;0</f>
        <v>0</v>
      </c>
      <c r="AA2093" s="4" t="str">
        <f aca="false">IF(NOT(Z2093),Y2093,0)</f>
        <v>tj5normal</v>
      </c>
    </row>
    <row r="2094" customFormat="false" ht="15" hidden="false" customHeight="true" outlineLevel="0" collapsed="false">
      <c r="A2094" s="1" t="n">
        <v>3044</v>
      </c>
      <c r="B2094" s="4" t="s">
        <v>21</v>
      </c>
      <c r="C2094" s="4" t="s">
        <v>22</v>
      </c>
      <c r="D2094" s="4" t="s">
        <v>31</v>
      </c>
      <c r="E2094" s="4" t="n">
        <v>10</v>
      </c>
      <c r="F2094" s="4" t="n">
        <v>11.834</v>
      </c>
      <c r="G2094" s="4" t="n">
        <v>0</v>
      </c>
      <c r="H2094" s="4" t="n">
        <v>0.199038070138152</v>
      </c>
      <c r="I2094" s="4" t="n">
        <v>0.350876618492654</v>
      </c>
      <c r="J2094" s="4" t="n">
        <v>0.0445347710840597</v>
      </c>
      <c r="K2094" s="4" t="n">
        <v>0.0815615825130544</v>
      </c>
      <c r="L2094" s="4" t="n">
        <v>0.0470603535987978</v>
      </c>
      <c r="M2094" s="4" t="n">
        <v>1.90838130225167</v>
      </c>
      <c r="N2094" s="4" t="n">
        <v>22.7308719220644</v>
      </c>
      <c r="O2094" s="4" t="n">
        <v>1</v>
      </c>
      <c r="P2094" s="4" t="s">
        <v>24</v>
      </c>
      <c r="Q2094" s="4" t="n">
        <v>0.621679926996002</v>
      </c>
      <c r="R2094" s="4" t="n">
        <v>0.228323841592815</v>
      </c>
      <c r="S2094" s="4" t="s">
        <v>40</v>
      </c>
      <c r="T2094" s="4" t="str">
        <f aca="false">B2094&amp;C2094&amp;D2094&amp;E2094&amp;S2094</f>
        <v>tebjackalmap510normal</v>
      </c>
      <c r="U2094" s="4" t="n">
        <f aca="false">COUNTIF($T$2:T2094,T2094)</f>
        <v>13</v>
      </c>
      <c r="V2094" s="4" t="s">
        <v>18</v>
      </c>
      <c r="W2094" s="4" t="s">
        <v>26</v>
      </c>
      <c r="X2094" s="4" t="n">
        <v>5</v>
      </c>
      <c r="Y2094" s="4" t="str">
        <f aca="false">V2094&amp;W2094&amp;X2094&amp;S2094</f>
        <v>tj5normal</v>
      </c>
      <c r="Z2094" s="4" t="n">
        <f aca="false">G2094&gt;0</f>
        <v>0</v>
      </c>
      <c r="AA2094" s="4" t="str">
        <f aca="false">IF(NOT(Z2094),Y2094,0)</f>
        <v>tj5normal</v>
      </c>
    </row>
    <row r="2095" customFormat="false" ht="15" hidden="false" customHeight="true" outlineLevel="0" collapsed="false">
      <c r="A2095" s="1" t="n">
        <v>3045</v>
      </c>
      <c r="B2095" s="4" t="s">
        <v>21</v>
      </c>
      <c r="C2095" s="4" t="s">
        <v>22</v>
      </c>
      <c r="D2095" s="4" t="s">
        <v>31</v>
      </c>
      <c r="E2095" s="4" t="n">
        <v>10</v>
      </c>
      <c r="F2095" s="4" t="n">
        <v>15.743</v>
      </c>
      <c r="G2095" s="4" t="n">
        <v>0</v>
      </c>
      <c r="H2095" s="4" t="n">
        <v>0.655939173476979</v>
      </c>
      <c r="I2095" s="4" t="n">
        <v>0.527919034831972</v>
      </c>
      <c r="J2095" s="4" t="n">
        <v>0.0590255826680613</v>
      </c>
      <c r="K2095" s="4" t="n">
        <v>0.344204106653052</v>
      </c>
      <c r="L2095" s="4" t="n">
        <v>0.0450628306029298</v>
      </c>
      <c r="M2095" s="4" t="n">
        <v>1.66752624588682</v>
      </c>
      <c r="N2095" s="4" t="n">
        <v>26.3203631549298</v>
      </c>
      <c r="O2095" s="4" t="n">
        <v>1</v>
      </c>
      <c r="P2095" s="4" t="s">
        <v>24</v>
      </c>
      <c r="Q2095" s="4" t="n">
        <v>4.90967341169426</v>
      </c>
      <c r="R2095" s="4" t="n">
        <v>0.402502045189894</v>
      </c>
      <c r="S2095" s="4" t="s">
        <v>40</v>
      </c>
      <c r="T2095" s="4" t="str">
        <f aca="false">B2095&amp;C2095&amp;D2095&amp;E2095&amp;S2095</f>
        <v>tebjackalmap510normal</v>
      </c>
      <c r="U2095" s="4" t="n">
        <f aca="false">COUNTIF($T$2:T2095,T2095)</f>
        <v>14</v>
      </c>
      <c r="V2095" s="4" t="s">
        <v>18</v>
      </c>
      <c r="W2095" s="4" t="s">
        <v>26</v>
      </c>
      <c r="X2095" s="4" t="n">
        <v>5</v>
      </c>
      <c r="Y2095" s="4" t="str">
        <f aca="false">V2095&amp;W2095&amp;X2095&amp;S2095</f>
        <v>tj5normal</v>
      </c>
      <c r="Z2095" s="4" t="n">
        <f aca="false">G2095&gt;0</f>
        <v>0</v>
      </c>
      <c r="AA2095" s="4" t="str">
        <f aca="false">IF(NOT(Z2095),Y2095,0)</f>
        <v>tj5normal</v>
      </c>
    </row>
    <row r="2096" customFormat="false" ht="15" hidden="false" customHeight="true" outlineLevel="0" collapsed="false">
      <c r="A2096" s="1" t="n">
        <v>3046</v>
      </c>
      <c r="B2096" s="4" t="s">
        <v>21</v>
      </c>
      <c r="C2096" s="4" t="s">
        <v>22</v>
      </c>
      <c r="D2096" s="4" t="s">
        <v>31</v>
      </c>
      <c r="E2096" s="4" t="n">
        <v>10</v>
      </c>
      <c r="F2096" s="4" t="n">
        <v>11.906</v>
      </c>
      <c r="G2096" s="4" t="n">
        <v>0</v>
      </c>
      <c r="H2096" s="4" t="n">
        <v>0.205694306096966</v>
      </c>
      <c r="I2096" s="4" t="n">
        <v>0.349415901125534</v>
      </c>
      <c r="J2096" s="4" t="n">
        <v>0.0443651730282803</v>
      </c>
      <c r="K2096" s="4" t="n">
        <v>0.0808232378607502</v>
      </c>
      <c r="L2096" s="4" t="n">
        <v>0.036121995901051</v>
      </c>
      <c r="M2096" s="4" t="n">
        <v>1.90700015898337</v>
      </c>
      <c r="N2096" s="4" t="n">
        <v>22.7746321373934</v>
      </c>
      <c r="O2096" s="4" t="n">
        <v>1</v>
      </c>
      <c r="P2096" s="4" t="s">
        <v>24</v>
      </c>
      <c r="Q2096" s="4" t="n">
        <v>0.789900685624862</v>
      </c>
      <c r="R2096" s="4" t="n">
        <v>0.284746640950233</v>
      </c>
      <c r="S2096" s="4" t="s">
        <v>40</v>
      </c>
      <c r="T2096" s="4" t="str">
        <f aca="false">B2096&amp;C2096&amp;D2096&amp;E2096&amp;S2096</f>
        <v>tebjackalmap510normal</v>
      </c>
      <c r="U2096" s="4" t="n">
        <f aca="false">COUNTIF($T$2:T2096,T2096)</f>
        <v>15</v>
      </c>
      <c r="V2096" s="4" t="s">
        <v>18</v>
      </c>
      <c r="W2096" s="4" t="s">
        <v>26</v>
      </c>
      <c r="X2096" s="4" t="n">
        <v>5</v>
      </c>
      <c r="Y2096" s="4" t="str">
        <f aca="false">V2096&amp;W2096&amp;X2096&amp;S2096</f>
        <v>tj5normal</v>
      </c>
      <c r="Z2096" s="4" t="n">
        <f aca="false">G2096&gt;0</f>
        <v>0</v>
      </c>
      <c r="AA2096" s="4" t="str">
        <f aca="false">IF(NOT(Z2096),Y2096,0)</f>
        <v>tj5normal</v>
      </c>
    </row>
    <row r="2097" customFormat="false" ht="15" hidden="false" customHeight="true" outlineLevel="0" collapsed="false">
      <c r="A2097" s="1" t="n">
        <v>3047</v>
      </c>
      <c r="B2097" s="4" t="s">
        <v>21</v>
      </c>
      <c r="C2097" s="4" t="s">
        <v>22</v>
      </c>
      <c r="D2097" s="4" t="s">
        <v>31</v>
      </c>
      <c r="E2097" s="4" t="n">
        <v>10</v>
      </c>
      <c r="F2097" s="4" t="n">
        <v>16.198</v>
      </c>
      <c r="G2097" s="4" t="n">
        <v>0</v>
      </c>
      <c r="H2097" s="4" t="n">
        <v>0.420681566391623</v>
      </c>
      <c r="I2097" s="4" t="n">
        <v>0.537769118847444</v>
      </c>
      <c r="J2097" s="4" t="n">
        <v>0.0696738656826677</v>
      </c>
      <c r="K2097" s="4" t="n">
        <v>0.422144478959037</v>
      </c>
      <c r="L2097" s="4" t="n">
        <v>0.0415227551097748</v>
      </c>
      <c r="M2097" s="4" t="n">
        <v>1.59201554202398</v>
      </c>
      <c r="N2097" s="4" t="n">
        <v>25.9971261503585</v>
      </c>
      <c r="O2097" s="4" t="n">
        <v>1</v>
      </c>
      <c r="P2097" s="4" t="s">
        <v>24</v>
      </c>
      <c r="Q2097" s="4" t="n">
        <v>1.50128776931134</v>
      </c>
      <c r="R2097" s="4" t="n">
        <v>0.409852994456969</v>
      </c>
      <c r="S2097" s="4" t="s">
        <v>40</v>
      </c>
      <c r="T2097" s="4" t="str">
        <f aca="false">B2097&amp;C2097&amp;D2097&amp;E2097&amp;S2097</f>
        <v>tebjackalmap510normal</v>
      </c>
      <c r="U2097" s="4" t="n">
        <f aca="false">COUNTIF($T$2:T2097,T2097)</f>
        <v>16</v>
      </c>
      <c r="V2097" s="4" t="s">
        <v>18</v>
      </c>
      <c r="W2097" s="4" t="s">
        <v>26</v>
      </c>
      <c r="X2097" s="4" t="n">
        <v>5</v>
      </c>
      <c r="Y2097" s="4" t="str">
        <f aca="false">V2097&amp;W2097&amp;X2097&amp;S2097</f>
        <v>tj5normal</v>
      </c>
      <c r="Z2097" s="4" t="n">
        <f aca="false">G2097&gt;0</f>
        <v>0</v>
      </c>
      <c r="AA2097" s="4" t="str">
        <f aca="false">IF(NOT(Z2097),Y2097,0)</f>
        <v>tj5normal</v>
      </c>
    </row>
    <row r="2098" customFormat="false" ht="15" hidden="false" customHeight="true" outlineLevel="0" collapsed="false">
      <c r="A2098" s="1" t="n">
        <v>3048</v>
      </c>
      <c r="B2098" s="4" t="s">
        <v>21</v>
      </c>
      <c r="C2098" s="4" t="s">
        <v>22</v>
      </c>
      <c r="D2098" s="4" t="s">
        <v>31</v>
      </c>
      <c r="E2098" s="4" t="n">
        <v>10</v>
      </c>
      <c r="F2098" s="4" t="n">
        <v>16.895</v>
      </c>
      <c r="G2098" s="4" t="n">
        <v>1</v>
      </c>
      <c r="H2098" s="4" t="n">
        <v>0.604106226282525</v>
      </c>
      <c r="I2098" s="4" t="n">
        <v>0.386999890870672</v>
      </c>
      <c r="J2098" s="4" t="n">
        <v>0.0502111259234876</v>
      </c>
      <c r="K2098" s="4" t="n">
        <v>0.35681556041552</v>
      </c>
      <c r="L2098" s="4" t="n">
        <v>0.0270001824015704</v>
      </c>
      <c r="M2098" s="4" t="n">
        <v>1.54149623267851</v>
      </c>
      <c r="N2098" s="4" t="n">
        <v>25.5351118924403</v>
      </c>
      <c r="O2098" s="4" t="n">
        <v>1</v>
      </c>
      <c r="P2098" s="4" t="s">
        <v>24</v>
      </c>
      <c r="Q2098" s="4" t="n">
        <v>10.2906209562164</v>
      </c>
      <c r="R2098" s="4" t="n">
        <v>0.308594692405983</v>
      </c>
      <c r="S2098" s="4" t="s">
        <v>40</v>
      </c>
      <c r="T2098" s="4" t="str">
        <f aca="false">B2098&amp;C2098&amp;D2098&amp;E2098&amp;S2098</f>
        <v>tebjackalmap510normal</v>
      </c>
      <c r="U2098" s="4" t="n">
        <f aca="false">COUNTIF($T$2:T2098,T2098)</f>
        <v>17</v>
      </c>
      <c r="V2098" s="4" t="s">
        <v>18</v>
      </c>
      <c r="W2098" s="4" t="s">
        <v>26</v>
      </c>
      <c r="X2098" s="4" t="n">
        <v>5</v>
      </c>
      <c r="Y2098" s="4" t="str">
        <f aca="false">V2098&amp;W2098&amp;X2098&amp;S2098</f>
        <v>tj5normal</v>
      </c>
      <c r="Z2098" s="4" t="n">
        <f aca="false">G2098&gt;0</f>
        <v>1</v>
      </c>
      <c r="AA2098" s="4" t="n">
        <f aca="false">IF(NOT(Z2098),Y2098,0)</f>
        <v>0</v>
      </c>
    </row>
    <row r="2099" customFormat="false" ht="15" hidden="false" customHeight="true" outlineLevel="0" collapsed="false">
      <c r="A2099" s="1" t="n">
        <v>3049</v>
      </c>
      <c r="B2099" s="4" t="s">
        <v>21</v>
      </c>
      <c r="C2099" s="4" t="s">
        <v>22</v>
      </c>
      <c r="D2099" s="4" t="s">
        <v>31</v>
      </c>
      <c r="E2099" s="4" t="n">
        <v>10</v>
      </c>
      <c r="F2099" s="4" t="n">
        <v>11.756</v>
      </c>
      <c r="G2099" s="4" t="n">
        <v>0</v>
      </c>
      <c r="H2099" s="4" t="n">
        <v>0.205516389637484</v>
      </c>
      <c r="I2099" s="4" t="n">
        <v>0.356507188267912</v>
      </c>
      <c r="J2099" s="4" t="n">
        <v>0.0451168774779321</v>
      </c>
      <c r="K2099" s="4" t="n">
        <v>0.0785391256034444</v>
      </c>
      <c r="L2099" s="4" t="n">
        <v>0.0475176080356749</v>
      </c>
      <c r="M2099" s="4" t="n">
        <v>1.89880202667409</v>
      </c>
      <c r="N2099" s="4" t="n">
        <v>22.3952906036275</v>
      </c>
      <c r="O2099" s="4" t="n">
        <v>1</v>
      </c>
      <c r="P2099" s="4" t="s">
        <v>24</v>
      </c>
      <c r="Q2099" s="4" t="n">
        <v>0.714270988420422</v>
      </c>
      <c r="R2099" s="4" t="n">
        <v>0.220894655378961</v>
      </c>
      <c r="S2099" s="4" t="s">
        <v>40</v>
      </c>
      <c r="T2099" s="4" t="str">
        <f aca="false">B2099&amp;C2099&amp;D2099&amp;E2099&amp;S2099</f>
        <v>tebjackalmap510normal</v>
      </c>
      <c r="U2099" s="4" t="n">
        <f aca="false">COUNTIF($T$2:T2099,T2099)</f>
        <v>18</v>
      </c>
      <c r="V2099" s="4" t="s">
        <v>18</v>
      </c>
      <c r="W2099" s="4" t="s">
        <v>26</v>
      </c>
      <c r="X2099" s="4" t="n">
        <v>5</v>
      </c>
      <c r="Y2099" s="4" t="str">
        <f aca="false">V2099&amp;W2099&amp;X2099&amp;S2099</f>
        <v>tj5normal</v>
      </c>
      <c r="Z2099" s="4" t="n">
        <f aca="false">G2099&gt;0</f>
        <v>0</v>
      </c>
      <c r="AA2099" s="4" t="str">
        <f aca="false">IF(NOT(Z2099),Y2099,0)</f>
        <v>tj5normal</v>
      </c>
    </row>
    <row r="2100" customFormat="false" ht="15" hidden="false" customHeight="true" outlineLevel="0" collapsed="false">
      <c r="A2100" s="1" t="n">
        <v>3050</v>
      </c>
      <c r="B2100" s="4" t="s">
        <v>21</v>
      </c>
      <c r="C2100" s="4" t="s">
        <v>22</v>
      </c>
      <c r="D2100" s="4" t="s">
        <v>31</v>
      </c>
      <c r="E2100" s="4" t="n">
        <v>10</v>
      </c>
      <c r="F2100" s="4" t="n">
        <v>12.003</v>
      </c>
      <c r="G2100" s="4" t="n">
        <v>0</v>
      </c>
      <c r="H2100" s="4" t="n">
        <v>0.221674107250074</v>
      </c>
      <c r="I2100" s="4" t="n">
        <v>0.394182903602022</v>
      </c>
      <c r="J2100" s="4" t="n">
        <v>0.0499929430138851</v>
      </c>
      <c r="K2100" s="4" t="n">
        <v>0.0675518550467961</v>
      </c>
      <c r="L2100" s="4" t="n">
        <v>0.0635755347208405</v>
      </c>
      <c r="M2100" s="4" t="n">
        <v>1.8885609967365</v>
      </c>
      <c r="N2100" s="4" t="n">
        <v>22.8843278117982</v>
      </c>
      <c r="O2100" s="4" t="n">
        <v>1</v>
      </c>
      <c r="P2100" s="4" t="s">
        <v>24</v>
      </c>
      <c r="Q2100" s="4" t="n">
        <v>0.627234166366504</v>
      </c>
      <c r="R2100" s="4" t="n">
        <v>0.253579657122732</v>
      </c>
      <c r="S2100" s="4" t="s">
        <v>40</v>
      </c>
      <c r="T2100" s="4" t="str">
        <f aca="false">B2100&amp;C2100&amp;D2100&amp;E2100&amp;S2100</f>
        <v>tebjackalmap510normal</v>
      </c>
      <c r="U2100" s="4" t="n">
        <f aca="false">COUNTIF($T$2:T2100,T2100)</f>
        <v>19</v>
      </c>
      <c r="V2100" s="4" t="s">
        <v>18</v>
      </c>
      <c r="W2100" s="4" t="s">
        <v>26</v>
      </c>
      <c r="X2100" s="4" t="n">
        <v>5</v>
      </c>
      <c r="Y2100" s="4" t="str">
        <f aca="false">V2100&amp;W2100&amp;X2100&amp;S2100</f>
        <v>tj5normal</v>
      </c>
      <c r="Z2100" s="4" t="n">
        <f aca="false">G2100&gt;0</f>
        <v>0</v>
      </c>
      <c r="AA2100" s="4" t="str">
        <f aca="false">IF(NOT(Z2100),Y2100,0)</f>
        <v>tj5normal</v>
      </c>
    </row>
    <row r="2101" customFormat="false" ht="15" hidden="false" customHeight="true" outlineLevel="0" collapsed="false">
      <c r="A2101" s="1" t="n">
        <v>3051</v>
      </c>
      <c r="B2101" s="4" t="s">
        <v>21</v>
      </c>
      <c r="C2101" s="4" t="s">
        <v>22</v>
      </c>
      <c r="D2101" s="4" t="s">
        <v>31</v>
      </c>
      <c r="E2101" s="4" t="n">
        <v>10</v>
      </c>
      <c r="F2101" s="4" t="n">
        <v>16.97</v>
      </c>
      <c r="G2101" s="4" t="n">
        <v>0</v>
      </c>
      <c r="H2101" s="4" t="n">
        <v>1.5039044211288</v>
      </c>
      <c r="I2101" s="4" t="n">
        <v>0.630278035683566</v>
      </c>
      <c r="J2101" s="4" t="n">
        <v>0.124238398210288</v>
      </c>
      <c r="K2101" s="4" t="n">
        <v>0.245084991416906</v>
      </c>
      <c r="L2101" s="4" t="n">
        <v>0.0467356069815669</v>
      </c>
      <c r="M2101" s="4" t="n">
        <v>1.56059646553185</v>
      </c>
      <c r="N2101" s="4" t="n">
        <v>25.2261481122645</v>
      </c>
      <c r="O2101" s="4" t="n">
        <v>1</v>
      </c>
      <c r="P2101" s="4" t="s">
        <v>24</v>
      </c>
      <c r="Q2101" s="4" t="n">
        <v>18.5910006287424</v>
      </c>
      <c r="R2101" s="4" t="n">
        <v>0.354156328593681</v>
      </c>
      <c r="S2101" s="4" t="s">
        <v>40</v>
      </c>
      <c r="T2101" s="4" t="str">
        <f aca="false">B2101&amp;C2101&amp;D2101&amp;E2101&amp;S2101</f>
        <v>tebjackalmap510normal</v>
      </c>
      <c r="U2101" s="4" t="n">
        <f aca="false">COUNTIF($T$2:T2101,T2101)</f>
        <v>20</v>
      </c>
      <c r="V2101" s="4" t="s">
        <v>18</v>
      </c>
      <c r="W2101" s="4" t="s">
        <v>26</v>
      </c>
      <c r="X2101" s="4" t="n">
        <v>5</v>
      </c>
      <c r="Y2101" s="4" t="str">
        <f aca="false">V2101&amp;W2101&amp;X2101&amp;S2101</f>
        <v>tj5normal</v>
      </c>
      <c r="Z2101" s="4" t="n">
        <f aca="false">G2101&gt;0</f>
        <v>0</v>
      </c>
      <c r="AA2101" s="4" t="str">
        <f aca="false">IF(NOT(Z2101),Y2101,0)</f>
        <v>tj5normal</v>
      </c>
    </row>
    <row r="2102" customFormat="false" ht="15" hidden="false" customHeight="true" outlineLevel="0" collapsed="false">
      <c r="A2102" s="1" t="n">
        <v>3056</v>
      </c>
      <c r="B2102" s="4" t="s">
        <v>21</v>
      </c>
      <c r="C2102" s="4" t="s">
        <v>30</v>
      </c>
      <c r="D2102" s="4" t="s">
        <v>23</v>
      </c>
      <c r="E2102" s="4" t="n">
        <v>10</v>
      </c>
      <c r="F2102" s="4" t="n">
        <v>48.279</v>
      </c>
      <c r="G2102" s="4" t="n">
        <v>0</v>
      </c>
      <c r="H2102" s="4" t="n">
        <v>0.2061133949696</v>
      </c>
      <c r="I2102" s="4" t="n">
        <v>0.0792452158770498</v>
      </c>
      <c r="J2102" s="4" t="n">
        <v>0.00959749569291639</v>
      </c>
      <c r="K2102" s="4" t="n">
        <v>0.0177445267484407</v>
      </c>
      <c r="L2102" s="4" t="n">
        <v>9.32949833741761E-005</v>
      </c>
      <c r="M2102" s="4" t="n">
        <v>0.466427528719005</v>
      </c>
      <c r="N2102" s="4" t="n">
        <v>22.4571295291928</v>
      </c>
      <c r="O2102" s="4" t="n">
        <v>1</v>
      </c>
      <c r="P2102" s="4" t="s">
        <v>24</v>
      </c>
      <c r="Q2102" s="4" t="n">
        <v>2.69135425484962</v>
      </c>
      <c r="R2102" s="4" t="n">
        <v>0.185197310929412</v>
      </c>
      <c r="S2102" s="4" t="s">
        <v>40</v>
      </c>
      <c r="T2102" s="4" t="str">
        <f aca="false">B2102&amp;C2102&amp;D2102&amp;E2102&amp;S2102</f>
        <v>tebyoubotmap210normal</v>
      </c>
      <c r="U2102" s="4" t="n">
        <f aca="false">COUNTIF($T$2:T2102,T2102)</f>
        <v>1</v>
      </c>
      <c r="V2102" s="4" t="s">
        <v>18</v>
      </c>
      <c r="W2102" s="4" t="s">
        <v>32</v>
      </c>
      <c r="X2102" s="4" t="n">
        <v>2</v>
      </c>
      <c r="Y2102" s="4" t="str">
        <f aca="false">V2102&amp;W2102&amp;X2102&amp;S2102</f>
        <v>ty2normal</v>
      </c>
      <c r="Z2102" s="4" t="n">
        <f aca="false">G2102&gt;0</f>
        <v>0</v>
      </c>
      <c r="AA2102" s="4" t="str">
        <f aca="false">IF(NOT(Z2102),Y2102,0)</f>
        <v>ty2normal</v>
      </c>
    </row>
    <row r="2103" customFormat="false" ht="15" hidden="false" customHeight="true" outlineLevel="0" collapsed="false">
      <c r="A2103" s="1" t="n">
        <v>3057</v>
      </c>
      <c r="B2103" s="4" t="s">
        <v>21</v>
      </c>
      <c r="C2103" s="4" t="s">
        <v>30</v>
      </c>
      <c r="D2103" s="4" t="s">
        <v>23</v>
      </c>
      <c r="E2103" s="4" t="n">
        <v>10</v>
      </c>
      <c r="F2103" s="4" t="n">
        <v>87.332</v>
      </c>
      <c r="G2103" s="4" t="n">
        <v>2</v>
      </c>
      <c r="H2103" s="4" t="n">
        <v>1.90267770299998</v>
      </c>
      <c r="I2103" s="4" t="n">
        <v>0.32649796850342</v>
      </c>
      <c r="J2103" s="4" t="n">
        <v>0.0763199213072759</v>
      </c>
      <c r="K2103" s="4" t="n">
        <v>0.0909804283066349</v>
      </c>
      <c r="L2103" s="4" t="n">
        <v>-3.6925827614746E-005</v>
      </c>
      <c r="M2103" s="4" t="n">
        <v>0.403135608507232</v>
      </c>
      <c r="N2103" s="4" t="n">
        <v>34.7609375889521</v>
      </c>
      <c r="O2103" s="4" t="n">
        <v>1</v>
      </c>
      <c r="P2103" s="4" t="s">
        <v>24</v>
      </c>
      <c r="Q2103" s="4" t="n">
        <v>29.1997096132523</v>
      </c>
      <c r="R2103" s="4" t="n">
        <v>1.24142221105438</v>
      </c>
      <c r="S2103" s="4" t="s">
        <v>40</v>
      </c>
      <c r="T2103" s="4" t="str">
        <f aca="false">B2103&amp;C2103&amp;D2103&amp;E2103&amp;S2103</f>
        <v>tebyoubotmap210normal</v>
      </c>
      <c r="U2103" s="4" t="n">
        <f aca="false">COUNTIF($T$2:T2103,T2103)</f>
        <v>2</v>
      </c>
      <c r="V2103" s="4" t="s">
        <v>18</v>
      </c>
      <c r="W2103" s="4" t="s">
        <v>32</v>
      </c>
      <c r="X2103" s="4" t="n">
        <v>2</v>
      </c>
      <c r="Y2103" s="4" t="str">
        <f aca="false">V2103&amp;W2103&amp;X2103&amp;S2103</f>
        <v>ty2normal</v>
      </c>
      <c r="Z2103" s="4" t="n">
        <f aca="false">G2103&gt;0</f>
        <v>1</v>
      </c>
      <c r="AA2103" s="4" t="n">
        <f aca="false">IF(NOT(Z2103),Y2103,0)</f>
        <v>0</v>
      </c>
    </row>
    <row r="2104" customFormat="false" ht="15" hidden="false" customHeight="true" outlineLevel="0" collapsed="false">
      <c r="A2104" s="1" t="n">
        <v>3058</v>
      </c>
      <c r="B2104" s="4" t="s">
        <v>21</v>
      </c>
      <c r="C2104" s="4" t="s">
        <v>30</v>
      </c>
      <c r="D2104" s="4" t="s">
        <v>23</v>
      </c>
      <c r="E2104" s="4" t="n">
        <v>10</v>
      </c>
      <c r="F2104" s="4" t="n">
        <v>72.849</v>
      </c>
      <c r="G2104" s="4" t="n">
        <v>0</v>
      </c>
      <c r="H2104" s="4" t="n">
        <v>1.84189335204492</v>
      </c>
      <c r="I2104" s="4" t="n">
        <v>0.316165483380135</v>
      </c>
      <c r="J2104" s="4" t="n">
        <v>0.0610741827583383</v>
      </c>
      <c r="K2104" s="4" t="n">
        <v>0.100753602635413</v>
      </c>
      <c r="L2104" s="4" t="n">
        <v>0.000129301659886302</v>
      </c>
      <c r="M2104" s="4" t="n">
        <v>0.408917272561792</v>
      </c>
      <c r="N2104" s="4" t="n">
        <v>29.5571220101543</v>
      </c>
      <c r="O2104" s="4" t="n">
        <v>1</v>
      </c>
      <c r="P2104" s="4" t="s">
        <v>24</v>
      </c>
      <c r="Q2104" s="4" t="n">
        <v>39.7354935268031</v>
      </c>
      <c r="R2104" s="4" t="n">
        <v>0.432958256071197</v>
      </c>
      <c r="S2104" s="4" t="s">
        <v>40</v>
      </c>
      <c r="T2104" s="4" t="str">
        <f aca="false">B2104&amp;C2104&amp;D2104&amp;E2104&amp;S2104</f>
        <v>tebyoubotmap210normal</v>
      </c>
      <c r="U2104" s="4" t="n">
        <f aca="false">COUNTIF($T$2:T2104,T2104)</f>
        <v>3</v>
      </c>
      <c r="V2104" s="4" t="s">
        <v>18</v>
      </c>
      <c r="W2104" s="4" t="s">
        <v>32</v>
      </c>
      <c r="X2104" s="4" t="n">
        <v>2</v>
      </c>
      <c r="Y2104" s="4" t="str">
        <f aca="false">V2104&amp;W2104&amp;X2104&amp;S2104</f>
        <v>ty2normal</v>
      </c>
      <c r="Z2104" s="4" t="n">
        <f aca="false">G2104&gt;0</f>
        <v>0</v>
      </c>
      <c r="AA2104" s="4" t="str">
        <f aca="false">IF(NOT(Z2104),Y2104,0)</f>
        <v>ty2normal</v>
      </c>
    </row>
    <row r="2105" customFormat="false" ht="15" hidden="false" customHeight="true" outlineLevel="0" collapsed="false">
      <c r="A2105" s="1" t="n">
        <v>3059</v>
      </c>
      <c r="B2105" s="4" t="s">
        <v>21</v>
      </c>
      <c r="C2105" s="4" t="s">
        <v>30</v>
      </c>
      <c r="D2105" s="4" t="s">
        <v>23</v>
      </c>
      <c r="E2105" s="4" t="n">
        <v>10</v>
      </c>
      <c r="F2105" s="4" t="n">
        <v>180.061</v>
      </c>
      <c r="G2105" s="4" t="n">
        <v>0</v>
      </c>
      <c r="H2105" s="4" t="n">
        <v>8.19908479572252</v>
      </c>
      <c r="I2105" s="4" t="n">
        <v>0.545032173644974</v>
      </c>
      <c r="J2105" s="4" t="n">
        <v>0.395358220630438</v>
      </c>
      <c r="K2105" s="4" t="n">
        <v>0.221067707012568</v>
      </c>
      <c r="L2105" s="4" t="n">
        <v>-0.000791916523579658</v>
      </c>
      <c r="M2105" s="4" t="n">
        <v>0.224469581767022</v>
      </c>
      <c r="N2105" s="4" t="n">
        <v>36.8683744907574</v>
      </c>
      <c r="O2105" s="4" t="n">
        <v>0</v>
      </c>
      <c r="P2105" s="4" t="s">
        <v>27</v>
      </c>
      <c r="Q2105" s="4" t="n">
        <v>161.131898902155</v>
      </c>
      <c r="R2105" s="4" t="n">
        <v>0.605044304451019</v>
      </c>
      <c r="S2105" s="4" t="s">
        <v>40</v>
      </c>
      <c r="T2105" s="4" t="str">
        <f aca="false">B2105&amp;C2105&amp;D2105&amp;E2105&amp;S2105</f>
        <v>tebyoubotmap210normal</v>
      </c>
      <c r="U2105" s="4" t="n">
        <f aca="false">COUNTIF($T$2:T2105,T2105)</f>
        <v>4</v>
      </c>
      <c r="V2105" s="4" t="s">
        <v>18</v>
      </c>
      <c r="W2105" s="4" t="s">
        <v>32</v>
      </c>
      <c r="X2105" s="4" t="n">
        <v>2</v>
      </c>
      <c r="Y2105" s="4" t="str">
        <f aca="false">V2105&amp;W2105&amp;X2105&amp;S2105</f>
        <v>ty2normal</v>
      </c>
      <c r="Z2105" s="4" t="n">
        <f aca="false">G2105&gt;0</f>
        <v>0</v>
      </c>
      <c r="AA2105" s="4" t="str">
        <f aca="false">IF(NOT(Z2105),Y2105,0)</f>
        <v>ty2normal</v>
      </c>
    </row>
    <row r="2106" customFormat="false" ht="15" hidden="false" customHeight="true" outlineLevel="0" collapsed="false">
      <c r="A2106" s="1" t="n">
        <v>3060</v>
      </c>
      <c r="B2106" s="4" t="s">
        <v>21</v>
      </c>
      <c r="C2106" s="4" t="s">
        <v>30</v>
      </c>
      <c r="D2106" s="4" t="s">
        <v>23</v>
      </c>
      <c r="E2106" s="4" t="n">
        <v>10</v>
      </c>
      <c r="F2106" s="4" t="n">
        <v>180.18</v>
      </c>
      <c r="G2106" s="4" t="n">
        <v>1</v>
      </c>
      <c r="H2106" s="4" t="n">
        <v>6.72341117395147</v>
      </c>
      <c r="I2106" s="4" t="n">
        <v>0.584704443642538</v>
      </c>
      <c r="J2106" s="4" t="n">
        <v>0.383038458618195</v>
      </c>
      <c r="K2106" s="4" t="n">
        <v>0.240232976492072</v>
      </c>
      <c r="L2106" s="4" t="n">
        <v>-0.000936429322488203</v>
      </c>
      <c r="M2106" s="4" t="n">
        <v>0.234119885828299</v>
      </c>
      <c r="N2106" s="4" t="n">
        <v>38.3513721623139</v>
      </c>
      <c r="O2106" s="4" t="n">
        <v>0</v>
      </c>
      <c r="P2106" s="4" t="s">
        <v>27</v>
      </c>
      <c r="Q2106" s="4" t="n">
        <v>248.069469178433</v>
      </c>
      <c r="R2106" s="4" t="n">
        <v>1.00173729996945</v>
      </c>
      <c r="S2106" s="4" t="s">
        <v>40</v>
      </c>
      <c r="T2106" s="4" t="str">
        <f aca="false">B2106&amp;C2106&amp;D2106&amp;E2106&amp;S2106</f>
        <v>tebyoubotmap210normal</v>
      </c>
      <c r="U2106" s="4" t="n">
        <f aca="false">COUNTIF($T$2:T2106,T2106)</f>
        <v>5</v>
      </c>
      <c r="V2106" s="4" t="s">
        <v>18</v>
      </c>
      <c r="W2106" s="4" t="s">
        <v>32</v>
      </c>
      <c r="X2106" s="4" t="n">
        <v>2</v>
      </c>
      <c r="Y2106" s="4" t="str">
        <f aca="false">V2106&amp;W2106&amp;X2106&amp;S2106</f>
        <v>ty2normal</v>
      </c>
      <c r="Z2106" s="4" t="n">
        <f aca="false">G2106&gt;0</f>
        <v>1</v>
      </c>
      <c r="AA2106" s="4" t="n">
        <f aca="false">IF(NOT(Z2106),Y2106,0)</f>
        <v>0</v>
      </c>
    </row>
    <row r="2107" customFormat="false" ht="15" hidden="false" customHeight="true" outlineLevel="0" collapsed="false">
      <c r="A2107" s="1" t="n">
        <v>3061</v>
      </c>
      <c r="B2107" s="4" t="s">
        <v>21</v>
      </c>
      <c r="C2107" s="4" t="s">
        <v>30</v>
      </c>
      <c r="D2107" s="4" t="s">
        <v>23</v>
      </c>
      <c r="E2107" s="4" t="n">
        <v>10</v>
      </c>
      <c r="F2107" s="4" t="n">
        <v>179.796</v>
      </c>
      <c r="G2107" s="4" t="n">
        <v>0</v>
      </c>
      <c r="H2107" s="4" t="n">
        <v>11.0942210425867</v>
      </c>
      <c r="I2107" s="4" t="n">
        <v>0.641283891889191</v>
      </c>
      <c r="J2107" s="4" t="n">
        <v>0.38791222046463</v>
      </c>
      <c r="K2107" s="4" t="n">
        <v>0.216504477963841</v>
      </c>
      <c r="L2107" s="4" t="n">
        <v>-0.00107394133534541</v>
      </c>
      <c r="M2107" s="4" t="n">
        <v>0.197763947147482</v>
      </c>
      <c r="N2107" s="4" t="n">
        <v>31.666324311763</v>
      </c>
      <c r="O2107" s="4" t="n">
        <v>0</v>
      </c>
      <c r="P2107" s="4" t="s">
        <v>27</v>
      </c>
      <c r="Q2107" s="4" t="n">
        <v>198.501388642252</v>
      </c>
      <c r="R2107" s="4" t="n">
        <v>0.641691147982457</v>
      </c>
      <c r="S2107" s="4" t="s">
        <v>40</v>
      </c>
      <c r="T2107" s="4" t="str">
        <f aca="false">B2107&amp;C2107&amp;D2107&amp;E2107&amp;S2107</f>
        <v>tebyoubotmap210normal</v>
      </c>
      <c r="U2107" s="4" t="n">
        <f aca="false">COUNTIF($T$2:T2107,T2107)</f>
        <v>6</v>
      </c>
      <c r="V2107" s="4" t="s">
        <v>18</v>
      </c>
      <c r="W2107" s="4" t="s">
        <v>32</v>
      </c>
      <c r="X2107" s="4" t="n">
        <v>2</v>
      </c>
      <c r="Y2107" s="4" t="str">
        <f aca="false">V2107&amp;W2107&amp;X2107&amp;S2107</f>
        <v>ty2normal</v>
      </c>
      <c r="Z2107" s="4" t="n">
        <f aca="false">G2107&gt;0</f>
        <v>0</v>
      </c>
      <c r="AA2107" s="4" t="str">
        <f aca="false">IF(NOT(Z2107),Y2107,0)</f>
        <v>ty2normal</v>
      </c>
    </row>
    <row r="2108" customFormat="false" ht="15" hidden="false" customHeight="true" outlineLevel="0" collapsed="false">
      <c r="A2108" s="1" t="n">
        <v>3062</v>
      </c>
      <c r="B2108" s="4" t="s">
        <v>21</v>
      </c>
      <c r="C2108" s="4" t="s">
        <v>30</v>
      </c>
      <c r="D2108" s="4" t="s">
        <v>23</v>
      </c>
      <c r="E2108" s="4" t="n">
        <v>10</v>
      </c>
      <c r="F2108" s="4" t="n">
        <v>87.9680000000001</v>
      </c>
      <c r="G2108" s="4" t="n">
        <v>2</v>
      </c>
      <c r="H2108" s="4" t="n">
        <v>3.61749959661854</v>
      </c>
      <c r="I2108" s="4" t="n">
        <v>0.399466500364069</v>
      </c>
      <c r="J2108" s="4" t="n">
        <v>0.169141077053797</v>
      </c>
      <c r="K2108" s="4" t="n">
        <v>0.111730347631497</v>
      </c>
      <c r="L2108" s="4" t="n">
        <v>-9.55227439044166E-006</v>
      </c>
      <c r="M2108" s="4" t="n">
        <v>0.41586286676023</v>
      </c>
      <c r="N2108" s="4" t="n">
        <v>35.5541217213181</v>
      </c>
      <c r="O2108" s="4" t="n">
        <v>1</v>
      </c>
      <c r="P2108" s="4" t="s">
        <v>24</v>
      </c>
      <c r="Q2108" s="4" t="n">
        <v>273.911932832149</v>
      </c>
      <c r="R2108" s="4" t="n">
        <v>0.506495425232301</v>
      </c>
      <c r="S2108" s="4" t="s">
        <v>40</v>
      </c>
      <c r="T2108" s="4" t="str">
        <f aca="false">B2108&amp;C2108&amp;D2108&amp;E2108&amp;S2108</f>
        <v>tebyoubotmap210normal</v>
      </c>
      <c r="U2108" s="4" t="n">
        <f aca="false">COUNTIF($T$2:T2108,T2108)</f>
        <v>7</v>
      </c>
      <c r="V2108" s="4" t="s">
        <v>18</v>
      </c>
      <c r="W2108" s="4" t="s">
        <v>32</v>
      </c>
      <c r="X2108" s="4" t="n">
        <v>2</v>
      </c>
      <c r="Y2108" s="4" t="str">
        <f aca="false">V2108&amp;W2108&amp;X2108&amp;S2108</f>
        <v>ty2normal</v>
      </c>
      <c r="Z2108" s="4" t="n">
        <f aca="false">G2108&gt;0</f>
        <v>1</v>
      </c>
      <c r="AA2108" s="4" t="n">
        <f aca="false">IF(NOT(Z2108),Y2108,0)</f>
        <v>0</v>
      </c>
    </row>
    <row r="2109" customFormat="false" ht="15" hidden="false" customHeight="true" outlineLevel="0" collapsed="false">
      <c r="A2109" s="1" t="n">
        <v>3063</v>
      </c>
      <c r="B2109" s="4" t="s">
        <v>21</v>
      </c>
      <c r="C2109" s="4" t="s">
        <v>30</v>
      </c>
      <c r="D2109" s="4" t="s">
        <v>23</v>
      </c>
      <c r="E2109" s="4" t="n">
        <v>10</v>
      </c>
      <c r="F2109" s="4" t="n">
        <v>87.7359999999999</v>
      </c>
      <c r="G2109" s="4" t="n">
        <v>0</v>
      </c>
      <c r="H2109" s="4" t="n">
        <v>4.26067434759143</v>
      </c>
      <c r="I2109" s="4" t="n">
        <v>0.401862336798537</v>
      </c>
      <c r="J2109" s="4" t="n">
        <v>0.134182194665328</v>
      </c>
      <c r="K2109" s="4" t="n">
        <v>0.116164129313737</v>
      </c>
      <c r="L2109" s="4" t="n">
        <v>-4.18224585402317E-005</v>
      </c>
      <c r="M2109" s="4" t="n">
        <v>0.370889041625744</v>
      </c>
      <c r="N2109" s="4" t="n">
        <v>31.5459498029792</v>
      </c>
      <c r="O2109" s="4" t="n">
        <v>1</v>
      </c>
      <c r="P2109" s="4" t="s">
        <v>24</v>
      </c>
      <c r="Q2109" s="4" t="n">
        <v>95.1302988308992</v>
      </c>
      <c r="R2109" s="4" t="n">
        <v>0.441292783604356</v>
      </c>
      <c r="S2109" s="4" t="s">
        <v>40</v>
      </c>
      <c r="T2109" s="4" t="str">
        <f aca="false">B2109&amp;C2109&amp;D2109&amp;E2109&amp;S2109</f>
        <v>tebyoubotmap210normal</v>
      </c>
      <c r="U2109" s="4" t="n">
        <f aca="false">COUNTIF($T$2:T2109,T2109)</f>
        <v>8</v>
      </c>
      <c r="V2109" s="4" t="s">
        <v>18</v>
      </c>
      <c r="W2109" s="4" t="s">
        <v>32</v>
      </c>
      <c r="X2109" s="4" t="n">
        <v>2</v>
      </c>
      <c r="Y2109" s="4" t="str">
        <f aca="false">V2109&amp;W2109&amp;X2109&amp;S2109</f>
        <v>ty2normal</v>
      </c>
      <c r="Z2109" s="4" t="n">
        <f aca="false">G2109&gt;0</f>
        <v>0</v>
      </c>
      <c r="AA2109" s="4" t="str">
        <f aca="false">IF(NOT(Z2109),Y2109,0)</f>
        <v>ty2normal</v>
      </c>
    </row>
    <row r="2110" customFormat="false" ht="15" hidden="false" customHeight="true" outlineLevel="0" collapsed="false">
      <c r="A2110" s="1" t="n">
        <v>3064</v>
      </c>
      <c r="B2110" s="4" t="s">
        <v>21</v>
      </c>
      <c r="C2110" s="4" t="s">
        <v>30</v>
      </c>
      <c r="D2110" s="4" t="s">
        <v>23</v>
      </c>
      <c r="E2110" s="4" t="n">
        <v>10</v>
      </c>
      <c r="F2110" s="4" t="n">
        <v>48.7669999999998</v>
      </c>
      <c r="G2110" s="4" t="n">
        <v>0</v>
      </c>
      <c r="H2110" s="4" t="n">
        <v>0.192934662872947</v>
      </c>
      <c r="I2110" s="4" t="n">
        <v>0.0814747759061181</v>
      </c>
      <c r="J2110" s="4" t="n">
        <v>0.0101398804881527</v>
      </c>
      <c r="K2110" s="4" t="n">
        <v>0.0121897374429628</v>
      </c>
      <c r="L2110" s="4" t="n">
        <v>1.42282596208896E-006</v>
      </c>
      <c r="M2110" s="4" t="n">
        <v>0.468963243914257</v>
      </c>
      <c r="N2110" s="4" t="n">
        <v>22.8690425944665</v>
      </c>
      <c r="O2110" s="4" t="n">
        <v>1</v>
      </c>
      <c r="P2110" s="4" t="s">
        <v>24</v>
      </c>
      <c r="Q2110" s="4" t="n">
        <v>0.714851039370672</v>
      </c>
      <c r="R2110" s="4" t="n">
        <v>0.186146839440932</v>
      </c>
      <c r="S2110" s="4" t="s">
        <v>40</v>
      </c>
      <c r="T2110" s="4" t="str">
        <f aca="false">B2110&amp;C2110&amp;D2110&amp;E2110&amp;S2110</f>
        <v>tebyoubotmap210normal</v>
      </c>
      <c r="U2110" s="4" t="n">
        <f aca="false">COUNTIF($T$2:T2110,T2110)</f>
        <v>9</v>
      </c>
      <c r="V2110" s="4" t="s">
        <v>18</v>
      </c>
      <c r="W2110" s="4" t="s">
        <v>32</v>
      </c>
      <c r="X2110" s="4" t="n">
        <v>2</v>
      </c>
      <c r="Y2110" s="4" t="str">
        <f aca="false">V2110&amp;W2110&amp;X2110&amp;S2110</f>
        <v>ty2normal</v>
      </c>
      <c r="Z2110" s="4" t="n">
        <f aca="false">G2110&gt;0</f>
        <v>0</v>
      </c>
      <c r="AA2110" s="4" t="str">
        <f aca="false">IF(NOT(Z2110),Y2110,0)</f>
        <v>ty2normal</v>
      </c>
    </row>
    <row r="2111" customFormat="false" ht="15" hidden="false" customHeight="true" outlineLevel="0" collapsed="false">
      <c r="A2111" s="1" t="n">
        <v>3065</v>
      </c>
      <c r="B2111" s="4" t="s">
        <v>21</v>
      </c>
      <c r="C2111" s="4" t="s">
        <v>30</v>
      </c>
      <c r="D2111" s="4" t="s">
        <v>23</v>
      </c>
      <c r="E2111" s="4" t="n">
        <v>10</v>
      </c>
      <c r="F2111" s="4" t="n">
        <v>50.0810000000001</v>
      </c>
      <c r="G2111" s="4" t="n">
        <v>0</v>
      </c>
      <c r="H2111" s="4" t="n">
        <v>0.308377314029508</v>
      </c>
      <c r="I2111" s="4" t="n">
        <v>0.120163489600016</v>
      </c>
      <c r="J2111" s="4" t="n">
        <v>0.0147345788451392</v>
      </c>
      <c r="K2111" s="4" t="n">
        <v>0.0164324676348912</v>
      </c>
      <c r="L2111" s="4" t="n">
        <v>0.000185589570022364</v>
      </c>
      <c r="M2111" s="4" t="n">
        <v>0.464496010009785</v>
      </c>
      <c r="N2111" s="4" t="n">
        <v>23.1104357004046</v>
      </c>
      <c r="O2111" s="4" t="n">
        <v>1</v>
      </c>
      <c r="P2111" s="4" t="s">
        <v>24</v>
      </c>
      <c r="Q2111" s="4" t="n">
        <v>4.19784516037728</v>
      </c>
      <c r="R2111" s="4" t="n">
        <v>0.282210170528538</v>
      </c>
      <c r="S2111" s="4" t="s">
        <v>40</v>
      </c>
      <c r="T2111" s="4" t="str">
        <f aca="false">B2111&amp;C2111&amp;D2111&amp;E2111&amp;S2111</f>
        <v>tebyoubotmap210normal</v>
      </c>
      <c r="U2111" s="4" t="n">
        <f aca="false">COUNTIF($T$2:T2111,T2111)</f>
        <v>10</v>
      </c>
      <c r="V2111" s="4" t="s">
        <v>18</v>
      </c>
      <c r="W2111" s="4" t="s">
        <v>32</v>
      </c>
      <c r="X2111" s="4" t="n">
        <v>2</v>
      </c>
      <c r="Y2111" s="4" t="str">
        <f aca="false">V2111&amp;W2111&amp;X2111&amp;S2111</f>
        <v>ty2normal</v>
      </c>
      <c r="Z2111" s="4" t="n">
        <f aca="false">G2111&gt;0</f>
        <v>0</v>
      </c>
      <c r="AA2111" s="4" t="str">
        <f aca="false">IF(NOT(Z2111),Y2111,0)</f>
        <v>ty2normal</v>
      </c>
    </row>
    <row r="2112" customFormat="false" ht="15" hidden="false" customHeight="true" outlineLevel="0" collapsed="false">
      <c r="A2112" s="1" t="n">
        <v>3066</v>
      </c>
      <c r="B2112" s="4" t="s">
        <v>21</v>
      </c>
      <c r="C2112" s="4" t="s">
        <v>30</v>
      </c>
      <c r="D2112" s="4" t="s">
        <v>23</v>
      </c>
      <c r="E2112" s="4" t="n">
        <v>10</v>
      </c>
      <c r="F2112" s="4" t="n">
        <v>79.087</v>
      </c>
      <c r="G2112" s="4" t="n">
        <v>4</v>
      </c>
      <c r="H2112" s="4" t="n">
        <v>0.899608673644869</v>
      </c>
      <c r="I2112" s="4" t="n">
        <v>0.223358904360839</v>
      </c>
      <c r="J2112" s="4" t="n">
        <v>0.0409737411723327</v>
      </c>
      <c r="K2112" s="4" t="n">
        <v>0.0873118008669658</v>
      </c>
      <c r="L2112" s="4" t="n">
        <v>2.91450298339091E-005</v>
      </c>
      <c r="M2112" s="4" t="n">
        <v>0.422665699473044</v>
      </c>
      <c r="N2112" s="4" t="n">
        <v>33.1098436698109</v>
      </c>
      <c r="O2112" s="4" t="n">
        <v>0</v>
      </c>
      <c r="P2112" s="4" t="s">
        <v>5</v>
      </c>
      <c r="Q2112" s="4" t="n">
        <v>14.4922070067068</v>
      </c>
      <c r="R2112" s="4" t="n">
        <v>0.401512013544217</v>
      </c>
      <c r="S2112" s="4" t="s">
        <v>40</v>
      </c>
      <c r="T2112" s="4" t="str">
        <f aca="false">B2112&amp;C2112&amp;D2112&amp;E2112&amp;S2112</f>
        <v>tebyoubotmap210normal</v>
      </c>
      <c r="U2112" s="4" t="n">
        <f aca="false">COUNTIF($T$2:T2112,T2112)</f>
        <v>11</v>
      </c>
      <c r="V2112" s="4" t="s">
        <v>18</v>
      </c>
      <c r="W2112" s="4" t="s">
        <v>32</v>
      </c>
      <c r="X2112" s="4" t="n">
        <v>2</v>
      </c>
      <c r="Y2112" s="4" t="str">
        <f aca="false">V2112&amp;W2112&amp;X2112&amp;S2112</f>
        <v>ty2normal</v>
      </c>
      <c r="Z2112" s="4" t="n">
        <f aca="false">G2112&gt;0</f>
        <v>1</v>
      </c>
      <c r="AA2112" s="4" t="n">
        <f aca="false">IF(NOT(Z2112),Y2112,0)</f>
        <v>0</v>
      </c>
    </row>
    <row r="2113" customFormat="false" ht="15" hidden="false" customHeight="true" outlineLevel="0" collapsed="false">
      <c r="A2113" s="1" t="n">
        <v>3067</v>
      </c>
      <c r="B2113" s="4" t="s">
        <v>21</v>
      </c>
      <c r="C2113" s="4" t="s">
        <v>30</v>
      </c>
      <c r="D2113" s="4" t="s">
        <v>23</v>
      </c>
      <c r="E2113" s="4" t="n">
        <v>10</v>
      </c>
      <c r="F2113" s="4" t="n">
        <v>79.903</v>
      </c>
      <c r="G2113" s="4" t="n">
        <v>2</v>
      </c>
      <c r="H2113" s="4" t="n">
        <v>3.20917636090261</v>
      </c>
      <c r="I2113" s="4" t="n">
        <v>0.340458442690747</v>
      </c>
      <c r="J2113" s="4" t="n">
        <v>0.0708409601088755</v>
      </c>
      <c r="K2113" s="4" t="n">
        <v>0.0938071311310742</v>
      </c>
      <c r="L2113" s="4" t="n">
        <v>0.00016252333001051</v>
      </c>
      <c r="M2113" s="4" t="n">
        <v>0.38451610647151</v>
      </c>
      <c r="N2113" s="4" t="n">
        <v>29.3496898810321</v>
      </c>
      <c r="O2113" s="4" t="n">
        <v>1</v>
      </c>
      <c r="P2113" s="4" t="s">
        <v>24</v>
      </c>
      <c r="Q2113" s="4" t="n">
        <v>89.2574733662347</v>
      </c>
      <c r="R2113" s="4" t="n">
        <v>0.432611044664077</v>
      </c>
      <c r="S2113" s="4" t="s">
        <v>40</v>
      </c>
      <c r="T2113" s="4" t="str">
        <f aca="false">B2113&amp;C2113&amp;D2113&amp;E2113&amp;S2113</f>
        <v>tebyoubotmap210normal</v>
      </c>
      <c r="U2113" s="4" t="n">
        <f aca="false">COUNTIF($T$2:T2113,T2113)</f>
        <v>12</v>
      </c>
      <c r="V2113" s="4" t="s">
        <v>18</v>
      </c>
      <c r="W2113" s="4" t="s">
        <v>32</v>
      </c>
      <c r="X2113" s="4" t="n">
        <v>2</v>
      </c>
      <c r="Y2113" s="4" t="str">
        <f aca="false">V2113&amp;W2113&amp;X2113&amp;S2113</f>
        <v>ty2normal</v>
      </c>
      <c r="Z2113" s="4" t="n">
        <f aca="false">G2113&gt;0</f>
        <v>1</v>
      </c>
      <c r="AA2113" s="4" t="n">
        <f aca="false">IF(NOT(Z2113),Y2113,0)</f>
        <v>0</v>
      </c>
    </row>
    <row r="2114" customFormat="false" ht="15" hidden="false" customHeight="true" outlineLevel="0" collapsed="false">
      <c r="A2114" s="1" t="n">
        <v>3068</v>
      </c>
      <c r="B2114" s="4" t="s">
        <v>21</v>
      </c>
      <c r="C2114" s="4" t="s">
        <v>30</v>
      </c>
      <c r="D2114" s="4" t="s">
        <v>23</v>
      </c>
      <c r="E2114" s="4" t="n">
        <v>10</v>
      </c>
      <c r="F2114" s="4" t="n">
        <v>180.148</v>
      </c>
      <c r="G2114" s="4" t="n">
        <v>0</v>
      </c>
      <c r="H2114" s="4" t="n">
        <v>9.11950845338862</v>
      </c>
      <c r="I2114" s="4" t="n">
        <v>0.634935118953994</v>
      </c>
      <c r="J2114" s="4" t="n">
        <v>0.403269009109741</v>
      </c>
      <c r="K2114" s="4" t="n">
        <v>0.262244745147957</v>
      </c>
      <c r="L2114" s="4" t="n">
        <v>-0.000397954477809771</v>
      </c>
      <c r="M2114" s="4" t="n">
        <v>0.233064339907171</v>
      </c>
      <c r="N2114" s="4" t="n">
        <v>37.115843189803</v>
      </c>
      <c r="O2114" s="4" t="n">
        <v>0</v>
      </c>
      <c r="P2114" s="4" t="s">
        <v>27</v>
      </c>
      <c r="Q2114" s="4" t="n">
        <v>303.021607631411</v>
      </c>
      <c r="R2114" s="4" t="n">
        <v>0.672893240557216</v>
      </c>
      <c r="S2114" s="4" t="s">
        <v>40</v>
      </c>
      <c r="T2114" s="4" t="str">
        <f aca="false">B2114&amp;C2114&amp;D2114&amp;E2114&amp;S2114</f>
        <v>tebyoubotmap210normal</v>
      </c>
      <c r="U2114" s="4" t="n">
        <f aca="false">COUNTIF($T$2:T2114,T2114)</f>
        <v>13</v>
      </c>
      <c r="V2114" s="4" t="s">
        <v>18</v>
      </c>
      <c r="W2114" s="4" t="s">
        <v>32</v>
      </c>
      <c r="X2114" s="4" t="n">
        <v>2</v>
      </c>
      <c r="Y2114" s="4" t="str">
        <f aca="false">V2114&amp;W2114&amp;X2114&amp;S2114</f>
        <v>ty2normal</v>
      </c>
      <c r="Z2114" s="4" t="n">
        <f aca="false">G2114&gt;0</f>
        <v>0</v>
      </c>
      <c r="AA2114" s="4" t="str">
        <f aca="false">IF(NOT(Z2114),Y2114,0)</f>
        <v>ty2normal</v>
      </c>
    </row>
    <row r="2115" customFormat="false" ht="15" hidden="false" customHeight="true" outlineLevel="0" collapsed="false">
      <c r="A2115" s="1" t="n">
        <v>3069</v>
      </c>
      <c r="B2115" s="4" t="s">
        <v>21</v>
      </c>
      <c r="C2115" s="4" t="s">
        <v>30</v>
      </c>
      <c r="D2115" s="4" t="s">
        <v>23</v>
      </c>
      <c r="E2115" s="4" t="n">
        <v>10</v>
      </c>
      <c r="F2115" s="4" t="n">
        <v>101.031</v>
      </c>
      <c r="G2115" s="4" t="n">
        <v>0</v>
      </c>
      <c r="H2115" s="4" t="n">
        <v>5.55493529072601</v>
      </c>
      <c r="I2115" s="4" t="n">
        <v>0.418771123145269</v>
      </c>
      <c r="J2115" s="4" t="n">
        <v>0.100010496747505</v>
      </c>
      <c r="K2115" s="4" t="n">
        <v>0.120128358565163</v>
      </c>
      <c r="L2115" s="4" t="n">
        <v>0.00200206496509713</v>
      </c>
      <c r="M2115" s="4" t="n">
        <v>0.369318227477209</v>
      </c>
      <c r="N2115" s="4" t="n">
        <v>36.4536179248056</v>
      </c>
      <c r="O2115" s="4" t="n">
        <v>1</v>
      </c>
      <c r="P2115" s="4" t="s">
        <v>24</v>
      </c>
      <c r="Q2115" s="4" t="n">
        <v>358.304288091476</v>
      </c>
      <c r="R2115" s="4" t="n">
        <v>0.548614956168486</v>
      </c>
      <c r="S2115" s="4" t="s">
        <v>40</v>
      </c>
      <c r="T2115" s="4" t="str">
        <f aca="false">B2115&amp;C2115&amp;D2115&amp;E2115&amp;S2115</f>
        <v>tebyoubotmap210normal</v>
      </c>
      <c r="U2115" s="4" t="n">
        <f aca="false">COUNTIF($T$2:T2115,T2115)</f>
        <v>14</v>
      </c>
      <c r="V2115" s="4" t="s">
        <v>18</v>
      </c>
      <c r="W2115" s="4" t="s">
        <v>32</v>
      </c>
      <c r="X2115" s="4" t="n">
        <v>2</v>
      </c>
      <c r="Y2115" s="4" t="str">
        <f aca="false">V2115&amp;W2115&amp;X2115&amp;S2115</f>
        <v>ty2normal</v>
      </c>
      <c r="Z2115" s="4" t="n">
        <f aca="false">G2115&gt;0</f>
        <v>0</v>
      </c>
      <c r="AA2115" s="4" t="str">
        <f aca="false">IF(NOT(Z2115),Y2115,0)</f>
        <v>ty2normal</v>
      </c>
    </row>
    <row r="2116" customFormat="false" ht="15" hidden="false" customHeight="true" outlineLevel="0" collapsed="false">
      <c r="A2116" s="1" t="n">
        <v>3070</v>
      </c>
      <c r="B2116" s="4" t="s">
        <v>21</v>
      </c>
      <c r="C2116" s="4" t="s">
        <v>30</v>
      </c>
      <c r="D2116" s="4" t="s">
        <v>23</v>
      </c>
      <c r="E2116" s="4" t="n">
        <v>10</v>
      </c>
      <c r="F2116" s="4" t="n">
        <v>81.8330000000001</v>
      </c>
      <c r="G2116" s="4" t="n">
        <v>2</v>
      </c>
      <c r="H2116" s="4" t="n">
        <v>1.0030358557444</v>
      </c>
      <c r="I2116" s="4" t="n">
        <v>0.239794964127255</v>
      </c>
      <c r="J2116" s="4" t="n">
        <v>0.0383737878137439</v>
      </c>
      <c r="K2116" s="4" t="n">
        <v>0.10383041050505</v>
      </c>
      <c r="L2116" s="4" t="n">
        <v>3.9932422132728E-005</v>
      </c>
      <c r="M2116" s="4" t="n">
        <v>0.417499505613062</v>
      </c>
      <c r="N2116" s="4" t="n">
        <v>33.4348331249696</v>
      </c>
      <c r="O2116" s="4" t="n">
        <v>1</v>
      </c>
      <c r="P2116" s="4" t="s">
        <v>24</v>
      </c>
      <c r="Q2116" s="4" t="n">
        <v>12.8351918306357</v>
      </c>
      <c r="R2116" s="4" t="n">
        <v>0.413281560232479</v>
      </c>
      <c r="S2116" s="4" t="s">
        <v>40</v>
      </c>
      <c r="T2116" s="4" t="str">
        <f aca="false">B2116&amp;C2116&amp;D2116&amp;E2116&amp;S2116</f>
        <v>tebyoubotmap210normal</v>
      </c>
      <c r="U2116" s="4" t="n">
        <f aca="false">COUNTIF($T$2:T2116,T2116)</f>
        <v>15</v>
      </c>
      <c r="V2116" s="4" t="s">
        <v>18</v>
      </c>
      <c r="W2116" s="4" t="s">
        <v>32</v>
      </c>
      <c r="X2116" s="4" t="n">
        <v>2</v>
      </c>
      <c r="Y2116" s="4" t="str">
        <f aca="false">V2116&amp;W2116&amp;X2116&amp;S2116</f>
        <v>ty2normal</v>
      </c>
      <c r="Z2116" s="4" t="n">
        <f aca="false">G2116&gt;0</f>
        <v>1</v>
      </c>
      <c r="AA2116" s="4" t="n">
        <f aca="false">IF(NOT(Z2116),Y2116,0)</f>
        <v>0</v>
      </c>
    </row>
    <row r="2117" customFormat="false" ht="15" hidden="false" customHeight="true" outlineLevel="0" collapsed="false">
      <c r="A2117" s="1" t="n">
        <v>3071</v>
      </c>
      <c r="B2117" s="4" t="s">
        <v>21</v>
      </c>
      <c r="C2117" s="4" t="s">
        <v>30</v>
      </c>
      <c r="D2117" s="4" t="s">
        <v>23</v>
      </c>
      <c r="E2117" s="4" t="n">
        <v>10</v>
      </c>
      <c r="F2117" s="4" t="n">
        <v>53.9369999999999</v>
      </c>
      <c r="G2117" s="4" t="n">
        <v>0</v>
      </c>
      <c r="H2117" s="4" t="n">
        <v>0.654852811245943</v>
      </c>
      <c r="I2117" s="4" t="n">
        <v>0.178787771262431</v>
      </c>
      <c r="J2117" s="4" t="n">
        <v>0.0409333400166915</v>
      </c>
      <c r="K2117" s="4" t="n">
        <v>0.0486740281703947</v>
      </c>
      <c r="L2117" s="4" t="n">
        <v>0.000180515918956291</v>
      </c>
      <c r="M2117" s="4" t="n">
        <v>0.449697428638285</v>
      </c>
      <c r="N2117" s="4" t="n">
        <v>24.2908580122657</v>
      </c>
      <c r="O2117" s="4" t="n">
        <v>1</v>
      </c>
      <c r="P2117" s="4" t="s">
        <v>24</v>
      </c>
      <c r="Q2117" s="4" t="n">
        <v>15.8746503424263</v>
      </c>
      <c r="R2117" s="4" t="n">
        <v>0.291508846514373</v>
      </c>
      <c r="S2117" s="4" t="s">
        <v>40</v>
      </c>
      <c r="T2117" s="4" t="str">
        <f aca="false">B2117&amp;C2117&amp;D2117&amp;E2117&amp;S2117</f>
        <v>tebyoubotmap210normal</v>
      </c>
      <c r="U2117" s="4" t="n">
        <f aca="false">COUNTIF($T$2:T2117,T2117)</f>
        <v>16</v>
      </c>
      <c r="V2117" s="4" t="s">
        <v>18</v>
      </c>
      <c r="W2117" s="4" t="s">
        <v>32</v>
      </c>
      <c r="X2117" s="4" t="n">
        <v>2</v>
      </c>
      <c r="Y2117" s="4" t="str">
        <f aca="false">V2117&amp;W2117&amp;X2117&amp;S2117</f>
        <v>ty2normal</v>
      </c>
      <c r="Z2117" s="4" t="n">
        <f aca="false">G2117&gt;0</f>
        <v>0</v>
      </c>
      <c r="AA2117" s="4" t="str">
        <f aca="false">IF(NOT(Z2117),Y2117,0)</f>
        <v>ty2normal</v>
      </c>
    </row>
    <row r="2118" customFormat="false" ht="15" hidden="false" customHeight="true" outlineLevel="0" collapsed="false">
      <c r="A2118" s="1" t="n">
        <v>3072</v>
      </c>
      <c r="B2118" s="4" t="s">
        <v>21</v>
      </c>
      <c r="C2118" s="4" t="s">
        <v>30</v>
      </c>
      <c r="D2118" s="4" t="s">
        <v>23</v>
      </c>
      <c r="E2118" s="4" t="n">
        <v>10</v>
      </c>
      <c r="F2118" s="4" t="n">
        <v>180.213</v>
      </c>
      <c r="G2118" s="4" t="n">
        <v>0</v>
      </c>
      <c r="H2118" s="4" t="n">
        <v>10.9915117291788</v>
      </c>
      <c r="I2118" s="4" t="n">
        <v>0.648117757643408</v>
      </c>
      <c r="J2118" s="4" t="n">
        <v>0.32700039376886</v>
      </c>
      <c r="K2118" s="4" t="n">
        <v>0.246172663201168</v>
      </c>
      <c r="L2118" s="4" t="n">
        <v>-0.000861626405005434</v>
      </c>
      <c r="M2118" s="4" t="n">
        <v>0.215180285454416</v>
      </c>
      <c r="N2118" s="4" t="n">
        <v>34.6257218186119</v>
      </c>
      <c r="O2118" s="4" t="n">
        <v>0</v>
      </c>
      <c r="P2118" s="4" t="s">
        <v>27</v>
      </c>
      <c r="Q2118" s="4" t="n">
        <v>216.930457818656</v>
      </c>
      <c r="R2118" s="4" t="n">
        <v>0.647755449474675</v>
      </c>
      <c r="S2118" s="4" t="s">
        <v>40</v>
      </c>
      <c r="T2118" s="4" t="str">
        <f aca="false">B2118&amp;C2118&amp;D2118&amp;E2118&amp;S2118</f>
        <v>tebyoubotmap210normal</v>
      </c>
      <c r="U2118" s="4" t="n">
        <f aca="false">COUNTIF($T$2:T2118,T2118)</f>
        <v>17</v>
      </c>
      <c r="V2118" s="4" t="s">
        <v>18</v>
      </c>
      <c r="W2118" s="4" t="s">
        <v>32</v>
      </c>
      <c r="X2118" s="4" t="n">
        <v>2</v>
      </c>
      <c r="Y2118" s="4" t="str">
        <f aca="false">V2118&amp;W2118&amp;X2118&amp;S2118</f>
        <v>ty2normal</v>
      </c>
      <c r="Z2118" s="4" t="n">
        <f aca="false">G2118&gt;0</f>
        <v>0</v>
      </c>
      <c r="AA2118" s="4" t="str">
        <f aca="false">IF(NOT(Z2118),Y2118,0)</f>
        <v>ty2normal</v>
      </c>
    </row>
    <row r="2119" customFormat="false" ht="15" hidden="false" customHeight="true" outlineLevel="0" collapsed="false">
      <c r="A2119" s="1" t="n">
        <v>3073</v>
      </c>
      <c r="B2119" s="4" t="s">
        <v>21</v>
      </c>
      <c r="C2119" s="4" t="s">
        <v>30</v>
      </c>
      <c r="D2119" s="4" t="s">
        <v>23</v>
      </c>
      <c r="E2119" s="4" t="n">
        <v>10</v>
      </c>
      <c r="F2119" s="4" t="n">
        <v>75.2260000000001</v>
      </c>
      <c r="G2119" s="4" t="n">
        <v>0</v>
      </c>
      <c r="H2119" s="4" t="n">
        <v>6.69825906636138</v>
      </c>
      <c r="I2119" s="4" t="n">
        <v>0.380654192613619</v>
      </c>
      <c r="J2119" s="4" t="n">
        <v>0.20935179428344</v>
      </c>
      <c r="K2119" s="4" t="n">
        <v>0.0799231509400544</v>
      </c>
      <c r="L2119" s="4" t="n">
        <v>0.00134848899626517</v>
      </c>
      <c r="M2119" s="4" t="n">
        <v>0.381377146482577</v>
      </c>
      <c r="N2119" s="4" t="n">
        <v>27.726757825265</v>
      </c>
      <c r="O2119" s="4" t="n">
        <v>1</v>
      </c>
      <c r="P2119" s="4" t="s">
        <v>24</v>
      </c>
      <c r="Q2119" s="4" t="n">
        <v>209.286657427969</v>
      </c>
      <c r="R2119" s="4" t="n">
        <v>0.397233606230148</v>
      </c>
      <c r="S2119" s="4" t="s">
        <v>40</v>
      </c>
      <c r="T2119" s="4" t="str">
        <f aca="false">B2119&amp;C2119&amp;D2119&amp;E2119&amp;S2119</f>
        <v>tebyoubotmap210normal</v>
      </c>
      <c r="U2119" s="4" t="n">
        <f aca="false">COUNTIF($T$2:T2119,T2119)</f>
        <v>18</v>
      </c>
      <c r="V2119" s="4" t="s">
        <v>18</v>
      </c>
      <c r="W2119" s="4" t="s">
        <v>32</v>
      </c>
      <c r="X2119" s="4" t="n">
        <v>2</v>
      </c>
      <c r="Y2119" s="4" t="str">
        <f aca="false">V2119&amp;W2119&amp;X2119&amp;S2119</f>
        <v>ty2normal</v>
      </c>
      <c r="Z2119" s="4" t="n">
        <f aca="false">G2119&gt;0</f>
        <v>0</v>
      </c>
      <c r="AA2119" s="4" t="str">
        <f aca="false">IF(NOT(Z2119),Y2119,0)</f>
        <v>ty2normal</v>
      </c>
    </row>
    <row r="2120" customFormat="false" ht="15" hidden="false" customHeight="true" outlineLevel="0" collapsed="false">
      <c r="A2120" s="1" t="n">
        <v>3074</v>
      </c>
      <c r="B2120" s="4" t="s">
        <v>21</v>
      </c>
      <c r="C2120" s="4" t="s">
        <v>30</v>
      </c>
      <c r="D2120" s="4" t="s">
        <v>23</v>
      </c>
      <c r="E2120" s="4" t="n">
        <v>10</v>
      </c>
      <c r="F2120" s="4" t="n">
        <v>73.0060000000003</v>
      </c>
      <c r="G2120" s="4" t="n">
        <v>2</v>
      </c>
      <c r="H2120" s="4" t="n">
        <v>1.91636641184011</v>
      </c>
      <c r="I2120" s="4" t="n">
        <v>0.297425065045778</v>
      </c>
      <c r="J2120" s="4" t="n">
        <v>0.0616833556334895</v>
      </c>
      <c r="K2120" s="4" t="n">
        <v>0.0750019192409232</v>
      </c>
      <c r="L2120" s="4" t="n">
        <v>-3.64241819194722E-005</v>
      </c>
      <c r="M2120" s="4" t="n">
        <v>0.420486517714492</v>
      </c>
      <c r="N2120" s="4" t="n">
        <v>30.382505455068</v>
      </c>
      <c r="O2120" s="4" t="n">
        <v>1</v>
      </c>
      <c r="P2120" s="4" t="s">
        <v>24</v>
      </c>
      <c r="Q2120" s="4" t="n">
        <v>69.6703552558816</v>
      </c>
      <c r="R2120" s="4" t="n">
        <v>0.92754035843674</v>
      </c>
      <c r="S2120" s="4" t="s">
        <v>40</v>
      </c>
      <c r="T2120" s="4" t="str">
        <f aca="false">B2120&amp;C2120&amp;D2120&amp;E2120&amp;S2120</f>
        <v>tebyoubotmap210normal</v>
      </c>
      <c r="U2120" s="4" t="n">
        <f aca="false">COUNTIF($T$2:T2120,T2120)</f>
        <v>19</v>
      </c>
      <c r="V2120" s="4" t="s">
        <v>18</v>
      </c>
      <c r="W2120" s="4" t="s">
        <v>32</v>
      </c>
      <c r="X2120" s="4" t="n">
        <v>2</v>
      </c>
      <c r="Y2120" s="4" t="str">
        <f aca="false">V2120&amp;W2120&amp;X2120&amp;S2120</f>
        <v>ty2normal</v>
      </c>
      <c r="Z2120" s="4" t="n">
        <f aca="false">G2120&gt;0</f>
        <v>1</v>
      </c>
      <c r="AA2120" s="4" t="n">
        <f aca="false">IF(NOT(Z2120),Y2120,0)</f>
        <v>0</v>
      </c>
    </row>
    <row r="2121" customFormat="false" ht="15" hidden="false" customHeight="true" outlineLevel="0" collapsed="false">
      <c r="A2121" s="1" t="n">
        <v>3075</v>
      </c>
      <c r="B2121" s="4" t="s">
        <v>21</v>
      </c>
      <c r="C2121" s="4" t="s">
        <v>30</v>
      </c>
      <c r="D2121" s="4" t="s">
        <v>23</v>
      </c>
      <c r="E2121" s="4" t="n">
        <v>10</v>
      </c>
      <c r="F2121" s="4" t="n">
        <v>50.4970000000003</v>
      </c>
      <c r="G2121" s="4" t="n">
        <v>0</v>
      </c>
      <c r="H2121" s="4" t="n">
        <v>0.508567875227655</v>
      </c>
      <c r="I2121" s="4" t="n">
        <v>0.174647688617327</v>
      </c>
      <c r="J2121" s="4" t="n">
        <v>0.0319230244408273</v>
      </c>
      <c r="K2121" s="4" t="n">
        <v>0.042874843225271</v>
      </c>
      <c r="L2121" s="4" t="n">
        <v>9.99440888703341E-005</v>
      </c>
      <c r="M2121" s="4" t="n">
        <v>0.453002763820863</v>
      </c>
      <c r="N2121" s="4" t="n">
        <v>22.8753740131018</v>
      </c>
      <c r="O2121" s="4" t="n">
        <v>1</v>
      </c>
      <c r="P2121" s="4" t="s">
        <v>24</v>
      </c>
      <c r="Q2121" s="4" t="n">
        <v>8.93032683895192</v>
      </c>
      <c r="R2121" s="4" t="n">
        <v>0.34447524204355</v>
      </c>
      <c r="S2121" s="4" t="s">
        <v>40</v>
      </c>
      <c r="T2121" s="4" t="str">
        <f aca="false">B2121&amp;C2121&amp;D2121&amp;E2121&amp;S2121</f>
        <v>tebyoubotmap210normal</v>
      </c>
      <c r="U2121" s="4" t="n">
        <f aca="false">COUNTIF($T$2:T2121,T2121)</f>
        <v>20</v>
      </c>
      <c r="V2121" s="4" t="s">
        <v>18</v>
      </c>
      <c r="W2121" s="4" t="s">
        <v>32</v>
      </c>
      <c r="X2121" s="4" t="n">
        <v>2</v>
      </c>
      <c r="Y2121" s="4" t="str">
        <f aca="false">V2121&amp;W2121&amp;X2121&amp;S2121</f>
        <v>ty2normal</v>
      </c>
      <c r="Z2121" s="4" t="n">
        <f aca="false">G2121&gt;0</f>
        <v>0</v>
      </c>
      <c r="AA2121" s="4" t="str">
        <f aca="false">IF(NOT(Z2121),Y2121,0)</f>
        <v>ty2normal</v>
      </c>
    </row>
    <row r="2122" customFormat="false" ht="15" hidden="false" customHeight="true" outlineLevel="0" collapsed="false">
      <c r="A2122" s="1" t="n">
        <v>3080</v>
      </c>
      <c r="B2122" s="4" t="s">
        <v>37</v>
      </c>
      <c r="C2122" s="4" t="s">
        <v>22</v>
      </c>
      <c r="D2122" s="4" t="s">
        <v>31</v>
      </c>
      <c r="E2122" s="4" t="n">
        <v>5</v>
      </c>
      <c r="F2122" s="4" t="n">
        <v>13.51</v>
      </c>
      <c r="G2122" s="4" t="n">
        <v>0</v>
      </c>
      <c r="H2122" s="4" t="n">
        <v>0.256347916128946</v>
      </c>
      <c r="I2122" s="4" t="n">
        <v>0.435780363700045</v>
      </c>
      <c r="J2122" s="4" t="n">
        <v>0.0526178897610138</v>
      </c>
      <c r="K2122" s="4" t="n">
        <v>0.181118500218254</v>
      </c>
      <c r="L2122" s="4" t="n">
        <v>0.0690361707051901</v>
      </c>
      <c r="M2122" s="4" t="n">
        <v>1.73162442459442</v>
      </c>
      <c r="N2122" s="4" t="n">
        <v>23.8196700695161</v>
      </c>
      <c r="O2122" s="4" t="n">
        <v>1</v>
      </c>
      <c r="P2122" s="4" t="s">
        <v>24</v>
      </c>
      <c r="Q2122" s="4" t="n">
        <v>0.569669134480131</v>
      </c>
      <c r="R2122" s="4" t="n">
        <v>0.268013787821944</v>
      </c>
      <c r="S2122" s="4" t="s">
        <v>40</v>
      </c>
      <c r="T2122" s="4" t="str">
        <f aca="false">B2122&amp;C2122&amp;D2122&amp;E2122&amp;S2122</f>
        <v>rosnavjackalmap55normal</v>
      </c>
      <c r="U2122" s="4" t="n">
        <f aca="false">COUNTIF($T$2:T2122,T2122)</f>
        <v>1</v>
      </c>
      <c r="V2122" s="4" t="s">
        <v>38</v>
      </c>
      <c r="W2122" s="4" t="s">
        <v>26</v>
      </c>
      <c r="X2122" s="4" t="n">
        <v>5</v>
      </c>
      <c r="Y2122" s="4" t="str">
        <f aca="false">V2122&amp;W2122&amp;X2122&amp;S2122</f>
        <v>rj5normal</v>
      </c>
      <c r="Z2122" s="4" t="n">
        <f aca="false">G2122&gt;0</f>
        <v>0</v>
      </c>
      <c r="AA2122" s="4" t="str">
        <f aca="false">IF(NOT(Z2122),Y2122,0)</f>
        <v>rj5normal</v>
      </c>
    </row>
    <row r="2123" customFormat="false" ht="15" hidden="false" customHeight="true" outlineLevel="0" collapsed="false">
      <c r="A2123" s="1" t="n">
        <v>3081</v>
      </c>
      <c r="B2123" s="4" t="s">
        <v>37</v>
      </c>
      <c r="C2123" s="4" t="s">
        <v>22</v>
      </c>
      <c r="D2123" s="4" t="s">
        <v>31</v>
      </c>
      <c r="E2123" s="4" t="n">
        <v>5</v>
      </c>
      <c r="F2123" s="4" t="n">
        <v>180.2</v>
      </c>
      <c r="G2123" s="4" t="n">
        <v>0</v>
      </c>
      <c r="H2123" s="4" t="n">
        <v>0</v>
      </c>
      <c r="I2123" s="4" t="n">
        <v>0</v>
      </c>
      <c r="J2123" s="4" t="n">
        <v>0</v>
      </c>
      <c r="K2123" s="4" t="n">
        <v>0.000437852201945517</v>
      </c>
      <c r="L2123" s="4" t="n">
        <v>-0.000437852201945517</v>
      </c>
      <c r="M2123" s="4" t="n">
        <v>0.000435640827188216</v>
      </c>
      <c r="N2123" s="4" t="n">
        <v>0.0267648230602336</v>
      </c>
      <c r="O2123" s="4" t="n">
        <v>0</v>
      </c>
      <c r="P2123" s="4" t="s">
        <v>27</v>
      </c>
      <c r="Q2123" s="4" t="n">
        <v>0</v>
      </c>
      <c r="R2123" s="4" t="n">
        <v>2.20438595342931</v>
      </c>
      <c r="S2123" s="4" t="s">
        <v>40</v>
      </c>
      <c r="T2123" s="4" t="str">
        <f aca="false">B2123&amp;C2123&amp;D2123&amp;E2123&amp;S2123</f>
        <v>rosnavjackalmap55normal</v>
      </c>
      <c r="U2123" s="4" t="n">
        <f aca="false">COUNTIF($T$2:T2123,T2123)</f>
        <v>2</v>
      </c>
      <c r="V2123" s="4" t="s">
        <v>38</v>
      </c>
      <c r="W2123" s="4" t="s">
        <v>26</v>
      </c>
      <c r="X2123" s="4" t="n">
        <v>5</v>
      </c>
      <c r="Y2123" s="4" t="str">
        <f aca="false">V2123&amp;W2123&amp;X2123&amp;S2123</f>
        <v>rj5normal</v>
      </c>
      <c r="Z2123" s="4" t="n">
        <f aca="false">G2123&gt;0</f>
        <v>0</v>
      </c>
      <c r="AA2123" s="4" t="str">
        <f aca="false">IF(NOT(Z2123),Y2123,0)</f>
        <v>rj5normal</v>
      </c>
    </row>
    <row r="2124" customFormat="false" ht="15" hidden="false" customHeight="true" outlineLevel="0" collapsed="false">
      <c r="A2124" s="1" t="n">
        <v>3082</v>
      </c>
      <c r="B2124" s="4" t="s">
        <v>37</v>
      </c>
      <c r="C2124" s="4" t="s">
        <v>22</v>
      </c>
      <c r="D2124" s="4" t="s">
        <v>31</v>
      </c>
      <c r="E2124" s="4" t="n">
        <v>5</v>
      </c>
      <c r="F2124" s="4" t="n">
        <v>27.001</v>
      </c>
      <c r="G2124" s="4" t="n">
        <v>0</v>
      </c>
      <c r="H2124" s="4" t="n">
        <v>6.71634555685456</v>
      </c>
      <c r="I2124" s="4" t="n">
        <v>0.856557673296232</v>
      </c>
      <c r="J2124" s="4" t="n">
        <v>0.195688983586445</v>
      </c>
      <c r="K2124" s="4" t="n">
        <v>0.272150983168477</v>
      </c>
      <c r="L2124" s="4" t="n">
        <v>0.0140692621967356</v>
      </c>
      <c r="M2124" s="4" t="n">
        <v>0.993537606590956</v>
      </c>
      <c r="N2124" s="4" t="n">
        <v>26.2129618451055</v>
      </c>
      <c r="O2124" s="4" t="n">
        <v>1</v>
      </c>
      <c r="P2124" s="4" t="s">
        <v>24</v>
      </c>
      <c r="Q2124" s="4" t="n">
        <v>44.1254127451855</v>
      </c>
      <c r="R2124" s="4" t="n">
        <v>0.377103513079188</v>
      </c>
      <c r="S2124" s="4" t="s">
        <v>40</v>
      </c>
      <c r="T2124" s="4" t="str">
        <f aca="false">B2124&amp;C2124&amp;D2124&amp;E2124&amp;S2124</f>
        <v>rosnavjackalmap55normal</v>
      </c>
      <c r="U2124" s="4" t="n">
        <f aca="false">COUNTIF($T$2:T2124,T2124)</f>
        <v>3</v>
      </c>
      <c r="V2124" s="4" t="s">
        <v>38</v>
      </c>
      <c r="W2124" s="4" t="s">
        <v>26</v>
      </c>
      <c r="X2124" s="4" t="n">
        <v>5</v>
      </c>
      <c r="Y2124" s="4" t="str">
        <f aca="false">V2124&amp;W2124&amp;X2124&amp;S2124</f>
        <v>rj5normal</v>
      </c>
      <c r="Z2124" s="4" t="n">
        <f aca="false">G2124&gt;0</f>
        <v>0</v>
      </c>
      <c r="AA2124" s="4" t="str">
        <f aca="false">IF(NOT(Z2124),Y2124,0)</f>
        <v>rj5normal</v>
      </c>
    </row>
    <row r="2125" customFormat="false" ht="15" hidden="false" customHeight="true" outlineLevel="0" collapsed="false">
      <c r="A2125" s="1" t="n">
        <v>3083</v>
      </c>
      <c r="B2125" s="4" t="s">
        <v>37</v>
      </c>
      <c r="C2125" s="4" t="s">
        <v>22</v>
      </c>
      <c r="D2125" s="4" t="s">
        <v>31</v>
      </c>
      <c r="E2125" s="4" t="n">
        <v>5</v>
      </c>
      <c r="F2125" s="4" t="n">
        <v>179.399</v>
      </c>
      <c r="G2125" s="4" t="n">
        <v>0</v>
      </c>
      <c r="H2125" s="4" t="n">
        <v>0.428427739086014</v>
      </c>
      <c r="I2125" s="4" t="n">
        <v>0.0284591658678669</v>
      </c>
      <c r="J2125" s="4" t="n">
        <v>0.000456121621149426</v>
      </c>
      <c r="K2125" s="4" t="n">
        <v>0.000260981912144703</v>
      </c>
      <c r="L2125" s="4" t="n">
        <v>-0.000857881136950904</v>
      </c>
      <c r="M2125" s="4" t="n">
        <v>0.00197172236503856</v>
      </c>
      <c r="N2125" s="4" t="n">
        <v>0.284021523822602</v>
      </c>
      <c r="O2125" s="4" t="n">
        <v>0</v>
      </c>
      <c r="P2125" s="4" t="s">
        <v>27</v>
      </c>
      <c r="Q2125" s="4" t="n">
        <v>1.04111538635297</v>
      </c>
      <c r="R2125" s="4" t="n">
        <v>0.105625797637568</v>
      </c>
      <c r="S2125" s="4" t="s">
        <v>40</v>
      </c>
      <c r="T2125" s="4" t="str">
        <f aca="false">B2125&amp;C2125&amp;D2125&amp;E2125&amp;S2125</f>
        <v>rosnavjackalmap55normal</v>
      </c>
      <c r="U2125" s="4" t="n">
        <f aca="false">COUNTIF($T$2:T2125,T2125)</f>
        <v>4</v>
      </c>
      <c r="V2125" s="4" t="s">
        <v>38</v>
      </c>
      <c r="W2125" s="4" t="s">
        <v>26</v>
      </c>
      <c r="X2125" s="4" t="n">
        <v>5</v>
      </c>
      <c r="Y2125" s="4" t="str">
        <f aca="false">V2125&amp;W2125&amp;X2125&amp;S2125</f>
        <v>rj5normal</v>
      </c>
      <c r="Z2125" s="4" t="n">
        <f aca="false">G2125&gt;0</f>
        <v>0</v>
      </c>
      <c r="AA2125" s="4" t="str">
        <f aca="false">IF(NOT(Z2125),Y2125,0)</f>
        <v>rj5normal</v>
      </c>
    </row>
    <row r="2126" customFormat="false" ht="15" hidden="false" customHeight="true" outlineLevel="0" collapsed="false">
      <c r="A2126" s="1" t="n">
        <v>3084</v>
      </c>
      <c r="B2126" s="4" t="s">
        <v>37</v>
      </c>
      <c r="C2126" s="4" t="s">
        <v>22</v>
      </c>
      <c r="D2126" s="4" t="s">
        <v>31</v>
      </c>
      <c r="E2126" s="4" t="n">
        <v>5</v>
      </c>
      <c r="F2126" s="4" t="n">
        <v>16.296</v>
      </c>
      <c r="G2126" s="4" t="n">
        <v>0</v>
      </c>
      <c r="H2126" s="4" t="n">
        <v>0.846830712553186</v>
      </c>
      <c r="I2126" s="4" t="n">
        <v>0.396054557074438</v>
      </c>
      <c r="J2126" s="4" t="n">
        <v>0.041319945686117</v>
      </c>
      <c r="K2126" s="4" t="n">
        <v>0.408270136472484</v>
      </c>
      <c r="L2126" s="4" t="n">
        <v>0.0578242643338304</v>
      </c>
      <c r="M2126" s="4" t="n">
        <v>1.5408354999183</v>
      </c>
      <c r="N2126" s="4" t="n">
        <v>24.6268993316018</v>
      </c>
      <c r="O2126" s="4" t="n">
        <v>1</v>
      </c>
      <c r="P2126" s="4" t="s">
        <v>24</v>
      </c>
      <c r="Q2126" s="4" t="n">
        <v>12.068560808711</v>
      </c>
      <c r="R2126" s="4" t="n">
        <v>0.247899661171146</v>
      </c>
      <c r="S2126" s="4" t="s">
        <v>40</v>
      </c>
      <c r="T2126" s="4" t="str">
        <f aca="false">B2126&amp;C2126&amp;D2126&amp;E2126&amp;S2126</f>
        <v>rosnavjackalmap55normal</v>
      </c>
      <c r="U2126" s="4" t="n">
        <f aca="false">COUNTIF($T$2:T2126,T2126)</f>
        <v>5</v>
      </c>
      <c r="V2126" s="4" t="s">
        <v>38</v>
      </c>
      <c r="W2126" s="4" t="s">
        <v>26</v>
      </c>
      <c r="X2126" s="4" t="n">
        <v>5</v>
      </c>
      <c r="Y2126" s="4" t="str">
        <f aca="false">V2126&amp;W2126&amp;X2126&amp;S2126</f>
        <v>rj5normal</v>
      </c>
      <c r="Z2126" s="4" t="n">
        <f aca="false">G2126&gt;0</f>
        <v>0</v>
      </c>
      <c r="AA2126" s="4" t="str">
        <f aca="false">IF(NOT(Z2126),Y2126,0)</f>
        <v>rj5normal</v>
      </c>
    </row>
    <row r="2127" customFormat="false" ht="15" hidden="false" customHeight="true" outlineLevel="0" collapsed="false">
      <c r="A2127" s="1" t="n">
        <v>3085</v>
      </c>
      <c r="B2127" s="4" t="s">
        <v>37</v>
      </c>
      <c r="C2127" s="4" t="s">
        <v>22</v>
      </c>
      <c r="D2127" s="4" t="s">
        <v>31</v>
      </c>
      <c r="E2127" s="4" t="n">
        <v>5</v>
      </c>
      <c r="F2127" s="4" t="n">
        <v>23.7959999999999</v>
      </c>
      <c r="G2127" s="4" t="n">
        <v>0</v>
      </c>
      <c r="H2127" s="4" t="n">
        <v>2.97345063662971</v>
      </c>
      <c r="I2127" s="4" t="n">
        <v>0.569894014591271</v>
      </c>
      <c r="J2127" s="4" t="n">
        <v>0.0765660821243342</v>
      </c>
      <c r="K2127" s="4" t="n">
        <v>0.415882385618151</v>
      </c>
      <c r="L2127" s="4" t="n">
        <v>0.0373529461080204</v>
      </c>
      <c r="M2127" s="4" t="n">
        <v>1.13391954018451</v>
      </c>
      <c r="N2127" s="4" t="n">
        <v>26.7005173944788</v>
      </c>
      <c r="O2127" s="4" t="n">
        <v>1</v>
      </c>
      <c r="P2127" s="4" t="s">
        <v>24</v>
      </c>
      <c r="Q2127" s="4" t="n">
        <v>51.7240637746795</v>
      </c>
      <c r="R2127" s="4" t="n">
        <v>0.360142833860905</v>
      </c>
      <c r="S2127" s="4" t="s">
        <v>40</v>
      </c>
      <c r="T2127" s="4" t="str">
        <f aca="false">B2127&amp;C2127&amp;D2127&amp;E2127&amp;S2127</f>
        <v>rosnavjackalmap55normal</v>
      </c>
      <c r="U2127" s="4" t="n">
        <f aca="false">COUNTIF($T$2:T2127,T2127)</f>
        <v>6</v>
      </c>
      <c r="V2127" s="4" t="s">
        <v>38</v>
      </c>
      <c r="W2127" s="4" t="s">
        <v>26</v>
      </c>
      <c r="X2127" s="4" t="n">
        <v>5</v>
      </c>
      <c r="Y2127" s="4" t="str">
        <f aca="false">V2127&amp;W2127&amp;X2127&amp;S2127</f>
        <v>rj5normal</v>
      </c>
      <c r="Z2127" s="4" t="n">
        <f aca="false">G2127&gt;0</f>
        <v>0</v>
      </c>
      <c r="AA2127" s="4" t="str">
        <f aca="false">IF(NOT(Z2127),Y2127,0)</f>
        <v>rj5normal</v>
      </c>
    </row>
    <row r="2128" customFormat="false" ht="15" hidden="false" customHeight="true" outlineLevel="0" collapsed="false">
      <c r="A2128" s="1" t="n">
        <v>3086</v>
      </c>
      <c r="B2128" s="4" t="s">
        <v>37</v>
      </c>
      <c r="C2128" s="4" t="s">
        <v>22</v>
      </c>
      <c r="D2128" s="4" t="s">
        <v>31</v>
      </c>
      <c r="E2128" s="4" t="n">
        <v>5</v>
      </c>
      <c r="F2128" s="4" t="n">
        <v>11.6949999999999</v>
      </c>
      <c r="G2128" s="4" t="n">
        <v>0</v>
      </c>
      <c r="H2128" s="4" t="n">
        <v>0.221690877041943</v>
      </c>
      <c r="I2128" s="4" t="n">
        <v>0.40071080233079</v>
      </c>
      <c r="J2128" s="4" t="n">
        <v>0.0505567112521362</v>
      </c>
      <c r="K2128" s="4" t="n">
        <v>0.0614424853622093</v>
      </c>
      <c r="L2128" s="4" t="n">
        <v>0.0333058518316284</v>
      </c>
      <c r="M2128" s="4" t="n">
        <v>1.9650790278577</v>
      </c>
      <c r="N2128" s="4" t="n">
        <v>22.9615355357726</v>
      </c>
      <c r="O2128" s="4" t="n">
        <v>1</v>
      </c>
      <c r="P2128" s="4" t="s">
        <v>24</v>
      </c>
      <c r="Q2128" s="4" t="n">
        <v>0.648896664895042</v>
      </c>
      <c r="R2128" s="4" t="n">
        <v>0.172854293381928</v>
      </c>
      <c r="S2128" s="4" t="s">
        <v>40</v>
      </c>
      <c r="T2128" s="4" t="str">
        <f aca="false">B2128&amp;C2128&amp;D2128&amp;E2128&amp;S2128</f>
        <v>rosnavjackalmap55normal</v>
      </c>
      <c r="U2128" s="4" t="n">
        <f aca="false">COUNTIF($T$2:T2128,T2128)</f>
        <v>7</v>
      </c>
      <c r="V2128" s="4" t="s">
        <v>38</v>
      </c>
      <c r="W2128" s="4" t="s">
        <v>26</v>
      </c>
      <c r="X2128" s="4" t="n">
        <v>5</v>
      </c>
      <c r="Y2128" s="4" t="str">
        <f aca="false">V2128&amp;W2128&amp;X2128&amp;S2128</f>
        <v>rj5normal</v>
      </c>
      <c r="Z2128" s="4" t="n">
        <f aca="false">G2128&gt;0</f>
        <v>0</v>
      </c>
      <c r="AA2128" s="4" t="str">
        <f aca="false">IF(NOT(Z2128),Y2128,0)</f>
        <v>rj5normal</v>
      </c>
    </row>
    <row r="2129" customFormat="false" ht="15" hidden="false" customHeight="true" outlineLevel="0" collapsed="false">
      <c r="A2129" s="1" t="n">
        <v>3087</v>
      </c>
      <c r="B2129" s="4" t="s">
        <v>37</v>
      </c>
      <c r="C2129" s="4" t="s">
        <v>22</v>
      </c>
      <c r="D2129" s="4" t="s">
        <v>31</v>
      </c>
      <c r="E2129" s="4" t="n">
        <v>5</v>
      </c>
      <c r="F2129" s="4" t="n">
        <v>12.401</v>
      </c>
      <c r="G2129" s="4" t="n">
        <v>0</v>
      </c>
      <c r="H2129" s="4" t="n">
        <v>0.230702391540303</v>
      </c>
      <c r="I2129" s="4" t="n">
        <v>0.415069876063238</v>
      </c>
      <c r="J2129" s="4" t="n">
        <v>0.0522537753716821</v>
      </c>
      <c r="K2129" s="4" t="n">
        <v>0.0809448831679966</v>
      </c>
      <c r="L2129" s="4" t="n">
        <v>0.0740357783368666</v>
      </c>
      <c r="M2129" s="4" t="n">
        <v>1.8955765380189</v>
      </c>
      <c r="N2129" s="4" t="n">
        <v>23.9100158425856</v>
      </c>
      <c r="O2129" s="4" t="n">
        <v>1</v>
      </c>
      <c r="P2129" s="4" t="s">
        <v>24</v>
      </c>
      <c r="Q2129" s="4" t="n">
        <v>0.564006059159162</v>
      </c>
      <c r="R2129" s="4" t="n">
        <v>0.220200606919826</v>
      </c>
      <c r="S2129" s="4" t="s">
        <v>40</v>
      </c>
      <c r="T2129" s="4" t="str">
        <f aca="false">B2129&amp;C2129&amp;D2129&amp;E2129&amp;S2129</f>
        <v>rosnavjackalmap55normal</v>
      </c>
      <c r="U2129" s="4" t="n">
        <f aca="false">COUNTIF($T$2:T2129,T2129)</f>
        <v>8</v>
      </c>
      <c r="V2129" s="4" t="s">
        <v>38</v>
      </c>
      <c r="W2129" s="4" t="s">
        <v>26</v>
      </c>
      <c r="X2129" s="4" t="n">
        <v>5</v>
      </c>
      <c r="Y2129" s="4" t="str">
        <f aca="false">V2129&amp;W2129&amp;X2129&amp;S2129</f>
        <v>rj5normal</v>
      </c>
      <c r="Z2129" s="4" t="n">
        <f aca="false">G2129&gt;0</f>
        <v>0</v>
      </c>
      <c r="AA2129" s="4" t="str">
        <f aca="false">IF(NOT(Z2129),Y2129,0)</f>
        <v>rj5normal</v>
      </c>
    </row>
    <row r="2130" customFormat="false" ht="15" hidden="false" customHeight="true" outlineLevel="0" collapsed="false">
      <c r="A2130" s="1" t="n">
        <v>3088</v>
      </c>
      <c r="B2130" s="4" t="s">
        <v>37</v>
      </c>
      <c r="C2130" s="4" t="s">
        <v>22</v>
      </c>
      <c r="D2130" s="4" t="s">
        <v>31</v>
      </c>
      <c r="E2130" s="4" t="n">
        <v>5</v>
      </c>
      <c r="F2130" s="4" t="n">
        <v>26.399</v>
      </c>
      <c r="G2130" s="4" t="n">
        <v>0</v>
      </c>
      <c r="H2130" s="4" t="n">
        <v>1.74767641584121</v>
      </c>
      <c r="I2130" s="4" t="n">
        <v>0.589633854854422</v>
      </c>
      <c r="J2130" s="4" t="n">
        <v>0.752356837019561</v>
      </c>
      <c r="K2130" s="4" t="n">
        <v>0.537309142584455</v>
      </c>
      <c r="L2130" s="4" t="n">
        <v>0.0174651593930811</v>
      </c>
      <c r="M2130" s="4" t="n">
        <v>1.12955250716503</v>
      </c>
      <c r="N2130" s="4" t="n">
        <v>28.771846106685</v>
      </c>
      <c r="O2130" s="4" t="n">
        <v>1</v>
      </c>
      <c r="P2130" s="4" t="s">
        <v>24</v>
      </c>
      <c r="Q2130" s="4" t="n">
        <v>23.2620390162798</v>
      </c>
      <c r="R2130" s="4" t="n">
        <v>0.244648882588195</v>
      </c>
      <c r="S2130" s="4" t="s">
        <v>40</v>
      </c>
      <c r="T2130" s="4" t="str">
        <f aca="false">B2130&amp;C2130&amp;D2130&amp;E2130&amp;S2130</f>
        <v>rosnavjackalmap55normal</v>
      </c>
      <c r="U2130" s="4" t="n">
        <f aca="false">COUNTIF($T$2:T2130,T2130)</f>
        <v>9</v>
      </c>
      <c r="V2130" s="4" t="s">
        <v>38</v>
      </c>
      <c r="W2130" s="4" t="s">
        <v>26</v>
      </c>
      <c r="X2130" s="4" t="n">
        <v>5</v>
      </c>
      <c r="Y2130" s="4" t="str">
        <f aca="false">V2130&amp;W2130&amp;X2130&amp;S2130</f>
        <v>rj5normal</v>
      </c>
      <c r="Z2130" s="4" t="n">
        <f aca="false">G2130&gt;0</f>
        <v>0</v>
      </c>
      <c r="AA2130" s="4" t="str">
        <f aca="false">IF(NOT(Z2130),Y2130,0)</f>
        <v>rj5normal</v>
      </c>
    </row>
    <row r="2131" customFormat="false" ht="15" hidden="false" customHeight="true" outlineLevel="0" collapsed="false">
      <c r="A2131" s="1" t="n">
        <v>3089</v>
      </c>
      <c r="B2131" s="4" t="s">
        <v>37</v>
      </c>
      <c r="C2131" s="4" t="s">
        <v>22</v>
      </c>
      <c r="D2131" s="4" t="s">
        <v>31</v>
      </c>
      <c r="E2131" s="4" t="n">
        <v>5</v>
      </c>
      <c r="F2131" s="4" t="n">
        <v>11.899</v>
      </c>
      <c r="G2131" s="4" t="n">
        <v>0</v>
      </c>
      <c r="H2131" s="4" t="n">
        <v>0.195124511277026</v>
      </c>
      <c r="I2131" s="4" t="n">
        <v>0.351000415842263</v>
      </c>
      <c r="J2131" s="4" t="n">
        <v>0.0438787930553451</v>
      </c>
      <c r="K2131" s="4" t="n">
        <v>0.0874431440071012</v>
      </c>
      <c r="L2131" s="4" t="n">
        <v>0.0498010055240631</v>
      </c>
      <c r="M2131" s="4" t="n">
        <v>1.93894543801497</v>
      </c>
      <c r="N2131" s="4" t="n">
        <v>23.272425095774</v>
      </c>
      <c r="O2131" s="4" t="n">
        <v>1</v>
      </c>
      <c r="P2131" s="4" t="s">
        <v>24</v>
      </c>
      <c r="Q2131" s="4" t="n">
        <v>0.553755909678063</v>
      </c>
      <c r="R2131" s="4" t="n">
        <v>0.207713634488302</v>
      </c>
      <c r="S2131" s="4" t="s">
        <v>40</v>
      </c>
      <c r="T2131" s="4" t="str">
        <f aca="false">B2131&amp;C2131&amp;D2131&amp;E2131&amp;S2131</f>
        <v>rosnavjackalmap55normal</v>
      </c>
      <c r="U2131" s="4" t="n">
        <f aca="false">COUNTIF($T$2:T2131,T2131)</f>
        <v>10</v>
      </c>
      <c r="V2131" s="4" t="s">
        <v>38</v>
      </c>
      <c r="W2131" s="4" t="s">
        <v>26</v>
      </c>
      <c r="X2131" s="4" t="n">
        <v>5</v>
      </c>
      <c r="Y2131" s="4" t="str">
        <f aca="false">V2131&amp;W2131&amp;X2131&amp;S2131</f>
        <v>rj5normal</v>
      </c>
      <c r="Z2131" s="4" t="n">
        <f aca="false">G2131&gt;0</f>
        <v>0</v>
      </c>
      <c r="AA2131" s="4" t="str">
        <f aca="false">IF(NOT(Z2131),Y2131,0)</f>
        <v>rj5normal</v>
      </c>
    </row>
    <row r="2132" customFormat="false" ht="15" hidden="false" customHeight="true" outlineLevel="0" collapsed="false">
      <c r="A2132" s="1" t="n">
        <v>3090</v>
      </c>
      <c r="B2132" s="4" t="s">
        <v>37</v>
      </c>
      <c r="C2132" s="4" t="s">
        <v>22</v>
      </c>
      <c r="D2132" s="4" t="s">
        <v>31</v>
      </c>
      <c r="E2132" s="4" t="n">
        <v>5</v>
      </c>
      <c r="F2132" s="4" t="n">
        <v>12.399</v>
      </c>
      <c r="G2132" s="4" t="n">
        <v>0</v>
      </c>
      <c r="H2132" s="4" t="n">
        <v>0.228843589164303</v>
      </c>
      <c r="I2132" s="4" t="n">
        <v>0.413098603593803</v>
      </c>
      <c r="J2132" s="4" t="n">
        <v>0.0523992165520107</v>
      </c>
      <c r="K2132" s="4" t="n">
        <v>0.076862883018264</v>
      </c>
      <c r="L2132" s="4" t="n">
        <v>0.0593471485490134</v>
      </c>
      <c r="M2132" s="4" t="n">
        <v>1.93352672695576</v>
      </c>
      <c r="N2132" s="4" t="n">
        <v>24.0815456381046</v>
      </c>
      <c r="O2132" s="4" t="n">
        <v>1</v>
      </c>
      <c r="P2132" s="4" t="s">
        <v>24</v>
      </c>
      <c r="Q2132" s="4" t="n">
        <v>0.689009780008417</v>
      </c>
      <c r="R2132" s="4" t="n">
        <v>0.202063441986899</v>
      </c>
      <c r="S2132" s="4" t="s">
        <v>40</v>
      </c>
      <c r="T2132" s="4" t="str">
        <f aca="false">B2132&amp;C2132&amp;D2132&amp;E2132&amp;S2132</f>
        <v>rosnavjackalmap55normal</v>
      </c>
      <c r="U2132" s="4" t="n">
        <f aca="false">COUNTIF($T$2:T2132,T2132)</f>
        <v>11</v>
      </c>
      <c r="V2132" s="4" t="s">
        <v>38</v>
      </c>
      <c r="W2132" s="4" t="s">
        <v>26</v>
      </c>
      <c r="X2132" s="4" t="n">
        <v>5</v>
      </c>
      <c r="Y2132" s="4" t="str">
        <f aca="false">V2132&amp;W2132&amp;X2132&amp;S2132</f>
        <v>rj5normal</v>
      </c>
      <c r="Z2132" s="4" t="n">
        <f aca="false">G2132&gt;0</f>
        <v>0</v>
      </c>
      <c r="AA2132" s="4" t="str">
        <f aca="false">IF(NOT(Z2132),Y2132,0)</f>
        <v>rj5normal</v>
      </c>
    </row>
    <row r="2133" customFormat="false" ht="15" hidden="false" customHeight="true" outlineLevel="0" collapsed="false">
      <c r="A2133" s="1" t="n">
        <v>3091</v>
      </c>
      <c r="B2133" s="4" t="s">
        <v>37</v>
      </c>
      <c r="C2133" s="4" t="s">
        <v>22</v>
      </c>
      <c r="D2133" s="4" t="s">
        <v>31</v>
      </c>
      <c r="E2133" s="4" t="n">
        <v>5</v>
      </c>
      <c r="F2133" s="4" t="n">
        <v>180.402</v>
      </c>
      <c r="G2133" s="4" t="n">
        <v>0</v>
      </c>
      <c r="H2133" s="4" t="n">
        <v>0</v>
      </c>
      <c r="I2133" s="4" t="n">
        <v>0</v>
      </c>
      <c r="J2133" s="4" t="n">
        <v>0</v>
      </c>
      <c r="K2133" s="4" t="n">
        <v>0.000206846910857402</v>
      </c>
      <c r="L2133" s="4" t="n">
        <v>-0.000206846910857402</v>
      </c>
      <c r="M2133" s="4" t="n">
        <v>0.000205775165205291</v>
      </c>
      <c r="N2133" s="4" t="n">
        <v>0.0359999999999996</v>
      </c>
      <c r="O2133" s="4" t="n">
        <v>0</v>
      </c>
      <c r="P2133" s="4" t="s">
        <v>27</v>
      </c>
      <c r="Q2133" s="4" t="n">
        <v>0</v>
      </c>
      <c r="R2133" s="4" t="n">
        <v>0.0555555555555562</v>
      </c>
      <c r="S2133" s="4" t="s">
        <v>40</v>
      </c>
      <c r="T2133" s="4" t="str">
        <f aca="false">B2133&amp;C2133&amp;D2133&amp;E2133&amp;S2133</f>
        <v>rosnavjackalmap55normal</v>
      </c>
      <c r="U2133" s="4" t="n">
        <f aca="false">COUNTIF($T$2:T2133,T2133)</f>
        <v>12</v>
      </c>
      <c r="V2133" s="4" t="s">
        <v>38</v>
      </c>
      <c r="W2133" s="4" t="s">
        <v>26</v>
      </c>
      <c r="X2133" s="4" t="n">
        <v>5</v>
      </c>
      <c r="Y2133" s="4" t="str">
        <f aca="false">V2133&amp;W2133&amp;X2133&amp;S2133</f>
        <v>rj5normal</v>
      </c>
      <c r="Z2133" s="4" t="n">
        <f aca="false">G2133&gt;0</f>
        <v>0</v>
      </c>
      <c r="AA2133" s="4" t="str">
        <f aca="false">IF(NOT(Z2133),Y2133,0)</f>
        <v>rj5normal</v>
      </c>
    </row>
    <row r="2134" customFormat="false" ht="15" hidden="false" customHeight="true" outlineLevel="0" collapsed="false">
      <c r="A2134" s="1" t="n">
        <v>3092</v>
      </c>
      <c r="B2134" s="4" t="s">
        <v>37</v>
      </c>
      <c r="C2134" s="4" t="s">
        <v>22</v>
      </c>
      <c r="D2134" s="4" t="s">
        <v>31</v>
      </c>
      <c r="E2134" s="4" t="n">
        <v>5</v>
      </c>
      <c r="F2134" s="4" t="n">
        <v>12</v>
      </c>
      <c r="G2134" s="4" t="n">
        <v>0</v>
      </c>
      <c r="H2134" s="4" t="n">
        <v>0.172592983004064</v>
      </c>
      <c r="I2134" s="4" t="n">
        <v>0.310028977047538</v>
      </c>
      <c r="J2134" s="4" t="n">
        <v>0.0391565877035706</v>
      </c>
      <c r="K2134" s="4" t="n">
        <v>0.10335391421664</v>
      </c>
      <c r="L2134" s="4" t="n">
        <v>0.0473667563365312</v>
      </c>
      <c r="M2134" s="4" t="n">
        <v>1.93841348635244</v>
      </c>
      <c r="N2134" s="4" t="n">
        <v>23.3824942815741</v>
      </c>
      <c r="O2134" s="4" t="n">
        <v>1</v>
      </c>
      <c r="P2134" s="4" t="s">
        <v>24</v>
      </c>
      <c r="Q2134" s="4" t="n">
        <v>0.564316108267709</v>
      </c>
      <c r="R2134" s="4" t="n">
        <v>0.228803648386473</v>
      </c>
      <c r="S2134" s="4" t="s">
        <v>40</v>
      </c>
      <c r="T2134" s="4" t="str">
        <f aca="false">B2134&amp;C2134&amp;D2134&amp;E2134&amp;S2134</f>
        <v>rosnavjackalmap55normal</v>
      </c>
      <c r="U2134" s="4" t="n">
        <f aca="false">COUNTIF($T$2:T2134,T2134)</f>
        <v>13</v>
      </c>
      <c r="V2134" s="4" t="s">
        <v>38</v>
      </c>
      <c r="W2134" s="4" t="s">
        <v>26</v>
      </c>
      <c r="X2134" s="4" t="n">
        <v>5</v>
      </c>
      <c r="Y2134" s="4" t="str">
        <f aca="false">V2134&amp;W2134&amp;X2134&amp;S2134</f>
        <v>rj5normal</v>
      </c>
      <c r="Z2134" s="4" t="n">
        <f aca="false">G2134&gt;0</f>
        <v>0</v>
      </c>
      <c r="AA2134" s="4" t="str">
        <f aca="false">IF(NOT(Z2134),Y2134,0)</f>
        <v>rj5normal</v>
      </c>
    </row>
    <row r="2135" customFormat="false" ht="15" hidden="false" customHeight="true" outlineLevel="0" collapsed="false">
      <c r="A2135" s="1" t="n">
        <v>3093</v>
      </c>
      <c r="B2135" s="4" t="s">
        <v>37</v>
      </c>
      <c r="C2135" s="4" t="s">
        <v>22</v>
      </c>
      <c r="D2135" s="4" t="s">
        <v>31</v>
      </c>
      <c r="E2135" s="4" t="n">
        <v>5</v>
      </c>
      <c r="F2135" s="4" t="n">
        <v>12.401</v>
      </c>
      <c r="G2135" s="4" t="n">
        <v>0</v>
      </c>
      <c r="H2135" s="4" t="n">
        <v>0.200001758125114</v>
      </c>
      <c r="I2135" s="4" t="n">
        <v>0.354630323500045</v>
      </c>
      <c r="J2135" s="4" t="n">
        <v>0.0448595124601729</v>
      </c>
      <c r="K2135" s="4" t="n">
        <v>0.124271715780583</v>
      </c>
      <c r="L2135" s="4" t="n">
        <v>0.0339210751482837</v>
      </c>
      <c r="M2135" s="4" t="n">
        <v>1.92843203399186</v>
      </c>
      <c r="N2135" s="4" t="n">
        <v>24.0409414805713</v>
      </c>
      <c r="O2135" s="4" t="n">
        <v>1</v>
      </c>
      <c r="P2135" s="4" t="s">
        <v>24</v>
      </c>
      <c r="Q2135" s="4" t="n">
        <v>0.610796232632204</v>
      </c>
      <c r="R2135" s="4" t="n">
        <v>0.248076807009402</v>
      </c>
      <c r="S2135" s="4" t="s">
        <v>40</v>
      </c>
      <c r="T2135" s="4" t="str">
        <f aca="false">B2135&amp;C2135&amp;D2135&amp;E2135&amp;S2135</f>
        <v>rosnavjackalmap55normal</v>
      </c>
      <c r="U2135" s="4" t="n">
        <f aca="false">COUNTIF($T$2:T2135,T2135)</f>
        <v>14</v>
      </c>
      <c r="V2135" s="4" t="s">
        <v>38</v>
      </c>
      <c r="W2135" s="4" t="s">
        <v>26</v>
      </c>
      <c r="X2135" s="4" t="n">
        <v>5</v>
      </c>
      <c r="Y2135" s="4" t="str">
        <f aca="false">V2135&amp;W2135&amp;X2135&amp;S2135</f>
        <v>rj5normal</v>
      </c>
      <c r="Z2135" s="4" t="n">
        <f aca="false">G2135&gt;0</f>
        <v>0</v>
      </c>
      <c r="AA2135" s="4" t="str">
        <f aca="false">IF(NOT(Z2135),Y2135,0)</f>
        <v>rj5normal</v>
      </c>
    </row>
    <row r="2136" customFormat="false" ht="15" hidden="false" customHeight="true" outlineLevel="0" collapsed="false">
      <c r="A2136" s="1" t="n">
        <v>3094</v>
      </c>
      <c r="B2136" s="4" t="s">
        <v>37</v>
      </c>
      <c r="C2136" s="4" t="s">
        <v>22</v>
      </c>
      <c r="D2136" s="4" t="s">
        <v>31</v>
      </c>
      <c r="E2136" s="4" t="n">
        <v>5</v>
      </c>
      <c r="F2136" s="4" t="n">
        <v>12.391</v>
      </c>
      <c r="G2136" s="4" t="n">
        <v>0</v>
      </c>
      <c r="H2136" s="4" t="n">
        <v>0.236547124545136</v>
      </c>
      <c r="I2136" s="4" t="n">
        <v>0.413473126180117</v>
      </c>
      <c r="J2136" s="4" t="n">
        <v>0.0521367903158578</v>
      </c>
      <c r="K2136" s="4" t="n">
        <v>0.174703236043425</v>
      </c>
      <c r="L2136" s="4" t="n">
        <v>0.0493074545656754</v>
      </c>
      <c r="M2136" s="4" t="n">
        <v>1.89890084290355</v>
      </c>
      <c r="N2136" s="4" t="n">
        <v>23.7573556959601</v>
      </c>
      <c r="O2136" s="4" t="n">
        <v>1</v>
      </c>
      <c r="P2136" s="4" t="s">
        <v>24</v>
      </c>
      <c r="Q2136" s="4" t="n">
        <v>0.609859775149275</v>
      </c>
      <c r="R2136" s="4" t="n">
        <v>0.239673138411117</v>
      </c>
      <c r="S2136" s="4" t="s">
        <v>40</v>
      </c>
      <c r="T2136" s="4" t="str">
        <f aca="false">B2136&amp;C2136&amp;D2136&amp;E2136&amp;S2136</f>
        <v>rosnavjackalmap55normal</v>
      </c>
      <c r="U2136" s="4" t="n">
        <f aca="false">COUNTIF($T$2:T2136,T2136)</f>
        <v>15</v>
      </c>
      <c r="V2136" s="4" t="s">
        <v>38</v>
      </c>
      <c r="W2136" s="4" t="s">
        <v>26</v>
      </c>
      <c r="X2136" s="4" t="n">
        <v>5</v>
      </c>
      <c r="Y2136" s="4" t="str">
        <f aca="false">V2136&amp;W2136&amp;X2136&amp;S2136</f>
        <v>rj5normal</v>
      </c>
      <c r="Z2136" s="4" t="n">
        <f aca="false">G2136&gt;0</f>
        <v>0</v>
      </c>
      <c r="AA2136" s="4" t="str">
        <f aca="false">IF(NOT(Z2136),Y2136,0)</f>
        <v>rj5normal</v>
      </c>
    </row>
    <row r="2137" customFormat="false" ht="15" hidden="false" customHeight="true" outlineLevel="0" collapsed="false">
      <c r="A2137" s="1" t="n">
        <v>3095</v>
      </c>
      <c r="B2137" s="4" t="s">
        <v>37</v>
      </c>
      <c r="C2137" s="4" t="s">
        <v>22</v>
      </c>
      <c r="D2137" s="4" t="s">
        <v>31</v>
      </c>
      <c r="E2137" s="4" t="n">
        <v>5</v>
      </c>
      <c r="F2137" s="4" t="n">
        <v>14.301</v>
      </c>
      <c r="G2137" s="4" t="n">
        <v>0</v>
      </c>
      <c r="H2137" s="4" t="n">
        <v>0.371521035401979</v>
      </c>
      <c r="I2137" s="4" t="n">
        <v>0.409288494001446</v>
      </c>
      <c r="J2137" s="4" t="n">
        <v>0.0493772153759555</v>
      </c>
      <c r="K2137" s="4" t="n">
        <v>0.20559177686964</v>
      </c>
      <c r="L2137" s="4" t="n">
        <v>0.0635482619032923</v>
      </c>
      <c r="M2137" s="4" t="n">
        <v>1.69240508876647</v>
      </c>
      <c r="N2137" s="4" t="n">
        <v>24.6311541761793</v>
      </c>
      <c r="O2137" s="4" t="n">
        <v>1</v>
      </c>
      <c r="P2137" s="4" t="s">
        <v>24</v>
      </c>
      <c r="Q2137" s="4" t="n">
        <v>3.54267846630181</v>
      </c>
      <c r="R2137" s="4" t="n">
        <v>0.297468805058511</v>
      </c>
      <c r="S2137" s="4" t="s">
        <v>40</v>
      </c>
      <c r="T2137" s="4" t="str">
        <f aca="false">B2137&amp;C2137&amp;D2137&amp;E2137&amp;S2137</f>
        <v>rosnavjackalmap55normal</v>
      </c>
      <c r="U2137" s="4" t="n">
        <f aca="false">COUNTIF($T$2:T2137,T2137)</f>
        <v>16</v>
      </c>
      <c r="V2137" s="4" t="s">
        <v>38</v>
      </c>
      <c r="W2137" s="4" t="s">
        <v>26</v>
      </c>
      <c r="X2137" s="4" t="n">
        <v>5</v>
      </c>
      <c r="Y2137" s="4" t="str">
        <f aca="false">V2137&amp;W2137&amp;X2137&amp;S2137</f>
        <v>rj5normal</v>
      </c>
      <c r="Z2137" s="4" t="n">
        <f aca="false">G2137&gt;0</f>
        <v>0</v>
      </c>
      <c r="AA2137" s="4" t="str">
        <f aca="false">IF(NOT(Z2137),Y2137,0)</f>
        <v>rj5normal</v>
      </c>
    </row>
    <row r="2138" customFormat="false" ht="15" hidden="false" customHeight="true" outlineLevel="0" collapsed="false">
      <c r="A2138" s="1" t="n">
        <v>3096</v>
      </c>
      <c r="B2138" s="4" t="s">
        <v>37</v>
      </c>
      <c r="C2138" s="4" t="s">
        <v>22</v>
      </c>
      <c r="D2138" s="4" t="s">
        <v>31</v>
      </c>
      <c r="E2138" s="4" t="n">
        <v>5</v>
      </c>
      <c r="F2138" s="4" t="n">
        <v>179.301</v>
      </c>
      <c r="G2138" s="4" t="n">
        <v>0</v>
      </c>
      <c r="H2138" s="4" t="n">
        <v>0</v>
      </c>
      <c r="I2138" s="4" t="n">
        <v>0</v>
      </c>
      <c r="J2138" s="4" t="n">
        <v>0</v>
      </c>
      <c r="K2138" s="4" t="n">
        <v>0</v>
      </c>
      <c r="L2138" s="4" t="n">
        <v>0</v>
      </c>
      <c r="M2138" s="4" t="n">
        <v>0</v>
      </c>
      <c r="N2138" s="4" t="n">
        <v>0.000999999999999446</v>
      </c>
      <c r="O2138" s="4" t="n">
        <v>0</v>
      </c>
      <c r="P2138" s="4" t="s">
        <v>27</v>
      </c>
      <c r="Q2138" s="4" t="n">
        <v>0</v>
      </c>
      <c r="R2138" s="4" t="n">
        <v>0</v>
      </c>
      <c r="S2138" s="4" t="s">
        <v>40</v>
      </c>
      <c r="T2138" s="4" t="str">
        <f aca="false">B2138&amp;C2138&amp;D2138&amp;E2138&amp;S2138</f>
        <v>rosnavjackalmap55normal</v>
      </c>
      <c r="U2138" s="4" t="n">
        <f aca="false">COUNTIF($T$2:T2138,T2138)</f>
        <v>17</v>
      </c>
      <c r="V2138" s="4" t="s">
        <v>38</v>
      </c>
      <c r="W2138" s="4" t="s">
        <v>26</v>
      </c>
      <c r="X2138" s="4" t="n">
        <v>5</v>
      </c>
      <c r="Y2138" s="4" t="str">
        <f aca="false">V2138&amp;W2138&amp;X2138&amp;S2138</f>
        <v>rj5normal</v>
      </c>
      <c r="Z2138" s="4" t="n">
        <f aca="false">G2138&gt;0</f>
        <v>0</v>
      </c>
      <c r="AA2138" s="4" t="str">
        <f aca="false">IF(NOT(Z2138),Y2138,0)</f>
        <v>rj5normal</v>
      </c>
    </row>
    <row r="2139" customFormat="false" ht="15" hidden="false" customHeight="true" outlineLevel="0" collapsed="false">
      <c r="A2139" s="1" t="n">
        <v>3097</v>
      </c>
      <c r="B2139" s="4" t="s">
        <v>37</v>
      </c>
      <c r="C2139" s="4" t="s">
        <v>22</v>
      </c>
      <c r="D2139" s="4" t="s">
        <v>31</v>
      </c>
      <c r="E2139" s="4" t="n">
        <v>5</v>
      </c>
      <c r="F2139" s="4" t="n">
        <v>12.3920000000001</v>
      </c>
      <c r="G2139" s="4" t="n">
        <v>0</v>
      </c>
      <c r="H2139" s="4" t="n">
        <v>0.202656584396041</v>
      </c>
      <c r="I2139" s="4" t="n">
        <v>0.358362873684706</v>
      </c>
      <c r="J2139" s="4" t="n">
        <v>0.0447783595873581</v>
      </c>
      <c r="K2139" s="4" t="n">
        <v>0.120149303839029</v>
      </c>
      <c r="L2139" s="4" t="n">
        <v>0.0767752491767887</v>
      </c>
      <c r="M2139" s="4" t="n">
        <v>1.88068652521703</v>
      </c>
      <c r="N2139" s="4" t="n">
        <v>23.6615055478637</v>
      </c>
      <c r="O2139" s="4" t="n">
        <v>1</v>
      </c>
      <c r="P2139" s="4" t="s">
        <v>24</v>
      </c>
      <c r="Q2139" s="4" t="n">
        <v>0.529176633361</v>
      </c>
      <c r="R2139" s="4" t="n">
        <v>0.213004197463463</v>
      </c>
      <c r="S2139" s="4" t="s">
        <v>40</v>
      </c>
      <c r="T2139" s="4" t="str">
        <f aca="false">B2139&amp;C2139&amp;D2139&amp;E2139&amp;S2139</f>
        <v>rosnavjackalmap55normal</v>
      </c>
      <c r="U2139" s="4" t="n">
        <f aca="false">COUNTIF($T$2:T2139,T2139)</f>
        <v>18</v>
      </c>
      <c r="V2139" s="4" t="s">
        <v>38</v>
      </c>
      <c r="W2139" s="4" t="s">
        <v>26</v>
      </c>
      <c r="X2139" s="4" t="n">
        <v>5</v>
      </c>
      <c r="Y2139" s="4" t="str">
        <f aca="false">V2139&amp;W2139&amp;X2139&amp;S2139</f>
        <v>rj5normal</v>
      </c>
      <c r="Z2139" s="4" t="n">
        <f aca="false">G2139&gt;0</f>
        <v>0</v>
      </c>
      <c r="AA2139" s="4" t="str">
        <f aca="false">IF(NOT(Z2139),Y2139,0)</f>
        <v>rj5normal</v>
      </c>
    </row>
    <row r="2140" customFormat="false" ht="15" hidden="false" customHeight="true" outlineLevel="0" collapsed="false">
      <c r="A2140" s="1" t="n">
        <v>3098</v>
      </c>
      <c r="B2140" s="4" t="s">
        <v>37</v>
      </c>
      <c r="C2140" s="4" t="s">
        <v>22</v>
      </c>
      <c r="D2140" s="4" t="s">
        <v>31</v>
      </c>
      <c r="E2140" s="4" t="n">
        <v>5</v>
      </c>
      <c r="F2140" s="4" t="n">
        <v>12.096</v>
      </c>
      <c r="G2140" s="4" t="n">
        <v>0</v>
      </c>
      <c r="H2140" s="4" t="n">
        <v>0.213563234559637</v>
      </c>
      <c r="I2140" s="4" t="n">
        <v>0.379010055253764</v>
      </c>
      <c r="J2140" s="4" t="n">
        <v>0.0477904172261398</v>
      </c>
      <c r="K2140" s="4" t="n">
        <v>0.0973441136778025</v>
      </c>
      <c r="L2140" s="4" t="n">
        <v>0.0262689057237973</v>
      </c>
      <c r="M2140" s="4" t="n">
        <v>1.95584099741742</v>
      </c>
      <c r="N2140" s="4" t="n">
        <v>23.7529223825335</v>
      </c>
      <c r="O2140" s="4" t="n">
        <v>1</v>
      </c>
      <c r="P2140" s="4" t="s">
        <v>24</v>
      </c>
      <c r="Q2140" s="4" t="n">
        <v>0.497081958736733</v>
      </c>
      <c r="R2140" s="4" t="n">
        <v>0.268809028934273</v>
      </c>
      <c r="S2140" s="4" t="s">
        <v>40</v>
      </c>
      <c r="T2140" s="4" t="str">
        <f aca="false">B2140&amp;C2140&amp;D2140&amp;E2140&amp;S2140</f>
        <v>rosnavjackalmap55normal</v>
      </c>
      <c r="U2140" s="4" t="n">
        <f aca="false">COUNTIF($T$2:T2140,T2140)</f>
        <v>19</v>
      </c>
      <c r="V2140" s="4" t="s">
        <v>38</v>
      </c>
      <c r="W2140" s="4" t="s">
        <v>26</v>
      </c>
      <c r="X2140" s="4" t="n">
        <v>5</v>
      </c>
      <c r="Y2140" s="4" t="str">
        <f aca="false">V2140&amp;W2140&amp;X2140&amp;S2140</f>
        <v>rj5normal</v>
      </c>
      <c r="Z2140" s="4" t="n">
        <f aca="false">G2140&gt;0</f>
        <v>0</v>
      </c>
      <c r="AA2140" s="4" t="str">
        <f aca="false">IF(NOT(Z2140),Y2140,0)</f>
        <v>rj5normal</v>
      </c>
    </row>
    <row r="2141" customFormat="false" ht="15" hidden="false" customHeight="true" outlineLevel="0" collapsed="false">
      <c r="A2141" s="1" t="n">
        <v>3099</v>
      </c>
      <c r="B2141" s="4" t="s">
        <v>37</v>
      </c>
      <c r="C2141" s="4" t="s">
        <v>22</v>
      </c>
      <c r="D2141" s="4" t="s">
        <v>31</v>
      </c>
      <c r="E2141" s="4" t="n">
        <v>5</v>
      </c>
      <c r="F2141" s="4" t="n">
        <v>13.8970000000002</v>
      </c>
      <c r="G2141" s="4" t="n">
        <v>0</v>
      </c>
      <c r="H2141" s="4" t="n">
        <v>0.233391895486392</v>
      </c>
      <c r="I2141" s="4" t="n">
        <v>0.379365879512103</v>
      </c>
      <c r="J2141" s="4" t="n">
        <v>0.0473943964891762</v>
      </c>
      <c r="K2141" s="4" t="n">
        <v>0.225336006944609</v>
      </c>
      <c r="L2141" s="4" t="n">
        <v>0.0667005330646698</v>
      </c>
      <c r="M2141" s="4" t="n">
        <v>1.74344547327672</v>
      </c>
      <c r="N2141" s="4" t="n">
        <v>24.6551351800476</v>
      </c>
      <c r="O2141" s="4" t="n">
        <v>1</v>
      </c>
      <c r="P2141" s="4" t="s">
        <v>24</v>
      </c>
      <c r="Q2141" s="4" t="n">
        <v>0.710987667139326</v>
      </c>
      <c r="R2141" s="4" t="n">
        <v>0.306183679175651</v>
      </c>
      <c r="S2141" s="4" t="s">
        <v>40</v>
      </c>
      <c r="T2141" s="4" t="str">
        <f aca="false">B2141&amp;C2141&amp;D2141&amp;E2141&amp;S2141</f>
        <v>rosnavjackalmap55normal</v>
      </c>
      <c r="U2141" s="4" t="n">
        <f aca="false">COUNTIF($T$2:T2141,T2141)</f>
        <v>20</v>
      </c>
      <c r="V2141" s="4" t="s">
        <v>38</v>
      </c>
      <c r="W2141" s="4" t="s">
        <v>26</v>
      </c>
      <c r="X2141" s="4" t="n">
        <v>5</v>
      </c>
      <c r="Y2141" s="4" t="str">
        <f aca="false">V2141&amp;W2141&amp;X2141&amp;S2141</f>
        <v>rj5normal</v>
      </c>
      <c r="Z2141" s="4" t="n">
        <f aca="false">G2141&gt;0</f>
        <v>0</v>
      </c>
      <c r="AA2141" s="4" t="str">
        <f aca="false">IF(NOT(Z2141),Y2141,0)</f>
        <v>rj5normal</v>
      </c>
    </row>
    <row r="2142" customFormat="false" ht="15" hidden="false" customHeight="true" outlineLevel="0" collapsed="false">
      <c r="A2142" s="1" t="n">
        <v>3104</v>
      </c>
      <c r="B2142" s="4" t="s">
        <v>35</v>
      </c>
      <c r="C2142" s="4" t="s">
        <v>41</v>
      </c>
      <c r="D2142" s="4" t="s">
        <v>31</v>
      </c>
      <c r="E2142" s="4" t="n">
        <v>5</v>
      </c>
      <c r="F2142" s="4" t="n">
        <v>162.674</v>
      </c>
      <c r="G2142" s="4" t="n">
        <v>2</v>
      </c>
      <c r="H2142" s="4" t="n">
        <v>1.84907689982552</v>
      </c>
      <c r="I2142" s="4" t="n">
        <v>0.175658537313292</v>
      </c>
      <c r="J2142" s="4" t="n">
        <v>0.0324824568920493</v>
      </c>
      <c r="K2142" s="4" t="n">
        <v>0.0276039422973222</v>
      </c>
      <c r="L2142" s="4" t="n">
        <v>0.000573684210526316</v>
      </c>
      <c r="M2142" s="4" t="n">
        <v>0.199030029986081</v>
      </c>
      <c r="N2142" s="4" t="n">
        <v>32.7041311047527</v>
      </c>
      <c r="O2142" s="4" t="n">
        <v>1</v>
      </c>
      <c r="P2142" s="4" t="s">
        <v>24</v>
      </c>
      <c r="Q2142" s="4" t="n">
        <v>43.5730260239843</v>
      </c>
      <c r="R2142" s="4" t="n">
        <v>1.90009634565614</v>
      </c>
      <c r="S2142" s="4" t="s">
        <v>40</v>
      </c>
      <c r="T2142" s="4" t="str">
        <f aca="false">B2142&amp;C2142&amp;D2142&amp;E2142&amp;S2142</f>
        <v>dwaburgermap55normal</v>
      </c>
      <c r="U2142" s="4" t="n">
        <f aca="false">COUNTIF($T$2:T2142,T2142)</f>
        <v>1</v>
      </c>
      <c r="V2142" s="4" t="s">
        <v>36</v>
      </c>
      <c r="W2142" s="4" t="s">
        <v>29</v>
      </c>
      <c r="X2142" s="4" t="n">
        <v>5</v>
      </c>
      <c r="Y2142" s="4" t="str">
        <f aca="false">V2142&amp;W2142&amp;X2142&amp;S2142</f>
        <v>db5normal</v>
      </c>
      <c r="Z2142" s="4" t="n">
        <f aca="false">G2142&gt;0</f>
        <v>1</v>
      </c>
      <c r="AA2142" s="4" t="n">
        <f aca="false">IF(NOT(Z2142),Y2142,0)</f>
        <v>0</v>
      </c>
    </row>
    <row r="2143" customFormat="false" ht="15" hidden="false" customHeight="true" outlineLevel="0" collapsed="false">
      <c r="A2143" s="1" t="n">
        <v>3105</v>
      </c>
      <c r="B2143" s="4" t="s">
        <v>35</v>
      </c>
      <c r="C2143" s="4" t="s">
        <v>41</v>
      </c>
      <c r="D2143" s="4" t="s">
        <v>31</v>
      </c>
      <c r="E2143" s="4" t="n">
        <v>5</v>
      </c>
      <c r="F2143" s="4" t="n">
        <v>116.064</v>
      </c>
      <c r="G2143" s="4" t="n">
        <v>0</v>
      </c>
      <c r="H2143" s="4" t="n">
        <v>0.963930577480965</v>
      </c>
      <c r="I2143" s="4" t="n">
        <v>0.130698109868459</v>
      </c>
      <c r="J2143" s="4" t="n">
        <v>0.0177020671179461</v>
      </c>
      <c r="K2143" s="4" t="n">
        <v>0.0212391104425229</v>
      </c>
      <c r="L2143" s="4" t="n">
        <v>0.000807407407407407</v>
      </c>
      <c r="M2143" s="4" t="n">
        <v>0.205588803568976</v>
      </c>
      <c r="N2143" s="4" t="n">
        <v>23.9096997832579</v>
      </c>
      <c r="O2143" s="4" t="n">
        <v>1</v>
      </c>
      <c r="P2143" s="4" t="s">
        <v>24</v>
      </c>
      <c r="Q2143" s="4" t="n">
        <v>39.8262333475705</v>
      </c>
      <c r="R2143" s="4" t="n">
        <v>0.88181784761528</v>
      </c>
      <c r="S2143" s="4" t="s">
        <v>40</v>
      </c>
      <c r="T2143" s="4" t="str">
        <f aca="false">B2143&amp;C2143&amp;D2143&amp;E2143&amp;S2143</f>
        <v>dwaburgermap55normal</v>
      </c>
      <c r="U2143" s="4" t="n">
        <f aca="false">COUNTIF($T$2:T2143,T2143)</f>
        <v>2</v>
      </c>
      <c r="V2143" s="4" t="s">
        <v>36</v>
      </c>
      <c r="W2143" s="4" t="s">
        <v>29</v>
      </c>
      <c r="X2143" s="4" t="n">
        <v>5</v>
      </c>
      <c r="Y2143" s="4" t="str">
        <f aca="false">V2143&amp;W2143&amp;X2143&amp;S2143</f>
        <v>db5normal</v>
      </c>
      <c r="Z2143" s="4" t="n">
        <f aca="false">G2143&gt;0</f>
        <v>0</v>
      </c>
      <c r="AA2143" s="4" t="str">
        <f aca="false">IF(NOT(Z2143),Y2143,0)</f>
        <v>db5normal</v>
      </c>
    </row>
    <row r="2144" customFormat="false" ht="15" hidden="false" customHeight="true" outlineLevel="0" collapsed="false">
      <c r="A2144" s="1" t="n">
        <v>3106</v>
      </c>
      <c r="B2144" s="4" t="s">
        <v>35</v>
      </c>
      <c r="C2144" s="4" t="s">
        <v>41</v>
      </c>
      <c r="D2144" s="4" t="s">
        <v>31</v>
      </c>
      <c r="E2144" s="4" t="n">
        <v>5</v>
      </c>
      <c r="F2144" s="4" t="n">
        <v>110.109</v>
      </c>
      <c r="G2144" s="4" t="n">
        <v>0</v>
      </c>
      <c r="H2144" s="4" t="n">
        <v>0.352972439670916</v>
      </c>
      <c r="I2144" s="4" t="n">
        <v>0.0512641224541711</v>
      </c>
      <c r="J2144" s="4" t="n">
        <v>0.00768522555881331</v>
      </c>
      <c r="K2144" s="4" t="n">
        <v>0.0168142487752047</v>
      </c>
      <c r="L2144" s="4" t="n">
        <v>0.000854901960784314</v>
      </c>
      <c r="M2144" s="4" t="n">
        <v>0.211571386018548</v>
      </c>
      <c r="N2144" s="4" t="n">
        <v>23.3414879350234</v>
      </c>
      <c r="O2144" s="4" t="n">
        <v>1</v>
      </c>
      <c r="P2144" s="4" t="s">
        <v>24</v>
      </c>
      <c r="Q2144" s="4" t="n">
        <v>21.4219635835325</v>
      </c>
      <c r="R2144" s="4" t="n">
        <v>0.259495025204096</v>
      </c>
      <c r="S2144" s="4" t="s">
        <v>40</v>
      </c>
      <c r="T2144" s="4" t="str">
        <f aca="false">B2144&amp;C2144&amp;D2144&amp;E2144&amp;S2144</f>
        <v>dwaburgermap55normal</v>
      </c>
      <c r="U2144" s="4" t="n">
        <f aca="false">COUNTIF($T$2:T2144,T2144)</f>
        <v>3</v>
      </c>
      <c r="V2144" s="4" t="s">
        <v>36</v>
      </c>
      <c r="W2144" s="4" t="s">
        <v>29</v>
      </c>
      <c r="X2144" s="4" t="n">
        <v>5</v>
      </c>
      <c r="Y2144" s="4" t="str">
        <f aca="false">V2144&amp;W2144&amp;X2144&amp;S2144</f>
        <v>db5normal</v>
      </c>
      <c r="Z2144" s="4" t="n">
        <f aca="false">G2144&gt;0</f>
        <v>0</v>
      </c>
      <c r="AA2144" s="4" t="str">
        <f aca="false">IF(NOT(Z2144),Y2144,0)</f>
        <v>db5normal</v>
      </c>
    </row>
    <row r="2145" customFormat="false" ht="15" hidden="false" customHeight="true" outlineLevel="0" collapsed="false">
      <c r="A2145" s="1" t="n">
        <v>3107</v>
      </c>
      <c r="B2145" s="4" t="s">
        <v>35</v>
      </c>
      <c r="C2145" s="4" t="s">
        <v>41</v>
      </c>
      <c r="D2145" s="4" t="s">
        <v>31</v>
      </c>
      <c r="E2145" s="4" t="n">
        <v>5</v>
      </c>
      <c r="F2145" s="4" t="n">
        <v>122.346</v>
      </c>
      <c r="G2145" s="4" t="n">
        <v>0</v>
      </c>
      <c r="H2145" s="4" t="n">
        <v>0.793933335670407</v>
      </c>
      <c r="I2145" s="4" t="n">
        <v>0.102309882692286</v>
      </c>
      <c r="J2145" s="4" t="n">
        <v>0.0686322586567238</v>
      </c>
      <c r="K2145" s="4" t="n">
        <v>0.0189234529702242</v>
      </c>
      <c r="L2145" s="4" t="n">
        <v>0.000547368421052632</v>
      </c>
      <c r="M2145" s="4" t="n">
        <v>0.210645199815206</v>
      </c>
      <c r="N2145" s="4" t="n">
        <v>25.8350199397688</v>
      </c>
      <c r="O2145" s="4" t="n">
        <v>1</v>
      </c>
      <c r="P2145" s="4" t="s">
        <v>24</v>
      </c>
      <c r="Q2145" s="4" t="n">
        <v>34.4682173849525</v>
      </c>
      <c r="R2145" s="4" t="n">
        <v>0.415521258548564</v>
      </c>
      <c r="S2145" s="4" t="s">
        <v>40</v>
      </c>
      <c r="T2145" s="4" t="str">
        <f aca="false">B2145&amp;C2145&amp;D2145&amp;E2145&amp;S2145</f>
        <v>dwaburgermap55normal</v>
      </c>
      <c r="U2145" s="4" t="n">
        <f aca="false">COUNTIF($T$2:T2145,T2145)</f>
        <v>4</v>
      </c>
      <c r="V2145" s="4" t="s">
        <v>36</v>
      </c>
      <c r="W2145" s="4" t="s">
        <v>29</v>
      </c>
      <c r="X2145" s="4" t="n">
        <v>5</v>
      </c>
      <c r="Y2145" s="4" t="str">
        <f aca="false">V2145&amp;W2145&amp;X2145&amp;S2145</f>
        <v>db5normal</v>
      </c>
      <c r="Z2145" s="4" t="n">
        <f aca="false">G2145&gt;0</f>
        <v>0</v>
      </c>
      <c r="AA2145" s="4" t="str">
        <f aca="false">IF(NOT(Z2145),Y2145,0)</f>
        <v>db5normal</v>
      </c>
    </row>
    <row r="2146" customFormat="false" ht="15" hidden="false" customHeight="true" outlineLevel="0" collapsed="false">
      <c r="A2146" s="1" t="n">
        <v>3108</v>
      </c>
      <c r="B2146" s="4" t="s">
        <v>35</v>
      </c>
      <c r="C2146" s="4" t="s">
        <v>41</v>
      </c>
      <c r="D2146" s="4" t="s">
        <v>31</v>
      </c>
      <c r="E2146" s="4" t="n">
        <v>5</v>
      </c>
      <c r="F2146" s="4" t="n">
        <v>162.35</v>
      </c>
      <c r="G2146" s="4" t="n">
        <v>0</v>
      </c>
      <c r="H2146" s="4" t="n">
        <v>4.1052402522575</v>
      </c>
      <c r="I2146" s="4" t="n">
        <v>0.189056588750528</v>
      </c>
      <c r="J2146" s="4" t="n">
        <v>0.0364656973756004</v>
      </c>
      <c r="K2146" s="4" t="n">
        <v>0.0262782511603488</v>
      </c>
      <c r="L2146" s="4" t="n">
        <v>1.32029044329367E-005</v>
      </c>
      <c r="M2146" s="4" t="n">
        <v>0.195621802257087</v>
      </c>
      <c r="N2146" s="4" t="n">
        <v>31.6573153395918</v>
      </c>
      <c r="O2146" s="4" t="n">
        <v>1</v>
      </c>
      <c r="P2146" s="4" t="s">
        <v>24</v>
      </c>
      <c r="Q2146" s="4" t="n">
        <v>302.213024243551</v>
      </c>
      <c r="R2146" s="4" t="n">
        <v>1.25917183982266</v>
      </c>
      <c r="S2146" s="4" t="s">
        <v>40</v>
      </c>
      <c r="T2146" s="4" t="str">
        <f aca="false">B2146&amp;C2146&amp;D2146&amp;E2146&amp;S2146</f>
        <v>dwaburgermap55normal</v>
      </c>
      <c r="U2146" s="4" t="n">
        <f aca="false">COUNTIF($T$2:T2146,T2146)</f>
        <v>5</v>
      </c>
      <c r="V2146" s="4" t="s">
        <v>36</v>
      </c>
      <c r="W2146" s="4" t="s">
        <v>29</v>
      </c>
      <c r="X2146" s="4" t="n">
        <v>5</v>
      </c>
      <c r="Y2146" s="4" t="str">
        <f aca="false">V2146&amp;W2146&amp;X2146&amp;S2146</f>
        <v>db5normal</v>
      </c>
      <c r="Z2146" s="4" t="n">
        <f aca="false">G2146&gt;0</f>
        <v>0</v>
      </c>
      <c r="AA2146" s="4" t="str">
        <f aca="false">IF(NOT(Z2146),Y2146,0)</f>
        <v>db5normal</v>
      </c>
    </row>
    <row r="2147" customFormat="false" ht="15" hidden="false" customHeight="true" outlineLevel="0" collapsed="false">
      <c r="A2147" s="1" t="n">
        <v>3109</v>
      </c>
      <c r="B2147" s="4" t="s">
        <v>35</v>
      </c>
      <c r="C2147" s="4" t="s">
        <v>41</v>
      </c>
      <c r="D2147" s="4" t="s">
        <v>31</v>
      </c>
      <c r="E2147" s="4" t="n">
        <v>5</v>
      </c>
      <c r="F2147" s="4" t="n">
        <v>120.964</v>
      </c>
      <c r="G2147" s="4" t="n">
        <v>1</v>
      </c>
      <c r="H2147" s="4" t="n">
        <v>1.02561311251051</v>
      </c>
      <c r="I2147" s="4" t="n">
        <v>0.10086343044071</v>
      </c>
      <c r="J2147" s="4" t="n">
        <v>0.0152159420265621</v>
      </c>
      <c r="K2147" s="4" t="n">
        <v>0.0200412802382102</v>
      </c>
      <c r="L2147" s="4" t="n">
        <v>0.000775</v>
      </c>
      <c r="M2147" s="4" t="n">
        <v>0.205165692168112</v>
      </c>
      <c r="N2147" s="4" t="n">
        <v>24.6940035637504</v>
      </c>
      <c r="O2147" s="4" t="n">
        <v>1</v>
      </c>
      <c r="P2147" s="4" t="s">
        <v>24</v>
      </c>
      <c r="Q2147" s="4" t="n">
        <v>85.1594072659884</v>
      </c>
      <c r="R2147" s="4" t="n">
        <v>1.49910887898073</v>
      </c>
      <c r="S2147" s="4" t="s">
        <v>40</v>
      </c>
      <c r="T2147" s="4" t="str">
        <f aca="false">B2147&amp;C2147&amp;D2147&amp;E2147&amp;S2147</f>
        <v>dwaburgermap55normal</v>
      </c>
      <c r="U2147" s="4" t="n">
        <f aca="false">COUNTIF($T$2:T2147,T2147)</f>
        <v>6</v>
      </c>
      <c r="V2147" s="4" t="s">
        <v>36</v>
      </c>
      <c r="W2147" s="4" t="s">
        <v>29</v>
      </c>
      <c r="X2147" s="4" t="n">
        <v>5</v>
      </c>
      <c r="Y2147" s="4" t="str">
        <f aca="false">V2147&amp;W2147&amp;X2147&amp;S2147</f>
        <v>db5normal</v>
      </c>
      <c r="Z2147" s="4" t="n">
        <f aca="false">G2147&gt;0</f>
        <v>1</v>
      </c>
      <c r="AA2147" s="4" t="n">
        <f aca="false">IF(NOT(Z2147),Y2147,0)</f>
        <v>0</v>
      </c>
    </row>
    <row r="2148" customFormat="false" ht="15" hidden="false" customHeight="true" outlineLevel="0" collapsed="false">
      <c r="A2148" s="1" t="n">
        <v>3110</v>
      </c>
      <c r="B2148" s="4" t="s">
        <v>35</v>
      </c>
      <c r="C2148" s="4" t="s">
        <v>41</v>
      </c>
      <c r="D2148" s="4" t="s">
        <v>31</v>
      </c>
      <c r="E2148" s="4" t="n">
        <v>5</v>
      </c>
      <c r="F2148" s="4" t="n">
        <v>109.112</v>
      </c>
      <c r="G2148" s="4" t="n">
        <v>0</v>
      </c>
      <c r="H2148" s="4" t="n">
        <v>1.61171414531088</v>
      </c>
      <c r="I2148" s="4" t="n">
        <v>0.0909438884974199</v>
      </c>
      <c r="J2148" s="4" t="n">
        <v>0.0124244664904407</v>
      </c>
      <c r="K2148" s="4" t="n">
        <v>0.0164861647908728</v>
      </c>
      <c r="L2148" s="4" t="n">
        <v>0.000873517786561265</v>
      </c>
      <c r="M2148" s="4" t="n">
        <v>0.211356917512033</v>
      </c>
      <c r="N2148" s="4" t="n">
        <v>23.0290160833882</v>
      </c>
      <c r="O2148" s="4" t="n">
        <v>1</v>
      </c>
      <c r="P2148" s="4" t="s">
        <v>24</v>
      </c>
      <c r="Q2148" s="4" t="n">
        <v>248.069469178527</v>
      </c>
      <c r="R2148" s="4" t="n">
        <v>0.459029598213069</v>
      </c>
      <c r="S2148" s="4" t="s">
        <v>40</v>
      </c>
      <c r="T2148" s="4" t="str">
        <f aca="false">B2148&amp;C2148&amp;D2148&amp;E2148&amp;S2148</f>
        <v>dwaburgermap55normal</v>
      </c>
      <c r="U2148" s="4" t="n">
        <f aca="false">COUNTIF($T$2:T2148,T2148)</f>
        <v>7</v>
      </c>
      <c r="V2148" s="4" t="s">
        <v>36</v>
      </c>
      <c r="W2148" s="4" t="s">
        <v>29</v>
      </c>
      <c r="X2148" s="4" t="n">
        <v>5</v>
      </c>
      <c r="Y2148" s="4" t="str">
        <f aca="false">V2148&amp;W2148&amp;X2148&amp;S2148</f>
        <v>db5normal</v>
      </c>
      <c r="Z2148" s="4" t="n">
        <f aca="false">G2148&gt;0</f>
        <v>0</v>
      </c>
      <c r="AA2148" s="4" t="str">
        <f aca="false">IF(NOT(Z2148),Y2148,0)</f>
        <v>db5normal</v>
      </c>
    </row>
    <row r="2149" customFormat="false" ht="15" hidden="false" customHeight="true" outlineLevel="0" collapsed="false">
      <c r="A2149" s="1" t="n">
        <v>3111</v>
      </c>
      <c r="B2149" s="4" t="s">
        <v>35</v>
      </c>
      <c r="C2149" s="4" t="s">
        <v>41</v>
      </c>
      <c r="D2149" s="4" t="s">
        <v>31</v>
      </c>
      <c r="E2149" s="4" t="n">
        <v>5</v>
      </c>
      <c r="F2149" s="4" t="n">
        <v>125.214</v>
      </c>
      <c r="G2149" s="4" t="n">
        <v>3</v>
      </c>
      <c r="H2149" s="4" t="n">
        <v>1.02448897147052</v>
      </c>
      <c r="I2149" s="4" t="n">
        <v>0.155015110563609</v>
      </c>
      <c r="J2149" s="4" t="n">
        <v>0.0243097168579615</v>
      </c>
      <c r="K2149" s="4" t="n">
        <v>0.0213037325923701</v>
      </c>
      <c r="L2149" s="4" t="n">
        <v>0.000738831615120275</v>
      </c>
      <c r="M2149" s="4" t="n">
        <v>0.207626057936566</v>
      </c>
      <c r="N2149" s="4" t="n">
        <v>26.7020827801135</v>
      </c>
      <c r="O2149" s="4" t="n">
        <v>0</v>
      </c>
      <c r="P2149" s="4" t="s">
        <v>5</v>
      </c>
      <c r="Q2149" s="4" t="n">
        <v>57.5391595862955</v>
      </c>
      <c r="R2149" s="4" t="n">
        <v>0.962359386404792</v>
      </c>
      <c r="S2149" s="4" t="s">
        <v>40</v>
      </c>
      <c r="T2149" s="4" t="str">
        <f aca="false">B2149&amp;C2149&amp;D2149&amp;E2149&amp;S2149</f>
        <v>dwaburgermap55normal</v>
      </c>
      <c r="U2149" s="4" t="n">
        <f aca="false">COUNTIF($T$2:T2149,T2149)</f>
        <v>8</v>
      </c>
      <c r="V2149" s="4" t="s">
        <v>36</v>
      </c>
      <c r="W2149" s="4" t="s">
        <v>29</v>
      </c>
      <c r="X2149" s="4" t="n">
        <v>5</v>
      </c>
      <c r="Y2149" s="4" t="str">
        <f aca="false">V2149&amp;W2149&amp;X2149&amp;S2149</f>
        <v>db5normal</v>
      </c>
      <c r="Z2149" s="4" t="n">
        <f aca="false">G2149&gt;0</f>
        <v>1</v>
      </c>
      <c r="AA2149" s="4" t="n">
        <f aca="false">IF(NOT(Z2149),Y2149,0)</f>
        <v>0</v>
      </c>
    </row>
    <row r="2150" customFormat="false" ht="15" hidden="false" customHeight="true" outlineLevel="0" collapsed="false">
      <c r="A2150" s="1" t="n">
        <v>3112</v>
      </c>
      <c r="B2150" s="4" t="s">
        <v>35</v>
      </c>
      <c r="C2150" s="4" t="s">
        <v>41</v>
      </c>
      <c r="D2150" s="4" t="s">
        <v>31</v>
      </c>
      <c r="E2150" s="4" t="n">
        <v>5</v>
      </c>
      <c r="F2150" s="4" t="n">
        <v>140.603</v>
      </c>
      <c r="G2150" s="4" t="n">
        <v>0</v>
      </c>
      <c r="H2150" s="4" t="n">
        <v>4.90883389192972</v>
      </c>
      <c r="I2150" s="4" t="n">
        <v>0.211277895958667</v>
      </c>
      <c r="J2150" s="4" t="n">
        <v>0.0850167921419179</v>
      </c>
      <c r="K2150" s="4" t="n">
        <v>0.036496329070065</v>
      </c>
      <c r="L2150" s="4" t="n">
        <v>0.000630988814488969</v>
      </c>
      <c r="M2150" s="4" t="n">
        <v>0.183160914393188</v>
      </c>
      <c r="N2150" s="4" t="n">
        <v>25.6169523085018</v>
      </c>
      <c r="O2150" s="4" t="n">
        <v>1</v>
      </c>
      <c r="P2150" s="4" t="s">
        <v>24</v>
      </c>
      <c r="Q2150" s="4" t="n">
        <v>461.538461538415</v>
      </c>
      <c r="R2150" s="4" t="n">
        <v>1.22992772990968</v>
      </c>
      <c r="S2150" s="4" t="s">
        <v>40</v>
      </c>
      <c r="T2150" s="4" t="str">
        <f aca="false">B2150&amp;C2150&amp;D2150&amp;E2150&amp;S2150</f>
        <v>dwaburgermap55normal</v>
      </c>
      <c r="U2150" s="4" t="n">
        <f aca="false">COUNTIF($T$2:T2150,T2150)</f>
        <v>9</v>
      </c>
      <c r="V2150" s="4" t="s">
        <v>36</v>
      </c>
      <c r="W2150" s="4" t="s">
        <v>29</v>
      </c>
      <c r="X2150" s="4" t="n">
        <v>5</v>
      </c>
      <c r="Y2150" s="4" t="str">
        <f aca="false">V2150&amp;W2150&amp;X2150&amp;S2150</f>
        <v>db5normal</v>
      </c>
      <c r="Z2150" s="4" t="n">
        <f aca="false">G2150&gt;0</f>
        <v>0</v>
      </c>
      <c r="AA2150" s="4" t="str">
        <f aca="false">IF(NOT(Z2150),Y2150,0)</f>
        <v>db5normal</v>
      </c>
    </row>
    <row r="2151" customFormat="false" ht="15" hidden="false" customHeight="true" outlineLevel="0" collapsed="false">
      <c r="A2151" s="1" t="n">
        <v>3113</v>
      </c>
      <c r="B2151" s="4" t="s">
        <v>35</v>
      </c>
      <c r="C2151" s="4" t="s">
        <v>41</v>
      </c>
      <c r="D2151" s="4" t="s">
        <v>31</v>
      </c>
      <c r="E2151" s="4" t="n">
        <v>5</v>
      </c>
      <c r="F2151" s="4" t="n">
        <v>125.296</v>
      </c>
      <c r="G2151" s="4" t="n">
        <v>0</v>
      </c>
      <c r="H2151" s="4" t="n">
        <v>2.41402382480665</v>
      </c>
      <c r="I2151" s="4" t="n">
        <v>0.146507036490844</v>
      </c>
      <c r="J2151" s="4" t="n">
        <v>0.0212617499700054</v>
      </c>
      <c r="K2151" s="4" t="n">
        <v>0.0229488742846532</v>
      </c>
      <c r="L2151" s="4" t="n">
        <v>0.000660897768999165</v>
      </c>
      <c r="M2151" s="4" t="n">
        <v>0.196698042231333</v>
      </c>
      <c r="N2151" s="4" t="n">
        <v>24.5706657865504</v>
      </c>
      <c r="O2151" s="4" t="n">
        <v>1</v>
      </c>
      <c r="P2151" s="4" t="s">
        <v>24</v>
      </c>
      <c r="Q2151" s="4" t="n">
        <v>89.5040005950205</v>
      </c>
      <c r="R2151" s="4" t="n">
        <v>0.986257361136092</v>
      </c>
      <c r="S2151" s="4" t="s">
        <v>40</v>
      </c>
      <c r="T2151" s="4" t="str">
        <f aca="false">B2151&amp;C2151&amp;D2151&amp;E2151&amp;S2151</f>
        <v>dwaburgermap55normal</v>
      </c>
      <c r="U2151" s="4" t="n">
        <f aca="false">COUNTIF($T$2:T2151,T2151)</f>
        <v>10</v>
      </c>
      <c r="V2151" s="4" t="s">
        <v>36</v>
      </c>
      <c r="W2151" s="4" t="s">
        <v>29</v>
      </c>
      <c r="X2151" s="4" t="n">
        <v>5</v>
      </c>
      <c r="Y2151" s="4" t="str">
        <f aca="false">V2151&amp;W2151&amp;X2151&amp;S2151</f>
        <v>db5normal</v>
      </c>
      <c r="Z2151" s="4" t="n">
        <f aca="false">G2151&gt;0</f>
        <v>0</v>
      </c>
      <c r="AA2151" s="4" t="str">
        <f aca="false">IF(NOT(Z2151),Y2151,0)</f>
        <v>db5normal</v>
      </c>
    </row>
    <row r="2152" customFormat="false" ht="15" hidden="false" customHeight="true" outlineLevel="0" collapsed="false">
      <c r="A2152" s="1" t="n">
        <v>3114</v>
      </c>
      <c r="B2152" s="4" t="s">
        <v>35</v>
      </c>
      <c r="C2152" s="4" t="s">
        <v>41</v>
      </c>
      <c r="D2152" s="4" t="s">
        <v>31</v>
      </c>
      <c r="E2152" s="4" t="n">
        <v>5</v>
      </c>
      <c r="F2152" s="4" t="n">
        <v>113.3</v>
      </c>
      <c r="G2152" s="4" t="n">
        <v>0</v>
      </c>
      <c r="H2152" s="4" t="n">
        <v>0.356714795794319</v>
      </c>
      <c r="I2152" s="4" t="n">
        <v>0.0651627625283819</v>
      </c>
      <c r="J2152" s="4" t="n">
        <v>0.00812706702973347</v>
      </c>
      <c r="K2152" s="4" t="n">
        <v>0.0142268471983919</v>
      </c>
      <c r="L2152" s="4" t="n">
        <v>0.000265138972644042</v>
      </c>
      <c r="M2152" s="4" t="n">
        <v>0.213913606225745</v>
      </c>
      <c r="N2152" s="4" t="n">
        <v>24.2903194001505</v>
      </c>
      <c r="O2152" s="4" t="n">
        <v>1</v>
      </c>
      <c r="P2152" s="4" t="s">
        <v>24</v>
      </c>
      <c r="Q2152" s="4" t="n">
        <v>1.63037400962924</v>
      </c>
      <c r="R2152" s="4" t="n">
        <v>0.35203324662528</v>
      </c>
      <c r="S2152" s="4" t="s">
        <v>40</v>
      </c>
      <c r="T2152" s="4" t="str">
        <f aca="false">B2152&amp;C2152&amp;D2152&amp;E2152&amp;S2152</f>
        <v>dwaburgermap55normal</v>
      </c>
      <c r="U2152" s="4" t="n">
        <f aca="false">COUNTIF($T$2:T2152,T2152)</f>
        <v>11</v>
      </c>
      <c r="V2152" s="4" t="s">
        <v>36</v>
      </c>
      <c r="W2152" s="4" t="s">
        <v>29</v>
      </c>
      <c r="X2152" s="4" t="n">
        <v>5</v>
      </c>
      <c r="Y2152" s="4" t="str">
        <f aca="false">V2152&amp;W2152&amp;X2152&amp;S2152</f>
        <v>db5normal</v>
      </c>
      <c r="Z2152" s="4" t="n">
        <f aca="false">G2152&gt;0</f>
        <v>0</v>
      </c>
      <c r="AA2152" s="4" t="str">
        <f aca="false">IF(NOT(Z2152),Y2152,0)</f>
        <v>db5normal</v>
      </c>
    </row>
    <row r="2153" customFormat="false" ht="15" hidden="false" customHeight="true" outlineLevel="0" collapsed="false">
      <c r="A2153" s="1" t="n">
        <v>3115</v>
      </c>
      <c r="B2153" s="4" t="s">
        <v>35</v>
      </c>
      <c r="C2153" s="4" t="s">
        <v>41</v>
      </c>
      <c r="D2153" s="4" t="s">
        <v>31</v>
      </c>
      <c r="E2153" s="4" t="n">
        <v>5</v>
      </c>
      <c r="F2153" s="4" t="n">
        <v>61.846</v>
      </c>
      <c r="G2153" s="4" t="n">
        <v>3</v>
      </c>
      <c r="H2153" s="4" t="n">
        <v>1.5894669692876</v>
      </c>
      <c r="I2153" s="4" t="n">
        <v>0.242458403325643</v>
      </c>
      <c r="J2153" s="4" t="n">
        <v>0.0370733333323337</v>
      </c>
      <c r="K2153" s="4" t="n">
        <v>0.0210462629540855</v>
      </c>
      <c r="L2153" s="4" t="n">
        <v>-0.000293789531994406</v>
      </c>
      <c r="M2153" s="4" t="n">
        <v>0.150490469005005</v>
      </c>
      <c r="N2153" s="4" t="n">
        <v>9.77940226066689</v>
      </c>
      <c r="O2153" s="4" t="n">
        <v>0</v>
      </c>
      <c r="P2153" s="4" t="s">
        <v>5</v>
      </c>
      <c r="Q2153" s="4" t="n">
        <v>22.2306504605826</v>
      </c>
      <c r="R2153" s="4" t="n">
        <v>0.976542302427872</v>
      </c>
      <c r="S2153" s="4" t="s">
        <v>40</v>
      </c>
      <c r="T2153" s="4" t="str">
        <f aca="false">B2153&amp;C2153&amp;D2153&amp;E2153&amp;S2153</f>
        <v>dwaburgermap55normal</v>
      </c>
      <c r="U2153" s="4" t="n">
        <f aca="false">COUNTIF($T$2:T2153,T2153)</f>
        <v>12</v>
      </c>
      <c r="V2153" s="4" t="s">
        <v>36</v>
      </c>
      <c r="W2153" s="4" t="s">
        <v>29</v>
      </c>
      <c r="X2153" s="4" t="n">
        <v>5</v>
      </c>
      <c r="Y2153" s="4" t="str">
        <f aca="false">V2153&amp;W2153&amp;X2153&amp;S2153</f>
        <v>db5normal</v>
      </c>
      <c r="Z2153" s="4" t="n">
        <f aca="false">G2153&gt;0</f>
        <v>1</v>
      </c>
      <c r="AA2153" s="4" t="n">
        <f aca="false">IF(NOT(Z2153),Y2153,0)</f>
        <v>0</v>
      </c>
    </row>
    <row r="2154" customFormat="false" ht="15" hidden="false" customHeight="true" outlineLevel="0" collapsed="false">
      <c r="A2154" s="1" t="n">
        <v>3116</v>
      </c>
      <c r="B2154" s="4" t="s">
        <v>35</v>
      </c>
      <c r="C2154" s="4" t="s">
        <v>41</v>
      </c>
      <c r="D2154" s="4" t="s">
        <v>31</v>
      </c>
      <c r="E2154" s="4" t="n">
        <v>5</v>
      </c>
      <c r="F2154" s="4" t="n">
        <v>113.463</v>
      </c>
      <c r="G2154" s="4" t="n">
        <v>0</v>
      </c>
      <c r="H2154" s="4" t="n">
        <v>0.273283247202369</v>
      </c>
      <c r="I2154" s="4" t="n">
        <v>0.0500519169221845</v>
      </c>
      <c r="J2154" s="4" t="n">
        <v>0.00623932992837219</v>
      </c>
      <c r="K2154" s="4" t="n">
        <v>0.0159358490566038</v>
      </c>
      <c r="L2154" s="4" t="n">
        <v>-2.26415094339623E-005</v>
      </c>
      <c r="M2154" s="4" t="n">
        <v>0.214007490636704</v>
      </c>
      <c r="N2154" s="4" t="n">
        <v>24.3263579798448</v>
      </c>
      <c r="O2154" s="4" t="n">
        <v>1</v>
      </c>
      <c r="P2154" s="4" t="s">
        <v>24</v>
      </c>
      <c r="Q2154" s="4" t="n">
        <v>1.14866270587864</v>
      </c>
      <c r="R2154" s="4" t="n">
        <v>0.271351757853319</v>
      </c>
      <c r="S2154" s="4" t="s">
        <v>40</v>
      </c>
      <c r="T2154" s="4" t="str">
        <f aca="false">B2154&amp;C2154&amp;D2154&amp;E2154&amp;S2154</f>
        <v>dwaburgermap55normal</v>
      </c>
      <c r="U2154" s="4" t="n">
        <f aca="false">COUNTIF($T$2:T2154,T2154)</f>
        <v>13</v>
      </c>
      <c r="V2154" s="4" t="s">
        <v>36</v>
      </c>
      <c r="W2154" s="4" t="s">
        <v>29</v>
      </c>
      <c r="X2154" s="4" t="n">
        <v>5</v>
      </c>
      <c r="Y2154" s="4" t="str">
        <f aca="false">V2154&amp;W2154&amp;X2154&amp;S2154</f>
        <v>db5normal</v>
      </c>
      <c r="Z2154" s="4" t="n">
        <f aca="false">G2154&gt;0</f>
        <v>0</v>
      </c>
      <c r="AA2154" s="4" t="str">
        <f aca="false">IF(NOT(Z2154),Y2154,0)</f>
        <v>db5normal</v>
      </c>
    </row>
    <row r="2155" customFormat="false" ht="15" hidden="false" customHeight="true" outlineLevel="0" collapsed="false">
      <c r="A2155" s="1" t="n">
        <v>3117</v>
      </c>
      <c r="B2155" s="4" t="s">
        <v>35</v>
      </c>
      <c r="C2155" s="4" t="s">
        <v>41</v>
      </c>
      <c r="D2155" s="4" t="s">
        <v>31</v>
      </c>
      <c r="E2155" s="4" t="n">
        <v>5</v>
      </c>
      <c r="F2155" s="4" t="n">
        <v>107.001</v>
      </c>
      <c r="G2155" s="4" t="n">
        <v>0</v>
      </c>
      <c r="H2155" s="4" t="n">
        <v>0.613089872637584</v>
      </c>
      <c r="I2155" s="4" t="n">
        <v>0.076524497996586</v>
      </c>
      <c r="J2155" s="4" t="n">
        <v>0.0102489397013566</v>
      </c>
      <c r="K2155" s="4" t="n">
        <v>0.0148127977396607</v>
      </c>
      <c r="L2155" s="4" t="n">
        <v>0.000634377574245834</v>
      </c>
      <c r="M2155" s="4" t="n">
        <v>0.211844990401639</v>
      </c>
      <c r="N2155" s="4" t="n">
        <v>22.6827234113037</v>
      </c>
      <c r="O2155" s="4" t="n">
        <v>1</v>
      </c>
      <c r="P2155" s="4" t="s">
        <v>24</v>
      </c>
      <c r="Q2155" s="4" t="n">
        <v>44.1493520678665</v>
      </c>
      <c r="R2155" s="4" t="n">
        <v>0.361332272645691</v>
      </c>
      <c r="S2155" s="4" t="s">
        <v>40</v>
      </c>
      <c r="T2155" s="4" t="str">
        <f aca="false">B2155&amp;C2155&amp;D2155&amp;E2155&amp;S2155</f>
        <v>dwaburgermap55normal</v>
      </c>
      <c r="U2155" s="4" t="n">
        <f aca="false">COUNTIF($T$2:T2155,T2155)</f>
        <v>14</v>
      </c>
      <c r="V2155" s="4" t="s">
        <v>36</v>
      </c>
      <c r="W2155" s="4" t="s">
        <v>29</v>
      </c>
      <c r="X2155" s="4" t="n">
        <v>5</v>
      </c>
      <c r="Y2155" s="4" t="str">
        <f aca="false">V2155&amp;W2155&amp;X2155&amp;S2155</f>
        <v>db5normal</v>
      </c>
      <c r="Z2155" s="4" t="n">
        <f aca="false">G2155&gt;0</f>
        <v>0</v>
      </c>
      <c r="AA2155" s="4" t="str">
        <f aca="false">IF(NOT(Z2155),Y2155,0)</f>
        <v>db5normal</v>
      </c>
    </row>
    <row r="2156" customFormat="false" ht="15" hidden="false" customHeight="true" outlineLevel="0" collapsed="false">
      <c r="A2156" s="1" t="n">
        <v>3118</v>
      </c>
      <c r="B2156" s="4" t="s">
        <v>35</v>
      </c>
      <c r="C2156" s="4" t="s">
        <v>41</v>
      </c>
      <c r="D2156" s="4" t="s">
        <v>31</v>
      </c>
      <c r="E2156" s="4" t="n">
        <v>5</v>
      </c>
      <c r="F2156" s="4" t="n">
        <v>107.455</v>
      </c>
      <c r="G2156" s="4" t="n">
        <v>0</v>
      </c>
      <c r="H2156" s="4" t="n">
        <v>0.283670675858807</v>
      </c>
      <c r="I2156" s="4" t="n">
        <v>0.0520428036724953</v>
      </c>
      <c r="J2156" s="4" t="n">
        <v>0.00648874218078429</v>
      </c>
      <c r="K2156" s="4" t="n">
        <v>0.011359723911567</v>
      </c>
      <c r="L2156" s="4" t="n">
        <v>5.60093896196214E-005</v>
      </c>
      <c r="M2156" s="4" t="n">
        <v>0.214829533086724</v>
      </c>
      <c r="N2156" s="4" t="n">
        <v>23.0487482018943</v>
      </c>
      <c r="O2156" s="4" t="n">
        <v>1</v>
      </c>
      <c r="P2156" s="4" t="s">
        <v>24</v>
      </c>
      <c r="Q2156" s="4" t="n">
        <v>1.55584206088655</v>
      </c>
      <c r="R2156" s="4" t="n">
        <v>0.276891393150604</v>
      </c>
      <c r="S2156" s="4" t="s">
        <v>40</v>
      </c>
      <c r="T2156" s="4" t="str">
        <f aca="false">B2156&amp;C2156&amp;D2156&amp;E2156&amp;S2156</f>
        <v>dwaburgermap55normal</v>
      </c>
      <c r="U2156" s="4" t="n">
        <f aca="false">COUNTIF($T$2:T2156,T2156)</f>
        <v>15</v>
      </c>
      <c r="V2156" s="4" t="s">
        <v>36</v>
      </c>
      <c r="W2156" s="4" t="s">
        <v>29</v>
      </c>
      <c r="X2156" s="4" t="n">
        <v>5</v>
      </c>
      <c r="Y2156" s="4" t="str">
        <f aca="false">V2156&amp;W2156&amp;X2156&amp;S2156</f>
        <v>db5normal</v>
      </c>
      <c r="Z2156" s="4" t="n">
        <f aca="false">G2156&gt;0</f>
        <v>0</v>
      </c>
      <c r="AA2156" s="4" t="str">
        <f aca="false">IF(NOT(Z2156),Y2156,0)</f>
        <v>db5normal</v>
      </c>
    </row>
    <row r="2157" customFormat="false" ht="15" hidden="false" customHeight="true" outlineLevel="0" collapsed="false">
      <c r="A2157" s="1" t="n">
        <v>3119</v>
      </c>
      <c r="B2157" s="4" t="s">
        <v>35</v>
      </c>
      <c r="C2157" s="4" t="s">
        <v>41</v>
      </c>
      <c r="D2157" s="4" t="s">
        <v>31</v>
      </c>
      <c r="E2157" s="4" t="n">
        <v>5</v>
      </c>
      <c r="F2157" s="4" t="n">
        <v>114.453</v>
      </c>
      <c r="G2157" s="4" t="n">
        <v>0</v>
      </c>
      <c r="H2157" s="4" t="n">
        <v>0.365716032996988</v>
      </c>
      <c r="I2157" s="4" t="n">
        <v>0.0652804018534784</v>
      </c>
      <c r="J2157" s="4" t="n">
        <v>0.0336585227608028</v>
      </c>
      <c r="K2157" s="4" t="n">
        <v>0.0154007490636704</v>
      </c>
      <c r="L2157" s="4" t="n">
        <v>0.000823970037453184</v>
      </c>
      <c r="M2157" s="4" t="n">
        <v>0.213494423791822</v>
      </c>
      <c r="N2157" s="4" t="n">
        <v>24.5107030598688</v>
      </c>
      <c r="O2157" s="4" t="n">
        <v>1</v>
      </c>
      <c r="P2157" s="4" t="s">
        <v>24</v>
      </c>
      <c r="Q2157" s="4" t="n">
        <v>21.0365298414746</v>
      </c>
      <c r="R2157" s="4" t="n">
        <v>0.301052155949031</v>
      </c>
      <c r="S2157" s="4" t="s">
        <v>40</v>
      </c>
      <c r="T2157" s="4" t="str">
        <f aca="false">B2157&amp;C2157&amp;D2157&amp;E2157&amp;S2157</f>
        <v>dwaburgermap55normal</v>
      </c>
      <c r="U2157" s="4" t="n">
        <f aca="false">COUNTIF($T$2:T2157,T2157)</f>
        <v>16</v>
      </c>
      <c r="V2157" s="4" t="s">
        <v>36</v>
      </c>
      <c r="W2157" s="4" t="s">
        <v>29</v>
      </c>
      <c r="X2157" s="4" t="n">
        <v>5</v>
      </c>
      <c r="Y2157" s="4" t="str">
        <f aca="false">V2157&amp;W2157&amp;X2157&amp;S2157</f>
        <v>db5normal</v>
      </c>
      <c r="Z2157" s="4" t="n">
        <f aca="false">G2157&gt;0</f>
        <v>0</v>
      </c>
      <c r="AA2157" s="4" t="str">
        <f aca="false">IF(NOT(Z2157),Y2157,0)</f>
        <v>db5normal</v>
      </c>
    </row>
    <row r="2158" customFormat="false" ht="15" hidden="false" customHeight="true" outlineLevel="0" collapsed="false">
      <c r="A2158" s="1" t="n">
        <v>3120</v>
      </c>
      <c r="B2158" s="4" t="s">
        <v>35</v>
      </c>
      <c r="C2158" s="4" t="s">
        <v>41</v>
      </c>
      <c r="D2158" s="4" t="s">
        <v>31</v>
      </c>
      <c r="E2158" s="4" t="n">
        <v>5</v>
      </c>
      <c r="F2158" s="4" t="n">
        <v>78.8030000000003</v>
      </c>
      <c r="G2158" s="4" t="n">
        <v>0</v>
      </c>
      <c r="H2158" s="4" t="n">
        <v>0.547145183083321</v>
      </c>
      <c r="I2158" s="4" t="n">
        <v>0.0753576637124769</v>
      </c>
      <c r="J2158" s="4" t="n">
        <v>0.0169172030681555</v>
      </c>
      <c r="K2158" s="4" t="n">
        <v>0.0104357073343492</v>
      </c>
      <c r="L2158" s="4" t="n">
        <v>0.00101630808094446</v>
      </c>
      <c r="M2158" s="4" t="n">
        <v>0.213106453505522</v>
      </c>
      <c r="N2158" s="4" t="n">
        <v>16.795871080618</v>
      </c>
      <c r="O2158" s="4" t="n">
        <v>1</v>
      </c>
      <c r="P2158" s="4" t="s">
        <v>24</v>
      </c>
      <c r="Q2158" s="4" t="n">
        <v>26.9292999859679</v>
      </c>
      <c r="R2158" s="4" t="n">
        <v>0.331867276978104</v>
      </c>
      <c r="S2158" s="4" t="s">
        <v>40</v>
      </c>
      <c r="T2158" s="4" t="str">
        <f aca="false">B2158&amp;C2158&amp;D2158&amp;E2158&amp;S2158</f>
        <v>dwaburgermap55normal</v>
      </c>
      <c r="U2158" s="4" t="n">
        <f aca="false">COUNTIF($T$2:T2158,T2158)</f>
        <v>17</v>
      </c>
      <c r="V2158" s="4" t="s">
        <v>36</v>
      </c>
      <c r="W2158" s="4" t="s">
        <v>29</v>
      </c>
      <c r="X2158" s="4" t="n">
        <v>5</v>
      </c>
      <c r="Y2158" s="4" t="str">
        <f aca="false">V2158&amp;W2158&amp;X2158&amp;S2158</f>
        <v>db5normal</v>
      </c>
      <c r="Z2158" s="4" t="n">
        <f aca="false">G2158&gt;0</f>
        <v>0</v>
      </c>
      <c r="AA2158" s="4" t="str">
        <f aca="false">IF(NOT(Z2158),Y2158,0)</f>
        <v>db5normal</v>
      </c>
    </row>
    <row r="2159" customFormat="false" ht="15" hidden="false" customHeight="true" outlineLevel="0" collapsed="false">
      <c r="A2159" s="1" t="n">
        <v>3121</v>
      </c>
      <c r="B2159" s="4" t="s">
        <v>35</v>
      </c>
      <c r="C2159" s="4" t="s">
        <v>41</v>
      </c>
      <c r="D2159" s="4" t="s">
        <v>31</v>
      </c>
      <c r="E2159" s="4" t="n">
        <v>5</v>
      </c>
      <c r="F2159" s="4" t="n">
        <v>123.056</v>
      </c>
      <c r="G2159" s="4" t="n">
        <v>1</v>
      </c>
      <c r="H2159" s="4" t="n">
        <v>0.91505348073235</v>
      </c>
      <c r="I2159" s="4" t="n">
        <v>0.10142634317377</v>
      </c>
      <c r="J2159" s="4" t="n">
        <v>0.028119333616882</v>
      </c>
      <c r="K2159" s="4" t="n">
        <v>0.0150869113139472</v>
      </c>
      <c r="L2159" s="4" t="n">
        <v>0.000423801705308295</v>
      </c>
      <c r="M2159" s="4" t="n">
        <v>0.211729107053465</v>
      </c>
      <c r="N2159" s="4" t="n">
        <v>26.0361282822104</v>
      </c>
      <c r="O2159" s="4" t="n">
        <v>1</v>
      </c>
      <c r="P2159" s="4" t="s">
        <v>24</v>
      </c>
      <c r="Q2159" s="4" t="n">
        <v>86.5402613989645</v>
      </c>
      <c r="R2159" s="4" t="n">
        <v>0.454599081388271</v>
      </c>
      <c r="S2159" s="4" t="s">
        <v>40</v>
      </c>
      <c r="T2159" s="4" t="str">
        <f aca="false">B2159&amp;C2159&amp;D2159&amp;E2159&amp;S2159</f>
        <v>dwaburgermap55normal</v>
      </c>
      <c r="U2159" s="4" t="n">
        <f aca="false">COUNTIF($T$2:T2159,T2159)</f>
        <v>18</v>
      </c>
      <c r="V2159" s="4" t="s">
        <v>36</v>
      </c>
      <c r="W2159" s="4" t="s">
        <v>29</v>
      </c>
      <c r="X2159" s="4" t="n">
        <v>5</v>
      </c>
      <c r="Y2159" s="4" t="str">
        <f aca="false">V2159&amp;W2159&amp;X2159&amp;S2159</f>
        <v>db5normal</v>
      </c>
      <c r="Z2159" s="4" t="n">
        <f aca="false">G2159&gt;0</f>
        <v>1</v>
      </c>
      <c r="AA2159" s="4" t="n">
        <f aca="false">IF(NOT(Z2159),Y2159,0)</f>
        <v>0</v>
      </c>
    </row>
    <row r="2160" customFormat="false" ht="15" hidden="false" customHeight="true" outlineLevel="0" collapsed="false">
      <c r="A2160" s="1" t="n">
        <v>3122</v>
      </c>
      <c r="B2160" s="4" t="s">
        <v>35</v>
      </c>
      <c r="C2160" s="4" t="s">
        <v>41</v>
      </c>
      <c r="D2160" s="4" t="s">
        <v>31</v>
      </c>
      <c r="E2160" s="4" t="n">
        <v>5</v>
      </c>
      <c r="F2160" s="4" t="n">
        <v>163.886</v>
      </c>
      <c r="G2160" s="4" t="n">
        <v>0</v>
      </c>
      <c r="H2160" s="4" t="n">
        <v>2.90735815105158</v>
      </c>
      <c r="I2160" s="4" t="n">
        <v>0.16168808659455</v>
      </c>
      <c r="J2160" s="4" t="n">
        <v>0.0511026866369092</v>
      </c>
      <c r="K2160" s="4" t="n">
        <v>0.0281069643903434</v>
      </c>
      <c r="L2160" s="4" t="n">
        <v>0.000294916805322473</v>
      </c>
      <c r="M2160" s="4" t="n">
        <v>0.190319676489644</v>
      </c>
      <c r="N2160" s="4" t="n">
        <v>30.835214191501</v>
      </c>
      <c r="O2160" s="4" t="n">
        <v>1</v>
      </c>
      <c r="P2160" s="4" t="s">
        <v>24</v>
      </c>
      <c r="Q2160" s="4" t="n">
        <v>252.982212813508</v>
      </c>
      <c r="R2160" s="4" t="n">
        <v>1.04137431316597</v>
      </c>
      <c r="S2160" s="4" t="s">
        <v>40</v>
      </c>
      <c r="T2160" s="4" t="str">
        <f aca="false">B2160&amp;C2160&amp;D2160&amp;E2160&amp;S2160</f>
        <v>dwaburgermap55normal</v>
      </c>
      <c r="U2160" s="4" t="n">
        <f aca="false">COUNTIF($T$2:T2160,T2160)</f>
        <v>19</v>
      </c>
      <c r="V2160" s="4" t="s">
        <v>36</v>
      </c>
      <c r="W2160" s="4" t="s">
        <v>29</v>
      </c>
      <c r="X2160" s="4" t="n">
        <v>5</v>
      </c>
      <c r="Y2160" s="4" t="str">
        <f aca="false">V2160&amp;W2160&amp;X2160&amp;S2160</f>
        <v>db5normal</v>
      </c>
      <c r="Z2160" s="4" t="n">
        <f aca="false">G2160&gt;0</f>
        <v>0</v>
      </c>
      <c r="AA2160" s="4" t="str">
        <f aca="false">IF(NOT(Z2160),Y2160,0)</f>
        <v>db5normal</v>
      </c>
    </row>
    <row r="2161" customFormat="false" ht="15" hidden="false" customHeight="true" outlineLevel="0" collapsed="false">
      <c r="A2161" s="1" t="n">
        <v>3123</v>
      </c>
      <c r="B2161" s="4" t="s">
        <v>35</v>
      </c>
      <c r="C2161" s="4" t="s">
        <v>41</v>
      </c>
      <c r="D2161" s="4" t="s">
        <v>31</v>
      </c>
      <c r="E2161" s="4" t="n">
        <v>5</v>
      </c>
      <c r="F2161" s="4" t="n">
        <v>111.863</v>
      </c>
      <c r="G2161" s="4" t="n">
        <v>1</v>
      </c>
      <c r="H2161" s="4" t="n">
        <v>1.08686913353137</v>
      </c>
      <c r="I2161" s="4" t="n">
        <v>0.100771285273047</v>
      </c>
      <c r="J2161" s="4" t="n">
        <v>0.0162194778823278</v>
      </c>
      <c r="K2161" s="4" t="n">
        <v>0.0194745836008979</v>
      </c>
      <c r="L2161" s="4" t="n">
        <v>0.000835249042145594</v>
      </c>
      <c r="M2161" s="4" t="n">
        <v>0.206525884500487</v>
      </c>
      <c r="N2161" s="4" t="n">
        <v>22.9943881295978</v>
      </c>
      <c r="O2161" s="4" t="n">
        <v>1</v>
      </c>
      <c r="P2161" s="4" t="s">
        <v>24</v>
      </c>
      <c r="Q2161" s="4" t="n">
        <v>74.2842831900421</v>
      </c>
      <c r="R2161" s="4" t="n">
        <v>0.463808818912309</v>
      </c>
      <c r="S2161" s="4" t="s">
        <v>40</v>
      </c>
      <c r="T2161" s="4" t="str">
        <f aca="false">B2161&amp;C2161&amp;D2161&amp;E2161&amp;S2161</f>
        <v>dwaburgermap55normal</v>
      </c>
      <c r="U2161" s="4" t="n">
        <f aca="false">COUNTIF($T$2:T2161,T2161)</f>
        <v>20</v>
      </c>
      <c r="V2161" s="4" t="s">
        <v>36</v>
      </c>
      <c r="W2161" s="4" t="s">
        <v>29</v>
      </c>
      <c r="X2161" s="4" t="n">
        <v>5</v>
      </c>
      <c r="Y2161" s="4" t="str">
        <f aca="false">V2161&amp;W2161&amp;X2161&amp;S2161</f>
        <v>db5normal</v>
      </c>
      <c r="Z2161" s="4" t="n">
        <f aca="false">G2161&gt;0</f>
        <v>1</v>
      </c>
      <c r="AA2161" s="4" t="n">
        <f aca="false">IF(NOT(Z2161),Y2161,0)</f>
        <v>0</v>
      </c>
    </row>
    <row r="2162" customFormat="false" ht="15" hidden="false" customHeight="true" outlineLevel="0" collapsed="false">
      <c r="A2162" s="1" t="n">
        <v>3128</v>
      </c>
      <c r="B2162" s="4" t="s">
        <v>35</v>
      </c>
      <c r="C2162" s="4" t="s">
        <v>22</v>
      </c>
      <c r="D2162" s="4" t="s">
        <v>23</v>
      </c>
      <c r="E2162" s="4" t="n">
        <v>5</v>
      </c>
      <c r="F2162" s="4" t="n">
        <v>16.9</v>
      </c>
      <c r="G2162" s="4" t="n">
        <v>1</v>
      </c>
      <c r="H2162" s="4" t="n">
        <v>0.108596977665473</v>
      </c>
      <c r="I2162" s="4" t="n">
        <v>0.1288001178822</v>
      </c>
      <c r="J2162" s="4" t="n">
        <v>0.0158543008535848</v>
      </c>
      <c r="K2162" s="4" t="n">
        <v>0.16872096747234</v>
      </c>
      <c r="L2162" s="4" t="n">
        <v>0.0262565229364569</v>
      </c>
      <c r="M2162" s="4" t="n">
        <v>1.73827697779458</v>
      </c>
      <c r="N2162" s="4" t="n">
        <v>29.984845660016</v>
      </c>
      <c r="O2162" s="4" t="n">
        <v>1</v>
      </c>
      <c r="P2162" s="4" t="s">
        <v>24</v>
      </c>
      <c r="Q2162" s="4" t="n">
        <v>0.666924003214104</v>
      </c>
      <c r="R2162" s="4" t="n">
        <v>0.0877776737570372</v>
      </c>
      <c r="S2162" s="4" t="s">
        <v>40</v>
      </c>
      <c r="T2162" s="4" t="str">
        <f aca="false">B2162&amp;C2162&amp;D2162&amp;E2162&amp;S2162</f>
        <v>dwajackalmap25normal</v>
      </c>
      <c r="U2162" s="4" t="n">
        <f aca="false">COUNTIF($T$2:T2162,T2162)</f>
        <v>1</v>
      </c>
      <c r="V2162" s="4" t="s">
        <v>36</v>
      </c>
      <c r="W2162" s="4" t="s">
        <v>26</v>
      </c>
      <c r="X2162" s="4" t="n">
        <v>2</v>
      </c>
      <c r="Y2162" s="4" t="str">
        <f aca="false">V2162&amp;W2162&amp;X2162&amp;S2162</f>
        <v>dj2normal</v>
      </c>
      <c r="Z2162" s="4" t="n">
        <f aca="false">G2162&gt;0</f>
        <v>1</v>
      </c>
      <c r="AA2162" s="4" t="n">
        <f aca="false">IF(NOT(Z2162),Y2162,0)</f>
        <v>0</v>
      </c>
    </row>
    <row r="2163" customFormat="false" ht="15" hidden="false" customHeight="true" outlineLevel="0" collapsed="false">
      <c r="A2163" s="1" t="n">
        <v>3129</v>
      </c>
      <c r="B2163" s="4" t="s">
        <v>35</v>
      </c>
      <c r="C2163" s="4" t="s">
        <v>22</v>
      </c>
      <c r="D2163" s="4" t="s">
        <v>23</v>
      </c>
      <c r="E2163" s="4" t="n">
        <v>5</v>
      </c>
      <c r="F2163" s="4" t="n">
        <v>16.04</v>
      </c>
      <c r="G2163" s="4" t="n">
        <v>0</v>
      </c>
      <c r="H2163" s="4" t="n">
        <v>0.0852442051356723</v>
      </c>
      <c r="I2163" s="4" t="n">
        <v>0.139510893351968</v>
      </c>
      <c r="J2163" s="4" t="n">
        <v>0.0176526531018451</v>
      </c>
      <c r="K2163" s="4" t="n">
        <v>0.0940933422623314</v>
      </c>
      <c r="L2163" s="4" t="n">
        <v>0.0245000145129416</v>
      </c>
      <c r="M2163" s="4" t="n">
        <v>1.83965057319003</v>
      </c>
      <c r="N2163" s="4" t="n">
        <v>30.0952714511173</v>
      </c>
      <c r="O2163" s="4" t="n">
        <v>1</v>
      </c>
      <c r="P2163" s="4" t="s">
        <v>24</v>
      </c>
      <c r="Q2163" s="4" t="n">
        <v>0.713132642720066</v>
      </c>
      <c r="R2163" s="4" t="n">
        <v>0.0870900933476276</v>
      </c>
      <c r="S2163" s="4" t="s">
        <v>40</v>
      </c>
      <c r="T2163" s="4" t="str">
        <f aca="false">B2163&amp;C2163&amp;D2163&amp;E2163&amp;S2163</f>
        <v>dwajackalmap25normal</v>
      </c>
      <c r="U2163" s="4" t="n">
        <f aca="false">COUNTIF($T$2:T2163,T2163)</f>
        <v>2</v>
      </c>
      <c r="V2163" s="4" t="s">
        <v>36</v>
      </c>
      <c r="W2163" s="4" t="s">
        <v>26</v>
      </c>
      <c r="X2163" s="4" t="n">
        <v>2</v>
      </c>
      <c r="Y2163" s="4" t="str">
        <f aca="false">V2163&amp;W2163&amp;X2163&amp;S2163</f>
        <v>dj2normal</v>
      </c>
      <c r="Z2163" s="4" t="n">
        <f aca="false">G2163&gt;0</f>
        <v>0</v>
      </c>
      <c r="AA2163" s="4" t="str">
        <f aca="false">IF(NOT(Z2163),Y2163,0)</f>
        <v>dj2normal</v>
      </c>
    </row>
    <row r="2164" customFormat="false" ht="15" hidden="false" customHeight="true" outlineLevel="0" collapsed="false">
      <c r="A2164" s="1" t="n">
        <v>3130</v>
      </c>
      <c r="B2164" s="4" t="s">
        <v>35</v>
      </c>
      <c r="C2164" s="4" t="s">
        <v>22</v>
      </c>
      <c r="D2164" s="4" t="s">
        <v>23</v>
      </c>
      <c r="E2164" s="4" t="n">
        <v>5</v>
      </c>
      <c r="F2164" s="4" t="n">
        <v>18.162</v>
      </c>
      <c r="G2164" s="4" t="n">
        <v>1</v>
      </c>
      <c r="H2164" s="4" t="n">
        <v>1.82425203704557</v>
      </c>
      <c r="I2164" s="4" t="n">
        <v>0.265731418211175</v>
      </c>
      <c r="J2164" s="4" t="n">
        <v>0.0285027847796274</v>
      </c>
      <c r="K2164" s="4" t="n">
        <v>0.240770467260027</v>
      </c>
      <c r="L2164" s="4" t="n">
        <v>0.00453438066667122</v>
      </c>
      <c r="M2164" s="4" t="n">
        <v>1.64664670946149</v>
      </c>
      <c r="N2164" s="4" t="n">
        <v>30.2801220958635</v>
      </c>
      <c r="O2164" s="4" t="n">
        <v>1</v>
      </c>
      <c r="P2164" s="4" t="s">
        <v>24</v>
      </c>
      <c r="Q2164" s="4" t="n">
        <v>62.9608825879547</v>
      </c>
      <c r="R2164" s="4" t="n">
        <v>0.11294538341598</v>
      </c>
      <c r="S2164" s="4" t="s">
        <v>40</v>
      </c>
      <c r="T2164" s="4" t="str">
        <f aca="false">B2164&amp;C2164&amp;D2164&amp;E2164&amp;S2164</f>
        <v>dwajackalmap25normal</v>
      </c>
      <c r="U2164" s="4" t="n">
        <f aca="false">COUNTIF($T$2:T2164,T2164)</f>
        <v>3</v>
      </c>
      <c r="V2164" s="4" t="s">
        <v>36</v>
      </c>
      <c r="W2164" s="4" t="s">
        <v>26</v>
      </c>
      <c r="X2164" s="4" t="n">
        <v>2</v>
      </c>
      <c r="Y2164" s="4" t="str">
        <f aca="false">V2164&amp;W2164&amp;X2164&amp;S2164</f>
        <v>dj2normal</v>
      </c>
      <c r="Z2164" s="4" t="n">
        <f aca="false">G2164&gt;0</f>
        <v>1</v>
      </c>
      <c r="AA2164" s="4" t="n">
        <f aca="false">IF(NOT(Z2164),Y2164,0)</f>
        <v>0</v>
      </c>
    </row>
    <row r="2165" customFormat="false" ht="15" hidden="false" customHeight="true" outlineLevel="0" collapsed="false">
      <c r="A2165" s="1" t="n">
        <v>3131</v>
      </c>
      <c r="B2165" s="4" t="s">
        <v>35</v>
      </c>
      <c r="C2165" s="4" t="s">
        <v>22</v>
      </c>
      <c r="D2165" s="4" t="s">
        <v>23</v>
      </c>
      <c r="E2165" s="4" t="n">
        <v>5</v>
      </c>
      <c r="F2165" s="4" t="n">
        <v>18.74</v>
      </c>
      <c r="G2165" s="4" t="n">
        <v>2</v>
      </c>
      <c r="H2165" s="4" t="n">
        <v>1.04913860369876</v>
      </c>
      <c r="I2165" s="4" t="n">
        <v>0.281000014100445</v>
      </c>
      <c r="J2165" s="4" t="n">
        <v>0.02697687087803</v>
      </c>
      <c r="K2165" s="4" t="n">
        <v>0.322264338486543</v>
      </c>
      <c r="L2165" s="4" t="n">
        <v>0.0177810499935908</v>
      </c>
      <c r="M2165" s="4" t="n">
        <v>1.59901007560197</v>
      </c>
      <c r="N2165" s="4" t="n">
        <v>30.3208679052675</v>
      </c>
      <c r="O2165" s="4" t="n">
        <v>1</v>
      </c>
      <c r="P2165" s="4" t="s">
        <v>24</v>
      </c>
      <c r="Q2165" s="4" t="n">
        <v>32.7189324594004</v>
      </c>
      <c r="R2165" s="4" t="n">
        <v>0.15368953205955</v>
      </c>
      <c r="S2165" s="4" t="s">
        <v>40</v>
      </c>
      <c r="T2165" s="4" t="str">
        <f aca="false">B2165&amp;C2165&amp;D2165&amp;E2165&amp;S2165</f>
        <v>dwajackalmap25normal</v>
      </c>
      <c r="U2165" s="4" t="n">
        <f aca="false">COUNTIF($T$2:T2165,T2165)</f>
        <v>4</v>
      </c>
      <c r="V2165" s="4" t="s">
        <v>36</v>
      </c>
      <c r="W2165" s="4" t="s">
        <v>26</v>
      </c>
      <c r="X2165" s="4" t="n">
        <v>2</v>
      </c>
      <c r="Y2165" s="4" t="str">
        <f aca="false">V2165&amp;W2165&amp;X2165&amp;S2165</f>
        <v>dj2normal</v>
      </c>
      <c r="Z2165" s="4" t="n">
        <f aca="false">G2165&gt;0</f>
        <v>1</v>
      </c>
      <c r="AA2165" s="4" t="n">
        <f aca="false">IF(NOT(Z2165),Y2165,0)</f>
        <v>0</v>
      </c>
    </row>
    <row r="2166" customFormat="false" ht="15" hidden="false" customHeight="true" outlineLevel="0" collapsed="false">
      <c r="A2166" s="1" t="n">
        <v>3132</v>
      </c>
      <c r="B2166" s="4" t="s">
        <v>35</v>
      </c>
      <c r="C2166" s="4" t="s">
        <v>22</v>
      </c>
      <c r="D2166" s="4" t="s">
        <v>23</v>
      </c>
      <c r="E2166" s="4" t="n">
        <v>5</v>
      </c>
      <c r="F2166" s="4" t="n">
        <v>16.67</v>
      </c>
      <c r="G2166" s="4" t="n">
        <v>0</v>
      </c>
      <c r="H2166" s="4" t="n">
        <v>0.105379812471599</v>
      </c>
      <c r="I2166" s="4" t="n">
        <v>0.138990196908033</v>
      </c>
      <c r="J2166" s="4" t="n">
        <v>0.0174552272890475</v>
      </c>
      <c r="K2166" s="4" t="n">
        <v>0.198735655577498</v>
      </c>
      <c r="L2166" s="4" t="n">
        <v>0.0128790477898168</v>
      </c>
      <c r="M2166" s="4" t="n">
        <v>1.77725608770247</v>
      </c>
      <c r="N2166" s="4" t="n">
        <v>30.2307262868214</v>
      </c>
      <c r="O2166" s="4" t="n">
        <v>1</v>
      </c>
      <c r="P2166" s="4" t="s">
        <v>24</v>
      </c>
      <c r="Q2166" s="4" t="n">
        <v>0.95910831278752</v>
      </c>
      <c r="R2166" s="4" t="n">
        <v>0.102676990640253</v>
      </c>
      <c r="S2166" s="4" t="s">
        <v>40</v>
      </c>
      <c r="T2166" s="4" t="str">
        <f aca="false">B2166&amp;C2166&amp;D2166&amp;E2166&amp;S2166</f>
        <v>dwajackalmap25normal</v>
      </c>
      <c r="U2166" s="4" t="n">
        <f aca="false">COUNTIF($T$2:T2166,T2166)</f>
        <v>5</v>
      </c>
      <c r="V2166" s="4" t="s">
        <v>36</v>
      </c>
      <c r="W2166" s="4" t="s">
        <v>26</v>
      </c>
      <c r="X2166" s="4" t="n">
        <v>2</v>
      </c>
      <c r="Y2166" s="4" t="str">
        <f aca="false">V2166&amp;W2166&amp;X2166&amp;S2166</f>
        <v>dj2normal</v>
      </c>
      <c r="Z2166" s="4" t="n">
        <f aca="false">G2166&gt;0</f>
        <v>0</v>
      </c>
      <c r="AA2166" s="4" t="str">
        <f aca="false">IF(NOT(Z2166),Y2166,0)</f>
        <v>dj2normal</v>
      </c>
    </row>
    <row r="2167" customFormat="false" ht="15" hidden="false" customHeight="true" outlineLevel="0" collapsed="false">
      <c r="A2167" s="1" t="n">
        <v>3133</v>
      </c>
      <c r="B2167" s="4" t="s">
        <v>35</v>
      </c>
      <c r="C2167" s="4" t="s">
        <v>22</v>
      </c>
      <c r="D2167" s="4" t="s">
        <v>23</v>
      </c>
      <c r="E2167" s="4" t="n">
        <v>5</v>
      </c>
      <c r="F2167" s="4" t="n">
        <v>15.95</v>
      </c>
      <c r="G2167" s="4" t="n">
        <v>0</v>
      </c>
      <c r="H2167" s="4" t="n">
        <v>0.0884675143964059</v>
      </c>
      <c r="I2167" s="4" t="n">
        <v>0.135612578933416</v>
      </c>
      <c r="J2167" s="4" t="n">
        <v>0.0169206148375186</v>
      </c>
      <c r="K2167" s="4" t="n">
        <v>0.0923154177438705</v>
      </c>
      <c r="L2167" s="4" t="n">
        <v>0.03145648909376</v>
      </c>
      <c r="M2167" s="4" t="n">
        <v>1.84609569151852</v>
      </c>
      <c r="N2167" s="4" t="n">
        <v>30.0065601687094</v>
      </c>
      <c r="O2167" s="4" t="n">
        <v>1</v>
      </c>
      <c r="P2167" s="4" t="s">
        <v>24</v>
      </c>
      <c r="Q2167" s="4" t="n">
        <v>0.67340529425575</v>
      </c>
      <c r="R2167" s="4" t="n">
        <v>0.0843148960019169</v>
      </c>
      <c r="S2167" s="4" t="s">
        <v>40</v>
      </c>
      <c r="T2167" s="4" t="str">
        <f aca="false">B2167&amp;C2167&amp;D2167&amp;E2167&amp;S2167</f>
        <v>dwajackalmap25normal</v>
      </c>
      <c r="U2167" s="4" t="n">
        <f aca="false">COUNTIF($T$2:T2167,T2167)</f>
        <v>6</v>
      </c>
      <c r="V2167" s="4" t="s">
        <v>36</v>
      </c>
      <c r="W2167" s="4" t="s">
        <v>26</v>
      </c>
      <c r="X2167" s="4" t="n">
        <v>2</v>
      </c>
      <c r="Y2167" s="4" t="str">
        <f aca="false">V2167&amp;W2167&amp;X2167&amp;S2167</f>
        <v>dj2normal</v>
      </c>
      <c r="Z2167" s="4" t="n">
        <f aca="false">G2167&gt;0</f>
        <v>0</v>
      </c>
      <c r="AA2167" s="4" t="str">
        <f aca="false">IF(NOT(Z2167),Y2167,0)</f>
        <v>dj2normal</v>
      </c>
    </row>
    <row r="2168" customFormat="false" ht="15" hidden="false" customHeight="true" outlineLevel="0" collapsed="false">
      <c r="A2168" s="1" t="n">
        <v>3134</v>
      </c>
      <c r="B2168" s="4" t="s">
        <v>35</v>
      </c>
      <c r="C2168" s="4" t="s">
        <v>22</v>
      </c>
      <c r="D2168" s="4" t="s">
        <v>23</v>
      </c>
      <c r="E2168" s="4" t="n">
        <v>5</v>
      </c>
      <c r="F2168" s="4" t="n">
        <v>25.291</v>
      </c>
      <c r="G2168" s="4" t="n">
        <v>1</v>
      </c>
      <c r="H2168" s="4" t="n">
        <v>3.66703922001103</v>
      </c>
      <c r="I2168" s="4" t="n">
        <v>0.494919338597356</v>
      </c>
      <c r="J2168" s="4" t="n">
        <v>0.0759079829219071</v>
      </c>
      <c r="K2168" s="4" t="n">
        <v>0.192690681794747</v>
      </c>
      <c r="L2168" s="4" t="n">
        <v>0.00691379310344828</v>
      </c>
      <c r="M2168" s="4" t="n">
        <v>1.21653365366441</v>
      </c>
      <c r="N2168" s="4" t="n">
        <v>31.1509512211852</v>
      </c>
      <c r="O2168" s="4" t="n">
        <v>1</v>
      </c>
      <c r="P2168" s="4" t="s">
        <v>24</v>
      </c>
      <c r="Q2168" s="4" t="n">
        <v>49.6485111201513</v>
      </c>
      <c r="R2168" s="4" t="n">
        <v>0.414947200431211</v>
      </c>
      <c r="S2168" s="4" t="s">
        <v>40</v>
      </c>
      <c r="T2168" s="4" t="str">
        <f aca="false">B2168&amp;C2168&amp;D2168&amp;E2168&amp;S2168</f>
        <v>dwajackalmap25normal</v>
      </c>
      <c r="U2168" s="4" t="n">
        <f aca="false">COUNTIF($T$2:T2168,T2168)</f>
        <v>7</v>
      </c>
      <c r="V2168" s="4" t="s">
        <v>36</v>
      </c>
      <c r="W2168" s="4" t="s">
        <v>26</v>
      </c>
      <c r="X2168" s="4" t="n">
        <v>2</v>
      </c>
      <c r="Y2168" s="4" t="str">
        <f aca="false">V2168&amp;W2168&amp;X2168&amp;S2168</f>
        <v>dj2normal</v>
      </c>
      <c r="Z2168" s="4" t="n">
        <f aca="false">G2168&gt;0</f>
        <v>1</v>
      </c>
      <c r="AA2168" s="4" t="n">
        <f aca="false">IF(NOT(Z2168),Y2168,0)</f>
        <v>0</v>
      </c>
    </row>
    <row r="2169" customFormat="false" ht="15" hidden="false" customHeight="true" outlineLevel="0" collapsed="false">
      <c r="A2169" s="1" t="n">
        <v>3135</v>
      </c>
      <c r="B2169" s="4" t="s">
        <v>35</v>
      </c>
      <c r="C2169" s="4" t="s">
        <v>22</v>
      </c>
      <c r="D2169" s="4" t="s">
        <v>23</v>
      </c>
      <c r="E2169" s="4" t="n">
        <v>5</v>
      </c>
      <c r="F2169" s="4" t="n">
        <v>16.932</v>
      </c>
      <c r="G2169" s="4" t="n">
        <v>1</v>
      </c>
      <c r="H2169" s="4" t="n">
        <v>0.100836118206316</v>
      </c>
      <c r="I2169" s="4" t="n">
        <v>0.122992705638318</v>
      </c>
      <c r="J2169" s="4" t="n">
        <v>0.0151427627865479</v>
      </c>
      <c r="K2169" s="4" t="n">
        <v>0.158927657989459</v>
      </c>
      <c r="L2169" s="4" t="n">
        <v>0.0201702402513912</v>
      </c>
      <c r="M2169" s="4" t="n">
        <v>1.73898914268315</v>
      </c>
      <c r="N2169" s="4" t="n">
        <v>30.0413346994977</v>
      </c>
      <c r="O2169" s="4" t="n">
        <v>1</v>
      </c>
      <c r="P2169" s="4" t="s">
        <v>24</v>
      </c>
      <c r="Q2169" s="4" t="n">
        <v>0.745294551957235</v>
      </c>
      <c r="R2169" s="4" t="n">
        <v>0.0760618668530131</v>
      </c>
      <c r="S2169" s="4" t="s">
        <v>40</v>
      </c>
      <c r="T2169" s="4" t="str">
        <f aca="false">B2169&amp;C2169&amp;D2169&amp;E2169&amp;S2169</f>
        <v>dwajackalmap25normal</v>
      </c>
      <c r="U2169" s="4" t="n">
        <f aca="false">COUNTIF($T$2:T2169,T2169)</f>
        <v>8</v>
      </c>
      <c r="V2169" s="4" t="s">
        <v>36</v>
      </c>
      <c r="W2169" s="4" t="s">
        <v>26</v>
      </c>
      <c r="X2169" s="4" t="n">
        <v>2</v>
      </c>
      <c r="Y2169" s="4" t="str">
        <f aca="false">V2169&amp;W2169&amp;X2169&amp;S2169</f>
        <v>dj2normal</v>
      </c>
      <c r="Z2169" s="4" t="n">
        <f aca="false">G2169&gt;0</f>
        <v>1</v>
      </c>
      <c r="AA2169" s="4" t="n">
        <f aca="false">IF(NOT(Z2169),Y2169,0)</f>
        <v>0</v>
      </c>
    </row>
    <row r="2170" customFormat="false" ht="15" hidden="false" customHeight="true" outlineLevel="0" collapsed="false">
      <c r="A2170" s="1" t="n">
        <v>3136</v>
      </c>
      <c r="B2170" s="4" t="s">
        <v>35</v>
      </c>
      <c r="C2170" s="4" t="s">
        <v>22</v>
      </c>
      <c r="D2170" s="4" t="s">
        <v>23</v>
      </c>
      <c r="E2170" s="4" t="n">
        <v>5</v>
      </c>
      <c r="F2170" s="4" t="n">
        <v>22.906</v>
      </c>
      <c r="G2170" s="4" t="n">
        <v>1</v>
      </c>
      <c r="H2170" s="4" t="n">
        <v>2.3423758570169</v>
      </c>
      <c r="I2170" s="4" t="n">
        <v>0.297184746760499</v>
      </c>
      <c r="J2170" s="4" t="n">
        <v>0.030078702887333</v>
      </c>
      <c r="K2170" s="4" t="n">
        <v>0.139489242492554</v>
      </c>
      <c r="L2170" s="4" t="n">
        <v>0.00345283018867925</v>
      </c>
      <c r="M2170" s="4" t="n">
        <v>1.32403053823564</v>
      </c>
      <c r="N2170" s="4" t="n">
        <v>30.5531597773612</v>
      </c>
      <c r="O2170" s="4" t="n">
        <v>1</v>
      </c>
      <c r="P2170" s="4" t="s">
        <v>24</v>
      </c>
      <c r="Q2170" s="4" t="n">
        <v>36.4909104264002</v>
      </c>
      <c r="R2170" s="4" t="n">
        <v>0.111346912227414</v>
      </c>
      <c r="S2170" s="4" t="s">
        <v>40</v>
      </c>
      <c r="T2170" s="4" t="str">
        <f aca="false">B2170&amp;C2170&amp;D2170&amp;E2170&amp;S2170</f>
        <v>dwajackalmap25normal</v>
      </c>
      <c r="U2170" s="4" t="n">
        <f aca="false">COUNTIF($T$2:T2170,T2170)</f>
        <v>9</v>
      </c>
      <c r="V2170" s="4" t="s">
        <v>36</v>
      </c>
      <c r="W2170" s="4" t="s">
        <v>26</v>
      </c>
      <c r="X2170" s="4" t="n">
        <v>2</v>
      </c>
      <c r="Y2170" s="4" t="str">
        <f aca="false">V2170&amp;W2170&amp;X2170&amp;S2170</f>
        <v>dj2normal</v>
      </c>
      <c r="Z2170" s="4" t="n">
        <f aca="false">G2170&gt;0</f>
        <v>1</v>
      </c>
      <c r="AA2170" s="4" t="n">
        <f aca="false">IF(NOT(Z2170),Y2170,0)</f>
        <v>0</v>
      </c>
    </row>
    <row r="2171" customFormat="false" ht="15" hidden="false" customHeight="true" outlineLevel="0" collapsed="false">
      <c r="A2171" s="1" t="n">
        <v>3137</v>
      </c>
      <c r="B2171" s="4" t="s">
        <v>35</v>
      </c>
      <c r="C2171" s="4" t="s">
        <v>22</v>
      </c>
      <c r="D2171" s="4" t="s">
        <v>23</v>
      </c>
      <c r="E2171" s="4" t="n">
        <v>5</v>
      </c>
      <c r="F2171" s="4" t="n">
        <v>17.294</v>
      </c>
      <c r="G2171" s="4" t="n">
        <v>0</v>
      </c>
      <c r="H2171" s="4" t="n">
        <v>0.201982629419175</v>
      </c>
      <c r="I2171" s="4" t="n">
        <v>0.281222890011387</v>
      </c>
      <c r="J2171" s="4" t="n">
        <v>0.0353784413795456</v>
      </c>
      <c r="K2171" s="4" t="n">
        <v>0.194096242694414</v>
      </c>
      <c r="L2171" s="4" t="n">
        <v>0.0314871794871795</v>
      </c>
      <c r="M2171" s="4" t="n">
        <v>1.74310179745939</v>
      </c>
      <c r="N2171" s="4" t="n">
        <v>30.7314886779591</v>
      </c>
      <c r="O2171" s="4" t="n">
        <v>1</v>
      </c>
      <c r="P2171" s="4" t="s">
        <v>24</v>
      </c>
      <c r="Q2171" s="4" t="n">
        <v>0.8533406571164</v>
      </c>
      <c r="R2171" s="4" t="n">
        <v>0.180596522939695</v>
      </c>
      <c r="S2171" s="4" t="s">
        <v>40</v>
      </c>
      <c r="T2171" s="4" t="str">
        <f aca="false">B2171&amp;C2171&amp;D2171&amp;E2171&amp;S2171</f>
        <v>dwajackalmap25normal</v>
      </c>
      <c r="U2171" s="4" t="n">
        <f aca="false">COUNTIF($T$2:T2171,T2171)</f>
        <v>10</v>
      </c>
      <c r="V2171" s="4" t="s">
        <v>36</v>
      </c>
      <c r="W2171" s="4" t="s">
        <v>26</v>
      </c>
      <c r="X2171" s="4" t="n">
        <v>2</v>
      </c>
      <c r="Y2171" s="4" t="str">
        <f aca="false">V2171&amp;W2171&amp;X2171&amp;S2171</f>
        <v>dj2normal</v>
      </c>
      <c r="Z2171" s="4" t="n">
        <f aca="false">G2171&gt;0</f>
        <v>0</v>
      </c>
      <c r="AA2171" s="4" t="str">
        <f aca="false">IF(NOT(Z2171),Y2171,0)</f>
        <v>dj2normal</v>
      </c>
    </row>
    <row r="2172" customFormat="false" ht="15" hidden="false" customHeight="true" outlineLevel="0" collapsed="false">
      <c r="A2172" s="1" t="n">
        <v>3138</v>
      </c>
      <c r="B2172" s="4" t="s">
        <v>35</v>
      </c>
      <c r="C2172" s="4" t="s">
        <v>22</v>
      </c>
      <c r="D2172" s="4" t="s">
        <v>23</v>
      </c>
      <c r="E2172" s="4" t="n">
        <v>5</v>
      </c>
      <c r="F2172" s="4" t="n">
        <v>16.153</v>
      </c>
      <c r="G2172" s="4" t="n">
        <v>0</v>
      </c>
      <c r="H2172" s="4" t="n">
        <v>0.0704006102638575</v>
      </c>
      <c r="I2172" s="4" t="n">
        <v>0.113411693644606</v>
      </c>
      <c r="J2172" s="4" t="n">
        <v>0.0143926531167157</v>
      </c>
      <c r="K2172" s="4" t="n">
        <v>0.0650005160642918</v>
      </c>
      <c r="L2172" s="4" t="n">
        <v>0.0134534560081141</v>
      </c>
      <c r="M2172" s="4" t="n">
        <v>1.82371507965974</v>
      </c>
      <c r="N2172" s="4" t="n">
        <v>30.2099656077694</v>
      </c>
      <c r="O2172" s="4" t="n">
        <v>1</v>
      </c>
      <c r="P2172" s="4" t="s">
        <v>24</v>
      </c>
      <c r="Q2172" s="4" t="n">
        <v>0.802244389839495</v>
      </c>
      <c r="R2172" s="4" t="n">
        <v>0.0762993255247931</v>
      </c>
      <c r="S2172" s="4" t="s">
        <v>40</v>
      </c>
      <c r="T2172" s="4" t="str">
        <f aca="false">B2172&amp;C2172&amp;D2172&amp;E2172&amp;S2172</f>
        <v>dwajackalmap25normal</v>
      </c>
      <c r="U2172" s="4" t="n">
        <f aca="false">COUNTIF($T$2:T2172,T2172)</f>
        <v>11</v>
      </c>
      <c r="V2172" s="4" t="s">
        <v>36</v>
      </c>
      <c r="W2172" s="4" t="s">
        <v>26</v>
      </c>
      <c r="X2172" s="4" t="n">
        <v>2</v>
      </c>
      <c r="Y2172" s="4" t="str">
        <f aca="false">V2172&amp;W2172&amp;X2172&amp;S2172</f>
        <v>dj2normal</v>
      </c>
      <c r="Z2172" s="4" t="n">
        <f aca="false">G2172&gt;0</f>
        <v>0</v>
      </c>
      <c r="AA2172" s="4" t="str">
        <f aca="false">IF(NOT(Z2172),Y2172,0)</f>
        <v>dj2normal</v>
      </c>
    </row>
    <row r="2173" customFormat="false" ht="15" hidden="false" customHeight="true" outlineLevel="0" collapsed="false">
      <c r="A2173" s="1" t="n">
        <v>3139</v>
      </c>
      <c r="B2173" s="4" t="s">
        <v>35</v>
      </c>
      <c r="C2173" s="4" t="s">
        <v>22</v>
      </c>
      <c r="D2173" s="4" t="s">
        <v>23</v>
      </c>
      <c r="E2173" s="4" t="n">
        <v>5</v>
      </c>
      <c r="F2173" s="4" t="n">
        <v>25.025</v>
      </c>
      <c r="G2173" s="4" t="n">
        <v>3</v>
      </c>
      <c r="H2173" s="4" t="n">
        <v>3.19940765935362</v>
      </c>
      <c r="I2173" s="4" t="n">
        <v>0.364226056932731</v>
      </c>
      <c r="J2173" s="4" t="n">
        <v>0.0517772591656454</v>
      </c>
      <c r="K2173" s="4" t="n">
        <v>0.308997698733698</v>
      </c>
      <c r="L2173" s="4" t="n">
        <v>0.00379799455080249</v>
      </c>
      <c r="M2173" s="4" t="n">
        <v>1.23351607242921</v>
      </c>
      <c r="N2173" s="4" t="n">
        <v>31.2686727355476</v>
      </c>
      <c r="O2173" s="4" t="n">
        <v>0</v>
      </c>
      <c r="P2173" s="4" t="s">
        <v>5</v>
      </c>
      <c r="Q2173" s="4" t="n">
        <v>42.2177231513401</v>
      </c>
      <c r="R2173" s="4" t="n">
        <v>0.192876750830031</v>
      </c>
      <c r="S2173" s="4" t="s">
        <v>40</v>
      </c>
      <c r="T2173" s="4" t="str">
        <f aca="false">B2173&amp;C2173&amp;D2173&amp;E2173&amp;S2173</f>
        <v>dwajackalmap25normal</v>
      </c>
      <c r="U2173" s="4" t="n">
        <f aca="false">COUNTIF($T$2:T2173,T2173)</f>
        <v>12</v>
      </c>
      <c r="V2173" s="4" t="s">
        <v>36</v>
      </c>
      <c r="W2173" s="4" t="s">
        <v>26</v>
      </c>
      <c r="X2173" s="4" t="n">
        <v>2</v>
      </c>
      <c r="Y2173" s="4" t="str">
        <f aca="false">V2173&amp;W2173&amp;X2173&amp;S2173</f>
        <v>dj2normal</v>
      </c>
      <c r="Z2173" s="4" t="n">
        <f aca="false">G2173&gt;0</f>
        <v>1</v>
      </c>
      <c r="AA2173" s="4" t="n">
        <f aca="false">IF(NOT(Z2173),Y2173,0)</f>
        <v>0</v>
      </c>
    </row>
    <row r="2174" customFormat="false" ht="15" hidden="false" customHeight="true" outlineLevel="0" collapsed="false">
      <c r="A2174" s="1" t="n">
        <v>3140</v>
      </c>
      <c r="B2174" s="4" t="s">
        <v>35</v>
      </c>
      <c r="C2174" s="4" t="s">
        <v>22</v>
      </c>
      <c r="D2174" s="4" t="s">
        <v>23</v>
      </c>
      <c r="E2174" s="4" t="n">
        <v>5</v>
      </c>
      <c r="F2174" s="4" t="n">
        <v>16.676</v>
      </c>
      <c r="G2174" s="4" t="n">
        <v>1</v>
      </c>
      <c r="H2174" s="4" t="n">
        <v>0.0929208375948328</v>
      </c>
      <c r="I2174" s="4" t="n">
        <v>0.143301843469092</v>
      </c>
      <c r="J2174" s="4" t="n">
        <v>0.01791341856153</v>
      </c>
      <c r="K2174" s="4" t="n">
        <v>0.17932903072143</v>
      </c>
      <c r="L2174" s="4" t="n">
        <v>0.0250002484822672</v>
      </c>
      <c r="M2174" s="4" t="n">
        <v>1.77682153304366</v>
      </c>
      <c r="N2174" s="4" t="n">
        <v>30.2462938028341</v>
      </c>
      <c r="O2174" s="4" t="n">
        <v>1</v>
      </c>
      <c r="P2174" s="4" t="s">
        <v>24</v>
      </c>
      <c r="Q2174" s="4" t="n">
        <v>0.664236965827878</v>
      </c>
      <c r="R2174" s="4" t="n">
        <v>0.097367301236889</v>
      </c>
      <c r="S2174" s="4" t="s">
        <v>40</v>
      </c>
      <c r="T2174" s="4" t="str">
        <f aca="false">B2174&amp;C2174&amp;D2174&amp;E2174&amp;S2174</f>
        <v>dwajackalmap25normal</v>
      </c>
      <c r="U2174" s="4" t="n">
        <f aca="false">COUNTIF($T$2:T2174,T2174)</f>
        <v>13</v>
      </c>
      <c r="V2174" s="4" t="s">
        <v>36</v>
      </c>
      <c r="W2174" s="4" t="s">
        <v>26</v>
      </c>
      <c r="X2174" s="4" t="n">
        <v>2</v>
      </c>
      <c r="Y2174" s="4" t="str">
        <f aca="false">V2174&amp;W2174&amp;X2174&amp;S2174</f>
        <v>dj2normal</v>
      </c>
      <c r="Z2174" s="4" t="n">
        <f aca="false">G2174&gt;0</f>
        <v>1</v>
      </c>
      <c r="AA2174" s="4" t="n">
        <f aca="false">IF(NOT(Z2174),Y2174,0)</f>
        <v>0</v>
      </c>
    </row>
    <row r="2175" customFormat="false" ht="15" hidden="false" customHeight="true" outlineLevel="0" collapsed="false">
      <c r="A2175" s="1" t="n">
        <v>3141</v>
      </c>
      <c r="B2175" s="4" t="s">
        <v>35</v>
      </c>
      <c r="C2175" s="4" t="s">
        <v>22</v>
      </c>
      <c r="D2175" s="4" t="s">
        <v>23</v>
      </c>
      <c r="E2175" s="4" t="n">
        <v>5</v>
      </c>
      <c r="F2175" s="4" t="n">
        <v>15.651</v>
      </c>
      <c r="G2175" s="4" t="n">
        <v>0</v>
      </c>
      <c r="H2175" s="4" t="n">
        <v>0.0625138298434104</v>
      </c>
      <c r="I2175" s="4" t="n">
        <v>0.104236304695589</v>
      </c>
      <c r="J2175" s="4" t="n">
        <v>0.013136465553746</v>
      </c>
      <c r="K2175" s="4" t="n">
        <v>0.0757891548576667</v>
      </c>
      <c r="L2175" s="4" t="n">
        <v>0.0162048962869943</v>
      </c>
      <c r="M2175" s="4" t="n">
        <v>1.86923414374401</v>
      </c>
      <c r="N2175" s="4" t="n">
        <v>29.9048433010563</v>
      </c>
      <c r="O2175" s="4" t="n">
        <v>1</v>
      </c>
      <c r="P2175" s="4" t="s">
        <v>24</v>
      </c>
      <c r="Q2175" s="4" t="n">
        <v>0.615547038243261</v>
      </c>
      <c r="R2175" s="4" t="n">
        <v>0.0645714802970325</v>
      </c>
      <c r="S2175" s="4" t="s">
        <v>40</v>
      </c>
      <c r="T2175" s="4" t="str">
        <f aca="false">B2175&amp;C2175&amp;D2175&amp;E2175&amp;S2175</f>
        <v>dwajackalmap25normal</v>
      </c>
      <c r="U2175" s="4" t="n">
        <f aca="false">COUNTIF($T$2:T2175,T2175)</f>
        <v>14</v>
      </c>
      <c r="V2175" s="4" t="s">
        <v>36</v>
      </c>
      <c r="W2175" s="4" t="s">
        <v>26</v>
      </c>
      <c r="X2175" s="4" t="n">
        <v>2</v>
      </c>
      <c r="Y2175" s="4" t="str">
        <f aca="false">V2175&amp;W2175&amp;X2175&amp;S2175</f>
        <v>dj2normal</v>
      </c>
      <c r="Z2175" s="4" t="n">
        <f aca="false">G2175&gt;0</f>
        <v>0</v>
      </c>
      <c r="AA2175" s="4" t="str">
        <f aca="false">IF(NOT(Z2175),Y2175,0)</f>
        <v>dj2normal</v>
      </c>
    </row>
    <row r="2176" customFormat="false" ht="15" hidden="false" customHeight="true" outlineLevel="0" collapsed="false">
      <c r="A2176" s="1" t="n">
        <v>3142</v>
      </c>
      <c r="B2176" s="4" t="s">
        <v>35</v>
      </c>
      <c r="C2176" s="4" t="s">
        <v>22</v>
      </c>
      <c r="D2176" s="4" t="s">
        <v>23</v>
      </c>
      <c r="E2176" s="4" t="n">
        <v>5</v>
      </c>
      <c r="F2176" s="4" t="n">
        <v>16.188</v>
      </c>
      <c r="G2176" s="4" t="n">
        <v>0</v>
      </c>
      <c r="H2176" s="4" t="n">
        <v>0.115804957497567</v>
      </c>
      <c r="I2176" s="4" t="n">
        <v>0.167617066318208</v>
      </c>
      <c r="J2176" s="4" t="n">
        <v>0.0207378197804337</v>
      </c>
      <c r="K2176" s="4" t="n">
        <v>0.151624752542676</v>
      </c>
      <c r="L2176" s="4" t="n">
        <v>0.0246486486486486</v>
      </c>
      <c r="M2176" s="4" t="n">
        <v>1.82959457840588</v>
      </c>
      <c r="N2176" s="4" t="n">
        <v>30.2074659174507</v>
      </c>
      <c r="O2176" s="4" t="n">
        <v>1</v>
      </c>
      <c r="P2176" s="4" t="s">
        <v>24</v>
      </c>
      <c r="Q2176" s="4" t="n">
        <v>1.11577500753806</v>
      </c>
      <c r="R2176" s="4" t="n">
        <v>0.109012785415332</v>
      </c>
      <c r="S2176" s="4" t="s">
        <v>40</v>
      </c>
      <c r="T2176" s="4" t="str">
        <f aca="false">B2176&amp;C2176&amp;D2176&amp;E2176&amp;S2176</f>
        <v>dwajackalmap25normal</v>
      </c>
      <c r="U2176" s="4" t="n">
        <f aca="false">COUNTIF($T$2:T2176,T2176)</f>
        <v>15</v>
      </c>
      <c r="V2176" s="4" t="s">
        <v>36</v>
      </c>
      <c r="W2176" s="4" t="s">
        <v>26</v>
      </c>
      <c r="X2176" s="4" t="n">
        <v>2</v>
      </c>
      <c r="Y2176" s="4" t="str">
        <f aca="false">V2176&amp;W2176&amp;X2176&amp;S2176</f>
        <v>dj2normal</v>
      </c>
      <c r="Z2176" s="4" t="n">
        <f aca="false">G2176&gt;0</f>
        <v>0</v>
      </c>
      <c r="AA2176" s="4" t="str">
        <f aca="false">IF(NOT(Z2176),Y2176,0)</f>
        <v>dj2normal</v>
      </c>
    </row>
    <row r="2177" customFormat="false" ht="15" hidden="false" customHeight="true" outlineLevel="0" collapsed="false">
      <c r="A2177" s="1" t="n">
        <v>3143</v>
      </c>
      <c r="B2177" s="4" t="s">
        <v>35</v>
      </c>
      <c r="C2177" s="4" t="s">
        <v>22</v>
      </c>
      <c r="D2177" s="4" t="s">
        <v>23</v>
      </c>
      <c r="E2177" s="4" t="n">
        <v>5</v>
      </c>
      <c r="F2177" s="4" t="n">
        <v>15.9740000000001</v>
      </c>
      <c r="G2177" s="4" t="n">
        <v>0</v>
      </c>
      <c r="H2177" s="4" t="n">
        <v>0.0925566919803815</v>
      </c>
      <c r="I2177" s="4" t="n">
        <v>0.112925657259917</v>
      </c>
      <c r="J2177" s="4" t="n">
        <v>0.0137449936768901</v>
      </c>
      <c r="K2177" s="4" t="n">
        <v>0.0795152631009862</v>
      </c>
      <c r="L2177" s="4" t="n">
        <v>0.0401173886361349</v>
      </c>
      <c r="M2177" s="4" t="n">
        <v>1.82574386731687</v>
      </c>
      <c r="N2177" s="4" t="n">
        <v>29.7113197142632</v>
      </c>
      <c r="O2177" s="4" t="n">
        <v>1</v>
      </c>
      <c r="P2177" s="4" t="s">
        <v>24</v>
      </c>
      <c r="Q2177" s="4" t="n">
        <v>0.828834185796336</v>
      </c>
      <c r="R2177" s="4" t="n">
        <v>0.0701752739377333</v>
      </c>
      <c r="S2177" s="4" t="s">
        <v>40</v>
      </c>
      <c r="T2177" s="4" t="str">
        <f aca="false">B2177&amp;C2177&amp;D2177&amp;E2177&amp;S2177</f>
        <v>dwajackalmap25normal</v>
      </c>
      <c r="U2177" s="4" t="n">
        <f aca="false">COUNTIF($T$2:T2177,T2177)</f>
        <v>16</v>
      </c>
      <c r="V2177" s="4" t="s">
        <v>36</v>
      </c>
      <c r="W2177" s="4" t="s">
        <v>26</v>
      </c>
      <c r="X2177" s="4" t="n">
        <v>2</v>
      </c>
      <c r="Y2177" s="4" t="str">
        <f aca="false">V2177&amp;W2177&amp;X2177&amp;S2177</f>
        <v>dj2normal</v>
      </c>
      <c r="Z2177" s="4" t="n">
        <f aca="false">G2177&gt;0</f>
        <v>0</v>
      </c>
      <c r="AA2177" s="4" t="str">
        <f aca="false">IF(NOT(Z2177),Y2177,0)</f>
        <v>dj2normal</v>
      </c>
    </row>
    <row r="2178" customFormat="false" ht="15" hidden="false" customHeight="true" outlineLevel="0" collapsed="false">
      <c r="A2178" s="1" t="n">
        <v>3144</v>
      </c>
      <c r="B2178" s="4" t="s">
        <v>35</v>
      </c>
      <c r="C2178" s="4" t="s">
        <v>22</v>
      </c>
      <c r="D2178" s="4" t="s">
        <v>23</v>
      </c>
      <c r="E2178" s="4" t="n">
        <v>5</v>
      </c>
      <c r="F2178" s="4" t="n">
        <v>16.88</v>
      </c>
      <c r="G2178" s="4" t="n">
        <v>0</v>
      </c>
      <c r="H2178" s="4" t="n">
        <v>0.0997091885888358</v>
      </c>
      <c r="I2178" s="4" t="n">
        <v>0.143779347835596</v>
      </c>
      <c r="J2178" s="4" t="n">
        <v>0.0179730834278506</v>
      </c>
      <c r="K2178" s="4" t="n">
        <v>0.107769136702716</v>
      </c>
      <c r="L2178" s="4" t="n">
        <v>0.0148065281323979</v>
      </c>
      <c r="M2178" s="4" t="n">
        <v>1.76557540052474</v>
      </c>
      <c r="N2178" s="4" t="n">
        <v>30.3908298311223</v>
      </c>
      <c r="O2178" s="4" t="n">
        <v>1</v>
      </c>
      <c r="P2178" s="4" t="s">
        <v>24</v>
      </c>
      <c r="Q2178" s="4" t="n">
        <v>0.728675203072594</v>
      </c>
      <c r="R2178" s="4" t="n">
        <v>0.0958512819882557</v>
      </c>
      <c r="S2178" s="4" t="s">
        <v>40</v>
      </c>
      <c r="T2178" s="4" t="str">
        <f aca="false">B2178&amp;C2178&amp;D2178&amp;E2178&amp;S2178</f>
        <v>dwajackalmap25normal</v>
      </c>
      <c r="U2178" s="4" t="n">
        <f aca="false">COUNTIF($T$2:T2178,T2178)</f>
        <v>17</v>
      </c>
      <c r="V2178" s="4" t="s">
        <v>36</v>
      </c>
      <c r="W2178" s="4" t="s">
        <v>26</v>
      </c>
      <c r="X2178" s="4" t="n">
        <v>2</v>
      </c>
      <c r="Y2178" s="4" t="str">
        <f aca="false">V2178&amp;W2178&amp;X2178&amp;S2178</f>
        <v>dj2normal</v>
      </c>
      <c r="Z2178" s="4" t="n">
        <f aca="false">G2178&gt;0</f>
        <v>0</v>
      </c>
      <c r="AA2178" s="4" t="str">
        <f aca="false">IF(NOT(Z2178),Y2178,0)</f>
        <v>dj2normal</v>
      </c>
    </row>
    <row r="2179" customFormat="false" ht="15" hidden="false" customHeight="true" outlineLevel="0" collapsed="false">
      <c r="A2179" s="1" t="n">
        <v>3145</v>
      </c>
      <c r="B2179" s="4" t="s">
        <v>35</v>
      </c>
      <c r="C2179" s="4" t="s">
        <v>22</v>
      </c>
      <c r="D2179" s="4" t="s">
        <v>23</v>
      </c>
      <c r="E2179" s="4" t="n">
        <v>5</v>
      </c>
      <c r="F2179" s="4" t="n">
        <v>21.381</v>
      </c>
      <c r="G2179" s="4" t="n">
        <v>0</v>
      </c>
      <c r="H2179" s="4" t="n">
        <v>2.56523388341256</v>
      </c>
      <c r="I2179" s="4" t="n">
        <v>0.378230651832055</v>
      </c>
      <c r="J2179" s="4" t="n">
        <v>0.0484311913598927</v>
      </c>
      <c r="K2179" s="4" t="n">
        <v>0.218058277037126</v>
      </c>
      <c r="L2179" s="4" t="n">
        <v>0.0175882152021007</v>
      </c>
      <c r="M2179" s="4" t="n">
        <v>1.41606468160951</v>
      </c>
      <c r="N2179" s="4" t="n">
        <v>30.4867024250572</v>
      </c>
      <c r="O2179" s="4" t="n">
        <v>1</v>
      </c>
      <c r="P2179" s="4" t="s">
        <v>24</v>
      </c>
      <c r="Q2179" s="4" t="n">
        <v>47.7334612071864</v>
      </c>
      <c r="R2179" s="4" t="n">
        <v>0.174567912455688</v>
      </c>
      <c r="S2179" s="4" t="s">
        <v>40</v>
      </c>
      <c r="T2179" s="4" t="str">
        <f aca="false">B2179&amp;C2179&amp;D2179&amp;E2179&amp;S2179</f>
        <v>dwajackalmap25normal</v>
      </c>
      <c r="U2179" s="4" t="n">
        <f aca="false">COUNTIF($T$2:T2179,T2179)</f>
        <v>18</v>
      </c>
      <c r="V2179" s="4" t="s">
        <v>36</v>
      </c>
      <c r="W2179" s="4" t="s">
        <v>26</v>
      </c>
      <c r="X2179" s="4" t="n">
        <v>2</v>
      </c>
      <c r="Y2179" s="4" t="str">
        <f aca="false">V2179&amp;W2179&amp;X2179&amp;S2179</f>
        <v>dj2normal</v>
      </c>
      <c r="Z2179" s="4" t="n">
        <f aca="false">G2179&gt;0</f>
        <v>0</v>
      </c>
      <c r="AA2179" s="4" t="str">
        <f aca="false">IF(NOT(Z2179),Y2179,0)</f>
        <v>dj2normal</v>
      </c>
    </row>
    <row r="2180" customFormat="false" ht="15" hidden="false" customHeight="true" outlineLevel="0" collapsed="false">
      <c r="A2180" s="1" t="n">
        <v>3146</v>
      </c>
      <c r="B2180" s="4" t="s">
        <v>35</v>
      </c>
      <c r="C2180" s="4" t="s">
        <v>22</v>
      </c>
      <c r="D2180" s="4" t="s">
        <v>23</v>
      </c>
      <c r="E2180" s="4" t="n">
        <v>5</v>
      </c>
      <c r="F2180" s="4" t="n">
        <v>16.915</v>
      </c>
      <c r="G2180" s="4" t="n">
        <v>0</v>
      </c>
      <c r="H2180" s="4" t="n">
        <v>0.179272511143377</v>
      </c>
      <c r="I2180" s="4" t="n">
        <v>0.259172325584048</v>
      </c>
      <c r="J2180" s="4" t="n">
        <v>0.0326402941252149</v>
      </c>
      <c r="K2180" s="4" t="n">
        <v>0.290848918584211</v>
      </c>
      <c r="L2180" s="4" t="n">
        <v>0.0345284353728766</v>
      </c>
      <c r="M2180" s="4" t="n">
        <v>1.75565497690151</v>
      </c>
      <c r="N2180" s="4" t="n">
        <v>30.1432265324319</v>
      </c>
      <c r="O2180" s="4" t="n">
        <v>1</v>
      </c>
      <c r="P2180" s="4" t="s">
        <v>24</v>
      </c>
      <c r="Q2180" s="4" t="n">
        <v>1.03521554067309</v>
      </c>
      <c r="R2180" s="4" t="n">
        <v>0.169689863641393</v>
      </c>
      <c r="S2180" s="4" t="s">
        <v>40</v>
      </c>
      <c r="T2180" s="4" t="str">
        <f aca="false">B2180&amp;C2180&amp;D2180&amp;E2180&amp;S2180</f>
        <v>dwajackalmap25normal</v>
      </c>
      <c r="U2180" s="4" t="n">
        <f aca="false">COUNTIF($T$2:T2180,T2180)</f>
        <v>19</v>
      </c>
      <c r="V2180" s="4" t="s">
        <v>36</v>
      </c>
      <c r="W2180" s="4" t="s">
        <v>26</v>
      </c>
      <c r="X2180" s="4" t="n">
        <v>2</v>
      </c>
      <c r="Y2180" s="4" t="str">
        <f aca="false">V2180&amp;W2180&amp;X2180&amp;S2180</f>
        <v>dj2normal</v>
      </c>
      <c r="Z2180" s="4" t="n">
        <f aca="false">G2180&gt;0</f>
        <v>0</v>
      </c>
      <c r="AA2180" s="4" t="str">
        <f aca="false">IF(NOT(Z2180),Y2180,0)</f>
        <v>dj2normal</v>
      </c>
    </row>
    <row r="2181" customFormat="false" ht="15" hidden="false" customHeight="true" outlineLevel="0" collapsed="false">
      <c r="A2181" s="1" t="n">
        <v>3147</v>
      </c>
      <c r="B2181" s="4" t="s">
        <v>35</v>
      </c>
      <c r="C2181" s="4" t="s">
        <v>22</v>
      </c>
      <c r="D2181" s="4" t="s">
        <v>23</v>
      </c>
      <c r="E2181" s="4" t="n">
        <v>5</v>
      </c>
      <c r="F2181" s="4" t="n">
        <v>23.227</v>
      </c>
      <c r="G2181" s="4" t="n">
        <v>1</v>
      </c>
      <c r="H2181" s="4" t="n">
        <v>1.02510135356487</v>
      </c>
      <c r="I2181" s="4" t="n">
        <v>0.411200483603962</v>
      </c>
      <c r="J2181" s="4" t="n">
        <v>0.048085086706028</v>
      </c>
      <c r="K2181" s="4" t="n">
        <v>0.35234218871307</v>
      </c>
      <c r="L2181" s="4" t="n">
        <v>0.0150377358490566</v>
      </c>
      <c r="M2181" s="4" t="n">
        <v>1.34608049661674</v>
      </c>
      <c r="N2181" s="4" t="n">
        <v>31.4130310663729</v>
      </c>
      <c r="O2181" s="4" t="n">
        <v>1</v>
      </c>
      <c r="P2181" s="4" t="s">
        <v>24</v>
      </c>
      <c r="Q2181" s="4" t="n">
        <v>15.2042103634287</v>
      </c>
      <c r="R2181" s="4" t="n">
        <v>0.290070702847718</v>
      </c>
      <c r="S2181" s="4" t="s">
        <v>40</v>
      </c>
      <c r="T2181" s="4" t="str">
        <f aca="false">B2181&amp;C2181&amp;D2181&amp;E2181&amp;S2181</f>
        <v>dwajackalmap25normal</v>
      </c>
      <c r="U2181" s="4" t="n">
        <f aca="false">COUNTIF($T$2:T2181,T2181)</f>
        <v>20</v>
      </c>
      <c r="V2181" s="4" t="s">
        <v>36</v>
      </c>
      <c r="W2181" s="4" t="s">
        <v>26</v>
      </c>
      <c r="X2181" s="4" t="n">
        <v>2</v>
      </c>
      <c r="Y2181" s="4" t="str">
        <f aca="false">V2181&amp;W2181&amp;X2181&amp;S2181</f>
        <v>dj2normal</v>
      </c>
      <c r="Z2181" s="4" t="n">
        <f aca="false">G2181&gt;0</f>
        <v>1</v>
      </c>
      <c r="AA2181" s="4" t="n">
        <f aca="false">IF(NOT(Z2181),Y2181,0)</f>
        <v>0</v>
      </c>
    </row>
    <row r="2182" customFormat="false" ht="15" hidden="false" customHeight="true" outlineLevel="0" collapsed="false">
      <c r="A2182" s="1" t="n">
        <v>3152</v>
      </c>
      <c r="B2182" s="4" t="s">
        <v>21</v>
      </c>
      <c r="C2182" s="4" t="s">
        <v>41</v>
      </c>
      <c r="D2182" s="4" t="s">
        <v>31</v>
      </c>
      <c r="E2182" s="4" t="n">
        <v>10</v>
      </c>
      <c r="F2182" s="4" t="n">
        <v>116.002</v>
      </c>
      <c r="G2182" s="4" t="n">
        <v>0</v>
      </c>
      <c r="H2182" s="4" t="n">
        <v>0.777103218410016</v>
      </c>
      <c r="I2182" s="4" t="n">
        <v>0.10522745499525</v>
      </c>
      <c r="J2182" s="4" t="n">
        <v>0.0219849857949293</v>
      </c>
      <c r="K2182" s="4" t="n">
        <v>0.0143543172131738</v>
      </c>
      <c r="L2182" s="4" t="n">
        <v>0.000862745098039216</v>
      </c>
      <c r="M2182" s="4" t="n">
        <v>0.211946156722413</v>
      </c>
      <c r="N2182" s="4" t="n">
        <v>24.6121363265189</v>
      </c>
      <c r="O2182" s="4" t="n">
        <v>1</v>
      </c>
      <c r="P2182" s="4" t="s">
        <v>24</v>
      </c>
      <c r="Q2182" s="4" t="n">
        <v>48.2168654265308</v>
      </c>
      <c r="R2182" s="4" t="n">
        <v>0.43567936800538</v>
      </c>
      <c r="S2182" s="4" t="s">
        <v>40</v>
      </c>
      <c r="T2182" s="4" t="str">
        <f aca="false">B2182&amp;C2182&amp;D2182&amp;E2182&amp;S2182</f>
        <v>tebburgermap510normal</v>
      </c>
      <c r="U2182" s="4" t="n">
        <f aca="false">COUNTIF($T$2:T2182,T2182)</f>
        <v>1</v>
      </c>
      <c r="V2182" s="4" t="s">
        <v>18</v>
      </c>
      <c r="W2182" s="4" t="s">
        <v>29</v>
      </c>
      <c r="X2182" s="4" t="n">
        <v>5</v>
      </c>
      <c r="Y2182" s="4" t="str">
        <f aca="false">V2182&amp;W2182&amp;X2182&amp;S2182</f>
        <v>tb5normal</v>
      </c>
      <c r="Z2182" s="4" t="n">
        <f aca="false">G2182&gt;0</f>
        <v>0</v>
      </c>
      <c r="AA2182" s="4" t="str">
        <f aca="false">IF(NOT(Z2182),Y2182,0)</f>
        <v>tb5normal</v>
      </c>
    </row>
    <row r="2183" customFormat="false" ht="15" hidden="false" customHeight="true" outlineLevel="0" collapsed="false">
      <c r="A2183" s="1" t="n">
        <v>3153</v>
      </c>
      <c r="B2183" s="4" t="s">
        <v>21</v>
      </c>
      <c r="C2183" s="4" t="s">
        <v>41</v>
      </c>
      <c r="D2183" s="4" t="s">
        <v>31</v>
      </c>
      <c r="E2183" s="4" t="n">
        <v>10</v>
      </c>
      <c r="F2183" s="4" t="n">
        <v>179.799</v>
      </c>
      <c r="G2183" s="4" t="n">
        <v>2</v>
      </c>
      <c r="H2183" s="4" t="n">
        <v>4.26940128236535</v>
      </c>
      <c r="I2183" s="4" t="n">
        <v>0.21463934181309</v>
      </c>
      <c r="J2183" s="4" t="n">
        <v>0.0647975118887012</v>
      </c>
      <c r="K2183" s="4" t="n">
        <v>0.0366781612733423</v>
      </c>
      <c r="L2183" s="4" t="n">
        <v>0.000424597992461809</v>
      </c>
      <c r="M2183" s="4" t="n">
        <v>0.184585086461282</v>
      </c>
      <c r="N2183" s="4" t="n">
        <v>32.8105552746671</v>
      </c>
      <c r="O2183" s="4" t="n">
        <v>0</v>
      </c>
      <c r="P2183" s="4" t="s">
        <v>27</v>
      </c>
      <c r="Q2183" s="4" t="n">
        <v>216.930457818471</v>
      </c>
      <c r="R2183" s="4" t="n">
        <v>1.96607462019415</v>
      </c>
      <c r="S2183" s="4" t="s">
        <v>40</v>
      </c>
      <c r="T2183" s="4" t="str">
        <f aca="false">B2183&amp;C2183&amp;D2183&amp;E2183&amp;S2183</f>
        <v>tebburgermap510normal</v>
      </c>
      <c r="U2183" s="4" t="n">
        <f aca="false">COUNTIF($T$2:T2183,T2183)</f>
        <v>2</v>
      </c>
      <c r="V2183" s="4" t="s">
        <v>18</v>
      </c>
      <c r="W2183" s="4" t="s">
        <v>29</v>
      </c>
      <c r="X2183" s="4" t="n">
        <v>5</v>
      </c>
      <c r="Y2183" s="4" t="str">
        <f aca="false">V2183&amp;W2183&amp;X2183&amp;S2183</f>
        <v>tb5normal</v>
      </c>
      <c r="Z2183" s="4" t="n">
        <f aca="false">G2183&gt;0</f>
        <v>1</v>
      </c>
      <c r="AA2183" s="4" t="n">
        <f aca="false">IF(NOT(Z2183),Y2183,0)</f>
        <v>0</v>
      </c>
    </row>
    <row r="2184" customFormat="false" ht="15" hidden="false" customHeight="true" outlineLevel="0" collapsed="false">
      <c r="A2184" s="1" t="n">
        <v>3154</v>
      </c>
      <c r="B2184" s="4" t="s">
        <v>21</v>
      </c>
      <c r="C2184" s="4" t="s">
        <v>41</v>
      </c>
      <c r="D2184" s="4" t="s">
        <v>31</v>
      </c>
      <c r="E2184" s="4" t="n">
        <v>10</v>
      </c>
      <c r="F2184" s="4" t="n">
        <v>173.495</v>
      </c>
      <c r="G2184" s="4" t="n">
        <v>2</v>
      </c>
      <c r="H2184" s="4" t="n">
        <v>3.12163044170491</v>
      </c>
      <c r="I2184" s="4" t="n">
        <v>0.201000715678645</v>
      </c>
      <c r="J2184" s="4" t="n">
        <v>0.0539479664689791</v>
      </c>
      <c r="K2184" s="4" t="n">
        <v>0.0299244613496962</v>
      </c>
      <c r="L2184" s="4" t="n">
        <v>0.000507496943348116</v>
      </c>
      <c r="M2184" s="4" t="n">
        <v>0.192077048849049</v>
      </c>
      <c r="N2184" s="4" t="n">
        <v>33.1235668771465</v>
      </c>
      <c r="O2184" s="4" t="n">
        <v>1</v>
      </c>
      <c r="P2184" s="4" t="s">
        <v>24</v>
      </c>
      <c r="Q2184" s="4" t="n">
        <v>166.09095970745</v>
      </c>
      <c r="R2184" s="4" t="n">
        <v>1.55393892786085</v>
      </c>
      <c r="S2184" s="4" t="s">
        <v>40</v>
      </c>
      <c r="T2184" s="4" t="str">
        <f aca="false">B2184&amp;C2184&amp;D2184&amp;E2184&amp;S2184</f>
        <v>tebburgermap510normal</v>
      </c>
      <c r="U2184" s="4" t="n">
        <f aca="false">COUNTIF($T$2:T2184,T2184)</f>
        <v>3</v>
      </c>
      <c r="V2184" s="4" t="s">
        <v>18</v>
      </c>
      <c r="W2184" s="4" t="s">
        <v>29</v>
      </c>
      <c r="X2184" s="4" t="n">
        <v>5</v>
      </c>
      <c r="Y2184" s="4" t="str">
        <f aca="false">V2184&amp;W2184&amp;X2184&amp;S2184</f>
        <v>tb5normal</v>
      </c>
      <c r="Z2184" s="4" t="n">
        <f aca="false">G2184&gt;0</f>
        <v>1</v>
      </c>
      <c r="AA2184" s="4" t="n">
        <f aca="false">IF(NOT(Z2184),Y2184,0)</f>
        <v>0</v>
      </c>
    </row>
    <row r="2185" customFormat="false" ht="15" hidden="false" customHeight="true" outlineLevel="0" collapsed="false">
      <c r="A2185" s="1" t="n">
        <v>3155</v>
      </c>
      <c r="B2185" s="4" t="s">
        <v>21</v>
      </c>
      <c r="C2185" s="4" t="s">
        <v>41</v>
      </c>
      <c r="D2185" s="4" t="s">
        <v>31</v>
      </c>
      <c r="E2185" s="4" t="n">
        <v>10</v>
      </c>
      <c r="F2185" s="4" t="n">
        <v>179.797</v>
      </c>
      <c r="G2185" s="4" t="n">
        <v>3</v>
      </c>
      <c r="H2185" s="4" t="n">
        <v>6.14961728465595</v>
      </c>
      <c r="I2185" s="4" t="n">
        <v>0.359050138588525</v>
      </c>
      <c r="J2185" s="4" t="n">
        <v>0.117350042447748</v>
      </c>
      <c r="K2185" s="4" t="n">
        <v>0.0466886830005243</v>
      </c>
      <c r="L2185" s="4" t="n">
        <v>0.000422312692292596</v>
      </c>
      <c r="M2185" s="4" t="n">
        <v>0.173061082028213</v>
      </c>
      <c r="N2185" s="4" t="n">
        <v>30.8760172200357</v>
      </c>
      <c r="O2185" s="4" t="n">
        <v>0</v>
      </c>
      <c r="P2185" s="4" t="s">
        <v>27</v>
      </c>
      <c r="Q2185" s="4" t="n">
        <v>175.411603861402</v>
      </c>
      <c r="R2185" s="4" t="n">
        <v>2.04598927218525</v>
      </c>
      <c r="S2185" s="4" t="s">
        <v>40</v>
      </c>
      <c r="T2185" s="4" t="str">
        <f aca="false">B2185&amp;C2185&amp;D2185&amp;E2185&amp;S2185</f>
        <v>tebburgermap510normal</v>
      </c>
      <c r="U2185" s="4" t="n">
        <f aca="false">COUNTIF($T$2:T2185,T2185)</f>
        <v>4</v>
      </c>
      <c r="V2185" s="4" t="s">
        <v>18</v>
      </c>
      <c r="W2185" s="4" t="s">
        <v>29</v>
      </c>
      <c r="X2185" s="4" t="n">
        <v>5</v>
      </c>
      <c r="Y2185" s="4" t="str">
        <f aca="false">V2185&amp;W2185&amp;X2185&amp;S2185</f>
        <v>tb5normal</v>
      </c>
      <c r="Z2185" s="4" t="n">
        <f aca="false">G2185&gt;0</f>
        <v>1</v>
      </c>
      <c r="AA2185" s="4" t="n">
        <f aca="false">IF(NOT(Z2185),Y2185,0)</f>
        <v>0</v>
      </c>
    </row>
    <row r="2186" customFormat="false" ht="15" hidden="false" customHeight="true" outlineLevel="0" collapsed="false">
      <c r="A2186" s="1" t="n">
        <v>3156</v>
      </c>
      <c r="B2186" s="4" t="s">
        <v>21</v>
      </c>
      <c r="C2186" s="4" t="s">
        <v>41</v>
      </c>
      <c r="D2186" s="4" t="s">
        <v>31</v>
      </c>
      <c r="E2186" s="4" t="n">
        <v>10</v>
      </c>
      <c r="F2186" s="4" t="n">
        <v>146.501</v>
      </c>
      <c r="G2186" s="4" t="n">
        <v>0</v>
      </c>
      <c r="H2186" s="4" t="n">
        <v>1.88104888426871</v>
      </c>
      <c r="I2186" s="4" t="n">
        <v>0.198572512975947</v>
      </c>
      <c r="J2186" s="4" t="n">
        <v>0.0490872240916548</v>
      </c>
      <c r="K2186" s="4" t="n">
        <v>0.0279393394625238</v>
      </c>
      <c r="L2186" s="4" t="n">
        <v>5.73248407643311E-005</v>
      </c>
      <c r="M2186" s="4" t="n">
        <v>0.199420934273468</v>
      </c>
      <c r="N2186" s="4" t="n">
        <v>29.0790053917346</v>
      </c>
      <c r="O2186" s="4" t="n">
        <v>1</v>
      </c>
      <c r="P2186" s="4" t="s">
        <v>24</v>
      </c>
      <c r="Q2186" s="4" t="n">
        <v>60.165683759625</v>
      </c>
      <c r="R2186" s="4" t="n">
        <v>1.20389262041097</v>
      </c>
      <c r="S2186" s="4" t="s">
        <v>40</v>
      </c>
      <c r="T2186" s="4" t="str">
        <f aca="false">B2186&amp;C2186&amp;D2186&amp;E2186&amp;S2186</f>
        <v>tebburgermap510normal</v>
      </c>
      <c r="U2186" s="4" t="n">
        <f aca="false">COUNTIF($T$2:T2186,T2186)</f>
        <v>5</v>
      </c>
      <c r="V2186" s="4" t="s">
        <v>18</v>
      </c>
      <c r="W2186" s="4" t="s">
        <v>29</v>
      </c>
      <c r="X2186" s="4" t="n">
        <v>5</v>
      </c>
      <c r="Y2186" s="4" t="str">
        <f aca="false">V2186&amp;W2186&amp;X2186&amp;S2186</f>
        <v>tb5normal</v>
      </c>
      <c r="Z2186" s="4" t="n">
        <f aca="false">G2186&gt;0</f>
        <v>0</v>
      </c>
      <c r="AA2186" s="4" t="str">
        <f aca="false">IF(NOT(Z2186),Y2186,0)</f>
        <v>tb5normal</v>
      </c>
    </row>
    <row r="2187" customFormat="false" ht="15" hidden="false" customHeight="true" outlineLevel="0" collapsed="false">
      <c r="A2187" s="1" t="n">
        <v>3157</v>
      </c>
      <c r="B2187" s="4" t="s">
        <v>21</v>
      </c>
      <c r="C2187" s="4" t="s">
        <v>41</v>
      </c>
      <c r="D2187" s="4" t="s">
        <v>31</v>
      </c>
      <c r="E2187" s="4" t="n">
        <v>10</v>
      </c>
      <c r="F2187" s="4" t="n">
        <v>133.299</v>
      </c>
      <c r="G2187" s="4" t="n">
        <v>0</v>
      </c>
      <c r="H2187" s="4" t="n">
        <v>1.17348034927256</v>
      </c>
      <c r="I2187" s="4" t="n">
        <v>0.16375197940494</v>
      </c>
      <c r="J2187" s="4" t="n">
        <v>0.0380176595690183</v>
      </c>
      <c r="K2187" s="4" t="n">
        <v>0.0190510004320141</v>
      </c>
      <c r="L2187" s="4" t="n">
        <v>-3.49650349650348E-005</v>
      </c>
      <c r="M2187" s="4" t="n">
        <v>0.208959560656635</v>
      </c>
      <c r="N2187" s="4" t="n">
        <v>27.7782044513523</v>
      </c>
      <c r="O2187" s="4" t="n">
        <v>1</v>
      </c>
      <c r="P2187" s="4" t="s">
        <v>24</v>
      </c>
      <c r="Q2187" s="4" t="n">
        <v>45.61954003707</v>
      </c>
      <c r="R2187" s="4" t="n">
        <v>1.56583194843188</v>
      </c>
      <c r="S2187" s="4" t="s">
        <v>40</v>
      </c>
      <c r="T2187" s="4" t="str">
        <f aca="false">B2187&amp;C2187&amp;D2187&amp;E2187&amp;S2187</f>
        <v>tebburgermap510normal</v>
      </c>
      <c r="U2187" s="4" t="n">
        <f aca="false">COUNTIF($T$2:T2187,T2187)</f>
        <v>6</v>
      </c>
      <c r="V2187" s="4" t="s">
        <v>18</v>
      </c>
      <c r="W2187" s="4" t="s">
        <v>29</v>
      </c>
      <c r="X2187" s="4" t="n">
        <v>5</v>
      </c>
      <c r="Y2187" s="4" t="str">
        <f aca="false">V2187&amp;W2187&amp;X2187&amp;S2187</f>
        <v>tb5normal</v>
      </c>
      <c r="Z2187" s="4" t="n">
        <f aca="false">G2187&gt;0</f>
        <v>0</v>
      </c>
      <c r="AA2187" s="4" t="str">
        <f aca="false">IF(NOT(Z2187),Y2187,0)</f>
        <v>tb5normal</v>
      </c>
    </row>
    <row r="2188" customFormat="false" ht="15" hidden="false" customHeight="true" outlineLevel="0" collapsed="false">
      <c r="A2188" s="1" t="n">
        <v>3158</v>
      </c>
      <c r="B2188" s="4" t="s">
        <v>21</v>
      </c>
      <c r="C2188" s="4" t="s">
        <v>41</v>
      </c>
      <c r="D2188" s="4" t="s">
        <v>31</v>
      </c>
      <c r="E2188" s="4" t="n">
        <v>10</v>
      </c>
      <c r="F2188" s="4" t="n">
        <v>149.998</v>
      </c>
      <c r="G2188" s="4" t="n">
        <v>0</v>
      </c>
      <c r="H2188" s="4" t="n">
        <v>2.08817330906224</v>
      </c>
      <c r="I2188" s="4" t="n">
        <v>0.196701019355954</v>
      </c>
      <c r="J2188" s="4" t="n">
        <v>0.0457858431817313</v>
      </c>
      <c r="K2188" s="4" t="n">
        <v>0.0271259210044732</v>
      </c>
      <c r="L2188" s="4" t="n">
        <v>0.000319946953544045</v>
      </c>
      <c r="M2188" s="4" t="n">
        <v>0.200042966699511</v>
      </c>
      <c r="N2188" s="4" t="n">
        <v>29.8240824381906</v>
      </c>
      <c r="O2188" s="4" t="n">
        <v>1</v>
      </c>
      <c r="P2188" s="4" t="s">
        <v>24</v>
      </c>
      <c r="Q2188" s="4" t="n">
        <v>89.7768478371539</v>
      </c>
      <c r="R2188" s="4" t="n">
        <v>1.14923904435397</v>
      </c>
      <c r="S2188" s="4" t="s">
        <v>40</v>
      </c>
      <c r="T2188" s="4" t="str">
        <f aca="false">B2188&amp;C2188&amp;D2188&amp;E2188&amp;S2188</f>
        <v>tebburgermap510normal</v>
      </c>
      <c r="U2188" s="4" t="n">
        <f aca="false">COUNTIF($T$2:T2188,T2188)</f>
        <v>7</v>
      </c>
      <c r="V2188" s="4" t="s">
        <v>18</v>
      </c>
      <c r="W2188" s="4" t="s">
        <v>29</v>
      </c>
      <c r="X2188" s="4" t="n">
        <v>5</v>
      </c>
      <c r="Y2188" s="4" t="str">
        <f aca="false">V2188&amp;W2188&amp;X2188&amp;S2188</f>
        <v>tb5normal</v>
      </c>
      <c r="Z2188" s="4" t="n">
        <f aca="false">G2188&gt;0</f>
        <v>0</v>
      </c>
      <c r="AA2188" s="4" t="str">
        <f aca="false">IF(NOT(Z2188),Y2188,0)</f>
        <v>tb5normal</v>
      </c>
    </row>
    <row r="2189" customFormat="false" ht="15" hidden="false" customHeight="true" outlineLevel="0" collapsed="false">
      <c r="A2189" s="1" t="n">
        <v>3159</v>
      </c>
      <c r="B2189" s="4" t="s">
        <v>21</v>
      </c>
      <c r="C2189" s="4" t="s">
        <v>41</v>
      </c>
      <c r="D2189" s="4" t="s">
        <v>31</v>
      </c>
      <c r="E2189" s="4" t="n">
        <v>10</v>
      </c>
      <c r="F2189" s="4" t="n">
        <v>131.301</v>
      </c>
      <c r="G2189" s="4" t="n">
        <v>2</v>
      </c>
      <c r="H2189" s="4" t="n">
        <v>2.56590882334599</v>
      </c>
      <c r="I2189" s="4" t="n">
        <v>0.121142991649996</v>
      </c>
      <c r="J2189" s="4" t="n">
        <v>0.015757322602239</v>
      </c>
      <c r="K2189" s="4" t="n">
        <v>0.0193087160905845</v>
      </c>
      <c r="L2189" s="4" t="n">
        <v>0.00070777180477524</v>
      </c>
      <c r="M2189" s="4" t="n">
        <v>0.204614869812092</v>
      </c>
      <c r="N2189" s="4" t="n">
        <v>26.7006270752764</v>
      </c>
      <c r="O2189" s="4" t="n">
        <v>1</v>
      </c>
      <c r="P2189" s="4" t="s">
        <v>24</v>
      </c>
      <c r="Q2189" s="4" t="n">
        <v>282.842712474698</v>
      </c>
      <c r="R2189" s="4" t="n">
        <v>0.525343467044952</v>
      </c>
      <c r="S2189" s="4" t="s">
        <v>40</v>
      </c>
      <c r="T2189" s="4" t="str">
        <f aca="false">B2189&amp;C2189&amp;D2189&amp;E2189&amp;S2189</f>
        <v>tebburgermap510normal</v>
      </c>
      <c r="U2189" s="4" t="n">
        <f aca="false">COUNTIF($T$2:T2189,T2189)</f>
        <v>8</v>
      </c>
      <c r="V2189" s="4" t="s">
        <v>18</v>
      </c>
      <c r="W2189" s="4" t="s">
        <v>29</v>
      </c>
      <c r="X2189" s="4" t="n">
        <v>5</v>
      </c>
      <c r="Y2189" s="4" t="str">
        <f aca="false">V2189&amp;W2189&amp;X2189&amp;S2189</f>
        <v>tb5normal</v>
      </c>
      <c r="Z2189" s="4" t="n">
        <f aca="false">G2189&gt;0</f>
        <v>1</v>
      </c>
      <c r="AA2189" s="4" t="n">
        <f aca="false">IF(NOT(Z2189),Y2189,0)</f>
        <v>0</v>
      </c>
    </row>
    <row r="2190" customFormat="false" ht="15" hidden="false" customHeight="true" outlineLevel="0" collapsed="false">
      <c r="A2190" s="1" t="n">
        <v>3160</v>
      </c>
      <c r="B2190" s="4" t="s">
        <v>21</v>
      </c>
      <c r="C2190" s="4" t="s">
        <v>41</v>
      </c>
      <c r="D2190" s="4" t="s">
        <v>31</v>
      </c>
      <c r="E2190" s="4" t="n">
        <v>10</v>
      </c>
      <c r="F2190" s="4" t="n">
        <v>180.007</v>
      </c>
      <c r="G2190" s="4" t="n">
        <v>1</v>
      </c>
      <c r="H2190" s="4" t="n">
        <v>4.27872183008087</v>
      </c>
      <c r="I2190" s="4" t="n">
        <v>0.231660567237954</v>
      </c>
      <c r="J2190" s="4" t="n">
        <v>0.0583611844361493</v>
      </c>
      <c r="K2190" s="4" t="n">
        <v>0.0166825565220575</v>
      </c>
      <c r="L2190" s="4" t="n">
        <v>-0.000337940160903578</v>
      </c>
      <c r="M2190" s="4" t="n">
        <v>0.13362339923809</v>
      </c>
      <c r="N2190" s="4" t="n">
        <v>18.1238871017976</v>
      </c>
      <c r="O2190" s="4" t="n">
        <v>0</v>
      </c>
      <c r="P2190" s="4" t="s">
        <v>27</v>
      </c>
      <c r="Q2190" s="4" t="n">
        <v>274.721127897378</v>
      </c>
      <c r="R2190" s="4" t="n">
        <v>6.14531526125833</v>
      </c>
      <c r="S2190" s="4" t="s">
        <v>40</v>
      </c>
      <c r="T2190" s="4" t="str">
        <f aca="false">B2190&amp;C2190&amp;D2190&amp;E2190&amp;S2190</f>
        <v>tebburgermap510normal</v>
      </c>
      <c r="U2190" s="4" t="n">
        <f aca="false">COUNTIF($T$2:T2190,T2190)</f>
        <v>9</v>
      </c>
      <c r="V2190" s="4" t="s">
        <v>18</v>
      </c>
      <c r="W2190" s="4" t="s">
        <v>29</v>
      </c>
      <c r="X2190" s="4" t="n">
        <v>5</v>
      </c>
      <c r="Y2190" s="4" t="str">
        <f aca="false">V2190&amp;W2190&amp;X2190&amp;S2190</f>
        <v>tb5normal</v>
      </c>
      <c r="Z2190" s="4" t="n">
        <f aca="false">G2190&gt;0</f>
        <v>1</v>
      </c>
      <c r="AA2190" s="4" t="n">
        <f aca="false">IF(NOT(Z2190),Y2190,0)</f>
        <v>0</v>
      </c>
    </row>
    <row r="2191" customFormat="false" ht="15" hidden="false" customHeight="true" outlineLevel="0" collapsed="false">
      <c r="A2191" s="1" t="n">
        <v>3161</v>
      </c>
      <c r="B2191" s="4" t="s">
        <v>21</v>
      </c>
      <c r="C2191" s="4" t="s">
        <v>41</v>
      </c>
      <c r="D2191" s="4" t="s">
        <v>31</v>
      </c>
      <c r="E2191" s="4" t="n">
        <v>10</v>
      </c>
      <c r="F2191" s="4" t="n">
        <v>127.402</v>
      </c>
      <c r="G2191" s="4" t="n">
        <v>1</v>
      </c>
      <c r="H2191" s="4" t="n">
        <v>0.761561697354099</v>
      </c>
      <c r="I2191" s="4" t="n">
        <v>0.116975872582819</v>
      </c>
      <c r="J2191" s="4" t="n">
        <v>0.0186131089841704</v>
      </c>
      <c r="K2191" s="4" t="n">
        <v>0.0135318783975398</v>
      </c>
      <c r="L2191" s="4" t="n">
        <v>0.000467857142857143</v>
      </c>
      <c r="M2191" s="4" t="n">
        <v>0.211574533731107</v>
      </c>
      <c r="N2191" s="4" t="n">
        <v>26.9209265769936</v>
      </c>
      <c r="O2191" s="4" t="n">
        <v>1</v>
      </c>
      <c r="P2191" s="4" t="s">
        <v>24</v>
      </c>
      <c r="Q2191" s="4" t="n">
        <v>34.5432344690162</v>
      </c>
      <c r="R2191" s="4" t="n">
        <v>0.541288947032494</v>
      </c>
      <c r="S2191" s="4" t="s">
        <v>40</v>
      </c>
      <c r="T2191" s="4" t="str">
        <f aca="false">B2191&amp;C2191&amp;D2191&amp;E2191&amp;S2191</f>
        <v>tebburgermap510normal</v>
      </c>
      <c r="U2191" s="4" t="n">
        <f aca="false">COUNTIF($T$2:T2191,T2191)</f>
        <v>10</v>
      </c>
      <c r="V2191" s="4" t="s">
        <v>18</v>
      </c>
      <c r="W2191" s="4" t="s">
        <v>29</v>
      </c>
      <c r="X2191" s="4" t="n">
        <v>5</v>
      </c>
      <c r="Y2191" s="4" t="str">
        <f aca="false">V2191&amp;W2191&amp;X2191&amp;S2191</f>
        <v>tb5normal</v>
      </c>
      <c r="Z2191" s="4" t="n">
        <f aca="false">G2191&gt;0</f>
        <v>1</v>
      </c>
      <c r="AA2191" s="4" t="n">
        <f aca="false">IF(NOT(Z2191),Y2191,0)</f>
        <v>0</v>
      </c>
    </row>
    <row r="2192" customFormat="false" ht="15" hidden="false" customHeight="true" outlineLevel="0" collapsed="false">
      <c r="A2192" s="1" t="n">
        <v>3162</v>
      </c>
      <c r="B2192" s="4" t="s">
        <v>21</v>
      </c>
      <c r="C2192" s="4" t="s">
        <v>41</v>
      </c>
      <c r="D2192" s="4" t="s">
        <v>31</v>
      </c>
      <c r="E2192" s="4" t="n">
        <v>10</v>
      </c>
      <c r="F2192" s="4" t="n">
        <v>147.633</v>
      </c>
      <c r="G2192" s="4" t="n">
        <v>2</v>
      </c>
      <c r="H2192" s="4" t="n">
        <v>2.34505946771263</v>
      </c>
      <c r="I2192" s="4" t="n">
        <v>0.182839824999991</v>
      </c>
      <c r="J2192" s="4" t="n">
        <v>0.0565795010537354</v>
      </c>
      <c r="K2192" s="4" t="n">
        <v>0.0207775923607168</v>
      </c>
      <c r="L2192" s="4" t="n">
        <v>-9.29486731020017E-006</v>
      </c>
      <c r="M2192" s="4" t="n">
        <v>0.204816971428435</v>
      </c>
      <c r="N2192" s="4" t="n">
        <v>30.5335782747897</v>
      </c>
      <c r="O2192" s="4" t="n">
        <v>1</v>
      </c>
      <c r="P2192" s="4" t="s">
        <v>24</v>
      </c>
      <c r="Q2192" s="4" t="n">
        <v>153.252205635407</v>
      </c>
      <c r="R2192" s="4" t="n">
        <v>1.11382294253012</v>
      </c>
      <c r="S2192" s="4" t="s">
        <v>40</v>
      </c>
      <c r="T2192" s="4" t="str">
        <f aca="false">B2192&amp;C2192&amp;D2192&amp;E2192&amp;S2192</f>
        <v>tebburgermap510normal</v>
      </c>
      <c r="U2192" s="4" t="n">
        <f aca="false">COUNTIF($T$2:T2192,T2192)</f>
        <v>11</v>
      </c>
      <c r="V2192" s="4" t="s">
        <v>18</v>
      </c>
      <c r="W2192" s="4" t="s">
        <v>29</v>
      </c>
      <c r="X2192" s="4" t="n">
        <v>5</v>
      </c>
      <c r="Y2192" s="4" t="str">
        <f aca="false">V2192&amp;W2192&amp;X2192&amp;S2192</f>
        <v>tb5normal</v>
      </c>
      <c r="Z2192" s="4" t="n">
        <f aca="false">G2192&gt;0</f>
        <v>1</v>
      </c>
      <c r="AA2192" s="4" t="n">
        <f aca="false">IF(NOT(Z2192),Y2192,0)</f>
        <v>0</v>
      </c>
    </row>
    <row r="2193" customFormat="false" ht="15" hidden="false" customHeight="true" outlineLevel="0" collapsed="false">
      <c r="A2193" s="1" t="n">
        <v>3163</v>
      </c>
      <c r="B2193" s="4" t="s">
        <v>21</v>
      </c>
      <c r="C2193" s="4" t="s">
        <v>41</v>
      </c>
      <c r="D2193" s="4" t="s">
        <v>31</v>
      </c>
      <c r="E2193" s="4" t="n">
        <v>10</v>
      </c>
      <c r="F2193" s="4" t="n">
        <v>134.497</v>
      </c>
      <c r="G2193" s="4" t="n">
        <v>0</v>
      </c>
      <c r="H2193" s="4" t="n">
        <v>1.3916997941994</v>
      </c>
      <c r="I2193" s="4" t="n">
        <v>0.156349409216032</v>
      </c>
      <c r="J2193" s="4" t="n">
        <v>0.0263080247531177</v>
      </c>
      <c r="K2193" s="4" t="n">
        <v>0.0267562348305725</v>
      </c>
      <c r="L2193" s="4" t="n">
        <v>0.000715254237288136</v>
      </c>
      <c r="M2193" s="4" t="n">
        <v>0.200520277167524</v>
      </c>
      <c r="N2193" s="4" t="n">
        <v>26.9828931584674</v>
      </c>
      <c r="O2193" s="4" t="n">
        <v>1</v>
      </c>
      <c r="P2193" s="4" t="s">
        <v>24</v>
      </c>
      <c r="Q2193" s="4" t="n">
        <v>49.0714440587992</v>
      </c>
      <c r="R2193" s="4" t="n">
        <v>0.670350651198568</v>
      </c>
      <c r="S2193" s="4" t="s">
        <v>40</v>
      </c>
      <c r="T2193" s="4" t="str">
        <f aca="false">B2193&amp;C2193&amp;D2193&amp;E2193&amp;S2193</f>
        <v>tebburgermap510normal</v>
      </c>
      <c r="U2193" s="4" t="n">
        <f aca="false">COUNTIF($T$2:T2193,T2193)</f>
        <v>12</v>
      </c>
      <c r="V2193" s="4" t="s">
        <v>18</v>
      </c>
      <c r="W2193" s="4" t="s">
        <v>29</v>
      </c>
      <c r="X2193" s="4" t="n">
        <v>5</v>
      </c>
      <c r="Y2193" s="4" t="str">
        <f aca="false">V2193&amp;W2193&amp;X2193&amp;S2193</f>
        <v>tb5normal</v>
      </c>
      <c r="Z2193" s="4" t="n">
        <f aca="false">G2193&gt;0</f>
        <v>0</v>
      </c>
      <c r="AA2193" s="4" t="str">
        <f aca="false">IF(NOT(Z2193),Y2193,0)</f>
        <v>tb5normal</v>
      </c>
    </row>
    <row r="2194" customFormat="false" ht="15" hidden="false" customHeight="true" outlineLevel="0" collapsed="false">
      <c r="A2194" s="1" t="n">
        <v>3164</v>
      </c>
      <c r="B2194" s="4" t="s">
        <v>21</v>
      </c>
      <c r="C2194" s="4" t="s">
        <v>41</v>
      </c>
      <c r="D2194" s="4" t="s">
        <v>31</v>
      </c>
      <c r="E2194" s="4" t="n">
        <v>10</v>
      </c>
      <c r="F2194" s="4" t="n">
        <v>177.998</v>
      </c>
      <c r="G2194" s="4" t="n">
        <v>3</v>
      </c>
      <c r="H2194" s="4" t="n">
        <v>2.04759520263477</v>
      </c>
      <c r="I2194" s="4" t="n">
        <v>0.202777718567353</v>
      </c>
      <c r="J2194" s="4" t="n">
        <v>0.0473506215062796</v>
      </c>
      <c r="K2194" s="4" t="n">
        <v>0.0246587024286611</v>
      </c>
      <c r="L2194" s="4" t="n">
        <v>0.000188551932085855</v>
      </c>
      <c r="M2194" s="4" t="n">
        <v>0.200647612388232</v>
      </c>
      <c r="N2194" s="4" t="n">
        <v>35.7348488773373</v>
      </c>
      <c r="O2194" s="4" t="n">
        <v>0</v>
      </c>
      <c r="P2194" s="4" t="s">
        <v>27</v>
      </c>
      <c r="Q2194" s="4" t="n">
        <v>78.4464540553211</v>
      </c>
      <c r="R2194" s="4" t="n">
        <v>0.793902895668659</v>
      </c>
      <c r="S2194" s="4" t="s">
        <v>40</v>
      </c>
      <c r="T2194" s="4" t="str">
        <f aca="false">B2194&amp;C2194&amp;D2194&amp;E2194&amp;S2194</f>
        <v>tebburgermap510normal</v>
      </c>
      <c r="U2194" s="4" t="n">
        <f aca="false">COUNTIF($T$2:T2194,T2194)</f>
        <v>13</v>
      </c>
      <c r="V2194" s="4" t="s">
        <v>18</v>
      </c>
      <c r="W2194" s="4" t="s">
        <v>29</v>
      </c>
      <c r="X2194" s="4" t="n">
        <v>5</v>
      </c>
      <c r="Y2194" s="4" t="str">
        <f aca="false">V2194&amp;W2194&amp;X2194&amp;S2194</f>
        <v>tb5normal</v>
      </c>
      <c r="Z2194" s="4" t="n">
        <f aca="false">G2194&gt;0</f>
        <v>1</v>
      </c>
      <c r="AA2194" s="4" t="n">
        <f aca="false">IF(NOT(Z2194),Y2194,0)</f>
        <v>0</v>
      </c>
    </row>
    <row r="2195" customFormat="false" ht="15" hidden="false" customHeight="true" outlineLevel="0" collapsed="false">
      <c r="A2195" s="1" t="n">
        <v>3165</v>
      </c>
      <c r="B2195" s="4" t="s">
        <v>21</v>
      </c>
      <c r="C2195" s="4" t="s">
        <v>41</v>
      </c>
      <c r="D2195" s="4" t="s">
        <v>31</v>
      </c>
      <c r="E2195" s="4" t="n">
        <v>10</v>
      </c>
      <c r="F2195" s="4" t="n">
        <v>131.499</v>
      </c>
      <c r="G2195" s="4" t="n">
        <v>1</v>
      </c>
      <c r="H2195" s="4" t="n">
        <v>0.815761909757853</v>
      </c>
      <c r="I2195" s="4" t="n">
        <v>0.13501587464623</v>
      </c>
      <c r="J2195" s="4" t="n">
        <v>0.0189688385692523</v>
      </c>
      <c r="K2195" s="4" t="n">
        <v>0.0108445091226994</v>
      </c>
      <c r="L2195" s="4" t="n">
        <v>0.000475694444444444</v>
      </c>
      <c r="M2195" s="4" t="n">
        <v>0.212193178304907</v>
      </c>
      <c r="N2195" s="4" t="n">
        <v>27.9074795462077</v>
      </c>
      <c r="O2195" s="4" t="n">
        <v>1</v>
      </c>
      <c r="P2195" s="4" t="s">
        <v>24</v>
      </c>
      <c r="Q2195" s="4" t="n">
        <v>22.1299677617373</v>
      </c>
      <c r="R2195" s="4" t="n">
        <v>1.08372380780298</v>
      </c>
      <c r="S2195" s="4" t="s">
        <v>40</v>
      </c>
      <c r="T2195" s="4" t="str">
        <f aca="false">B2195&amp;C2195&amp;D2195&amp;E2195&amp;S2195</f>
        <v>tebburgermap510normal</v>
      </c>
      <c r="U2195" s="4" t="n">
        <f aca="false">COUNTIF($T$2:T2195,T2195)</f>
        <v>14</v>
      </c>
      <c r="V2195" s="4" t="s">
        <v>18</v>
      </c>
      <c r="W2195" s="4" t="s">
        <v>29</v>
      </c>
      <c r="X2195" s="4" t="n">
        <v>5</v>
      </c>
      <c r="Y2195" s="4" t="str">
        <f aca="false">V2195&amp;W2195&amp;X2195&amp;S2195</f>
        <v>tb5normal</v>
      </c>
      <c r="Z2195" s="4" t="n">
        <f aca="false">G2195&gt;0</f>
        <v>1</v>
      </c>
      <c r="AA2195" s="4" t="n">
        <f aca="false">IF(NOT(Z2195),Y2195,0)</f>
        <v>0</v>
      </c>
    </row>
    <row r="2196" customFormat="false" ht="15" hidden="false" customHeight="true" outlineLevel="0" collapsed="false">
      <c r="A2196" s="1" t="n">
        <v>3166</v>
      </c>
      <c r="B2196" s="4" t="s">
        <v>21</v>
      </c>
      <c r="C2196" s="4" t="s">
        <v>41</v>
      </c>
      <c r="D2196" s="4" t="s">
        <v>31</v>
      </c>
      <c r="E2196" s="4" t="n">
        <v>10</v>
      </c>
      <c r="F2196" s="4" t="n">
        <v>180.001</v>
      </c>
      <c r="G2196" s="4" t="n">
        <v>2</v>
      </c>
      <c r="H2196" s="4" t="n">
        <v>8.06549474405496</v>
      </c>
      <c r="I2196" s="4" t="n">
        <v>0.30501460080366</v>
      </c>
      <c r="J2196" s="4" t="n">
        <v>0.094865504532259</v>
      </c>
      <c r="K2196" s="4" t="n">
        <v>0.0504081799244482</v>
      </c>
      <c r="L2196" s="4" t="n">
        <v>0.000120161942009681</v>
      </c>
      <c r="M2196" s="4" t="n">
        <v>0.161157309175114</v>
      </c>
      <c r="N2196" s="4" t="n">
        <v>28.6559954197609</v>
      </c>
      <c r="O2196" s="4" t="n">
        <v>0</v>
      </c>
      <c r="P2196" s="4" t="s">
        <v>27</v>
      </c>
      <c r="Q2196" s="4" t="n">
        <v>282.842712474648</v>
      </c>
      <c r="R2196" s="4" t="n">
        <v>2.48007437741951</v>
      </c>
      <c r="S2196" s="4" t="s">
        <v>40</v>
      </c>
      <c r="T2196" s="4" t="str">
        <f aca="false">B2196&amp;C2196&amp;D2196&amp;E2196&amp;S2196</f>
        <v>tebburgermap510normal</v>
      </c>
      <c r="U2196" s="4" t="n">
        <f aca="false">COUNTIF($T$2:T2196,T2196)</f>
        <v>15</v>
      </c>
      <c r="V2196" s="4" t="s">
        <v>18</v>
      </c>
      <c r="W2196" s="4" t="s">
        <v>29</v>
      </c>
      <c r="X2196" s="4" t="n">
        <v>5</v>
      </c>
      <c r="Y2196" s="4" t="str">
        <f aca="false">V2196&amp;W2196&amp;X2196&amp;S2196</f>
        <v>tb5normal</v>
      </c>
      <c r="Z2196" s="4" t="n">
        <f aca="false">G2196&gt;0</f>
        <v>1</v>
      </c>
      <c r="AA2196" s="4" t="n">
        <f aca="false">IF(NOT(Z2196),Y2196,0)</f>
        <v>0</v>
      </c>
    </row>
    <row r="2197" customFormat="false" ht="15" hidden="false" customHeight="true" outlineLevel="0" collapsed="false">
      <c r="A2197" s="1" t="n">
        <v>3167</v>
      </c>
      <c r="B2197" s="4" t="s">
        <v>21</v>
      </c>
      <c r="C2197" s="4" t="s">
        <v>41</v>
      </c>
      <c r="D2197" s="4" t="s">
        <v>31</v>
      </c>
      <c r="E2197" s="4" t="n">
        <v>10</v>
      </c>
      <c r="F2197" s="4" t="n">
        <v>135.202</v>
      </c>
      <c r="G2197" s="4" t="n">
        <v>1</v>
      </c>
      <c r="H2197" s="4" t="n">
        <v>1.43855249867323</v>
      </c>
      <c r="I2197" s="4" t="n">
        <v>0.144584917548249</v>
      </c>
      <c r="J2197" s="4" t="n">
        <v>0.0339978859217437</v>
      </c>
      <c r="K2197" s="4" t="n">
        <v>0.0214059638934132</v>
      </c>
      <c r="L2197" s="4" t="n">
        <v>0.000579963772395636</v>
      </c>
      <c r="M2197" s="4" t="n">
        <v>0.202285033574934</v>
      </c>
      <c r="N2197" s="4" t="n">
        <v>27.4113709965786</v>
      </c>
      <c r="O2197" s="4" t="n">
        <v>1</v>
      </c>
      <c r="P2197" s="4" t="s">
        <v>24</v>
      </c>
      <c r="Q2197" s="4" t="n">
        <v>44.0336757077213</v>
      </c>
      <c r="R2197" s="4" t="n">
        <v>0.58348048340947</v>
      </c>
      <c r="S2197" s="4" t="s">
        <v>40</v>
      </c>
      <c r="T2197" s="4" t="str">
        <f aca="false">B2197&amp;C2197&amp;D2197&amp;E2197&amp;S2197</f>
        <v>tebburgermap510normal</v>
      </c>
      <c r="U2197" s="4" t="n">
        <f aca="false">COUNTIF($T$2:T2197,T2197)</f>
        <v>16</v>
      </c>
      <c r="V2197" s="4" t="s">
        <v>18</v>
      </c>
      <c r="W2197" s="4" t="s">
        <v>29</v>
      </c>
      <c r="X2197" s="4" t="n">
        <v>5</v>
      </c>
      <c r="Y2197" s="4" t="str">
        <f aca="false">V2197&amp;W2197&amp;X2197&amp;S2197</f>
        <v>tb5normal</v>
      </c>
      <c r="Z2197" s="4" t="n">
        <f aca="false">G2197&gt;0</f>
        <v>1</v>
      </c>
      <c r="AA2197" s="4" t="n">
        <f aca="false">IF(NOT(Z2197),Y2197,0)</f>
        <v>0</v>
      </c>
    </row>
    <row r="2198" customFormat="false" ht="15" hidden="false" customHeight="true" outlineLevel="0" collapsed="false">
      <c r="A2198" s="1" t="n">
        <v>3168</v>
      </c>
      <c r="B2198" s="4" t="s">
        <v>21</v>
      </c>
      <c r="C2198" s="4" t="s">
        <v>41</v>
      </c>
      <c r="D2198" s="4" t="s">
        <v>31</v>
      </c>
      <c r="E2198" s="4" t="n">
        <v>10</v>
      </c>
      <c r="F2198" s="4" t="n">
        <v>172.899</v>
      </c>
      <c r="G2198" s="4" t="n">
        <v>4</v>
      </c>
      <c r="H2198" s="4" t="n">
        <v>3.00518320375742</v>
      </c>
      <c r="I2198" s="4" t="n">
        <v>0.208359036546411</v>
      </c>
      <c r="J2198" s="4" t="n">
        <v>0.0437465491367539</v>
      </c>
      <c r="K2198" s="4" t="n">
        <v>0.0236808592300322</v>
      </c>
      <c r="L2198" s="4" t="n">
        <v>0.00053125</v>
      </c>
      <c r="M2198" s="4" t="n">
        <v>0.199006582538327</v>
      </c>
      <c r="N2198" s="4" t="n">
        <v>34.4453270283103</v>
      </c>
      <c r="O2198" s="4" t="n">
        <v>0</v>
      </c>
      <c r="P2198" s="4" t="s">
        <v>5</v>
      </c>
      <c r="Q2198" s="4" t="n">
        <v>153.392997769475</v>
      </c>
      <c r="R2198" s="4" t="n">
        <v>1.09736220442713</v>
      </c>
      <c r="S2198" s="4" t="s">
        <v>40</v>
      </c>
      <c r="T2198" s="4" t="str">
        <f aca="false">B2198&amp;C2198&amp;D2198&amp;E2198&amp;S2198</f>
        <v>tebburgermap510normal</v>
      </c>
      <c r="U2198" s="4" t="n">
        <f aca="false">COUNTIF($T$2:T2198,T2198)</f>
        <v>17</v>
      </c>
      <c r="V2198" s="4" t="s">
        <v>18</v>
      </c>
      <c r="W2198" s="4" t="s">
        <v>29</v>
      </c>
      <c r="X2198" s="4" t="n">
        <v>5</v>
      </c>
      <c r="Y2198" s="4" t="str">
        <f aca="false">V2198&amp;W2198&amp;X2198&amp;S2198</f>
        <v>tb5normal</v>
      </c>
      <c r="Z2198" s="4" t="n">
        <f aca="false">G2198&gt;0</f>
        <v>1</v>
      </c>
      <c r="AA2198" s="4" t="n">
        <f aca="false">IF(NOT(Z2198),Y2198,0)</f>
        <v>0</v>
      </c>
    </row>
    <row r="2199" customFormat="false" ht="15" hidden="false" customHeight="true" outlineLevel="0" collapsed="false">
      <c r="A2199" s="1" t="n">
        <v>3169</v>
      </c>
      <c r="B2199" s="4" t="s">
        <v>21</v>
      </c>
      <c r="C2199" s="4" t="s">
        <v>41</v>
      </c>
      <c r="D2199" s="4" t="s">
        <v>31</v>
      </c>
      <c r="E2199" s="4" t="n">
        <v>10</v>
      </c>
      <c r="F2199" s="4" t="n">
        <v>144.401</v>
      </c>
      <c r="G2199" s="4" t="n">
        <v>2</v>
      </c>
      <c r="H2199" s="4" t="n">
        <v>1.86607437640684</v>
      </c>
      <c r="I2199" s="4" t="n">
        <v>0.189736104022593</v>
      </c>
      <c r="J2199" s="4" t="n">
        <v>0.0738707029954323</v>
      </c>
      <c r="K2199" s="4" t="n">
        <v>0.0271150350641356</v>
      </c>
      <c r="L2199" s="4" t="n">
        <v>0.000321861645543031</v>
      </c>
      <c r="M2199" s="4" t="n">
        <v>0.204359492915224</v>
      </c>
      <c r="N2199" s="4" t="n">
        <v>29.747811721447</v>
      </c>
      <c r="O2199" s="4" t="n">
        <v>1</v>
      </c>
      <c r="P2199" s="4" t="s">
        <v>24</v>
      </c>
      <c r="Q2199" s="4" t="n">
        <v>79.2582824204627</v>
      </c>
      <c r="R2199" s="4" t="n">
        <v>0.672990678691379</v>
      </c>
      <c r="S2199" s="4" t="s">
        <v>40</v>
      </c>
      <c r="T2199" s="4" t="str">
        <f aca="false">B2199&amp;C2199&amp;D2199&amp;E2199&amp;S2199</f>
        <v>tebburgermap510normal</v>
      </c>
      <c r="U2199" s="4" t="n">
        <f aca="false">COUNTIF($T$2:T2199,T2199)</f>
        <v>18</v>
      </c>
      <c r="V2199" s="4" t="s">
        <v>18</v>
      </c>
      <c r="W2199" s="4" t="s">
        <v>29</v>
      </c>
      <c r="X2199" s="4" t="n">
        <v>5</v>
      </c>
      <c r="Y2199" s="4" t="str">
        <f aca="false">V2199&amp;W2199&amp;X2199&amp;S2199</f>
        <v>tb5normal</v>
      </c>
      <c r="Z2199" s="4" t="n">
        <f aca="false">G2199&gt;0</f>
        <v>1</v>
      </c>
      <c r="AA2199" s="4" t="n">
        <f aca="false">IF(NOT(Z2199),Y2199,0)</f>
        <v>0</v>
      </c>
    </row>
    <row r="2200" customFormat="false" ht="15" hidden="false" customHeight="true" outlineLevel="0" collapsed="false">
      <c r="A2200" s="1" t="n">
        <v>3170</v>
      </c>
      <c r="B2200" s="4" t="s">
        <v>21</v>
      </c>
      <c r="C2200" s="4" t="s">
        <v>41</v>
      </c>
      <c r="D2200" s="4" t="s">
        <v>31</v>
      </c>
      <c r="E2200" s="4" t="n">
        <v>10</v>
      </c>
      <c r="F2200" s="4" t="n">
        <v>128.699</v>
      </c>
      <c r="G2200" s="4" t="n">
        <v>0</v>
      </c>
      <c r="H2200" s="4" t="n">
        <v>1.43712897576787</v>
      </c>
      <c r="I2200" s="4" t="n">
        <v>0.119868248090331</v>
      </c>
      <c r="J2200" s="4" t="n">
        <v>0.01705548553229</v>
      </c>
      <c r="K2200" s="4" t="n">
        <v>0.00933828603034157</v>
      </c>
      <c r="L2200" s="4" t="n">
        <v>0.000693288161705783</v>
      </c>
      <c r="M2200" s="4" t="n">
        <v>0.211031364799388</v>
      </c>
      <c r="N2200" s="4" t="n">
        <v>27.2276810239068</v>
      </c>
      <c r="O2200" s="4" t="n">
        <v>1</v>
      </c>
      <c r="P2200" s="4" t="s">
        <v>24</v>
      </c>
      <c r="Q2200" s="4" t="n">
        <v>175.411603861431</v>
      </c>
      <c r="R2200" s="4" t="n">
        <v>0.539083735670042</v>
      </c>
      <c r="S2200" s="4" t="s">
        <v>40</v>
      </c>
      <c r="T2200" s="4" t="str">
        <f aca="false">B2200&amp;C2200&amp;D2200&amp;E2200&amp;S2200</f>
        <v>tebburgermap510normal</v>
      </c>
      <c r="U2200" s="4" t="n">
        <f aca="false">COUNTIF($T$2:T2200,T2200)</f>
        <v>19</v>
      </c>
      <c r="V2200" s="4" t="s">
        <v>18</v>
      </c>
      <c r="W2200" s="4" t="s">
        <v>29</v>
      </c>
      <c r="X2200" s="4" t="n">
        <v>5</v>
      </c>
      <c r="Y2200" s="4" t="str">
        <f aca="false">V2200&amp;W2200&amp;X2200&amp;S2200</f>
        <v>tb5normal</v>
      </c>
      <c r="Z2200" s="4" t="n">
        <f aca="false">G2200&gt;0</f>
        <v>0</v>
      </c>
      <c r="AA2200" s="4" t="str">
        <f aca="false">IF(NOT(Z2200),Y2200,0)</f>
        <v>tb5normal</v>
      </c>
    </row>
    <row r="2201" customFormat="false" ht="15" hidden="false" customHeight="true" outlineLevel="0" collapsed="false">
      <c r="A2201" s="1" t="n">
        <v>3171</v>
      </c>
      <c r="B2201" s="4" t="s">
        <v>21</v>
      </c>
      <c r="C2201" s="4" t="s">
        <v>41</v>
      </c>
      <c r="D2201" s="4" t="s">
        <v>31</v>
      </c>
      <c r="E2201" s="4" t="n">
        <v>10</v>
      </c>
      <c r="F2201" s="4" t="n">
        <v>151</v>
      </c>
      <c r="G2201" s="4" t="n">
        <v>1</v>
      </c>
      <c r="H2201" s="4" t="n">
        <v>3.37951883455787</v>
      </c>
      <c r="I2201" s="4" t="n">
        <v>0.234451401391366</v>
      </c>
      <c r="J2201" s="4" t="n">
        <v>0.104477967218873</v>
      </c>
      <c r="K2201" s="4" t="n">
        <v>0.0311011697669768</v>
      </c>
      <c r="L2201" s="4" t="n">
        <v>0.000312260982677071</v>
      </c>
      <c r="M2201" s="4" t="n">
        <v>0.188729077944669</v>
      </c>
      <c r="N2201" s="4" t="n">
        <v>28.3751511030084</v>
      </c>
      <c r="O2201" s="4" t="n">
        <v>1</v>
      </c>
      <c r="P2201" s="4" t="s">
        <v>24</v>
      </c>
      <c r="Q2201" s="4" t="n">
        <v>199.999999999959</v>
      </c>
      <c r="R2201" s="4" t="n">
        <v>1.11195883628809</v>
      </c>
      <c r="S2201" s="4" t="s">
        <v>40</v>
      </c>
      <c r="T2201" s="4" t="str">
        <f aca="false">B2201&amp;C2201&amp;D2201&amp;E2201&amp;S2201</f>
        <v>tebburgermap510normal</v>
      </c>
      <c r="U2201" s="4" t="n">
        <f aca="false">COUNTIF($T$2:T2201,T2201)</f>
        <v>20</v>
      </c>
      <c r="V2201" s="4" t="s">
        <v>18</v>
      </c>
      <c r="W2201" s="4" t="s">
        <v>29</v>
      </c>
      <c r="X2201" s="4" t="n">
        <v>5</v>
      </c>
      <c r="Y2201" s="4" t="str">
        <f aca="false">V2201&amp;W2201&amp;X2201&amp;S2201</f>
        <v>tb5normal</v>
      </c>
      <c r="Z2201" s="4" t="n">
        <f aca="false">G2201&gt;0</f>
        <v>1</v>
      </c>
      <c r="AA2201" s="4" t="n">
        <f aca="false">IF(NOT(Z2201),Y2201,0)</f>
        <v>0</v>
      </c>
    </row>
    <row r="2202" customFormat="false" ht="15" hidden="false" customHeight="true" outlineLevel="0" collapsed="false">
      <c r="A2202" s="1" t="n">
        <v>3176</v>
      </c>
      <c r="B2202" s="4" t="s">
        <v>21</v>
      </c>
      <c r="C2202" s="4" t="s">
        <v>30</v>
      </c>
      <c r="D2202" s="4" t="s">
        <v>23</v>
      </c>
      <c r="E2202" s="4" t="n">
        <v>5</v>
      </c>
      <c r="F2202" s="4" t="n">
        <v>80.709</v>
      </c>
      <c r="G2202" s="4" t="n">
        <v>2</v>
      </c>
      <c r="H2202" s="4" t="n">
        <v>0.897444372197732</v>
      </c>
      <c r="I2202" s="4" t="n">
        <v>0.165884903195242</v>
      </c>
      <c r="J2202" s="4" t="n">
        <v>0.0315397472465092</v>
      </c>
      <c r="K2202" s="4" t="n">
        <v>0.0536311127257621</v>
      </c>
      <c r="L2202" s="4" t="n">
        <v>0.0024393040158276</v>
      </c>
      <c r="M2202" s="4" t="n">
        <v>0.445844501922304</v>
      </c>
      <c r="N2202" s="4" t="n">
        <v>36.2038191950062</v>
      </c>
      <c r="O2202" s="4" t="n">
        <v>1</v>
      </c>
      <c r="P2202" s="4" t="s">
        <v>24</v>
      </c>
      <c r="Q2202" s="4" t="n">
        <v>68.1499243695961</v>
      </c>
      <c r="R2202" s="4" t="n">
        <v>0.313889535763881</v>
      </c>
      <c r="S2202" s="4" t="s">
        <v>40</v>
      </c>
      <c r="T2202" s="4" t="str">
        <f aca="false">B2202&amp;C2202&amp;D2202&amp;E2202&amp;S2202</f>
        <v>tebyoubotmap25normal</v>
      </c>
      <c r="U2202" s="4" t="n">
        <f aca="false">COUNTIF($T$2:T2202,T2202)</f>
        <v>1</v>
      </c>
      <c r="V2202" s="4" t="s">
        <v>18</v>
      </c>
      <c r="W2202" s="4" t="s">
        <v>32</v>
      </c>
      <c r="X2202" s="4" t="n">
        <v>2</v>
      </c>
      <c r="Y2202" s="4" t="str">
        <f aca="false">V2202&amp;W2202&amp;X2202&amp;S2202</f>
        <v>ty2normal</v>
      </c>
      <c r="Z2202" s="4" t="n">
        <f aca="false">G2202&gt;0</f>
        <v>1</v>
      </c>
      <c r="AA2202" s="4" t="n">
        <f aca="false">IF(NOT(Z2202),Y2202,0)</f>
        <v>0</v>
      </c>
    </row>
    <row r="2203" customFormat="false" ht="15" hidden="false" customHeight="true" outlineLevel="0" collapsed="false">
      <c r="A2203" s="1" t="n">
        <v>3177</v>
      </c>
      <c r="B2203" s="4" t="s">
        <v>21</v>
      </c>
      <c r="C2203" s="4" t="s">
        <v>30</v>
      </c>
      <c r="D2203" s="4" t="s">
        <v>23</v>
      </c>
      <c r="E2203" s="4" t="n">
        <v>5</v>
      </c>
      <c r="F2203" s="4" t="n">
        <v>91.131</v>
      </c>
      <c r="G2203" s="4" t="n">
        <v>2</v>
      </c>
      <c r="H2203" s="4" t="n">
        <v>0.829495028138596</v>
      </c>
      <c r="I2203" s="4" t="n">
        <v>0.237030968077632</v>
      </c>
      <c r="J2203" s="4" t="n">
        <v>0.0621830145784014</v>
      </c>
      <c r="K2203" s="4" t="n">
        <v>0.0621762205354515</v>
      </c>
      <c r="L2203" s="4" t="n">
        <v>-0.000260250051981517</v>
      </c>
      <c r="M2203" s="4" t="n">
        <v>0.444931084309179</v>
      </c>
      <c r="N2203" s="4" t="n">
        <v>40.2433051398953</v>
      </c>
      <c r="O2203" s="4" t="n">
        <v>1</v>
      </c>
      <c r="P2203" s="4" t="s">
        <v>24</v>
      </c>
      <c r="Q2203" s="4" t="n">
        <v>19.6644447970739</v>
      </c>
      <c r="R2203" s="4" t="n">
        <v>0.392090061816455</v>
      </c>
      <c r="S2203" s="4" t="s">
        <v>40</v>
      </c>
      <c r="T2203" s="4" t="str">
        <f aca="false">B2203&amp;C2203&amp;D2203&amp;E2203&amp;S2203</f>
        <v>tebyoubotmap25normal</v>
      </c>
      <c r="U2203" s="4" t="n">
        <f aca="false">COUNTIF($T$2:T2203,T2203)</f>
        <v>2</v>
      </c>
      <c r="V2203" s="4" t="s">
        <v>18</v>
      </c>
      <c r="W2203" s="4" t="s">
        <v>32</v>
      </c>
      <c r="X2203" s="4" t="n">
        <v>2</v>
      </c>
      <c r="Y2203" s="4" t="str">
        <f aca="false">V2203&amp;W2203&amp;X2203&amp;S2203</f>
        <v>ty2normal</v>
      </c>
      <c r="Z2203" s="4" t="n">
        <f aca="false">G2203&gt;0</f>
        <v>1</v>
      </c>
      <c r="AA2203" s="4" t="n">
        <f aca="false">IF(NOT(Z2203),Y2203,0)</f>
        <v>0</v>
      </c>
    </row>
    <row r="2204" customFormat="false" ht="15" hidden="false" customHeight="true" outlineLevel="0" collapsed="false">
      <c r="A2204" s="1" t="n">
        <v>3178</v>
      </c>
      <c r="B2204" s="4" t="s">
        <v>21</v>
      </c>
      <c r="C2204" s="4" t="s">
        <v>30</v>
      </c>
      <c r="D2204" s="4" t="s">
        <v>23</v>
      </c>
      <c r="E2204" s="4" t="n">
        <v>5</v>
      </c>
      <c r="F2204" s="4" t="n">
        <v>64.555</v>
      </c>
      <c r="G2204" s="4" t="n">
        <v>0</v>
      </c>
      <c r="H2204" s="4" t="n">
        <v>0.166515899605015</v>
      </c>
      <c r="I2204" s="4" t="n">
        <v>0.070675966326154</v>
      </c>
      <c r="J2204" s="4" t="n">
        <v>0.0087826854234942</v>
      </c>
      <c r="K2204" s="4" t="n">
        <v>0.00592762583810015</v>
      </c>
      <c r="L2204" s="4" t="n">
        <v>0.000140854204157186</v>
      </c>
      <c r="M2204" s="4" t="n">
        <v>0.471119718141159</v>
      </c>
      <c r="N2204" s="4" t="n">
        <v>30.4242934050625</v>
      </c>
      <c r="O2204" s="4" t="n">
        <v>1</v>
      </c>
      <c r="P2204" s="4" t="s">
        <v>24</v>
      </c>
      <c r="Q2204" s="4" t="n">
        <v>0.964228200572757</v>
      </c>
      <c r="R2204" s="4" t="n">
        <v>0.156552526515125</v>
      </c>
      <c r="S2204" s="4" t="s">
        <v>40</v>
      </c>
      <c r="T2204" s="4" t="str">
        <f aca="false">B2204&amp;C2204&amp;D2204&amp;E2204&amp;S2204</f>
        <v>tebyoubotmap25normal</v>
      </c>
      <c r="U2204" s="4" t="n">
        <f aca="false">COUNTIF($T$2:T2204,T2204)</f>
        <v>3</v>
      </c>
      <c r="V2204" s="4" t="s">
        <v>18</v>
      </c>
      <c r="W2204" s="4" t="s">
        <v>32</v>
      </c>
      <c r="X2204" s="4" t="n">
        <v>2</v>
      </c>
      <c r="Y2204" s="4" t="str">
        <f aca="false">V2204&amp;W2204&amp;X2204&amp;S2204</f>
        <v>ty2normal</v>
      </c>
      <c r="Z2204" s="4" t="n">
        <f aca="false">G2204&gt;0</f>
        <v>0</v>
      </c>
      <c r="AA2204" s="4" t="str">
        <f aca="false">IF(NOT(Z2204),Y2204,0)</f>
        <v>ty2normal</v>
      </c>
    </row>
    <row r="2205" customFormat="false" ht="15" hidden="false" customHeight="true" outlineLevel="0" collapsed="false">
      <c r="A2205" s="1" t="n">
        <v>3179</v>
      </c>
      <c r="B2205" s="4" t="s">
        <v>21</v>
      </c>
      <c r="C2205" s="4" t="s">
        <v>30</v>
      </c>
      <c r="D2205" s="4" t="s">
        <v>23</v>
      </c>
      <c r="E2205" s="4" t="n">
        <v>5</v>
      </c>
      <c r="F2205" s="4" t="n">
        <v>66.467</v>
      </c>
      <c r="G2205" s="4" t="n">
        <v>0</v>
      </c>
      <c r="H2205" s="4" t="n">
        <v>0.358021060800076</v>
      </c>
      <c r="I2205" s="4" t="n">
        <v>0.103927126431896</v>
      </c>
      <c r="J2205" s="4" t="n">
        <v>0.0118579375499008</v>
      </c>
      <c r="K2205" s="4" t="n">
        <v>0.0153717029990964</v>
      </c>
      <c r="L2205" s="4" t="n">
        <v>0.000740681816982117</v>
      </c>
      <c r="M2205" s="4" t="n">
        <v>0.461944217136069</v>
      </c>
      <c r="N2205" s="4" t="n">
        <v>30.7280225033</v>
      </c>
      <c r="O2205" s="4" t="n">
        <v>1</v>
      </c>
      <c r="P2205" s="4" t="s">
        <v>24</v>
      </c>
      <c r="Q2205" s="4" t="n">
        <v>18.1573995455827</v>
      </c>
      <c r="R2205" s="4" t="n">
        <v>0.22295609811091</v>
      </c>
      <c r="S2205" s="4" t="s">
        <v>40</v>
      </c>
      <c r="T2205" s="4" t="str">
        <f aca="false">B2205&amp;C2205&amp;D2205&amp;E2205&amp;S2205</f>
        <v>tebyoubotmap25normal</v>
      </c>
      <c r="U2205" s="4" t="n">
        <f aca="false">COUNTIF($T$2:T2205,T2205)</f>
        <v>4</v>
      </c>
      <c r="V2205" s="4" t="s">
        <v>18</v>
      </c>
      <c r="W2205" s="4" t="s">
        <v>32</v>
      </c>
      <c r="X2205" s="4" t="n">
        <v>2</v>
      </c>
      <c r="Y2205" s="4" t="str">
        <f aca="false">V2205&amp;W2205&amp;X2205&amp;S2205</f>
        <v>ty2normal</v>
      </c>
      <c r="Z2205" s="4" t="n">
        <f aca="false">G2205&gt;0</f>
        <v>0</v>
      </c>
      <c r="AA2205" s="4" t="str">
        <f aca="false">IF(NOT(Z2205),Y2205,0)</f>
        <v>ty2normal</v>
      </c>
    </row>
    <row r="2206" customFormat="false" ht="15" hidden="false" customHeight="true" outlineLevel="0" collapsed="false">
      <c r="A2206" s="1" t="n">
        <v>3180</v>
      </c>
      <c r="B2206" s="4" t="s">
        <v>21</v>
      </c>
      <c r="C2206" s="4" t="s">
        <v>30</v>
      </c>
      <c r="D2206" s="4" t="s">
        <v>23</v>
      </c>
      <c r="E2206" s="4" t="n">
        <v>5</v>
      </c>
      <c r="F2206" s="4" t="n">
        <v>63.429</v>
      </c>
      <c r="G2206" s="4" t="n">
        <v>0</v>
      </c>
      <c r="H2206" s="4" t="n">
        <v>0.138215095057356</v>
      </c>
      <c r="I2206" s="4" t="n">
        <v>0.0591478317383264</v>
      </c>
      <c r="J2206" s="4" t="n">
        <v>0.0073560676293678</v>
      </c>
      <c r="K2206" s="4" t="n">
        <v>0.0050621796485057</v>
      </c>
      <c r="L2206" s="4" t="n">
        <v>3.93523388045138E-005</v>
      </c>
      <c r="M2206" s="4" t="n">
        <v>0.471809323754962</v>
      </c>
      <c r="N2206" s="4" t="n">
        <v>29.923843313006</v>
      </c>
      <c r="O2206" s="4" t="n">
        <v>1</v>
      </c>
      <c r="P2206" s="4" t="s">
        <v>24</v>
      </c>
      <c r="Q2206" s="4" t="n">
        <v>0.958116851351776</v>
      </c>
      <c r="R2206" s="4" t="n">
        <v>0.13333848724792</v>
      </c>
      <c r="S2206" s="4" t="s">
        <v>40</v>
      </c>
      <c r="T2206" s="4" t="str">
        <f aca="false">B2206&amp;C2206&amp;D2206&amp;E2206&amp;S2206</f>
        <v>tebyoubotmap25normal</v>
      </c>
      <c r="U2206" s="4" t="n">
        <f aca="false">COUNTIF($T$2:T2206,T2206)</f>
        <v>5</v>
      </c>
      <c r="V2206" s="4" t="s">
        <v>18</v>
      </c>
      <c r="W2206" s="4" t="s">
        <v>32</v>
      </c>
      <c r="X2206" s="4" t="n">
        <v>2</v>
      </c>
      <c r="Y2206" s="4" t="str">
        <f aca="false">V2206&amp;W2206&amp;X2206&amp;S2206</f>
        <v>ty2normal</v>
      </c>
      <c r="Z2206" s="4" t="n">
        <f aca="false">G2206&gt;0</f>
        <v>0</v>
      </c>
      <c r="AA2206" s="4" t="str">
        <f aca="false">IF(NOT(Z2206),Y2206,0)</f>
        <v>ty2normal</v>
      </c>
    </row>
    <row r="2207" customFormat="false" ht="15" hidden="false" customHeight="true" outlineLevel="0" collapsed="false">
      <c r="A2207" s="1" t="n">
        <v>3181</v>
      </c>
      <c r="B2207" s="4" t="s">
        <v>21</v>
      </c>
      <c r="C2207" s="4" t="s">
        <v>30</v>
      </c>
      <c r="D2207" s="4" t="s">
        <v>23</v>
      </c>
      <c r="E2207" s="4" t="n">
        <v>5</v>
      </c>
      <c r="F2207" s="4" t="n">
        <v>67.673</v>
      </c>
      <c r="G2207" s="4" t="n">
        <v>0</v>
      </c>
      <c r="H2207" s="4" t="n">
        <v>0.320562481369173</v>
      </c>
      <c r="I2207" s="4" t="n">
        <v>0.102556021785023</v>
      </c>
      <c r="J2207" s="4" t="n">
        <v>0.0148700856458388</v>
      </c>
      <c r="K2207" s="4" t="n">
        <v>0.0205707351653466</v>
      </c>
      <c r="L2207" s="4" t="n">
        <v>5.81978694992429E-005</v>
      </c>
      <c r="M2207" s="4" t="n">
        <v>0.46370089523046</v>
      </c>
      <c r="N2207" s="4" t="n">
        <v>31.362835805444</v>
      </c>
      <c r="O2207" s="4" t="n">
        <v>1</v>
      </c>
      <c r="P2207" s="4" t="s">
        <v>24</v>
      </c>
      <c r="Q2207" s="4" t="n">
        <v>13.2239902158903</v>
      </c>
      <c r="R2207" s="4" t="n">
        <v>0.207857479484314</v>
      </c>
      <c r="S2207" s="4" t="s">
        <v>40</v>
      </c>
      <c r="T2207" s="4" t="str">
        <f aca="false">B2207&amp;C2207&amp;D2207&amp;E2207&amp;S2207</f>
        <v>tebyoubotmap25normal</v>
      </c>
      <c r="U2207" s="4" t="n">
        <f aca="false">COUNTIF($T$2:T2207,T2207)</f>
        <v>6</v>
      </c>
      <c r="V2207" s="4" t="s">
        <v>18</v>
      </c>
      <c r="W2207" s="4" t="s">
        <v>32</v>
      </c>
      <c r="X2207" s="4" t="n">
        <v>2</v>
      </c>
      <c r="Y2207" s="4" t="str">
        <f aca="false">V2207&amp;W2207&amp;X2207&amp;S2207</f>
        <v>ty2normal</v>
      </c>
      <c r="Z2207" s="4" t="n">
        <f aca="false">G2207&gt;0</f>
        <v>0</v>
      </c>
      <c r="AA2207" s="4" t="str">
        <f aca="false">IF(NOT(Z2207),Y2207,0)</f>
        <v>ty2normal</v>
      </c>
    </row>
    <row r="2208" customFormat="false" ht="15" hidden="false" customHeight="true" outlineLevel="0" collapsed="false">
      <c r="A2208" s="1" t="n">
        <v>3182</v>
      </c>
      <c r="B2208" s="4" t="s">
        <v>21</v>
      </c>
      <c r="C2208" s="4" t="s">
        <v>30</v>
      </c>
      <c r="D2208" s="4" t="s">
        <v>23</v>
      </c>
      <c r="E2208" s="4" t="n">
        <v>5</v>
      </c>
      <c r="F2208" s="4" t="n">
        <v>144.478</v>
      </c>
      <c r="G2208" s="4" t="n">
        <v>0</v>
      </c>
      <c r="H2208" s="4" t="n">
        <v>6.49410859640077</v>
      </c>
      <c r="I2208" s="4" t="n">
        <v>0.298567412532975</v>
      </c>
      <c r="J2208" s="4" t="n">
        <v>0.248250861053854</v>
      </c>
      <c r="K2208" s="4" t="n">
        <v>0.108393191634177</v>
      </c>
      <c r="L2208" s="4" t="n">
        <v>0.000418963416695763</v>
      </c>
      <c r="M2208" s="4" t="n">
        <v>0.294326946003948</v>
      </c>
      <c r="N2208" s="4" t="n">
        <v>40.7226177261146</v>
      </c>
      <c r="O2208" s="4" t="n">
        <v>1</v>
      </c>
      <c r="P2208" s="4" t="s">
        <v>24</v>
      </c>
      <c r="Q2208" s="4" t="n">
        <v>282.842712474685</v>
      </c>
      <c r="R2208" s="4" t="n">
        <v>0.213394926093547</v>
      </c>
      <c r="S2208" s="4" t="s">
        <v>40</v>
      </c>
      <c r="T2208" s="4" t="str">
        <f aca="false">B2208&amp;C2208&amp;D2208&amp;E2208&amp;S2208</f>
        <v>tebyoubotmap25normal</v>
      </c>
      <c r="U2208" s="4" t="n">
        <f aca="false">COUNTIF($T$2:T2208,T2208)</f>
        <v>7</v>
      </c>
      <c r="V2208" s="4" t="s">
        <v>18</v>
      </c>
      <c r="W2208" s="4" t="s">
        <v>32</v>
      </c>
      <c r="X2208" s="4" t="n">
        <v>2</v>
      </c>
      <c r="Y2208" s="4" t="str">
        <f aca="false">V2208&amp;W2208&amp;X2208&amp;S2208</f>
        <v>ty2normal</v>
      </c>
      <c r="Z2208" s="4" t="n">
        <f aca="false">G2208&gt;0</f>
        <v>0</v>
      </c>
      <c r="AA2208" s="4" t="str">
        <f aca="false">IF(NOT(Z2208),Y2208,0)</f>
        <v>ty2normal</v>
      </c>
    </row>
    <row r="2209" customFormat="false" ht="15" hidden="false" customHeight="true" outlineLevel="0" collapsed="false">
      <c r="A2209" s="1" t="n">
        <v>3183</v>
      </c>
      <c r="B2209" s="4" t="s">
        <v>21</v>
      </c>
      <c r="C2209" s="4" t="s">
        <v>30</v>
      </c>
      <c r="D2209" s="4" t="s">
        <v>23</v>
      </c>
      <c r="E2209" s="4" t="n">
        <v>5</v>
      </c>
      <c r="F2209" s="4" t="n">
        <v>68.794</v>
      </c>
      <c r="G2209" s="4" t="n">
        <v>0</v>
      </c>
      <c r="H2209" s="4" t="n">
        <v>0.489775715916605</v>
      </c>
      <c r="I2209" s="4" t="n">
        <v>0.131019448775345</v>
      </c>
      <c r="J2209" s="4" t="n">
        <v>0.0195618991855451</v>
      </c>
      <c r="K2209" s="4" t="n">
        <v>0.0250317681038526</v>
      </c>
      <c r="L2209" s="4" t="n">
        <v>0.000226749165821137</v>
      </c>
      <c r="M2209" s="4" t="n">
        <v>0.458685163191353</v>
      </c>
      <c r="N2209" s="4" t="n">
        <v>31.3554464952856</v>
      </c>
      <c r="O2209" s="4" t="n">
        <v>1</v>
      </c>
      <c r="P2209" s="4" t="s">
        <v>24</v>
      </c>
      <c r="Q2209" s="4" t="n">
        <v>28.7667332871708</v>
      </c>
      <c r="R2209" s="4" t="n">
        <v>0.27472101222654</v>
      </c>
      <c r="S2209" s="4" t="s">
        <v>40</v>
      </c>
      <c r="T2209" s="4" t="str">
        <f aca="false">B2209&amp;C2209&amp;D2209&amp;E2209&amp;S2209</f>
        <v>tebyoubotmap25normal</v>
      </c>
      <c r="U2209" s="4" t="n">
        <f aca="false">COUNTIF($T$2:T2209,T2209)</f>
        <v>8</v>
      </c>
      <c r="V2209" s="4" t="s">
        <v>18</v>
      </c>
      <c r="W2209" s="4" t="s">
        <v>32</v>
      </c>
      <c r="X2209" s="4" t="n">
        <v>2</v>
      </c>
      <c r="Y2209" s="4" t="str">
        <f aca="false">V2209&amp;W2209&amp;X2209&amp;S2209</f>
        <v>ty2normal</v>
      </c>
      <c r="Z2209" s="4" t="n">
        <f aca="false">G2209&gt;0</f>
        <v>0</v>
      </c>
      <c r="AA2209" s="4" t="str">
        <f aca="false">IF(NOT(Z2209),Y2209,0)</f>
        <v>ty2normal</v>
      </c>
    </row>
    <row r="2210" customFormat="false" ht="15" hidden="false" customHeight="true" outlineLevel="0" collapsed="false">
      <c r="A2210" s="1" t="n">
        <v>3184</v>
      </c>
      <c r="B2210" s="4" t="s">
        <v>21</v>
      </c>
      <c r="C2210" s="4" t="s">
        <v>30</v>
      </c>
      <c r="D2210" s="4" t="s">
        <v>23</v>
      </c>
      <c r="E2210" s="4" t="n">
        <v>5</v>
      </c>
      <c r="F2210" s="4" t="n">
        <v>68.536</v>
      </c>
      <c r="G2210" s="4" t="n">
        <v>0</v>
      </c>
      <c r="H2210" s="4" t="n">
        <v>0.409536045008301</v>
      </c>
      <c r="I2210" s="4" t="n">
        <v>0.124997994315244</v>
      </c>
      <c r="J2210" s="4" t="n">
        <v>0.0237554969145605</v>
      </c>
      <c r="K2210" s="4" t="n">
        <v>0.0169715640776262</v>
      </c>
      <c r="L2210" s="4" t="n">
        <v>-6.36338796654035E-005</v>
      </c>
      <c r="M2210" s="4" t="n">
        <v>0.463868378535475</v>
      </c>
      <c r="N2210" s="4" t="n">
        <v>31.8367161331053</v>
      </c>
      <c r="O2210" s="4" t="n">
        <v>1</v>
      </c>
      <c r="P2210" s="4" t="s">
        <v>24</v>
      </c>
      <c r="Q2210" s="4" t="n">
        <v>17.9599812984097</v>
      </c>
      <c r="R2210" s="4" t="n">
        <v>0.226687952671583</v>
      </c>
      <c r="S2210" s="4" t="s">
        <v>40</v>
      </c>
      <c r="T2210" s="4" t="str">
        <f aca="false">B2210&amp;C2210&amp;D2210&amp;E2210&amp;S2210</f>
        <v>tebyoubotmap25normal</v>
      </c>
      <c r="U2210" s="4" t="n">
        <f aca="false">COUNTIF($T$2:T2210,T2210)</f>
        <v>9</v>
      </c>
      <c r="V2210" s="4" t="s">
        <v>18</v>
      </c>
      <c r="W2210" s="4" t="s">
        <v>32</v>
      </c>
      <c r="X2210" s="4" t="n">
        <v>2</v>
      </c>
      <c r="Y2210" s="4" t="str">
        <f aca="false">V2210&amp;W2210&amp;X2210&amp;S2210</f>
        <v>ty2normal</v>
      </c>
      <c r="Z2210" s="4" t="n">
        <f aca="false">G2210&gt;0</f>
        <v>0</v>
      </c>
      <c r="AA2210" s="4" t="str">
        <f aca="false">IF(NOT(Z2210),Y2210,0)</f>
        <v>ty2normal</v>
      </c>
    </row>
    <row r="2211" customFormat="false" ht="15" hidden="false" customHeight="true" outlineLevel="0" collapsed="false">
      <c r="A2211" s="1" t="n">
        <v>3185</v>
      </c>
      <c r="B2211" s="4" t="s">
        <v>21</v>
      </c>
      <c r="C2211" s="4" t="s">
        <v>30</v>
      </c>
      <c r="D2211" s="4" t="s">
        <v>23</v>
      </c>
      <c r="E2211" s="4" t="n">
        <v>5</v>
      </c>
      <c r="F2211" s="4" t="n">
        <v>77.595</v>
      </c>
      <c r="G2211" s="4" t="n">
        <v>0</v>
      </c>
      <c r="H2211" s="4" t="n">
        <v>0.747043117232551</v>
      </c>
      <c r="I2211" s="4" t="n">
        <v>0.17452820728386</v>
      </c>
      <c r="J2211" s="4" t="n">
        <v>0.031133735035267</v>
      </c>
      <c r="K2211" s="4" t="n">
        <v>0.0559244006868814</v>
      </c>
      <c r="L2211" s="4" t="n">
        <v>-0.000639765961052614</v>
      </c>
      <c r="M2211" s="4" t="n">
        <v>0.446222633686663</v>
      </c>
      <c r="N2211" s="4" t="n">
        <v>34.2009982036664</v>
      </c>
      <c r="O2211" s="4" t="n">
        <v>1</v>
      </c>
      <c r="P2211" s="4" t="s">
        <v>24</v>
      </c>
      <c r="Q2211" s="4" t="n">
        <v>20.9341013786324</v>
      </c>
      <c r="R2211" s="4" t="n">
        <v>0.301687101018411</v>
      </c>
      <c r="S2211" s="4" t="s">
        <v>40</v>
      </c>
      <c r="T2211" s="4" t="str">
        <f aca="false">B2211&amp;C2211&amp;D2211&amp;E2211&amp;S2211</f>
        <v>tebyoubotmap25normal</v>
      </c>
      <c r="U2211" s="4" t="n">
        <f aca="false">COUNTIF($T$2:T2211,T2211)</f>
        <v>10</v>
      </c>
      <c r="V2211" s="4" t="s">
        <v>18</v>
      </c>
      <c r="W2211" s="4" t="s">
        <v>32</v>
      </c>
      <c r="X2211" s="4" t="n">
        <v>2</v>
      </c>
      <c r="Y2211" s="4" t="str">
        <f aca="false">V2211&amp;W2211&amp;X2211&amp;S2211</f>
        <v>ty2normal</v>
      </c>
      <c r="Z2211" s="4" t="n">
        <f aca="false">G2211&gt;0</f>
        <v>0</v>
      </c>
      <c r="AA2211" s="4" t="str">
        <f aca="false">IF(NOT(Z2211),Y2211,0)</f>
        <v>ty2normal</v>
      </c>
    </row>
    <row r="2212" customFormat="false" ht="15" hidden="false" customHeight="true" outlineLevel="0" collapsed="false">
      <c r="A2212" s="1" t="n">
        <v>3186</v>
      </c>
      <c r="B2212" s="4" t="s">
        <v>21</v>
      </c>
      <c r="C2212" s="4" t="s">
        <v>30</v>
      </c>
      <c r="D2212" s="4" t="s">
        <v>23</v>
      </c>
      <c r="E2212" s="4" t="n">
        <v>5</v>
      </c>
      <c r="F2212" s="4" t="n">
        <v>78.567</v>
      </c>
      <c r="G2212" s="4" t="n">
        <v>1</v>
      </c>
      <c r="H2212" s="4" t="n">
        <v>0.608799667782687</v>
      </c>
      <c r="I2212" s="4" t="n">
        <v>0.175749315971812</v>
      </c>
      <c r="J2212" s="4" t="n">
        <v>0.0241473753257215</v>
      </c>
      <c r="K2212" s="4" t="n">
        <v>0.0455817765305889</v>
      </c>
      <c r="L2212" s="4" t="n">
        <v>-0.000609905579676294</v>
      </c>
      <c r="M2212" s="4" t="n">
        <v>0.450736444940876</v>
      </c>
      <c r="N2212" s="4" t="n">
        <v>35.018305274808</v>
      </c>
      <c r="O2212" s="4" t="n">
        <v>1</v>
      </c>
      <c r="P2212" s="4" t="s">
        <v>24</v>
      </c>
      <c r="Q2212" s="4" t="n">
        <v>18.9673407179827</v>
      </c>
      <c r="R2212" s="4" t="n">
        <v>0.320889315225767</v>
      </c>
      <c r="S2212" s="4" t="s">
        <v>40</v>
      </c>
      <c r="T2212" s="4" t="str">
        <f aca="false">B2212&amp;C2212&amp;D2212&amp;E2212&amp;S2212</f>
        <v>tebyoubotmap25normal</v>
      </c>
      <c r="U2212" s="4" t="n">
        <f aca="false">COUNTIF($T$2:T2212,T2212)</f>
        <v>11</v>
      </c>
      <c r="V2212" s="4" t="s">
        <v>18</v>
      </c>
      <c r="W2212" s="4" t="s">
        <v>32</v>
      </c>
      <c r="X2212" s="4" t="n">
        <v>2</v>
      </c>
      <c r="Y2212" s="4" t="str">
        <f aca="false">V2212&amp;W2212&amp;X2212&amp;S2212</f>
        <v>ty2normal</v>
      </c>
      <c r="Z2212" s="4" t="n">
        <f aca="false">G2212&gt;0</f>
        <v>1</v>
      </c>
      <c r="AA2212" s="4" t="n">
        <f aca="false">IF(NOT(Z2212),Y2212,0)</f>
        <v>0</v>
      </c>
    </row>
    <row r="2213" customFormat="false" ht="15" hidden="false" customHeight="true" outlineLevel="0" collapsed="false">
      <c r="A2213" s="1" t="n">
        <v>3187</v>
      </c>
      <c r="B2213" s="4" t="s">
        <v>21</v>
      </c>
      <c r="C2213" s="4" t="s">
        <v>30</v>
      </c>
      <c r="D2213" s="4" t="s">
        <v>23</v>
      </c>
      <c r="E2213" s="4" t="n">
        <v>5</v>
      </c>
      <c r="F2213" s="4" t="n">
        <v>64.5060000000001</v>
      </c>
      <c r="G2213" s="4" t="n">
        <v>0</v>
      </c>
      <c r="H2213" s="4" t="n">
        <v>0.159276288547239</v>
      </c>
      <c r="I2213" s="4" t="n">
        <v>0.0683885607192917</v>
      </c>
      <c r="J2213" s="4" t="n">
        <v>0.00848415846863552</v>
      </c>
      <c r="K2213" s="4" t="n">
        <v>0.00820367719020909</v>
      </c>
      <c r="L2213" s="4" t="n">
        <v>0.00264228791913316</v>
      </c>
      <c r="M2213" s="4" t="n">
        <v>0.468241041192553</v>
      </c>
      <c r="N2213" s="4" t="n">
        <v>30.319142763299</v>
      </c>
      <c r="O2213" s="4" t="n">
        <v>1</v>
      </c>
      <c r="P2213" s="4" t="s">
        <v>24</v>
      </c>
      <c r="Q2213" s="4" t="n">
        <v>0.946892232494329</v>
      </c>
      <c r="R2213" s="4" t="n">
        <v>0.155314417586377</v>
      </c>
      <c r="S2213" s="4" t="s">
        <v>40</v>
      </c>
      <c r="T2213" s="4" t="str">
        <f aca="false">B2213&amp;C2213&amp;D2213&amp;E2213&amp;S2213</f>
        <v>tebyoubotmap25normal</v>
      </c>
      <c r="U2213" s="4" t="n">
        <f aca="false">COUNTIF($T$2:T2213,T2213)</f>
        <v>12</v>
      </c>
      <c r="V2213" s="4" t="s">
        <v>18</v>
      </c>
      <c r="W2213" s="4" t="s">
        <v>32</v>
      </c>
      <c r="X2213" s="4" t="n">
        <v>2</v>
      </c>
      <c r="Y2213" s="4" t="str">
        <f aca="false">V2213&amp;W2213&amp;X2213&amp;S2213</f>
        <v>ty2normal</v>
      </c>
      <c r="Z2213" s="4" t="n">
        <f aca="false">G2213&gt;0</f>
        <v>0</v>
      </c>
      <c r="AA2213" s="4" t="str">
        <f aca="false">IF(NOT(Z2213),Y2213,0)</f>
        <v>ty2normal</v>
      </c>
    </row>
    <row r="2214" customFormat="false" ht="15" hidden="false" customHeight="true" outlineLevel="0" collapsed="false">
      <c r="A2214" s="1" t="n">
        <v>3188</v>
      </c>
      <c r="B2214" s="4" t="s">
        <v>21</v>
      </c>
      <c r="C2214" s="4" t="s">
        <v>30</v>
      </c>
      <c r="D2214" s="4" t="s">
        <v>23</v>
      </c>
      <c r="E2214" s="4" t="n">
        <v>5</v>
      </c>
      <c r="F2214" s="4" t="n">
        <v>64.595</v>
      </c>
      <c r="G2214" s="4" t="n">
        <v>0</v>
      </c>
      <c r="H2214" s="4" t="n">
        <v>0.16593512125215</v>
      </c>
      <c r="I2214" s="4" t="n">
        <v>0.0700221740787609</v>
      </c>
      <c r="J2214" s="4" t="n">
        <v>0.00866649011982481</v>
      </c>
      <c r="K2214" s="4" t="n">
        <v>0.01145064046171</v>
      </c>
      <c r="L2214" s="4" t="n">
        <v>0.000161983008608223</v>
      </c>
      <c r="M2214" s="4" t="n">
        <v>0.468504913879627</v>
      </c>
      <c r="N2214" s="4" t="n">
        <v>30.2752657895709</v>
      </c>
      <c r="O2214" s="4" t="n">
        <v>1</v>
      </c>
      <c r="P2214" s="4" t="s">
        <v>24</v>
      </c>
      <c r="Q2214" s="4" t="n">
        <v>1.70282445063463</v>
      </c>
      <c r="R2214" s="4" t="n">
        <v>0.15279799794833</v>
      </c>
      <c r="S2214" s="4" t="s">
        <v>40</v>
      </c>
      <c r="T2214" s="4" t="str">
        <f aca="false">B2214&amp;C2214&amp;D2214&amp;E2214&amp;S2214</f>
        <v>tebyoubotmap25normal</v>
      </c>
      <c r="U2214" s="4" t="n">
        <f aca="false">COUNTIF($T$2:T2214,T2214)</f>
        <v>13</v>
      </c>
      <c r="V2214" s="4" t="s">
        <v>18</v>
      </c>
      <c r="W2214" s="4" t="s">
        <v>32</v>
      </c>
      <c r="X2214" s="4" t="n">
        <v>2</v>
      </c>
      <c r="Y2214" s="4" t="str">
        <f aca="false">V2214&amp;W2214&amp;X2214&amp;S2214</f>
        <v>ty2normal</v>
      </c>
      <c r="Z2214" s="4" t="n">
        <f aca="false">G2214&gt;0</f>
        <v>0</v>
      </c>
      <c r="AA2214" s="4" t="str">
        <f aca="false">IF(NOT(Z2214),Y2214,0)</f>
        <v>ty2normal</v>
      </c>
    </row>
    <row r="2215" customFormat="false" ht="15" hidden="false" customHeight="true" outlineLevel="0" collapsed="false">
      <c r="A2215" s="1" t="n">
        <v>3189</v>
      </c>
      <c r="B2215" s="4" t="s">
        <v>21</v>
      </c>
      <c r="C2215" s="4" t="s">
        <v>30</v>
      </c>
      <c r="D2215" s="4" t="s">
        <v>23</v>
      </c>
      <c r="E2215" s="4" t="n">
        <v>5</v>
      </c>
      <c r="F2215" s="4" t="n">
        <v>64.203</v>
      </c>
      <c r="G2215" s="4" t="n">
        <v>0</v>
      </c>
      <c r="H2215" s="4" t="n">
        <v>0.174966578798631</v>
      </c>
      <c r="I2215" s="4" t="n">
        <v>0.0740438465564638</v>
      </c>
      <c r="J2215" s="4" t="n">
        <v>0.00918834090386815</v>
      </c>
      <c r="K2215" s="4" t="n">
        <v>0.00898395148042473</v>
      </c>
      <c r="L2215" s="4" t="n">
        <v>0.000135502939676844</v>
      </c>
      <c r="M2215" s="4" t="n">
        <v>0.470233572578031</v>
      </c>
      <c r="N2215" s="4" t="n">
        <v>30.1915442520815</v>
      </c>
      <c r="O2215" s="4" t="n">
        <v>1</v>
      </c>
      <c r="P2215" s="4" t="s">
        <v>24</v>
      </c>
      <c r="Q2215" s="4" t="n">
        <v>1.35619457868039</v>
      </c>
      <c r="R2215" s="4" t="n">
        <v>0.166437329539828</v>
      </c>
      <c r="S2215" s="4" t="s">
        <v>40</v>
      </c>
      <c r="T2215" s="4" t="str">
        <f aca="false">B2215&amp;C2215&amp;D2215&amp;E2215&amp;S2215</f>
        <v>tebyoubotmap25normal</v>
      </c>
      <c r="U2215" s="4" t="n">
        <f aca="false">COUNTIF($T$2:T2215,T2215)</f>
        <v>14</v>
      </c>
      <c r="V2215" s="4" t="s">
        <v>18</v>
      </c>
      <c r="W2215" s="4" t="s">
        <v>32</v>
      </c>
      <c r="X2215" s="4" t="n">
        <v>2</v>
      </c>
      <c r="Y2215" s="4" t="str">
        <f aca="false">V2215&amp;W2215&amp;X2215&amp;S2215</f>
        <v>ty2normal</v>
      </c>
      <c r="Z2215" s="4" t="n">
        <f aca="false">G2215&gt;0</f>
        <v>0</v>
      </c>
      <c r="AA2215" s="4" t="str">
        <f aca="false">IF(NOT(Z2215),Y2215,0)</f>
        <v>ty2normal</v>
      </c>
    </row>
    <row r="2216" customFormat="false" ht="15" hidden="false" customHeight="true" outlineLevel="0" collapsed="false">
      <c r="A2216" s="1" t="n">
        <v>3190</v>
      </c>
      <c r="B2216" s="4" t="s">
        <v>21</v>
      </c>
      <c r="C2216" s="4" t="s">
        <v>30</v>
      </c>
      <c r="D2216" s="4" t="s">
        <v>23</v>
      </c>
      <c r="E2216" s="4" t="n">
        <v>5</v>
      </c>
      <c r="F2216" s="4" t="n">
        <v>76.047</v>
      </c>
      <c r="G2216" s="4" t="n">
        <v>0</v>
      </c>
      <c r="H2216" s="4" t="n">
        <v>0.46176690281879</v>
      </c>
      <c r="I2216" s="4" t="n">
        <v>0.15084898401451</v>
      </c>
      <c r="J2216" s="4" t="n">
        <v>0.042474686803384</v>
      </c>
      <c r="K2216" s="4" t="n">
        <v>0.0488502651223538</v>
      </c>
      <c r="L2216" s="4" t="n">
        <v>0.000962912654584217</v>
      </c>
      <c r="M2216" s="4" t="n">
        <v>0.456943904608854</v>
      </c>
      <c r="N2216" s="4" t="n">
        <v>34.8351147161346</v>
      </c>
      <c r="O2216" s="4" t="n">
        <v>1</v>
      </c>
      <c r="P2216" s="4" t="s">
        <v>24</v>
      </c>
      <c r="Q2216" s="4" t="n">
        <v>11.9350076870336</v>
      </c>
      <c r="R2216" s="4" t="n">
        <v>0.224916727384022</v>
      </c>
      <c r="S2216" s="4" t="s">
        <v>40</v>
      </c>
      <c r="T2216" s="4" t="str">
        <f aca="false">B2216&amp;C2216&amp;D2216&amp;E2216&amp;S2216</f>
        <v>tebyoubotmap25normal</v>
      </c>
      <c r="U2216" s="4" t="n">
        <f aca="false">COUNTIF($T$2:T2216,T2216)</f>
        <v>15</v>
      </c>
      <c r="V2216" s="4" t="s">
        <v>18</v>
      </c>
      <c r="W2216" s="4" t="s">
        <v>32</v>
      </c>
      <c r="X2216" s="4" t="n">
        <v>2</v>
      </c>
      <c r="Y2216" s="4" t="str">
        <f aca="false">V2216&amp;W2216&amp;X2216&amp;S2216</f>
        <v>ty2normal</v>
      </c>
      <c r="Z2216" s="4" t="n">
        <f aca="false">G2216&gt;0</f>
        <v>0</v>
      </c>
      <c r="AA2216" s="4" t="str">
        <f aca="false">IF(NOT(Z2216),Y2216,0)</f>
        <v>ty2normal</v>
      </c>
    </row>
    <row r="2217" customFormat="false" ht="15" hidden="false" customHeight="true" outlineLevel="0" collapsed="false">
      <c r="A2217" s="1" t="n">
        <v>3191</v>
      </c>
      <c r="B2217" s="4" t="s">
        <v>21</v>
      </c>
      <c r="C2217" s="4" t="s">
        <v>30</v>
      </c>
      <c r="D2217" s="4" t="s">
        <v>23</v>
      </c>
      <c r="E2217" s="4" t="n">
        <v>5</v>
      </c>
      <c r="F2217" s="4" t="n">
        <v>75.934</v>
      </c>
      <c r="G2217" s="4" t="n">
        <v>0</v>
      </c>
      <c r="H2217" s="4" t="n">
        <v>0.34575781246044</v>
      </c>
      <c r="I2217" s="4" t="n">
        <v>0.119774483954243</v>
      </c>
      <c r="J2217" s="4" t="n">
        <v>0.0186677807594119</v>
      </c>
      <c r="K2217" s="4" t="n">
        <v>0.0327862637132041</v>
      </c>
      <c r="L2217" s="4" t="n">
        <v>0.00118326862678721</v>
      </c>
      <c r="M2217" s="4" t="n">
        <v>0.460261507420322</v>
      </c>
      <c r="N2217" s="4" t="n">
        <v>34.4776373948645</v>
      </c>
      <c r="O2217" s="4" t="n">
        <v>1</v>
      </c>
      <c r="P2217" s="4" t="s">
        <v>24</v>
      </c>
      <c r="Q2217" s="4" t="n">
        <v>9.47450074211866</v>
      </c>
      <c r="R2217" s="4" t="n">
        <v>0.227219745665255</v>
      </c>
      <c r="S2217" s="4" t="s">
        <v>40</v>
      </c>
      <c r="T2217" s="4" t="str">
        <f aca="false">B2217&amp;C2217&amp;D2217&amp;E2217&amp;S2217</f>
        <v>tebyoubotmap25normal</v>
      </c>
      <c r="U2217" s="4" t="n">
        <f aca="false">COUNTIF($T$2:T2217,T2217)</f>
        <v>16</v>
      </c>
      <c r="V2217" s="4" t="s">
        <v>18</v>
      </c>
      <c r="W2217" s="4" t="s">
        <v>32</v>
      </c>
      <c r="X2217" s="4" t="n">
        <v>2</v>
      </c>
      <c r="Y2217" s="4" t="str">
        <f aca="false">V2217&amp;W2217&amp;X2217&amp;S2217</f>
        <v>ty2normal</v>
      </c>
      <c r="Z2217" s="4" t="n">
        <f aca="false">G2217&gt;0</f>
        <v>0</v>
      </c>
      <c r="AA2217" s="4" t="str">
        <f aca="false">IF(NOT(Z2217),Y2217,0)</f>
        <v>ty2normal</v>
      </c>
    </row>
    <row r="2218" customFormat="false" ht="15" hidden="false" customHeight="true" outlineLevel="0" collapsed="false">
      <c r="A2218" s="1" t="n">
        <v>3192</v>
      </c>
      <c r="B2218" s="4" t="s">
        <v>21</v>
      </c>
      <c r="C2218" s="4" t="s">
        <v>30</v>
      </c>
      <c r="D2218" s="4" t="s">
        <v>23</v>
      </c>
      <c r="E2218" s="4" t="n">
        <v>5</v>
      </c>
      <c r="F2218" s="4" t="n">
        <v>75.4580000000001</v>
      </c>
      <c r="G2218" s="4" t="n">
        <v>0</v>
      </c>
      <c r="H2218" s="4" t="n">
        <v>1.01797734853231</v>
      </c>
      <c r="I2218" s="4" t="n">
        <v>0.156094289762576</v>
      </c>
      <c r="J2218" s="4" t="n">
        <v>0.0296000325501811</v>
      </c>
      <c r="K2218" s="4" t="n">
        <v>0.065439674982658</v>
      </c>
      <c r="L2218" s="4" t="n">
        <v>7.75785385543372E-005</v>
      </c>
      <c r="M2218" s="4" t="n">
        <v>0.43595912056654</v>
      </c>
      <c r="N2218" s="4" t="n">
        <v>32.9774498368205</v>
      </c>
      <c r="O2218" s="4" t="n">
        <v>1</v>
      </c>
      <c r="P2218" s="4" t="s">
        <v>24</v>
      </c>
      <c r="Q2218" s="4" t="n">
        <v>51.4154101120423</v>
      </c>
      <c r="R2218" s="4" t="n">
        <v>0.255083399159862</v>
      </c>
      <c r="S2218" s="4" t="s">
        <v>40</v>
      </c>
      <c r="T2218" s="4" t="str">
        <f aca="false">B2218&amp;C2218&amp;D2218&amp;E2218&amp;S2218</f>
        <v>tebyoubotmap25normal</v>
      </c>
      <c r="U2218" s="4" t="n">
        <f aca="false">COUNTIF($T$2:T2218,T2218)</f>
        <v>17</v>
      </c>
      <c r="V2218" s="4" t="s">
        <v>18</v>
      </c>
      <c r="W2218" s="4" t="s">
        <v>32</v>
      </c>
      <c r="X2218" s="4" t="n">
        <v>2</v>
      </c>
      <c r="Y2218" s="4" t="str">
        <f aca="false">V2218&amp;W2218&amp;X2218&amp;S2218</f>
        <v>ty2normal</v>
      </c>
      <c r="Z2218" s="4" t="n">
        <f aca="false">G2218&gt;0</f>
        <v>0</v>
      </c>
      <c r="AA2218" s="4" t="str">
        <f aca="false">IF(NOT(Z2218),Y2218,0)</f>
        <v>ty2normal</v>
      </c>
    </row>
    <row r="2219" customFormat="false" ht="15" hidden="false" customHeight="true" outlineLevel="0" collapsed="false">
      <c r="A2219" s="1" t="n">
        <v>3193</v>
      </c>
      <c r="B2219" s="4" t="s">
        <v>21</v>
      </c>
      <c r="C2219" s="4" t="s">
        <v>30</v>
      </c>
      <c r="D2219" s="4" t="s">
        <v>23</v>
      </c>
      <c r="E2219" s="4" t="n">
        <v>5</v>
      </c>
      <c r="F2219" s="4" t="n">
        <v>69.1030000000001</v>
      </c>
      <c r="G2219" s="4" t="n">
        <v>0</v>
      </c>
      <c r="H2219" s="4" t="n">
        <v>0.338772033048993</v>
      </c>
      <c r="I2219" s="4" t="n">
        <v>0.127693215946622</v>
      </c>
      <c r="J2219" s="4" t="n">
        <v>0.015887622334924</v>
      </c>
      <c r="K2219" s="4" t="n">
        <v>0.0275640194868408</v>
      </c>
      <c r="L2219" s="4" t="n">
        <v>6.09349644829774E-005</v>
      </c>
      <c r="M2219" s="4" t="n">
        <v>0.462485242984623</v>
      </c>
      <c r="N2219" s="4" t="n">
        <v>31.9537043382243</v>
      </c>
      <c r="O2219" s="4" t="n">
        <v>1</v>
      </c>
      <c r="P2219" s="4" t="s">
        <v>24</v>
      </c>
      <c r="Q2219" s="4" t="n">
        <v>8.73116022961049</v>
      </c>
      <c r="R2219" s="4" t="n">
        <v>0.252208630169977</v>
      </c>
      <c r="S2219" s="4" t="s">
        <v>40</v>
      </c>
      <c r="T2219" s="4" t="str">
        <f aca="false">B2219&amp;C2219&amp;D2219&amp;E2219&amp;S2219</f>
        <v>tebyoubotmap25normal</v>
      </c>
      <c r="U2219" s="4" t="n">
        <f aca="false">COUNTIF($T$2:T2219,T2219)</f>
        <v>18</v>
      </c>
      <c r="V2219" s="4" t="s">
        <v>18</v>
      </c>
      <c r="W2219" s="4" t="s">
        <v>32</v>
      </c>
      <c r="X2219" s="4" t="n">
        <v>2</v>
      </c>
      <c r="Y2219" s="4" t="str">
        <f aca="false">V2219&amp;W2219&amp;X2219&amp;S2219</f>
        <v>ty2normal</v>
      </c>
      <c r="Z2219" s="4" t="n">
        <f aca="false">G2219&gt;0</f>
        <v>0</v>
      </c>
      <c r="AA2219" s="4" t="str">
        <f aca="false">IF(NOT(Z2219),Y2219,0)</f>
        <v>ty2normal</v>
      </c>
    </row>
    <row r="2220" customFormat="false" ht="15" hidden="false" customHeight="true" outlineLevel="0" collapsed="false">
      <c r="A2220" s="1" t="n">
        <v>3194</v>
      </c>
      <c r="B2220" s="4" t="s">
        <v>21</v>
      </c>
      <c r="C2220" s="4" t="s">
        <v>30</v>
      </c>
      <c r="D2220" s="4" t="s">
        <v>23</v>
      </c>
      <c r="E2220" s="4" t="n">
        <v>5</v>
      </c>
      <c r="F2220" s="4" t="n">
        <v>64.606</v>
      </c>
      <c r="G2220" s="4" t="n">
        <v>0</v>
      </c>
      <c r="H2220" s="4" t="n">
        <v>0.159241287008488</v>
      </c>
      <c r="I2220" s="4" t="n">
        <v>0.0654906450653004</v>
      </c>
      <c r="J2220" s="4" t="n">
        <v>0.00800652055270435</v>
      </c>
      <c r="K2220" s="4" t="n">
        <v>0.010312762063787</v>
      </c>
      <c r="L2220" s="4" t="n">
        <v>3.31995384825177E-005</v>
      </c>
      <c r="M2220" s="4" t="n">
        <v>0.470546468801058</v>
      </c>
      <c r="N2220" s="4" t="n">
        <v>30.3551435301326</v>
      </c>
      <c r="O2220" s="4" t="n">
        <v>1</v>
      </c>
      <c r="P2220" s="4" t="s">
        <v>24</v>
      </c>
      <c r="Q2220" s="4" t="n">
        <v>2.86243844271706</v>
      </c>
      <c r="R2220" s="4" t="n">
        <v>0.141326954878057</v>
      </c>
      <c r="S2220" s="4" t="s">
        <v>40</v>
      </c>
      <c r="T2220" s="4" t="str">
        <f aca="false">B2220&amp;C2220&amp;D2220&amp;E2220&amp;S2220</f>
        <v>tebyoubotmap25normal</v>
      </c>
      <c r="U2220" s="4" t="n">
        <f aca="false">COUNTIF($T$2:T2220,T2220)</f>
        <v>19</v>
      </c>
      <c r="V2220" s="4" t="s">
        <v>18</v>
      </c>
      <c r="W2220" s="4" t="s">
        <v>32</v>
      </c>
      <c r="X2220" s="4" t="n">
        <v>2</v>
      </c>
      <c r="Y2220" s="4" t="str">
        <f aca="false">V2220&amp;W2220&amp;X2220&amp;S2220</f>
        <v>ty2normal</v>
      </c>
      <c r="Z2220" s="4" t="n">
        <f aca="false">G2220&gt;0</f>
        <v>0</v>
      </c>
      <c r="AA2220" s="4" t="str">
        <f aca="false">IF(NOT(Z2220),Y2220,0)</f>
        <v>ty2normal</v>
      </c>
    </row>
    <row r="2221" customFormat="false" ht="15" hidden="false" customHeight="true" outlineLevel="0" collapsed="false">
      <c r="A2221" s="1" t="n">
        <v>3195</v>
      </c>
      <c r="B2221" s="4" t="s">
        <v>21</v>
      </c>
      <c r="C2221" s="4" t="s">
        <v>30</v>
      </c>
      <c r="D2221" s="4" t="s">
        <v>23</v>
      </c>
      <c r="E2221" s="4" t="n">
        <v>5</v>
      </c>
      <c r="F2221" s="4" t="n">
        <v>63.8389999999999</v>
      </c>
      <c r="G2221" s="4" t="n">
        <v>0</v>
      </c>
      <c r="H2221" s="4" t="n">
        <v>0.159483624875578</v>
      </c>
      <c r="I2221" s="4" t="n">
        <v>0.0680809074877176</v>
      </c>
      <c r="J2221" s="4" t="n">
        <v>0.0084106333748886</v>
      </c>
      <c r="K2221" s="4" t="n">
        <v>0.007017290199845</v>
      </c>
      <c r="L2221" s="4" t="n">
        <v>0.00233807296815929</v>
      </c>
      <c r="M2221" s="4" t="n">
        <v>0.46907454127781</v>
      </c>
      <c r="N2221" s="4" t="n">
        <v>30.0065691998482</v>
      </c>
      <c r="O2221" s="4" t="n">
        <v>1</v>
      </c>
      <c r="P2221" s="4" t="s">
        <v>24</v>
      </c>
      <c r="Q2221" s="4" t="n">
        <v>1.01753152652696</v>
      </c>
      <c r="R2221" s="4" t="n">
        <v>0.155999173675066</v>
      </c>
      <c r="S2221" s="4" t="s">
        <v>40</v>
      </c>
      <c r="T2221" s="4" t="str">
        <f aca="false">B2221&amp;C2221&amp;D2221&amp;E2221&amp;S2221</f>
        <v>tebyoubotmap25normal</v>
      </c>
      <c r="U2221" s="4" t="n">
        <f aca="false">COUNTIF($T$2:T2221,T2221)</f>
        <v>20</v>
      </c>
      <c r="V2221" s="4" t="s">
        <v>18</v>
      </c>
      <c r="W2221" s="4" t="s">
        <v>32</v>
      </c>
      <c r="X2221" s="4" t="n">
        <v>2</v>
      </c>
      <c r="Y2221" s="4" t="str">
        <f aca="false">V2221&amp;W2221&amp;X2221&amp;S2221</f>
        <v>ty2normal</v>
      </c>
      <c r="Z2221" s="4" t="n">
        <f aca="false">G2221&gt;0</f>
        <v>0</v>
      </c>
      <c r="AA2221" s="4" t="str">
        <f aca="false">IF(NOT(Z2221),Y2221,0)</f>
        <v>ty2normal</v>
      </c>
    </row>
    <row r="2222" customFormat="false" ht="15" hidden="false" customHeight="true" outlineLevel="0" collapsed="false">
      <c r="A2222" s="1" t="n">
        <v>3200</v>
      </c>
      <c r="B2222" s="4" t="s">
        <v>35</v>
      </c>
      <c r="C2222" s="4" t="s">
        <v>30</v>
      </c>
      <c r="D2222" s="4" t="s">
        <v>23</v>
      </c>
      <c r="E2222" s="4" t="n">
        <v>10</v>
      </c>
      <c r="F2222" s="4" t="n">
        <v>66.281</v>
      </c>
      <c r="G2222" s="4" t="n">
        <v>4</v>
      </c>
      <c r="H2222" s="4" t="n">
        <v>0.251524740926058</v>
      </c>
      <c r="I2222" s="4" t="n">
        <v>0.0942428570693773</v>
      </c>
      <c r="J2222" s="4" t="n">
        <v>0.0118493510800272</v>
      </c>
      <c r="K2222" s="4" t="n">
        <v>0.018285183807205</v>
      </c>
      <c r="L2222" s="4" t="n">
        <v>0.00304464448008626</v>
      </c>
      <c r="M2222" s="4" t="n">
        <v>0.467728833778919</v>
      </c>
      <c r="N2222" s="4" t="n">
        <v>30.9428996448716</v>
      </c>
      <c r="O2222" s="4" t="n">
        <v>0</v>
      </c>
      <c r="P2222" s="4" t="s">
        <v>5</v>
      </c>
      <c r="Q2222" s="4" t="n">
        <v>2.78177760921783</v>
      </c>
      <c r="R2222" s="4" t="n">
        <v>0.120189123924473</v>
      </c>
      <c r="S2222" s="4" t="s">
        <v>40</v>
      </c>
      <c r="T2222" s="4" t="str">
        <f aca="false">B2222&amp;C2222&amp;D2222&amp;E2222&amp;S2222</f>
        <v>dwayoubotmap210normal</v>
      </c>
      <c r="U2222" s="4" t="n">
        <f aca="false">COUNTIF($T$2:T2222,T2222)</f>
        <v>1</v>
      </c>
      <c r="V2222" s="4" t="s">
        <v>36</v>
      </c>
      <c r="W2222" s="4" t="s">
        <v>32</v>
      </c>
      <c r="X2222" s="4" t="n">
        <v>2</v>
      </c>
      <c r="Y2222" s="4" t="str">
        <f aca="false">V2222&amp;W2222&amp;X2222&amp;S2222</f>
        <v>dy2normal</v>
      </c>
      <c r="Z2222" s="4" t="n">
        <f aca="false">G2222&gt;0</f>
        <v>1</v>
      </c>
      <c r="AA2222" s="4" t="n">
        <f aca="false">IF(NOT(Z2222),Y2222,0)</f>
        <v>0</v>
      </c>
    </row>
    <row r="2223" customFormat="false" ht="15" hidden="false" customHeight="true" outlineLevel="0" collapsed="false">
      <c r="A2223" s="1" t="n">
        <v>3201</v>
      </c>
      <c r="B2223" s="4" t="s">
        <v>35</v>
      </c>
      <c r="C2223" s="4" t="s">
        <v>30</v>
      </c>
      <c r="D2223" s="4" t="s">
        <v>23</v>
      </c>
      <c r="E2223" s="4" t="n">
        <v>10</v>
      </c>
      <c r="F2223" s="4" t="n">
        <v>63.037</v>
      </c>
      <c r="G2223" s="4" t="n">
        <v>1</v>
      </c>
      <c r="H2223" s="4" t="n">
        <v>0.0706445306380917</v>
      </c>
      <c r="I2223" s="4" t="n">
        <v>0.0284842272785036</v>
      </c>
      <c r="J2223" s="4" t="n">
        <v>0.00356419175389426</v>
      </c>
      <c r="K2223" s="4" t="n">
        <v>0.00405835615799225</v>
      </c>
      <c r="L2223" s="4" t="n">
        <v>0.000133200446404572</v>
      </c>
      <c r="M2223" s="4" t="n">
        <v>0.4736218349029</v>
      </c>
      <c r="N2223" s="4" t="n">
        <v>29.8717458276932</v>
      </c>
      <c r="O2223" s="4" t="n">
        <v>1</v>
      </c>
      <c r="P2223" s="4" t="s">
        <v>24</v>
      </c>
      <c r="Q2223" s="4" t="n">
        <v>1.69211436814209</v>
      </c>
      <c r="R2223" s="4" t="n">
        <v>0.04649878878898</v>
      </c>
      <c r="S2223" s="4" t="s">
        <v>40</v>
      </c>
      <c r="T2223" s="4" t="str">
        <f aca="false">B2223&amp;C2223&amp;D2223&amp;E2223&amp;S2223</f>
        <v>dwayoubotmap210normal</v>
      </c>
      <c r="U2223" s="4" t="n">
        <f aca="false">COUNTIF($T$2:T2223,T2223)</f>
        <v>2</v>
      </c>
      <c r="V2223" s="4" t="s">
        <v>36</v>
      </c>
      <c r="W2223" s="4" t="s">
        <v>32</v>
      </c>
      <c r="X2223" s="4" t="n">
        <v>2</v>
      </c>
      <c r="Y2223" s="4" t="str">
        <f aca="false">V2223&amp;W2223&amp;X2223&amp;S2223</f>
        <v>dy2normal</v>
      </c>
      <c r="Z2223" s="4" t="n">
        <f aca="false">G2223&gt;0</f>
        <v>1</v>
      </c>
      <c r="AA2223" s="4" t="n">
        <f aca="false">IF(NOT(Z2223),Y2223,0)</f>
        <v>0</v>
      </c>
    </row>
    <row r="2224" customFormat="false" ht="15" hidden="false" customHeight="true" outlineLevel="0" collapsed="false">
      <c r="A2224" s="1" t="n">
        <v>3202</v>
      </c>
      <c r="B2224" s="4" t="s">
        <v>35</v>
      </c>
      <c r="C2224" s="4" t="s">
        <v>30</v>
      </c>
      <c r="D2224" s="4" t="s">
        <v>23</v>
      </c>
      <c r="E2224" s="4" t="n">
        <v>10</v>
      </c>
      <c r="F2224" s="4" t="n">
        <v>64.446</v>
      </c>
      <c r="G2224" s="4" t="n">
        <v>2</v>
      </c>
      <c r="H2224" s="4" t="n">
        <v>0.212743676690966</v>
      </c>
      <c r="I2224" s="4" t="n">
        <v>0.085057468588563</v>
      </c>
      <c r="J2224" s="4" t="n">
        <v>0.0108250374729459</v>
      </c>
      <c r="K2224" s="4" t="n">
        <v>0.0120424054507966</v>
      </c>
      <c r="L2224" s="4" t="n">
        <v>6.02630757038686E-005</v>
      </c>
      <c r="M2224" s="4" t="n">
        <v>0.471439425890067</v>
      </c>
      <c r="N2224" s="4" t="n">
        <v>30.3145913293419</v>
      </c>
      <c r="O2224" s="4" t="n">
        <v>1</v>
      </c>
      <c r="P2224" s="4" t="s">
        <v>24</v>
      </c>
      <c r="Q2224" s="4" t="n">
        <v>3.35483213796472</v>
      </c>
      <c r="R2224" s="4" t="n">
        <v>0.0928265853703359</v>
      </c>
      <c r="S2224" s="4" t="s">
        <v>40</v>
      </c>
      <c r="T2224" s="4" t="str">
        <f aca="false">B2224&amp;C2224&amp;D2224&amp;E2224&amp;S2224</f>
        <v>dwayoubotmap210normal</v>
      </c>
      <c r="U2224" s="4" t="n">
        <f aca="false">COUNTIF($T$2:T2224,T2224)</f>
        <v>3</v>
      </c>
      <c r="V2224" s="4" t="s">
        <v>36</v>
      </c>
      <c r="W2224" s="4" t="s">
        <v>32</v>
      </c>
      <c r="X2224" s="4" t="n">
        <v>2</v>
      </c>
      <c r="Y2224" s="4" t="str">
        <f aca="false">V2224&amp;W2224&amp;X2224&amp;S2224</f>
        <v>dy2normal</v>
      </c>
      <c r="Z2224" s="4" t="n">
        <f aca="false">G2224&gt;0</f>
        <v>1</v>
      </c>
      <c r="AA2224" s="4" t="n">
        <f aca="false">IF(NOT(Z2224),Y2224,0)</f>
        <v>0</v>
      </c>
    </row>
    <row r="2225" customFormat="false" ht="15" hidden="false" customHeight="true" outlineLevel="0" collapsed="false">
      <c r="A2225" s="1" t="n">
        <v>3203</v>
      </c>
      <c r="B2225" s="4" t="s">
        <v>35</v>
      </c>
      <c r="C2225" s="4" t="s">
        <v>30</v>
      </c>
      <c r="D2225" s="4" t="s">
        <v>23</v>
      </c>
      <c r="E2225" s="4" t="n">
        <v>10</v>
      </c>
      <c r="F2225" s="4" t="n">
        <v>63.467</v>
      </c>
      <c r="G2225" s="4" t="n">
        <v>3</v>
      </c>
      <c r="H2225" s="4" t="n">
        <v>0.0831805503466847</v>
      </c>
      <c r="I2225" s="4" t="n">
        <v>0.0334474164246541</v>
      </c>
      <c r="J2225" s="4" t="n">
        <v>0.00418229501631438</v>
      </c>
      <c r="K2225" s="4" t="n">
        <v>0.00819021217357758</v>
      </c>
      <c r="L2225" s="4" t="n">
        <v>0.00320074207292386</v>
      </c>
      <c r="M2225" s="4" t="n">
        <v>0.470317189951615</v>
      </c>
      <c r="N2225" s="4" t="n">
        <v>30.0477534596716</v>
      </c>
      <c r="O2225" s="4" t="n">
        <v>0</v>
      </c>
      <c r="P2225" s="4" t="s">
        <v>5</v>
      </c>
      <c r="Q2225" s="4" t="n">
        <v>1.13219270745965</v>
      </c>
      <c r="R2225" s="4" t="n">
        <v>0.0521170410327613</v>
      </c>
      <c r="S2225" s="4" t="s">
        <v>40</v>
      </c>
      <c r="T2225" s="4" t="str">
        <f aca="false">B2225&amp;C2225&amp;D2225&amp;E2225&amp;S2225</f>
        <v>dwayoubotmap210normal</v>
      </c>
      <c r="U2225" s="4" t="n">
        <f aca="false">COUNTIF($T$2:T2225,T2225)</f>
        <v>4</v>
      </c>
      <c r="V2225" s="4" t="s">
        <v>36</v>
      </c>
      <c r="W2225" s="4" t="s">
        <v>32</v>
      </c>
      <c r="X2225" s="4" t="n">
        <v>2</v>
      </c>
      <c r="Y2225" s="4" t="str">
        <f aca="false">V2225&amp;W2225&amp;X2225&amp;S2225</f>
        <v>dy2normal</v>
      </c>
      <c r="Z2225" s="4" t="n">
        <f aca="false">G2225&gt;0</f>
        <v>1</v>
      </c>
      <c r="AA2225" s="4" t="n">
        <f aca="false">IF(NOT(Z2225),Y2225,0)</f>
        <v>0</v>
      </c>
    </row>
    <row r="2226" customFormat="false" ht="15" hidden="false" customHeight="true" outlineLevel="0" collapsed="false">
      <c r="A2226" s="1" t="n">
        <v>3204</v>
      </c>
      <c r="B2226" s="4" t="s">
        <v>35</v>
      </c>
      <c r="C2226" s="4" t="s">
        <v>30</v>
      </c>
      <c r="D2226" s="4" t="s">
        <v>23</v>
      </c>
      <c r="E2226" s="4" t="n">
        <v>10</v>
      </c>
      <c r="F2226" s="4" t="n">
        <v>62.449</v>
      </c>
      <c r="G2226" s="4" t="n">
        <v>1</v>
      </c>
      <c r="H2226" s="4" t="n">
        <v>0.0738680576236453</v>
      </c>
      <c r="I2226" s="4" t="n">
        <v>0.0296603434754448</v>
      </c>
      <c r="J2226" s="4" t="n">
        <v>0.00370384622431774</v>
      </c>
      <c r="K2226" s="4" t="n">
        <v>0.00437623099509451</v>
      </c>
      <c r="L2226" s="4" t="n">
        <v>0.00040835141073007</v>
      </c>
      <c r="M2226" s="4" t="n">
        <v>0.473040950714145</v>
      </c>
      <c r="N2226" s="4" t="n">
        <v>29.5948700921305</v>
      </c>
      <c r="O2226" s="4" t="n">
        <v>1</v>
      </c>
      <c r="P2226" s="4" t="s">
        <v>24</v>
      </c>
      <c r="Q2226" s="4" t="n">
        <v>0.996716447746219</v>
      </c>
      <c r="R2226" s="4" t="n">
        <v>0.0496369808492797</v>
      </c>
      <c r="S2226" s="4" t="s">
        <v>40</v>
      </c>
      <c r="T2226" s="4" t="str">
        <f aca="false">B2226&amp;C2226&amp;D2226&amp;E2226&amp;S2226</f>
        <v>dwayoubotmap210normal</v>
      </c>
      <c r="U2226" s="4" t="n">
        <f aca="false">COUNTIF($T$2:T2226,T2226)</f>
        <v>5</v>
      </c>
      <c r="V2226" s="4" t="s">
        <v>36</v>
      </c>
      <c r="W2226" s="4" t="s">
        <v>32</v>
      </c>
      <c r="X2226" s="4" t="n">
        <v>2</v>
      </c>
      <c r="Y2226" s="4" t="str">
        <f aca="false">V2226&amp;W2226&amp;X2226&amp;S2226</f>
        <v>dy2normal</v>
      </c>
      <c r="Z2226" s="4" t="n">
        <f aca="false">G2226&gt;0</f>
        <v>1</v>
      </c>
      <c r="AA2226" s="4" t="n">
        <f aca="false">IF(NOT(Z2226),Y2226,0)</f>
        <v>0</v>
      </c>
    </row>
    <row r="2227" customFormat="false" ht="15" hidden="false" customHeight="true" outlineLevel="0" collapsed="false">
      <c r="A2227" s="1" t="n">
        <v>3205</v>
      </c>
      <c r="B2227" s="4" t="s">
        <v>35</v>
      </c>
      <c r="C2227" s="4" t="s">
        <v>30</v>
      </c>
      <c r="D2227" s="4" t="s">
        <v>23</v>
      </c>
      <c r="E2227" s="4" t="n">
        <v>10</v>
      </c>
      <c r="F2227" s="4" t="n">
        <v>74.0570000000001</v>
      </c>
      <c r="G2227" s="4" t="n">
        <v>5</v>
      </c>
      <c r="H2227" s="4" t="n">
        <v>0.710869259886166</v>
      </c>
      <c r="I2227" s="4" t="n">
        <v>0.187089140311091</v>
      </c>
      <c r="J2227" s="4" t="n">
        <v>0.0213689500302025</v>
      </c>
      <c r="K2227" s="4" t="n">
        <v>0.0480541621884441</v>
      </c>
      <c r="L2227" s="4" t="n">
        <v>7.87010767957487E-005</v>
      </c>
      <c r="M2227" s="4" t="n">
        <v>0.44922374414152</v>
      </c>
      <c r="N2227" s="4" t="n">
        <v>33.0893923267739</v>
      </c>
      <c r="O2227" s="4" t="n">
        <v>0</v>
      </c>
      <c r="P2227" s="4" t="s">
        <v>5</v>
      </c>
      <c r="Q2227" s="4" t="n">
        <v>16.7874599871517</v>
      </c>
      <c r="R2227" s="4" t="n">
        <v>0.202270260327036</v>
      </c>
      <c r="S2227" s="4" t="s">
        <v>40</v>
      </c>
      <c r="T2227" s="4" t="str">
        <f aca="false">B2227&amp;C2227&amp;D2227&amp;E2227&amp;S2227</f>
        <v>dwayoubotmap210normal</v>
      </c>
      <c r="U2227" s="4" t="n">
        <f aca="false">COUNTIF($T$2:T2227,T2227)</f>
        <v>6</v>
      </c>
      <c r="V2227" s="4" t="s">
        <v>36</v>
      </c>
      <c r="W2227" s="4" t="s">
        <v>32</v>
      </c>
      <c r="X2227" s="4" t="n">
        <v>2</v>
      </c>
      <c r="Y2227" s="4" t="str">
        <f aca="false">V2227&amp;W2227&amp;X2227&amp;S2227</f>
        <v>dy2normal</v>
      </c>
      <c r="Z2227" s="4" t="n">
        <f aca="false">G2227&gt;0</f>
        <v>1</v>
      </c>
      <c r="AA2227" s="4" t="n">
        <f aca="false">IF(NOT(Z2227),Y2227,0)</f>
        <v>0</v>
      </c>
    </row>
    <row r="2228" customFormat="false" ht="15" hidden="false" customHeight="true" outlineLevel="0" collapsed="false">
      <c r="A2228" s="1" t="n">
        <v>3206</v>
      </c>
      <c r="B2228" s="4" t="s">
        <v>35</v>
      </c>
      <c r="C2228" s="4" t="s">
        <v>30</v>
      </c>
      <c r="D2228" s="4" t="s">
        <v>23</v>
      </c>
      <c r="E2228" s="4" t="n">
        <v>10</v>
      </c>
      <c r="F2228" s="4" t="n">
        <v>69.184</v>
      </c>
      <c r="G2228" s="4" t="n">
        <v>2</v>
      </c>
      <c r="H2228" s="4" t="n">
        <v>0.800168496186453</v>
      </c>
      <c r="I2228" s="4" t="n">
        <v>0.176445128791423</v>
      </c>
      <c r="J2228" s="4" t="n">
        <v>0.0201565597649152</v>
      </c>
      <c r="K2228" s="4" t="n">
        <v>0.0243295467302217</v>
      </c>
      <c r="L2228" s="4" t="n">
        <v>-3.7790790053293E-006</v>
      </c>
      <c r="M2228" s="4" t="n">
        <v>0.46078664920559</v>
      </c>
      <c r="N2228" s="4" t="n">
        <v>31.9729928476492</v>
      </c>
      <c r="O2228" s="4" t="n">
        <v>1</v>
      </c>
      <c r="P2228" s="4" t="s">
        <v>24</v>
      </c>
      <c r="Q2228" s="4" t="n">
        <v>51.5518982998523</v>
      </c>
      <c r="R2228" s="4" t="n">
        <v>0.141619523126153</v>
      </c>
      <c r="S2228" s="4" t="s">
        <v>40</v>
      </c>
      <c r="T2228" s="4" t="str">
        <f aca="false">B2228&amp;C2228&amp;D2228&amp;E2228&amp;S2228</f>
        <v>dwayoubotmap210normal</v>
      </c>
      <c r="U2228" s="4" t="n">
        <f aca="false">COUNTIF($T$2:T2228,T2228)</f>
        <v>7</v>
      </c>
      <c r="V2228" s="4" t="s">
        <v>36</v>
      </c>
      <c r="W2228" s="4" t="s">
        <v>32</v>
      </c>
      <c r="X2228" s="4" t="n">
        <v>2</v>
      </c>
      <c r="Y2228" s="4" t="str">
        <f aca="false">V2228&amp;W2228&amp;X2228&amp;S2228</f>
        <v>dy2normal</v>
      </c>
      <c r="Z2228" s="4" t="n">
        <f aca="false">G2228&gt;0</f>
        <v>1</v>
      </c>
      <c r="AA2228" s="4" t="n">
        <f aca="false">IF(NOT(Z2228),Y2228,0)</f>
        <v>0</v>
      </c>
    </row>
    <row r="2229" customFormat="false" ht="15" hidden="false" customHeight="true" outlineLevel="0" collapsed="false">
      <c r="A2229" s="1" t="n">
        <v>3207</v>
      </c>
      <c r="B2229" s="4" t="s">
        <v>35</v>
      </c>
      <c r="C2229" s="4" t="s">
        <v>30</v>
      </c>
      <c r="D2229" s="4" t="s">
        <v>23</v>
      </c>
      <c r="E2229" s="4" t="n">
        <v>10</v>
      </c>
      <c r="F2229" s="4" t="n">
        <v>63.591</v>
      </c>
      <c r="G2229" s="4" t="n">
        <v>0</v>
      </c>
      <c r="H2229" s="4" t="n">
        <v>0.129337317590989</v>
      </c>
      <c r="I2229" s="4" t="n">
        <v>0.0511026717028403</v>
      </c>
      <c r="J2229" s="4" t="n">
        <v>0.00639932525167379</v>
      </c>
      <c r="K2229" s="4" t="n">
        <v>0.00625941935061238</v>
      </c>
      <c r="L2229" s="4" t="n">
        <v>0.00060764787388085</v>
      </c>
      <c r="M2229" s="4" t="n">
        <v>0.473238897892492</v>
      </c>
      <c r="N2229" s="4" t="n">
        <v>30.0717037627484</v>
      </c>
      <c r="O2229" s="4" t="n">
        <v>1</v>
      </c>
      <c r="P2229" s="4" t="s">
        <v>24</v>
      </c>
      <c r="Q2229" s="4" t="n">
        <v>1.91390835965936</v>
      </c>
      <c r="R2229" s="4" t="n">
        <v>0.0564982953212199</v>
      </c>
      <c r="S2229" s="4" t="s">
        <v>40</v>
      </c>
      <c r="T2229" s="4" t="str">
        <f aca="false">B2229&amp;C2229&amp;D2229&amp;E2229&amp;S2229</f>
        <v>dwayoubotmap210normal</v>
      </c>
      <c r="U2229" s="4" t="n">
        <f aca="false">COUNTIF($T$2:T2229,T2229)</f>
        <v>8</v>
      </c>
      <c r="V2229" s="4" t="s">
        <v>36</v>
      </c>
      <c r="W2229" s="4" t="s">
        <v>32</v>
      </c>
      <c r="X2229" s="4" t="n">
        <v>2</v>
      </c>
      <c r="Y2229" s="4" t="str">
        <f aca="false">V2229&amp;W2229&amp;X2229&amp;S2229</f>
        <v>dy2normal</v>
      </c>
      <c r="Z2229" s="4" t="n">
        <f aca="false">G2229&gt;0</f>
        <v>0</v>
      </c>
      <c r="AA2229" s="4" t="str">
        <f aca="false">IF(NOT(Z2229),Y2229,0)</f>
        <v>dy2normal</v>
      </c>
    </row>
    <row r="2230" customFormat="false" ht="15" hidden="false" customHeight="true" outlineLevel="0" collapsed="false">
      <c r="A2230" s="1" t="n">
        <v>3208</v>
      </c>
      <c r="B2230" s="4" t="s">
        <v>35</v>
      </c>
      <c r="C2230" s="4" t="s">
        <v>30</v>
      </c>
      <c r="D2230" s="4" t="s">
        <v>23</v>
      </c>
      <c r="E2230" s="4" t="n">
        <v>10</v>
      </c>
      <c r="F2230" s="4" t="n">
        <v>63.082</v>
      </c>
      <c r="G2230" s="4" t="n">
        <v>1</v>
      </c>
      <c r="H2230" s="4" t="n">
        <v>0.0817239059749172</v>
      </c>
      <c r="I2230" s="4" t="n">
        <v>0.0330889784127454</v>
      </c>
      <c r="J2230" s="4" t="n">
        <v>0.00413356522020726</v>
      </c>
      <c r="K2230" s="4" t="n">
        <v>0.00597399669523634</v>
      </c>
      <c r="L2230" s="4" t="n">
        <v>-2.08955035475779E-005</v>
      </c>
      <c r="M2230" s="4" t="n">
        <v>0.473813380414519</v>
      </c>
      <c r="N2230" s="4" t="n">
        <v>29.8959431269129</v>
      </c>
      <c r="O2230" s="4" t="n">
        <v>1</v>
      </c>
      <c r="P2230" s="4" t="s">
        <v>24</v>
      </c>
      <c r="Q2230" s="4" t="n">
        <v>1.04151890125703</v>
      </c>
      <c r="R2230" s="4" t="n">
        <v>0.0620820019666546</v>
      </c>
      <c r="S2230" s="4" t="s">
        <v>40</v>
      </c>
      <c r="T2230" s="4" t="str">
        <f aca="false">B2230&amp;C2230&amp;D2230&amp;E2230&amp;S2230</f>
        <v>dwayoubotmap210normal</v>
      </c>
      <c r="U2230" s="4" t="n">
        <f aca="false">COUNTIF($T$2:T2230,T2230)</f>
        <v>9</v>
      </c>
      <c r="V2230" s="4" t="s">
        <v>36</v>
      </c>
      <c r="W2230" s="4" t="s">
        <v>32</v>
      </c>
      <c r="X2230" s="4" t="n">
        <v>2</v>
      </c>
      <c r="Y2230" s="4" t="str">
        <f aca="false">V2230&amp;W2230&amp;X2230&amp;S2230</f>
        <v>dy2normal</v>
      </c>
      <c r="Z2230" s="4" t="n">
        <f aca="false">G2230&gt;0</f>
        <v>1</v>
      </c>
      <c r="AA2230" s="4" t="n">
        <f aca="false">IF(NOT(Z2230),Y2230,0)</f>
        <v>0</v>
      </c>
    </row>
    <row r="2231" customFormat="false" ht="15" hidden="false" customHeight="true" outlineLevel="0" collapsed="false">
      <c r="A2231" s="1" t="n">
        <v>3209</v>
      </c>
      <c r="B2231" s="4" t="s">
        <v>35</v>
      </c>
      <c r="C2231" s="4" t="s">
        <v>30</v>
      </c>
      <c r="D2231" s="4" t="s">
        <v>23</v>
      </c>
      <c r="E2231" s="4" t="n">
        <v>10</v>
      </c>
      <c r="F2231" s="4" t="n">
        <v>67.099</v>
      </c>
      <c r="G2231" s="4" t="n">
        <v>1</v>
      </c>
      <c r="H2231" s="4" t="n">
        <v>0.360562691731756</v>
      </c>
      <c r="I2231" s="4" t="n">
        <v>0.139164793655814</v>
      </c>
      <c r="J2231" s="4" t="n">
        <v>0.0175508270547262</v>
      </c>
      <c r="K2231" s="4" t="n">
        <v>0.0214953555903777</v>
      </c>
      <c r="L2231" s="4" t="n">
        <v>8.43306292898355E-005</v>
      </c>
      <c r="M2231" s="4" t="n">
        <v>0.468002231398504</v>
      </c>
      <c r="N2231" s="4" t="n">
        <v>31.4546054507894</v>
      </c>
      <c r="O2231" s="4" t="n">
        <v>1</v>
      </c>
      <c r="P2231" s="4" t="s">
        <v>24</v>
      </c>
      <c r="Q2231" s="4" t="n">
        <v>3.28117291150842</v>
      </c>
      <c r="R2231" s="4" t="n">
        <v>0.0726443701090091</v>
      </c>
      <c r="S2231" s="4" t="s">
        <v>40</v>
      </c>
      <c r="T2231" s="4" t="str">
        <f aca="false">B2231&amp;C2231&amp;D2231&amp;E2231&amp;S2231</f>
        <v>dwayoubotmap210normal</v>
      </c>
      <c r="U2231" s="4" t="n">
        <f aca="false">COUNTIF($T$2:T2231,T2231)</f>
        <v>10</v>
      </c>
      <c r="V2231" s="4" t="s">
        <v>36</v>
      </c>
      <c r="W2231" s="4" t="s">
        <v>32</v>
      </c>
      <c r="X2231" s="4" t="n">
        <v>2</v>
      </c>
      <c r="Y2231" s="4" t="str">
        <f aca="false">V2231&amp;W2231&amp;X2231&amp;S2231</f>
        <v>dy2normal</v>
      </c>
      <c r="Z2231" s="4" t="n">
        <f aca="false">G2231&gt;0</f>
        <v>1</v>
      </c>
      <c r="AA2231" s="4" t="n">
        <f aca="false">IF(NOT(Z2231),Y2231,0)</f>
        <v>0</v>
      </c>
    </row>
    <row r="2232" customFormat="false" ht="15" hidden="false" customHeight="true" outlineLevel="0" collapsed="false">
      <c r="A2232" s="1" t="n">
        <v>3210</v>
      </c>
      <c r="B2232" s="4" t="s">
        <v>35</v>
      </c>
      <c r="C2232" s="4" t="s">
        <v>30</v>
      </c>
      <c r="D2232" s="4" t="s">
        <v>23</v>
      </c>
      <c r="E2232" s="4" t="n">
        <v>10</v>
      </c>
      <c r="F2232" s="4" t="n">
        <v>62.986</v>
      </c>
      <c r="G2232" s="4" t="n">
        <v>1</v>
      </c>
      <c r="H2232" s="4" t="n">
        <v>0.0594344876755709</v>
      </c>
      <c r="I2232" s="4" t="n">
        <v>0.0242910336308022</v>
      </c>
      <c r="J2232" s="4" t="n">
        <v>0.00303259413430434</v>
      </c>
      <c r="K2232" s="4" t="n">
        <v>0.00489971260347672</v>
      </c>
      <c r="L2232" s="4" t="n">
        <v>0.000574128738124404</v>
      </c>
      <c r="M2232" s="4" t="n">
        <v>0.473211328883607</v>
      </c>
      <c r="N2232" s="4" t="n">
        <v>29.8586573906417</v>
      </c>
      <c r="O2232" s="4" t="n">
        <v>1</v>
      </c>
      <c r="P2232" s="4" t="s">
        <v>24</v>
      </c>
      <c r="Q2232" s="4" t="n">
        <v>0.524069718923506</v>
      </c>
      <c r="R2232" s="4" t="n">
        <v>0.0468540826098388</v>
      </c>
      <c r="S2232" s="4" t="s">
        <v>40</v>
      </c>
      <c r="T2232" s="4" t="str">
        <f aca="false">B2232&amp;C2232&amp;D2232&amp;E2232&amp;S2232</f>
        <v>dwayoubotmap210normal</v>
      </c>
      <c r="U2232" s="4" t="n">
        <f aca="false">COUNTIF($T$2:T2232,T2232)</f>
        <v>11</v>
      </c>
      <c r="V2232" s="4" t="s">
        <v>36</v>
      </c>
      <c r="W2232" s="4" t="s">
        <v>32</v>
      </c>
      <c r="X2232" s="4" t="n">
        <v>2</v>
      </c>
      <c r="Y2232" s="4" t="str">
        <f aca="false">V2232&amp;W2232&amp;X2232&amp;S2232</f>
        <v>dy2normal</v>
      </c>
      <c r="Z2232" s="4" t="n">
        <f aca="false">G2232&gt;0</f>
        <v>1</v>
      </c>
      <c r="AA2232" s="4" t="n">
        <f aca="false">IF(NOT(Z2232),Y2232,0)</f>
        <v>0</v>
      </c>
    </row>
    <row r="2233" customFormat="false" ht="15" hidden="false" customHeight="true" outlineLevel="0" collapsed="false">
      <c r="A2233" s="1" t="n">
        <v>3211</v>
      </c>
      <c r="B2233" s="4" t="s">
        <v>35</v>
      </c>
      <c r="C2233" s="4" t="s">
        <v>30</v>
      </c>
      <c r="D2233" s="4" t="s">
        <v>23</v>
      </c>
      <c r="E2233" s="4" t="n">
        <v>10</v>
      </c>
      <c r="F2233" s="4" t="n">
        <v>66.505</v>
      </c>
      <c r="G2233" s="4" t="n">
        <v>1</v>
      </c>
      <c r="H2233" s="4" t="n">
        <v>1.24224920403927</v>
      </c>
      <c r="I2233" s="4" t="n">
        <v>0.117643891599977</v>
      </c>
      <c r="J2233" s="4" t="n">
        <v>0.0148530559654589</v>
      </c>
      <c r="K2233" s="4" t="n">
        <v>0.0193642289881168</v>
      </c>
      <c r="L2233" s="4" t="n">
        <v>0.000366033321472993</v>
      </c>
      <c r="M2233" s="4" t="n">
        <v>0.457646538697344</v>
      </c>
      <c r="N2233" s="4" t="n">
        <v>30.3736278352413</v>
      </c>
      <c r="O2233" s="4" t="n">
        <v>1</v>
      </c>
      <c r="P2233" s="4" t="s">
        <v>24</v>
      </c>
      <c r="Q2233" s="4" t="n">
        <v>88.7956810276116</v>
      </c>
      <c r="R2233" s="4" t="n">
        <v>0.106111789394498</v>
      </c>
      <c r="S2233" s="4" t="s">
        <v>40</v>
      </c>
      <c r="T2233" s="4" t="str">
        <f aca="false">B2233&amp;C2233&amp;D2233&amp;E2233&amp;S2233</f>
        <v>dwayoubotmap210normal</v>
      </c>
      <c r="U2233" s="4" t="n">
        <f aca="false">COUNTIF($T$2:T2233,T2233)</f>
        <v>12</v>
      </c>
      <c r="V2233" s="4" t="s">
        <v>36</v>
      </c>
      <c r="W2233" s="4" t="s">
        <v>32</v>
      </c>
      <c r="X2233" s="4" t="n">
        <v>2</v>
      </c>
      <c r="Y2233" s="4" t="str">
        <f aca="false">V2233&amp;W2233&amp;X2233&amp;S2233</f>
        <v>dy2normal</v>
      </c>
      <c r="Z2233" s="4" t="n">
        <f aca="false">G2233&gt;0</f>
        <v>1</v>
      </c>
      <c r="AA2233" s="4" t="n">
        <f aca="false">IF(NOT(Z2233),Y2233,0)</f>
        <v>0</v>
      </c>
    </row>
    <row r="2234" customFormat="false" ht="15" hidden="false" customHeight="true" outlineLevel="0" collapsed="false">
      <c r="A2234" s="1" t="n">
        <v>3212</v>
      </c>
      <c r="B2234" s="4" t="s">
        <v>35</v>
      </c>
      <c r="C2234" s="4" t="s">
        <v>30</v>
      </c>
      <c r="D2234" s="4" t="s">
        <v>23</v>
      </c>
      <c r="E2234" s="4" t="n">
        <v>10</v>
      </c>
      <c r="F2234" s="4" t="n">
        <v>66.119</v>
      </c>
      <c r="G2234" s="4" t="n">
        <v>2</v>
      </c>
      <c r="H2234" s="4" t="n">
        <v>0.486173407630367</v>
      </c>
      <c r="I2234" s="4" t="n">
        <v>0.0958667164699612</v>
      </c>
      <c r="J2234" s="4" t="n">
        <v>0.01396216618516</v>
      </c>
      <c r="K2234" s="4" t="n">
        <v>0.0224263752430312</v>
      </c>
      <c r="L2234" s="4" t="n">
        <v>0.000432734987844503</v>
      </c>
      <c r="M2234" s="4" t="n">
        <v>0.46685334146075</v>
      </c>
      <c r="N2234" s="4" t="n">
        <v>30.3378506914313</v>
      </c>
      <c r="O2234" s="4" t="n">
        <v>1</v>
      </c>
      <c r="P2234" s="4" t="s">
        <v>24</v>
      </c>
      <c r="Q2234" s="4" t="n">
        <v>19.3076818826897</v>
      </c>
      <c r="R2234" s="4" t="n">
        <v>0.116652957257765</v>
      </c>
      <c r="S2234" s="4" t="s">
        <v>40</v>
      </c>
      <c r="T2234" s="4" t="str">
        <f aca="false">B2234&amp;C2234&amp;D2234&amp;E2234&amp;S2234</f>
        <v>dwayoubotmap210normal</v>
      </c>
      <c r="U2234" s="4" t="n">
        <f aca="false">COUNTIF($T$2:T2234,T2234)</f>
        <v>13</v>
      </c>
      <c r="V2234" s="4" t="s">
        <v>36</v>
      </c>
      <c r="W2234" s="4" t="s">
        <v>32</v>
      </c>
      <c r="X2234" s="4" t="n">
        <v>2</v>
      </c>
      <c r="Y2234" s="4" t="str">
        <f aca="false">V2234&amp;W2234&amp;X2234&amp;S2234</f>
        <v>dy2normal</v>
      </c>
      <c r="Z2234" s="4" t="n">
        <f aca="false">G2234&gt;0</f>
        <v>1</v>
      </c>
      <c r="AA2234" s="4" t="n">
        <f aca="false">IF(NOT(Z2234),Y2234,0)</f>
        <v>0</v>
      </c>
    </row>
    <row r="2235" customFormat="false" ht="15" hidden="false" customHeight="true" outlineLevel="0" collapsed="false">
      <c r="A2235" s="1" t="n">
        <v>3213</v>
      </c>
      <c r="B2235" s="4" t="s">
        <v>35</v>
      </c>
      <c r="C2235" s="4" t="s">
        <v>30</v>
      </c>
      <c r="D2235" s="4" t="s">
        <v>23</v>
      </c>
      <c r="E2235" s="4" t="n">
        <v>10</v>
      </c>
      <c r="F2235" s="4" t="n">
        <v>64.2990000000001</v>
      </c>
      <c r="G2235" s="4" t="n">
        <v>3</v>
      </c>
      <c r="H2235" s="4" t="n">
        <v>0.17281180905033</v>
      </c>
      <c r="I2235" s="4" t="n">
        <v>0.0698090581097671</v>
      </c>
      <c r="J2235" s="4" t="n">
        <v>0.00876529936615289</v>
      </c>
      <c r="K2235" s="4" t="n">
        <v>0.00809272333601269</v>
      </c>
      <c r="L2235" s="4" t="n">
        <v>-8.90339344742763E-005</v>
      </c>
      <c r="M2235" s="4" t="n">
        <v>0.473588846007522</v>
      </c>
      <c r="N2235" s="4" t="n">
        <v>30.4099595270419</v>
      </c>
      <c r="O2235" s="4" t="n">
        <v>0</v>
      </c>
      <c r="P2235" s="4" t="s">
        <v>5</v>
      </c>
      <c r="Q2235" s="4" t="n">
        <v>2.0020854765436</v>
      </c>
      <c r="R2235" s="4" t="n">
        <v>0.0684972960305226</v>
      </c>
      <c r="S2235" s="4" t="s">
        <v>40</v>
      </c>
      <c r="T2235" s="4" t="str">
        <f aca="false">B2235&amp;C2235&amp;D2235&amp;E2235&amp;S2235</f>
        <v>dwayoubotmap210normal</v>
      </c>
      <c r="U2235" s="4" t="n">
        <f aca="false">COUNTIF($T$2:T2235,T2235)</f>
        <v>14</v>
      </c>
      <c r="V2235" s="4" t="s">
        <v>36</v>
      </c>
      <c r="W2235" s="4" t="s">
        <v>32</v>
      </c>
      <c r="X2235" s="4" t="n">
        <v>2</v>
      </c>
      <c r="Y2235" s="4" t="str">
        <f aca="false">V2235&amp;W2235&amp;X2235&amp;S2235</f>
        <v>dy2normal</v>
      </c>
      <c r="Z2235" s="4" t="n">
        <f aca="false">G2235&gt;0</f>
        <v>1</v>
      </c>
      <c r="AA2235" s="4" t="n">
        <f aca="false">IF(NOT(Z2235),Y2235,0)</f>
        <v>0</v>
      </c>
    </row>
    <row r="2236" customFormat="false" ht="15" hidden="false" customHeight="true" outlineLevel="0" collapsed="false">
      <c r="A2236" s="1" t="n">
        <v>3214</v>
      </c>
      <c r="B2236" s="4" t="s">
        <v>35</v>
      </c>
      <c r="C2236" s="4" t="s">
        <v>30</v>
      </c>
      <c r="D2236" s="4" t="s">
        <v>23</v>
      </c>
      <c r="E2236" s="4" t="n">
        <v>10</v>
      </c>
      <c r="F2236" s="4" t="n">
        <v>65.454</v>
      </c>
      <c r="G2236" s="4" t="n">
        <v>1</v>
      </c>
      <c r="H2236" s="4" t="n">
        <v>0.308094448429238</v>
      </c>
      <c r="I2236" s="4" t="n">
        <v>0.113884741326027</v>
      </c>
      <c r="J2236" s="4" t="n">
        <v>0.0143085433916653</v>
      </c>
      <c r="K2236" s="4" t="n">
        <v>0.0167768677355938</v>
      </c>
      <c r="L2236" s="4" t="n">
        <v>-5.33274642637132E-006</v>
      </c>
      <c r="M2236" s="4" t="n">
        <v>0.467895439537861</v>
      </c>
      <c r="N2236" s="4" t="n">
        <v>30.6172498975735</v>
      </c>
      <c r="O2236" s="4" t="n">
        <v>1</v>
      </c>
      <c r="P2236" s="4" t="s">
        <v>24</v>
      </c>
      <c r="Q2236" s="4" t="n">
        <v>5.25526257868957</v>
      </c>
      <c r="R2236" s="4" t="n">
        <v>0.0891327604252361</v>
      </c>
      <c r="S2236" s="4" t="s">
        <v>40</v>
      </c>
      <c r="T2236" s="4" t="str">
        <f aca="false">B2236&amp;C2236&amp;D2236&amp;E2236&amp;S2236</f>
        <v>dwayoubotmap210normal</v>
      </c>
      <c r="U2236" s="4" t="n">
        <f aca="false">COUNTIF($T$2:T2236,T2236)</f>
        <v>15</v>
      </c>
      <c r="V2236" s="4" t="s">
        <v>36</v>
      </c>
      <c r="W2236" s="4" t="s">
        <v>32</v>
      </c>
      <c r="X2236" s="4" t="n">
        <v>2</v>
      </c>
      <c r="Y2236" s="4" t="str">
        <f aca="false">V2236&amp;W2236&amp;X2236&amp;S2236</f>
        <v>dy2normal</v>
      </c>
      <c r="Z2236" s="4" t="n">
        <f aca="false">G2236&gt;0</f>
        <v>1</v>
      </c>
      <c r="AA2236" s="4" t="n">
        <f aca="false">IF(NOT(Z2236),Y2236,0)</f>
        <v>0</v>
      </c>
    </row>
    <row r="2237" customFormat="false" ht="15" hidden="false" customHeight="true" outlineLevel="0" collapsed="false">
      <c r="A2237" s="1" t="n">
        <v>3215</v>
      </c>
      <c r="B2237" s="4" t="s">
        <v>35</v>
      </c>
      <c r="C2237" s="4" t="s">
        <v>30</v>
      </c>
      <c r="D2237" s="4" t="s">
        <v>23</v>
      </c>
      <c r="E2237" s="4" t="n">
        <v>10</v>
      </c>
      <c r="F2237" s="4" t="n">
        <v>64.355</v>
      </c>
      <c r="G2237" s="4" t="n">
        <v>2</v>
      </c>
      <c r="H2237" s="4" t="n">
        <v>0.222208946398537</v>
      </c>
      <c r="I2237" s="4" t="n">
        <v>0.0882018867947065</v>
      </c>
      <c r="J2237" s="4" t="n">
        <v>0.0110860800251899</v>
      </c>
      <c r="K2237" s="4" t="n">
        <v>0.0121387950444079</v>
      </c>
      <c r="L2237" s="4" t="n">
        <v>0.000831698590955611</v>
      </c>
      <c r="M2237" s="4" t="n">
        <v>0.470646681773279</v>
      </c>
      <c r="N2237" s="4" t="n">
        <v>30.363133366704</v>
      </c>
      <c r="O2237" s="4" t="n">
        <v>1</v>
      </c>
      <c r="P2237" s="4" t="s">
        <v>24</v>
      </c>
      <c r="Q2237" s="4" t="n">
        <v>2.13997875758184</v>
      </c>
      <c r="R2237" s="4" t="n">
        <v>0.0898787344191756</v>
      </c>
      <c r="S2237" s="4" t="s">
        <v>40</v>
      </c>
      <c r="T2237" s="4" t="str">
        <f aca="false">B2237&amp;C2237&amp;D2237&amp;E2237&amp;S2237</f>
        <v>dwayoubotmap210normal</v>
      </c>
      <c r="U2237" s="4" t="n">
        <f aca="false">COUNTIF($T$2:T2237,T2237)</f>
        <v>16</v>
      </c>
      <c r="V2237" s="4" t="s">
        <v>36</v>
      </c>
      <c r="W2237" s="4" t="s">
        <v>32</v>
      </c>
      <c r="X2237" s="4" t="n">
        <v>2</v>
      </c>
      <c r="Y2237" s="4" t="str">
        <f aca="false">V2237&amp;W2237&amp;X2237&amp;S2237</f>
        <v>dy2normal</v>
      </c>
      <c r="Z2237" s="4" t="n">
        <f aca="false">G2237&gt;0</f>
        <v>1</v>
      </c>
      <c r="AA2237" s="4" t="n">
        <f aca="false">IF(NOT(Z2237),Y2237,0)</f>
        <v>0</v>
      </c>
    </row>
    <row r="2238" customFormat="false" ht="15" hidden="false" customHeight="true" outlineLevel="0" collapsed="false">
      <c r="A2238" s="1" t="n">
        <v>3216</v>
      </c>
      <c r="B2238" s="4" t="s">
        <v>35</v>
      </c>
      <c r="C2238" s="4" t="s">
        <v>30</v>
      </c>
      <c r="D2238" s="4" t="s">
        <v>23</v>
      </c>
      <c r="E2238" s="4" t="n">
        <v>10</v>
      </c>
      <c r="F2238" s="4" t="n">
        <v>63.8980000000001</v>
      </c>
      <c r="G2238" s="4" t="n">
        <v>0</v>
      </c>
      <c r="H2238" s="4" t="n">
        <v>0.103245009079345</v>
      </c>
      <c r="I2238" s="4" t="n">
        <v>0.0418050749676581</v>
      </c>
      <c r="J2238" s="4" t="n">
        <v>0.00522388720562078</v>
      </c>
      <c r="K2238" s="4" t="n">
        <v>0.0050577367318184</v>
      </c>
      <c r="L2238" s="4" t="n">
        <v>0.000757397113076296</v>
      </c>
      <c r="M2238" s="4" t="n">
        <v>0.473163552621545</v>
      </c>
      <c r="N2238" s="4" t="n">
        <v>30.1689667868033</v>
      </c>
      <c r="O2238" s="4" t="n">
        <v>1</v>
      </c>
      <c r="P2238" s="4" t="s">
        <v>24</v>
      </c>
      <c r="Q2238" s="4" t="n">
        <v>1.12873822708321</v>
      </c>
      <c r="R2238" s="4" t="n">
        <v>0.0631775033420678</v>
      </c>
      <c r="S2238" s="4" t="s">
        <v>40</v>
      </c>
      <c r="T2238" s="4" t="str">
        <f aca="false">B2238&amp;C2238&amp;D2238&amp;E2238&amp;S2238</f>
        <v>dwayoubotmap210normal</v>
      </c>
      <c r="U2238" s="4" t="n">
        <f aca="false">COUNTIF($T$2:T2238,T2238)</f>
        <v>17</v>
      </c>
      <c r="V2238" s="4" t="s">
        <v>36</v>
      </c>
      <c r="W2238" s="4" t="s">
        <v>32</v>
      </c>
      <c r="X2238" s="4" t="n">
        <v>2</v>
      </c>
      <c r="Y2238" s="4" t="str">
        <f aca="false">V2238&amp;W2238&amp;X2238&amp;S2238</f>
        <v>dy2normal</v>
      </c>
      <c r="Z2238" s="4" t="n">
        <f aca="false">G2238&gt;0</f>
        <v>0</v>
      </c>
      <c r="AA2238" s="4" t="str">
        <f aca="false">IF(NOT(Z2238),Y2238,0)</f>
        <v>dy2normal</v>
      </c>
    </row>
    <row r="2239" customFormat="false" ht="15" hidden="false" customHeight="true" outlineLevel="0" collapsed="false">
      <c r="A2239" s="1" t="n">
        <v>3217</v>
      </c>
      <c r="B2239" s="4" t="s">
        <v>35</v>
      </c>
      <c r="C2239" s="4" t="s">
        <v>30</v>
      </c>
      <c r="D2239" s="4" t="s">
        <v>23</v>
      </c>
      <c r="E2239" s="4" t="n">
        <v>10</v>
      </c>
      <c r="F2239" s="4" t="n">
        <v>63.433</v>
      </c>
      <c r="G2239" s="4" t="n">
        <v>1</v>
      </c>
      <c r="H2239" s="4" t="n">
        <v>0.113724554265033</v>
      </c>
      <c r="I2239" s="4" t="n">
        <v>0.046079132563743</v>
      </c>
      <c r="J2239" s="4" t="n">
        <v>0.00577360652697883</v>
      </c>
      <c r="K2239" s="4" t="n">
        <v>0.00601629643016176</v>
      </c>
      <c r="L2239" s="4" t="n">
        <v>5.91259308710794E-005</v>
      </c>
      <c r="M2239" s="4" t="n">
        <v>0.472776420598962</v>
      </c>
      <c r="N2239" s="4" t="n">
        <v>30.0342828996668</v>
      </c>
      <c r="O2239" s="4" t="n">
        <v>1</v>
      </c>
      <c r="P2239" s="4" t="s">
        <v>24</v>
      </c>
      <c r="Q2239" s="4" t="n">
        <v>1.8430117957601</v>
      </c>
      <c r="R2239" s="4" t="n">
        <v>0.0687880581967521</v>
      </c>
      <c r="S2239" s="4" t="s">
        <v>40</v>
      </c>
      <c r="T2239" s="4" t="str">
        <f aca="false">B2239&amp;C2239&amp;D2239&amp;E2239&amp;S2239</f>
        <v>dwayoubotmap210normal</v>
      </c>
      <c r="U2239" s="4" t="n">
        <f aca="false">COUNTIF($T$2:T2239,T2239)</f>
        <v>18</v>
      </c>
      <c r="V2239" s="4" t="s">
        <v>36</v>
      </c>
      <c r="W2239" s="4" t="s">
        <v>32</v>
      </c>
      <c r="X2239" s="4" t="n">
        <v>2</v>
      </c>
      <c r="Y2239" s="4" t="str">
        <f aca="false">V2239&amp;W2239&amp;X2239&amp;S2239</f>
        <v>dy2normal</v>
      </c>
      <c r="Z2239" s="4" t="n">
        <f aca="false">G2239&gt;0</f>
        <v>1</v>
      </c>
      <c r="AA2239" s="4" t="n">
        <f aca="false">IF(NOT(Z2239),Y2239,0)</f>
        <v>0</v>
      </c>
    </row>
    <row r="2240" customFormat="false" ht="15" hidden="false" customHeight="true" outlineLevel="0" collapsed="false">
      <c r="A2240" s="1" t="n">
        <v>3218</v>
      </c>
      <c r="B2240" s="4" t="s">
        <v>35</v>
      </c>
      <c r="C2240" s="4" t="s">
        <v>30</v>
      </c>
      <c r="D2240" s="4" t="s">
        <v>23</v>
      </c>
      <c r="E2240" s="4" t="n">
        <v>10</v>
      </c>
      <c r="F2240" s="4" t="n">
        <v>62.5060000000001</v>
      </c>
      <c r="G2240" s="4" t="n">
        <v>1</v>
      </c>
      <c r="H2240" s="4" t="n">
        <v>0.060721527019975</v>
      </c>
      <c r="I2240" s="4" t="n">
        <v>0.0244626144114875</v>
      </c>
      <c r="J2240" s="4" t="n">
        <v>0.00305534605334148</v>
      </c>
      <c r="K2240" s="4" t="n">
        <v>0.00475612356478275</v>
      </c>
      <c r="L2240" s="4" t="n">
        <v>0.000339962961904017</v>
      </c>
      <c r="M2240" s="4" t="n">
        <v>0.473557698449364</v>
      </c>
      <c r="N2240" s="4" t="n">
        <v>29.6462227672604</v>
      </c>
      <c r="O2240" s="4" t="n">
        <v>1</v>
      </c>
      <c r="P2240" s="4" t="s">
        <v>24</v>
      </c>
      <c r="Q2240" s="4" t="n">
        <v>0.812721174562964</v>
      </c>
      <c r="R2240" s="4" t="n">
        <v>0.0455032673332591</v>
      </c>
      <c r="S2240" s="4" t="s">
        <v>40</v>
      </c>
      <c r="T2240" s="4" t="str">
        <f aca="false">B2240&amp;C2240&amp;D2240&amp;E2240&amp;S2240</f>
        <v>dwayoubotmap210normal</v>
      </c>
      <c r="U2240" s="4" t="n">
        <f aca="false">COUNTIF($T$2:T2240,T2240)</f>
        <v>19</v>
      </c>
      <c r="V2240" s="4" t="s">
        <v>36</v>
      </c>
      <c r="W2240" s="4" t="s">
        <v>32</v>
      </c>
      <c r="X2240" s="4" t="n">
        <v>2</v>
      </c>
      <c r="Y2240" s="4" t="str">
        <f aca="false">V2240&amp;W2240&amp;X2240&amp;S2240</f>
        <v>dy2normal</v>
      </c>
      <c r="Z2240" s="4" t="n">
        <f aca="false">G2240&gt;0</f>
        <v>1</v>
      </c>
      <c r="AA2240" s="4" t="n">
        <f aca="false">IF(NOT(Z2240),Y2240,0)</f>
        <v>0</v>
      </c>
    </row>
    <row r="2241" customFormat="false" ht="15" hidden="false" customHeight="true" outlineLevel="0" collapsed="false">
      <c r="A2241" s="1" t="n">
        <v>3219</v>
      </c>
      <c r="B2241" s="4" t="s">
        <v>35</v>
      </c>
      <c r="C2241" s="4" t="s">
        <v>30</v>
      </c>
      <c r="D2241" s="4" t="s">
        <v>23</v>
      </c>
      <c r="E2241" s="4" t="n">
        <v>10</v>
      </c>
      <c r="F2241" s="4" t="n">
        <v>63.1619999999998</v>
      </c>
      <c r="G2241" s="4" t="n">
        <v>0</v>
      </c>
      <c r="H2241" s="4" t="n">
        <v>0.0700287524481708</v>
      </c>
      <c r="I2241" s="4" t="n">
        <v>0.0281867791175281</v>
      </c>
      <c r="J2241" s="4" t="n">
        <v>0.00352097581499103</v>
      </c>
      <c r="K2241" s="4" t="n">
        <v>0.00864561087951169</v>
      </c>
      <c r="L2241" s="4" t="n">
        <v>-3.20692962599441E-005</v>
      </c>
      <c r="M2241" s="4" t="n">
        <v>0.472534944734106</v>
      </c>
      <c r="N2241" s="4" t="n">
        <v>29.9134677400166</v>
      </c>
      <c r="O2241" s="4" t="n">
        <v>1</v>
      </c>
      <c r="P2241" s="4" t="s">
        <v>24</v>
      </c>
      <c r="Q2241" s="4" t="n">
        <v>1.20595540368002</v>
      </c>
      <c r="R2241" s="4" t="n">
        <v>0.0502783566610043</v>
      </c>
      <c r="S2241" s="4" t="s">
        <v>40</v>
      </c>
      <c r="T2241" s="4" t="str">
        <f aca="false">B2241&amp;C2241&amp;D2241&amp;E2241&amp;S2241</f>
        <v>dwayoubotmap210normal</v>
      </c>
      <c r="U2241" s="4" t="n">
        <f aca="false">COUNTIF($T$2:T2241,T2241)</f>
        <v>20</v>
      </c>
      <c r="V2241" s="4" t="s">
        <v>36</v>
      </c>
      <c r="W2241" s="4" t="s">
        <v>32</v>
      </c>
      <c r="X2241" s="4" t="n">
        <v>2</v>
      </c>
      <c r="Y2241" s="4" t="str">
        <f aca="false">V2241&amp;W2241&amp;X2241&amp;S2241</f>
        <v>dy2normal</v>
      </c>
      <c r="Z2241" s="4" t="n">
        <f aca="false">G2241&gt;0</f>
        <v>0</v>
      </c>
      <c r="AA2241" s="4" t="str">
        <f aca="false">IF(NOT(Z2241),Y2241,0)</f>
        <v>dy2normal</v>
      </c>
    </row>
    <row r="2242" customFormat="false" ht="15" hidden="false" customHeight="true" outlineLevel="0" collapsed="false">
      <c r="A2242" s="1" t="n">
        <v>3224</v>
      </c>
      <c r="B2242" s="4" t="s">
        <v>35</v>
      </c>
      <c r="C2242" s="4" t="s">
        <v>30</v>
      </c>
      <c r="D2242" s="4" t="s">
        <v>33</v>
      </c>
      <c r="E2242" s="4" t="n">
        <v>5</v>
      </c>
      <c r="F2242" s="4" t="n">
        <v>46.91</v>
      </c>
      <c r="G2242" s="4" t="n">
        <v>1</v>
      </c>
      <c r="H2242" s="4" t="n">
        <v>0.738086826325181</v>
      </c>
      <c r="I2242" s="4" t="n">
        <v>0.173926121754919</v>
      </c>
      <c r="J2242" s="4" t="n">
        <v>0.0223078589189074</v>
      </c>
      <c r="K2242" s="4" t="n">
        <v>0.0463897139317467</v>
      </c>
      <c r="L2242" s="4" t="n">
        <v>0.00424694347875125</v>
      </c>
      <c r="M2242" s="4" t="n">
        <v>0.430563328338466</v>
      </c>
      <c r="N2242" s="4" t="n">
        <v>20.4118030848287</v>
      </c>
      <c r="O2242" s="4" t="n">
        <v>1</v>
      </c>
      <c r="P2242" s="4" t="s">
        <v>24</v>
      </c>
      <c r="Q2242" s="4" t="n">
        <v>27.5580298045551</v>
      </c>
      <c r="R2242" s="4" t="n">
        <v>0.218305065039157</v>
      </c>
      <c r="S2242" s="4" t="s">
        <v>40</v>
      </c>
      <c r="T2242" s="4" t="str">
        <f aca="false">B2242&amp;C2242&amp;D2242&amp;E2242&amp;S2242</f>
        <v>dwayoubotsmall_warehouse5normal</v>
      </c>
      <c r="U2242" s="4" t="n">
        <f aca="false">COUNTIF($T$2:T2242,T2242)</f>
        <v>1</v>
      </c>
      <c r="V2242" s="4" t="s">
        <v>36</v>
      </c>
      <c r="W2242" s="4" t="s">
        <v>32</v>
      </c>
      <c r="X2242" s="4" t="s">
        <v>34</v>
      </c>
      <c r="Y2242" s="4" t="str">
        <f aca="false">V2242&amp;W2242&amp;X2242&amp;S2242</f>
        <v>dysnormal</v>
      </c>
      <c r="Z2242" s="4" t="n">
        <f aca="false">G2242&gt;0</f>
        <v>1</v>
      </c>
      <c r="AA2242" s="4" t="n">
        <f aca="false">IF(NOT(Z2242),Y2242,0)</f>
        <v>0</v>
      </c>
    </row>
    <row r="2243" customFormat="false" ht="15" hidden="false" customHeight="true" outlineLevel="0" collapsed="false">
      <c r="A2243" s="1" t="n">
        <v>3225</v>
      </c>
      <c r="B2243" s="4" t="s">
        <v>35</v>
      </c>
      <c r="C2243" s="4" t="s">
        <v>30</v>
      </c>
      <c r="D2243" s="4" t="s">
        <v>33</v>
      </c>
      <c r="E2243" s="4" t="n">
        <v>5</v>
      </c>
      <c r="F2243" s="4" t="n">
        <v>45.45</v>
      </c>
      <c r="G2243" s="4" t="n">
        <v>2</v>
      </c>
      <c r="H2243" s="4" t="n">
        <v>1.19202017872058</v>
      </c>
      <c r="I2243" s="4" t="n">
        <v>0.209442176398459</v>
      </c>
      <c r="J2243" s="4" t="n">
        <v>0.0446724955864754</v>
      </c>
      <c r="K2243" s="4" t="n">
        <v>0.0338948988417347</v>
      </c>
      <c r="L2243" s="4" t="n">
        <v>0.00267928221579765</v>
      </c>
      <c r="M2243" s="4" t="n">
        <v>0.445893637147325</v>
      </c>
      <c r="N2243" s="4" t="n">
        <v>20.0843975194519</v>
      </c>
      <c r="O2243" s="4" t="n">
        <v>1</v>
      </c>
      <c r="P2243" s="4" t="s">
        <v>24</v>
      </c>
      <c r="Q2243" s="4" t="n">
        <v>29.4287382904255</v>
      </c>
      <c r="R2243" s="4" t="n">
        <v>0.236103671788378</v>
      </c>
      <c r="S2243" s="4" t="s">
        <v>40</v>
      </c>
      <c r="T2243" s="4" t="str">
        <f aca="false">B2243&amp;C2243&amp;D2243&amp;E2243&amp;S2243</f>
        <v>dwayoubotsmall_warehouse5normal</v>
      </c>
      <c r="U2243" s="4" t="n">
        <f aca="false">COUNTIF($T$2:T2243,T2243)</f>
        <v>2</v>
      </c>
      <c r="V2243" s="4" t="s">
        <v>36</v>
      </c>
      <c r="W2243" s="4" t="s">
        <v>32</v>
      </c>
      <c r="X2243" s="4" t="s">
        <v>34</v>
      </c>
      <c r="Y2243" s="4" t="str">
        <f aca="false">V2243&amp;W2243&amp;X2243&amp;S2243</f>
        <v>dysnormal</v>
      </c>
      <c r="Z2243" s="4" t="n">
        <f aca="false">G2243&gt;0</f>
        <v>1</v>
      </c>
      <c r="AA2243" s="4" t="n">
        <f aca="false">IF(NOT(Z2243),Y2243,0)</f>
        <v>0</v>
      </c>
    </row>
    <row r="2244" customFormat="false" ht="15" hidden="false" customHeight="true" outlineLevel="0" collapsed="false">
      <c r="A2244" s="1" t="n">
        <v>3226</v>
      </c>
      <c r="B2244" s="4" t="s">
        <v>35</v>
      </c>
      <c r="C2244" s="4" t="s">
        <v>30</v>
      </c>
      <c r="D2244" s="4" t="s">
        <v>33</v>
      </c>
      <c r="E2244" s="4" t="n">
        <v>5</v>
      </c>
      <c r="F2244" s="4" t="n">
        <v>43.879</v>
      </c>
      <c r="G2244" s="4" t="n">
        <v>0</v>
      </c>
      <c r="H2244" s="4" t="n">
        <v>0.771044523756912</v>
      </c>
      <c r="I2244" s="4" t="n">
        <v>0.194806490804661</v>
      </c>
      <c r="J2244" s="4" t="n">
        <v>0.0269427819872248</v>
      </c>
      <c r="K2244" s="4" t="n">
        <v>0.0165835871729952</v>
      </c>
      <c r="L2244" s="4" t="n">
        <v>0.00176911008611829</v>
      </c>
      <c r="M2244" s="4" t="n">
        <v>0.45697023110723</v>
      </c>
      <c r="N2244" s="4" t="n">
        <v>19.9735327923875</v>
      </c>
      <c r="O2244" s="4" t="n">
        <v>1</v>
      </c>
      <c r="P2244" s="4" t="s">
        <v>24</v>
      </c>
      <c r="Q2244" s="4" t="n">
        <v>24.8456498655637</v>
      </c>
      <c r="R2244" s="4" t="n">
        <v>0.172478250883739</v>
      </c>
      <c r="S2244" s="4" t="s">
        <v>40</v>
      </c>
      <c r="T2244" s="4" t="str">
        <f aca="false">B2244&amp;C2244&amp;D2244&amp;E2244&amp;S2244</f>
        <v>dwayoubotsmall_warehouse5normal</v>
      </c>
      <c r="U2244" s="4" t="n">
        <f aca="false">COUNTIF($T$2:T2244,T2244)</f>
        <v>3</v>
      </c>
      <c r="V2244" s="4" t="s">
        <v>36</v>
      </c>
      <c r="W2244" s="4" t="s">
        <v>32</v>
      </c>
      <c r="X2244" s="4" t="s">
        <v>34</v>
      </c>
      <c r="Y2244" s="4" t="str">
        <f aca="false">V2244&amp;W2244&amp;X2244&amp;S2244</f>
        <v>dysnormal</v>
      </c>
      <c r="Z2244" s="4" t="n">
        <f aca="false">G2244&gt;0</f>
        <v>0</v>
      </c>
      <c r="AA2244" s="4" t="str">
        <f aca="false">IF(NOT(Z2244),Y2244,0)</f>
        <v>dysnormal</v>
      </c>
    </row>
    <row r="2245" customFormat="false" ht="15" hidden="false" customHeight="true" outlineLevel="0" collapsed="false">
      <c r="A2245" s="1" t="n">
        <v>3227</v>
      </c>
      <c r="B2245" s="4" t="s">
        <v>35</v>
      </c>
      <c r="C2245" s="4" t="s">
        <v>30</v>
      </c>
      <c r="D2245" s="4" t="s">
        <v>33</v>
      </c>
      <c r="E2245" s="4" t="n">
        <v>5</v>
      </c>
      <c r="F2245" s="4" t="n">
        <v>45.636</v>
      </c>
      <c r="G2245" s="4" t="n">
        <v>1</v>
      </c>
      <c r="H2245" s="4" t="n">
        <v>0.456520927068807</v>
      </c>
      <c r="I2245" s="4" t="n">
        <v>0.14888463596711</v>
      </c>
      <c r="J2245" s="4" t="n">
        <v>0.0189584944263167</v>
      </c>
      <c r="K2245" s="4" t="n">
        <v>0.027153942038133</v>
      </c>
      <c r="L2245" s="4" t="n">
        <v>0.00351876192180492</v>
      </c>
      <c r="M2245" s="4" t="n">
        <v>0.440294134243943</v>
      </c>
      <c r="N2245" s="4" t="n">
        <v>20.0583843762987</v>
      </c>
      <c r="O2245" s="4" t="n">
        <v>1</v>
      </c>
      <c r="P2245" s="4" t="s">
        <v>24</v>
      </c>
      <c r="Q2245" s="4" t="n">
        <v>8.34309398160581</v>
      </c>
      <c r="R2245" s="4" t="n">
        <v>0.153601603309614</v>
      </c>
      <c r="S2245" s="4" t="s">
        <v>40</v>
      </c>
      <c r="T2245" s="4" t="str">
        <f aca="false">B2245&amp;C2245&amp;D2245&amp;E2245&amp;S2245</f>
        <v>dwayoubotsmall_warehouse5normal</v>
      </c>
      <c r="U2245" s="4" t="n">
        <f aca="false">COUNTIF($T$2:T2245,T2245)</f>
        <v>4</v>
      </c>
      <c r="V2245" s="4" t="s">
        <v>36</v>
      </c>
      <c r="W2245" s="4" t="s">
        <v>32</v>
      </c>
      <c r="X2245" s="4" t="s">
        <v>34</v>
      </c>
      <c r="Y2245" s="4" t="str">
        <f aca="false">V2245&amp;W2245&amp;X2245&amp;S2245</f>
        <v>dysnormal</v>
      </c>
      <c r="Z2245" s="4" t="n">
        <f aca="false">G2245&gt;0</f>
        <v>1</v>
      </c>
      <c r="AA2245" s="4" t="n">
        <f aca="false">IF(NOT(Z2245),Y2245,0)</f>
        <v>0</v>
      </c>
    </row>
    <row r="2246" customFormat="false" ht="15" hidden="false" customHeight="true" outlineLevel="0" collapsed="false">
      <c r="A2246" s="1" t="n">
        <v>3228</v>
      </c>
      <c r="B2246" s="4" t="s">
        <v>35</v>
      </c>
      <c r="C2246" s="4" t="s">
        <v>30</v>
      </c>
      <c r="D2246" s="4" t="s">
        <v>33</v>
      </c>
      <c r="E2246" s="4" t="n">
        <v>5</v>
      </c>
      <c r="F2246" s="4" t="n">
        <v>44.789</v>
      </c>
      <c r="G2246" s="4" t="n">
        <v>0</v>
      </c>
      <c r="H2246" s="4" t="n">
        <v>0.526450276825263</v>
      </c>
      <c r="I2246" s="4" t="n">
        <v>0.0914213266911226</v>
      </c>
      <c r="J2246" s="4" t="n">
        <v>0.0108493771813359</v>
      </c>
      <c r="K2246" s="4" t="n">
        <v>0.0178734438472083</v>
      </c>
      <c r="L2246" s="4" t="n">
        <v>0.000662275987458769</v>
      </c>
      <c r="M2246" s="4" t="n">
        <v>0.442621973108071</v>
      </c>
      <c r="N2246" s="4" t="n">
        <v>19.7553108808844</v>
      </c>
      <c r="O2246" s="4" t="n">
        <v>1</v>
      </c>
      <c r="P2246" s="4" t="s">
        <v>24</v>
      </c>
      <c r="Q2246" s="4" t="n">
        <v>26.8704204382129</v>
      </c>
      <c r="R2246" s="4" t="n">
        <v>0.137330159791367</v>
      </c>
      <c r="S2246" s="4" t="s">
        <v>40</v>
      </c>
      <c r="T2246" s="4" t="str">
        <f aca="false">B2246&amp;C2246&amp;D2246&amp;E2246&amp;S2246</f>
        <v>dwayoubotsmall_warehouse5normal</v>
      </c>
      <c r="U2246" s="4" t="n">
        <f aca="false">COUNTIF($T$2:T2246,T2246)</f>
        <v>5</v>
      </c>
      <c r="V2246" s="4" t="s">
        <v>36</v>
      </c>
      <c r="W2246" s="4" t="s">
        <v>32</v>
      </c>
      <c r="X2246" s="4" t="s">
        <v>34</v>
      </c>
      <c r="Y2246" s="4" t="str">
        <f aca="false">V2246&amp;W2246&amp;X2246&amp;S2246</f>
        <v>dysnormal</v>
      </c>
      <c r="Z2246" s="4" t="n">
        <f aca="false">G2246&gt;0</f>
        <v>0</v>
      </c>
      <c r="AA2246" s="4" t="str">
        <f aca="false">IF(NOT(Z2246),Y2246,0)</f>
        <v>dysnormal</v>
      </c>
    </row>
    <row r="2247" customFormat="false" ht="15" hidden="false" customHeight="true" outlineLevel="0" collapsed="false">
      <c r="A2247" s="1" t="n">
        <v>3229</v>
      </c>
      <c r="B2247" s="4" t="s">
        <v>35</v>
      </c>
      <c r="C2247" s="4" t="s">
        <v>30</v>
      </c>
      <c r="D2247" s="4" t="s">
        <v>33</v>
      </c>
      <c r="E2247" s="4" t="n">
        <v>5</v>
      </c>
      <c r="F2247" s="4" t="n">
        <v>44.049</v>
      </c>
      <c r="G2247" s="4" t="n">
        <v>0</v>
      </c>
      <c r="H2247" s="4" t="n">
        <v>0.798533513905422</v>
      </c>
      <c r="I2247" s="4" t="n">
        <v>0.069792515527269</v>
      </c>
      <c r="J2247" s="4" t="n">
        <v>0.0183274599609824</v>
      </c>
      <c r="K2247" s="4" t="n">
        <v>0.0123749676357036</v>
      </c>
      <c r="L2247" s="4" t="n">
        <v>0.00291174774961307</v>
      </c>
      <c r="M2247" s="4" t="n">
        <v>0.44569332530187</v>
      </c>
      <c r="N2247" s="4" t="n">
        <v>19.6830426997791</v>
      </c>
      <c r="O2247" s="4" t="n">
        <v>1</v>
      </c>
      <c r="P2247" s="4" t="s">
        <v>24</v>
      </c>
      <c r="Q2247" s="4" t="n">
        <v>67.5503863841902</v>
      </c>
      <c r="R2247" s="4" t="n">
        <v>0.124777456283604</v>
      </c>
      <c r="S2247" s="4" t="s">
        <v>40</v>
      </c>
      <c r="T2247" s="4" t="str">
        <f aca="false">B2247&amp;C2247&amp;D2247&amp;E2247&amp;S2247</f>
        <v>dwayoubotsmall_warehouse5normal</v>
      </c>
      <c r="U2247" s="4" t="n">
        <f aca="false">COUNTIF($T$2:T2247,T2247)</f>
        <v>6</v>
      </c>
      <c r="V2247" s="4" t="s">
        <v>36</v>
      </c>
      <c r="W2247" s="4" t="s">
        <v>32</v>
      </c>
      <c r="X2247" s="4" t="s">
        <v>34</v>
      </c>
      <c r="Y2247" s="4" t="str">
        <f aca="false">V2247&amp;W2247&amp;X2247&amp;S2247</f>
        <v>dysnormal</v>
      </c>
      <c r="Z2247" s="4" t="n">
        <f aca="false">G2247&gt;0</f>
        <v>0</v>
      </c>
      <c r="AA2247" s="4" t="str">
        <f aca="false">IF(NOT(Z2247),Y2247,0)</f>
        <v>dysnormal</v>
      </c>
    </row>
    <row r="2248" customFormat="false" ht="15" hidden="false" customHeight="true" outlineLevel="0" collapsed="false">
      <c r="A2248" s="1" t="n">
        <v>3230</v>
      </c>
      <c r="B2248" s="4" t="s">
        <v>35</v>
      </c>
      <c r="C2248" s="4" t="s">
        <v>30</v>
      </c>
      <c r="D2248" s="4" t="s">
        <v>33</v>
      </c>
      <c r="E2248" s="4" t="n">
        <v>5</v>
      </c>
      <c r="F2248" s="4" t="n">
        <v>41.979</v>
      </c>
      <c r="G2248" s="4" t="n">
        <v>0</v>
      </c>
      <c r="H2248" s="4" t="n">
        <v>0.292703120692231</v>
      </c>
      <c r="I2248" s="4" t="n">
        <v>0.0672255147339</v>
      </c>
      <c r="J2248" s="4" t="n">
        <v>0.0076031905685263</v>
      </c>
      <c r="K2248" s="4" t="n">
        <v>0.0107799433437857</v>
      </c>
      <c r="L2248" s="4" t="n">
        <v>0.00215457251484207</v>
      </c>
      <c r="M2248" s="4" t="n">
        <v>0.464198784300242</v>
      </c>
      <c r="N2248" s="4" t="n">
        <v>19.4139080964728</v>
      </c>
      <c r="O2248" s="4" t="n">
        <v>1</v>
      </c>
      <c r="P2248" s="4" t="s">
        <v>24</v>
      </c>
      <c r="Q2248" s="4" t="n">
        <v>9.46931885915621</v>
      </c>
      <c r="R2248" s="4" t="n">
        <v>0.148501784683106</v>
      </c>
      <c r="S2248" s="4" t="s">
        <v>40</v>
      </c>
      <c r="T2248" s="4" t="str">
        <f aca="false">B2248&amp;C2248&amp;D2248&amp;E2248&amp;S2248</f>
        <v>dwayoubotsmall_warehouse5normal</v>
      </c>
      <c r="U2248" s="4" t="n">
        <f aca="false">COUNTIF($T$2:T2248,T2248)</f>
        <v>7</v>
      </c>
      <c r="V2248" s="4" t="s">
        <v>36</v>
      </c>
      <c r="W2248" s="4" t="s">
        <v>32</v>
      </c>
      <c r="X2248" s="4" t="s">
        <v>34</v>
      </c>
      <c r="Y2248" s="4" t="str">
        <f aca="false">V2248&amp;W2248&amp;X2248&amp;S2248</f>
        <v>dysnormal</v>
      </c>
      <c r="Z2248" s="4" t="n">
        <f aca="false">G2248&gt;0</f>
        <v>0</v>
      </c>
      <c r="AA2248" s="4" t="str">
        <f aca="false">IF(NOT(Z2248),Y2248,0)</f>
        <v>dysnormal</v>
      </c>
    </row>
    <row r="2249" customFormat="false" ht="15" hidden="false" customHeight="true" outlineLevel="0" collapsed="false">
      <c r="A2249" s="1" t="n">
        <v>3231</v>
      </c>
      <c r="B2249" s="4" t="s">
        <v>35</v>
      </c>
      <c r="C2249" s="4" t="s">
        <v>30</v>
      </c>
      <c r="D2249" s="4" t="s">
        <v>33</v>
      </c>
      <c r="E2249" s="4" t="n">
        <v>5</v>
      </c>
      <c r="F2249" s="4" t="n">
        <v>45.41</v>
      </c>
      <c r="G2249" s="4" t="n">
        <v>2</v>
      </c>
      <c r="H2249" s="4" t="n">
        <v>0.76399002195987</v>
      </c>
      <c r="I2249" s="4" t="n">
        <v>0.175945838250049</v>
      </c>
      <c r="J2249" s="4" t="n">
        <v>0.0202350280623775</v>
      </c>
      <c r="K2249" s="4" t="n">
        <v>0.0319458122553064</v>
      </c>
      <c r="L2249" s="4" t="n">
        <v>0.00299318375682492</v>
      </c>
      <c r="M2249" s="4" t="n">
        <v>0.436509537705785</v>
      </c>
      <c r="N2249" s="4" t="n">
        <v>19.8213301223161</v>
      </c>
      <c r="O2249" s="4" t="n">
        <v>1</v>
      </c>
      <c r="P2249" s="4" t="s">
        <v>24</v>
      </c>
      <c r="Q2249" s="4" t="n">
        <v>22.1551350800974</v>
      </c>
      <c r="R2249" s="4" t="n">
        <v>0.201046043600951</v>
      </c>
      <c r="S2249" s="4" t="s">
        <v>40</v>
      </c>
      <c r="T2249" s="4" t="str">
        <f aca="false">B2249&amp;C2249&amp;D2249&amp;E2249&amp;S2249</f>
        <v>dwayoubotsmall_warehouse5normal</v>
      </c>
      <c r="U2249" s="4" t="n">
        <f aca="false">COUNTIF($T$2:T2249,T2249)</f>
        <v>8</v>
      </c>
      <c r="V2249" s="4" t="s">
        <v>36</v>
      </c>
      <c r="W2249" s="4" t="s">
        <v>32</v>
      </c>
      <c r="X2249" s="4" t="s">
        <v>34</v>
      </c>
      <c r="Y2249" s="4" t="str">
        <f aca="false">V2249&amp;W2249&amp;X2249&amp;S2249</f>
        <v>dysnormal</v>
      </c>
      <c r="Z2249" s="4" t="n">
        <f aca="false">G2249&gt;0</f>
        <v>1</v>
      </c>
      <c r="AA2249" s="4" t="n">
        <f aca="false">IF(NOT(Z2249),Y2249,0)</f>
        <v>0</v>
      </c>
    </row>
    <row r="2250" customFormat="false" ht="15" hidden="false" customHeight="true" outlineLevel="0" collapsed="false">
      <c r="A2250" s="1" t="n">
        <v>3232</v>
      </c>
      <c r="B2250" s="4" t="s">
        <v>35</v>
      </c>
      <c r="C2250" s="4" t="s">
        <v>30</v>
      </c>
      <c r="D2250" s="4" t="s">
        <v>33</v>
      </c>
      <c r="E2250" s="4" t="n">
        <v>5</v>
      </c>
      <c r="F2250" s="4" t="n">
        <v>42.271</v>
      </c>
      <c r="G2250" s="4" t="n">
        <v>0</v>
      </c>
      <c r="H2250" s="4" t="n">
        <v>0.582279857465736</v>
      </c>
      <c r="I2250" s="4" t="n">
        <v>0.144094582495702</v>
      </c>
      <c r="J2250" s="4" t="n">
        <v>0.0170422976597042</v>
      </c>
      <c r="K2250" s="4" t="n">
        <v>0.0179488972287729</v>
      </c>
      <c r="L2250" s="4" t="n">
        <v>-0.000101652953008245</v>
      </c>
      <c r="M2250" s="4" t="n">
        <v>0.465858312405223</v>
      </c>
      <c r="N2250" s="4" t="n">
        <v>19.5755013957377</v>
      </c>
      <c r="O2250" s="4" t="n">
        <v>1</v>
      </c>
      <c r="P2250" s="4" t="s">
        <v>24</v>
      </c>
      <c r="Q2250" s="4" t="n">
        <v>26.3843977142325</v>
      </c>
      <c r="R2250" s="4" t="n">
        <v>0.150136639700066</v>
      </c>
      <c r="S2250" s="4" t="s">
        <v>40</v>
      </c>
      <c r="T2250" s="4" t="str">
        <f aca="false">B2250&amp;C2250&amp;D2250&amp;E2250&amp;S2250</f>
        <v>dwayoubotsmall_warehouse5normal</v>
      </c>
      <c r="U2250" s="4" t="n">
        <f aca="false">COUNTIF($T$2:T2250,T2250)</f>
        <v>9</v>
      </c>
      <c r="V2250" s="4" t="s">
        <v>36</v>
      </c>
      <c r="W2250" s="4" t="s">
        <v>32</v>
      </c>
      <c r="X2250" s="4" t="s">
        <v>34</v>
      </c>
      <c r="Y2250" s="4" t="str">
        <f aca="false">V2250&amp;W2250&amp;X2250&amp;S2250</f>
        <v>dysnormal</v>
      </c>
      <c r="Z2250" s="4" t="n">
        <f aca="false">G2250&gt;0</f>
        <v>0</v>
      </c>
      <c r="AA2250" s="4" t="str">
        <f aca="false">IF(NOT(Z2250),Y2250,0)</f>
        <v>dysnormal</v>
      </c>
    </row>
    <row r="2251" customFormat="false" ht="15" hidden="false" customHeight="true" outlineLevel="0" collapsed="false">
      <c r="A2251" s="1" t="n">
        <v>3233</v>
      </c>
      <c r="B2251" s="4" t="s">
        <v>35</v>
      </c>
      <c r="C2251" s="4" t="s">
        <v>30</v>
      </c>
      <c r="D2251" s="4" t="s">
        <v>33</v>
      </c>
      <c r="E2251" s="4" t="n">
        <v>5</v>
      </c>
      <c r="F2251" s="4" t="n">
        <v>51.398</v>
      </c>
      <c r="G2251" s="4" t="n">
        <v>1</v>
      </c>
      <c r="H2251" s="4" t="n">
        <v>3.57579099959628</v>
      </c>
      <c r="I2251" s="4" t="n">
        <v>0.190162964967892</v>
      </c>
      <c r="J2251" s="4" t="n">
        <v>0.0203552209136472</v>
      </c>
      <c r="K2251" s="4" t="n">
        <v>0.0304761554246853</v>
      </c>
      <c r="L2251" s="4" t="n">
        <v>0.00238628396253033</v>
      </c>
      <c r="M2251" s="4" t="n">
        <v>0.405077024783689</v>
      </c>
      <c r="N2251" s="4" t="n">
        <v>20.694509338469</v>
      </c>
      <c r="O2251" s="4" t="n">
        <v>1</v>
      </c>
      <c r="P2251" s="4" t="s">
        <v>24</v>
      </c>
      <c r="Q2251" s="4" t="n">
        <v>151.335581957369</v>
      </c>
      <c r="R2251" s="4" t="n">
        <v>0.26944345037622</v>
      </c>
      <c r="S2251" s="4" t="s">
        <v>40</v>
      </c>
      <c r="T2251" s="4" t="str">
        <f aca="false">B2251&amp;C2251&amp;D2251&amp;E2251&amp;S2251</f>
        <v>dwayoubotsmall_warehouse5normal</v>
      </c>
      <c r="U2251" s="4" t="n">
        <f aca="false">COUNTIF($T$2:T2251,T2251)</f>
        <v>10</v>
      </c>
      <c r="V2251" s="4" t="s">
        <v>36</v>
      </c>
      <c r="W2251" s="4" t="s">
        <v>32</v>
      </c>
      <c r="X2251" s="4" t="s">
        <v>34</v>
      </c>
      <c r="Y2251" s="4" t="str">
        <f aca="false">V2251&amp;W2251&amp;X2251&amp;S2251</f>
        <v>dysnormal</v>
      </c>
      <c r="Z2251" s="4" t="n">
        <f aca="false">G2251&gt;0</f>
        <v>1</v>
      </c>
      <c r="AA2251" s="4" t="n">
        <f aca="false">IF(NOT(Z2251),Y2251,0)</f>
        <v>0</v>
      </c>
    </row>
    <row r="2252" customFormat="false" ht="15" hidden="false" customHeight="true" outlineLevel="0" collapsed="false">
      <c r="A2252" s="1" t="n">
        <v>3234</v>
      </c>
      <c r="B2252" s="4" t="s">
        <v>35</v>
      </c>
      <c r="C2252" s="4" t="s">
        <v>30</v>
      </c>
      <c r="D2252" s="4" t="s">
        <v>33</v>
      </c>
      <c r="E2252" s="4" t="n">
        <v>5</v>
      </c>
      <c r="F2252" s="4" t="n">
        <v>49.953</v>
      </c>
      <c r="G2252" s="4" t="n">
        <v>2</v>
      </c>
      <c r="H2252" s="4" t="n">
        <v>3.30074745725215</v>
      </c>
      <c r="I2252" s="4" t="n">
        <v>0.402278386750481</v>
      </c>
      <c r="J2252" s="4" t="n">
        <v>0.0540352977054438</v>
      </c>
      <c r="K2252" s="4" t="n">
        <v>0.0728183879025387</v>
      </c>
      <c r="L2252" s="4" t="n">
        <v>0.0012235109299138</v>
      </c>
      <c r="M2252" s="4" t="n">
        <v>0.415324802288419</v>
      </c>
      <c r="N2252" s="4" t="n">
        <v>20.2527565362159</v>
      </c>
      <c r="O2252" s="4" t="n">
        <v>1</v>
      </c>
      <c r="P2252" s="4" t="s">
        <v>24</v>
      </c>
      <c r="Q2252" s="4" t="n">
        <v>65.7051333936454</v>
      </c>
      <c r="R2252" s="4" t="n">
        <v>0.290330849012351</v>
      </c>
      <c r="S2252" s="4" t="s">
        <v>40</v>
      </c>
      <c r="T2252" s="4" t="str">
        <f aca="false">B2252&amp;C2252&amp;D2252&amp;E2252&amp;S2252</f>
        <v>dwayoubotsmall_warehouse5normal</v>
      </c>
      <c r="U2252" s="4" t="n">
        <f aca="false">COUNTIF($T$2:T2252,T2252)</f>
        <v>11</v>
      </c>
      <c r="V2252" s="4" t="s">
        <v>36</v>
      </c>
      <c r="W2252" s="4" t="s">
        <v>32</v>
      </c>
      <c r="X2252" s="4" t="s">
        <v>34</v>
      </c>
      <c r="Y2252" s="4" t="str">
        <f aca="false">V2252&amp;W2252&amp;X2252&amp;S2252</f>
        <v>dysnormal</v>
      </c>
      <c r="Z2252" s="4" t="n">
        <f aca="false">G2252&gt;0</f>
        <v>1</v>
      </c>
      <c r="AA2252" s="4" t="n">
        <f aca="false">IF(NOT(Z2252),Y2252,0)</f>
        <v>0</v>
      </c>
    </row>
    <row r="2253" customFormat="false" ht="15" hidden="false" customHeight="true" outlineLevel="0" collapsed="false">
      <c r="A2253" s="1" t="n">
        <v>3235</v>
      </c>
      <c r="B2253" s="4" t="s">
        <v>35</v>
      </c>
      <c r="C2253" s="4" t="s">
        <v>30</v>
      </c>
      <c r="D2253" s="4" t="s">
        <v>33</v>
      </c>
      <c r="E2253" s="4" t="n">
        <v>5</v>
      </c>
      <c r="F2253" s="4" t="n">
        <v>47.849</v>
      </c>
      <c r="G2253" s="4" t="n">
        <v>2</v>
      </c>
      <c r="H2253" s="4" t="n">
        <v>0.650566018428657</v>
      </c>
      <c r="I2253" s="4" t="n">
        <v>0.160636715818742</v>
      </c>
      <c r="J2253" s="4" t="n">
        <v>0.0208831497709592</v>
      </c>
      <c r="K2253" s="4" t="n">
        <v>0.0278343780295895</v>
      </c>
      <c r="L2253" s="4" t="n">
        <v>0.0029660353019754</v>
      </c>
      <c r="M2253" s="4" t="n">
        <v>0.435776381356154</v>
      </c>
      <c r="N2253" s="4" t="n">
        <v>21.0016424383473</v>
      </c>
      <c r="O2253" s="4" t="n">
        <v>1</v>
      </c>
      <c r="P2253" s="4" t="s">
        <v>24</v>
      </c>
      <c r="Q2253" s="4" t="n">
        <v>21.6169497072733</v>
      </c>
      <c r="R2253" s="4" t="n">
        <v>0.184842686061153</v>
      </c>
      <c r="S2253" s="4" t="s">
        <v>40</v>
      </c>
      <c r="T2253" s="4" t="str">
        <f aca="false">B2253&amp;C2253&amp;D2253&amp;E2253&amp;S2253</f>
        <v>dwayoubotsmall_warehouse5normal</v>
      </c>
      <c r="U2253" s="4" t="n">
        <f aca="false">COUNTIF($T$2:T2253,T2253)</f>
        <v>12</v>
      </c>
      <c r="V2253" s="4" t="s">
        <v>36</v>
      </c>
      <c r="W2253" s="4" t="s">
        <v>32</v>
      </c>
      <c r="X2253" s="4" t="s">
        <v>34</v>
      </c>
      <c r="Y2253" s="4" t="str">
        <f aca="false">V2253&amp;W2253&amp;X2253&amp;S2253</f>
        <v>dysnormal</v>
      </c>
      <c r="Z2253" s="4" t="n">
        <f aca="false">G2253&gt;0</f>
        <v>1</v>
      </c>
      <c r="AA2253" s="4" t="n">
        <f aca="false">IF(NOT(Z2253),Y2253,0)</f>
        <v>0</v>
      </c>
    </row>
    <row r="2254" customFormat="false" ht="15" hidden="false" customHeight="true" outlineLevel="0" collapsed="false">
      <c r="A2254" s="1" t="n">
        <v>3236</v>
      </c>
      <c r="B2254" s="4" t="s">
        <v>35</v>
      </c>
      <c r="C2254" s="4" t="s">
        <v>30</v>
      </c>
      <c r="D2254" s="4" t="s">
        <v>33</v>
      </c>
      <c r="E2254" s="4" t="n">
        <v>5</v>
      </c>
      <c r="F2254" s="4" t="n">
        <v>42.1469999999999</v>
      </c>
      <c r="G2254" s="4" t="n">
        <v>0</v>
      </c>
      <c r="H2254" s="4" t="n">
        <v>0.316086475775308</v>
      </c>
      <c r="I2254" s="4" t="n">
        <v>0.0638107494813182</v>
      </c>
      <c r="J2254" s="4" t="n">
        <v>0.00627041508338888</v>
      </c>
      <c r="K2254" s="4" t="n">
        <v>0.0147583047480173</v>
      </c>
      <c r="L2254" s="4" t="n">
        <v>0.00331633548174854</v>
      </c>
      <c r="M2254" s="4" t="n">
        <v>0.460612263762084</v>
      </c>
      <c r="N2254" s="4" t="n">
        <v>19.5175274901814</v>
      </c>
      <c r="O2254" s="4" t="n">
        <v>1</v>
      </c>
      <c r="P2254" s="4" t="s">
        <v>24</v>
      </c>
      <c r="Q2254" s="4" t="n">
        <v>14.1675594443193</v>
      </c>
      <c r="R2254" s="4" t="n">
        <v>0.125835611156973</v>
      </c>
      <c r="S2254" s="4" t="s">
        <v>40</v>
      </c>
      <c r="T2254" s="4" t="str">
        <f aca="false">B2254&amp;C2254&amp;D2254&amp;E2254&amp;S2254</f>
        <v>dwayoubotsmall_warehouse5normal</v>
      </c>
      <c r="U2254" s="4" t="n">
        <f aca="false">COUNTIF($T$2:T2254,T2254)</f>
        <v>13</v>
      </c>
      <c r="V2254" s="4" t="s">
        <v>36</v>
      </c>
      <c r="W2254" s="4" t="s">
        <v>32</v>
      </c>
      <c r="X2254" s="4" t="s">
        <v>34</v>
      </c>
      <c r="Y2254" s="4" t="str">
        <f aca="false">V2254&amp;W2254&amp;X2254&amp;S2254</f>
        <v>dysnormal</v>
      </c>
      <c r="Z2254" s="4" t="n">
        <f aca="false">G2254&gt;0</f>
        <v>0</v>
      </c>
      <c r="AA2254" s="4" t="str">
        <f aca="false">IF(NOT(Z2254),Y2254,0)</f>
        <v>dysnormal</v>
      </c>
    </row>
    <row r="2255" customFormat="false" ht="15" hidden="false" customHeight="true" outlineLevel="0" collapsed="false">
      <c r="A2255" s="1" t="n">
        <v>3237</v>
      </c>
      <c r="B2255" s="4" t="s">
        <v>35</v>
      </c>
      <c r="C2255" s="4" t="s">
        <v>30</v>
      </c>
      <c r="D2255" s="4" t="s">
        <v>33</v>
      </c>
      <c r="E2255" s="4" t="n">
        <v>5</v>
      </c>
      <c r="F2255" s="4" t="n">
        <v>54.083</v>
      </c>
      <c r="G2255" s="4" t="n">
        <v>3</v>
      </c>
      <c r="H2255" s="4" t="n">
        <v>2.4629951648097</v>
      </c>
      <c r="I2255" s="4" t="n">
        <v>0.335358717800431</v>
      </c>
      <c r="J2255" s="4" t="n">
        <v>0.0593547410486575</v>
      </c>
      <c r="K2255" s="4" t="n">
        <v>0.0534866632696943</v>
      </c>
      <c r="L2255" s="4" t="n">
        <v>0.00376605887450305</v>
      </c>
      <c r="M2255" s="4" t="n">
        <v>0.432052221273984</v>
      </c>
      <c r="N2255" s="4" t="n">
        <v>23.0595454680542</v>
      </c>
      <c r="O2255" s="4" t="n">
        <v>0</v>
      </c>
      <c r="P2255" s="4" t="s">
        <v>5</v>
      </c>
      <c r="Q2255" s="4" t="n">
        <v>79.8016735521732</v>
      </c>
      <c r="R2255" s="4" t="n">
        <v>0.399487492620441</v>
      </c>
      <c r="S2255" s="4" t="s">
        <v>40</v>
      </c>
      <c r="T2255" s="4" t="str">
        <f aca="false">B2255&amp;C2255&amp;D2255&amp;E2255&amp;S2255</f>
        <v>dwayoubotsmall_warehouse5normal</v>
      </c>
      <c r="U2255" s="4" t="n">
        <f aca="false">COUNTIF($T$2:T2255,T2255)</f>
        <v>14</v>
      </c>
      <c r="V2255" s="4" t="s">
        <v>36</v>
      </c>
      <c r="W2255" s="4" t="s">
        <v>32</v>
      </c>
      <c r="X2255" s="4" t="s">
        <v>34</v>
      </c>
      <c r="Y2255" s="4" t="str">
        <f aca="false">V2255&amp;W2255&amp;X2255&amp;S2255</f>
        <v>dysnormal</v>
      </c>
      <c r="Z2255" s="4" t="n">
        <f aca="false">G2255&gt;0</f>
        <v>1</v>
      </c>
      <c r="AA2255" s="4" t="n">
        <f aca="false">IF(NOT(Z2255),Y2255,0)</f>
        <v>0</v>
      </c>
    </row>
    <row r="2256" customFormat="false" ht="15" hidden="false" customHeight="true" outlineLevel="0" collapsed="false">
      <c r="A2256" s="1" t="n">
        <v>3238</v>
      </c>
      <c r="B2256" s="4" t="s">
        <v>35</v>
      </c>
      <c r="C2256" s="4" t="s">
        <v>30</v>
      </c>
      <c r="D2256" s="4" t="s">
        <v>33</v>
      </c>
      <c r="E2256" s="4" t="n">
        <v>5</v>
      </c>
      <c r="F2256" s="4" t="n">
        <v>47.283</v>
      </c>
      <c r="G2256" s="4" t="n">
        <v>1</v>
      </c>
      <c r="H2256" s="4" t="n">
        <v>1.72210493843292</v>
      </c>
      <c r="I2256" s="4" t="n">
        <v>0.21983336229136</v>
      </c>
      <c r="J2256" s="4" t="n">
        <v>0.0431967600833936</v>
      </c>
      <c r="K2256" s="4" t="n">
        <v>0.0274353673904142</v>
      </c>
      <c r="L2256" s="4" t="n">
        <v>0.00291062254892002</v>
      </c>
      <c r="M2256" s="4" t="n">
        <v>0.431205661802532</v>
      </c>
      <c r="N2256" s="4" t="n">
        <v>20.4296133032716</v>
      </c>
      <c r="O2256" s="4" t="n">
        <v>1</v>
      </c>
      <c r="P2256" s="4" t="s">
        <v>24</v>
      </c>
      <c r="Q2256" s="4" t="n">
        <v>99.965391935284</v>
      </c>
      <c r="R2256" s="4" t="n">
        <v>0.177389554378871</v>
      </c>
      <c r="S2256" s="4" t="s">
        <v>40</v>
      </c>
      <c r="T2256" s="4" t="str">
        <f aca="false">B2256&amp;C2256&amp;D2256&amp;E2256&amp;S2256</f>
        <v>dwayoubotsmall_warehouse5normal</v>
      </c>
      <c r="U2256" s="4" t="n">
        <f aca="false">COUNTIF($T$2:T2256,T2256)</f>
        <v>15</v>
      </c>
      <c r="V2256" s="4" t="s">
        <v>36</v>
      </c>
      <c r="W2256" s="4" t="s">
        <v>32</v>
      </c>
      <c r="X2256" s="4" t="s">
        <v>34</v>
      </c>
      <c r="Y2256" s="4" t="str">
        <f aca="false">V2256&amp;W2256&amp;X2256&amp;S2256</f>
        <v>dysnormal</v>
      </c>
      <c r="Z2256" s="4" t="n">
        <f aca="false">G2256&gt;0</f>
        <v>1</v>
      </c>
      <c r="AA2256" s="4" t="n">
        <f aca="false">IF(NOT(Z2256),Y2256,0)</f>
        <v>0</v>
      </c>
    </row>
    <row r="2257" customFormat="false" ht="15" hidden="false" customHeight="true" outlineLevel="0" collapsed="false">
      <c r="A2257" s="1" t="n">
        <v>3239</v>
      </c>
      <c r="B2257" s="4" t="s">
        <v>35</v>
      </c>
      <c r="C2257" s="4" t="s">
        <v>30</v>
      </c>
      <c r="D2257" s="4" t="s">
        <v>33</v>
      </c>
      <c r="E2257" s="4" t="n">
        <v>5</v>
      </c>
      <c r="F2257" s="4" t="n">
        <v>41.7689999999999</v>
      </c>
      <c r="G2257" s="4" t="n">
        <v>0</v>
      </c>
      <c r="H2257" s="4" t="n">
        <v>0.559595191660567</v>
      </c>
      <c r="I2257" s="4" t="n">
        <v>0.0892128026896201</v>
      </c>
      <c r="J2257" s="4" t="n">
        <v>0.0125494322120661</v>
      </c>
      <c r="K2257" s="4" t="n">
        <v>0.0133159765522909</v>
      </c>
      <c r="L2257" s="4" t="n">
        <v>0.000268601285184742</v>
      </c>
      <c r="M2257" s="4" t="n">
        <v>0.465424721802301</v>
      </c>
      <c r="N2257" s="4" t="n">
        <v>19.3757368522838</v>
      </c>
      <c r="O2257" s="4" t="n">
        <v>1</v>
      </c>
      <c r="P2257" s="4" t="s">
        <v>24</v>
      </c>
      <c r="Q2257" s="4" t="n">
        <v>39.293336563344</v>
      </c>
      <c r="R2257" s="4" t="n">
        <v>0.136356104551894</v>
      </c>
      <c r="S2257" s="4" t="s">
        <v>40</v>
      </c>
      <c r="T2257" s="4" t="str">
        <f aca="false">B2257&amp;C2257&amp;D2257&amp;E2257&amp;S2257</f>
        <v>dwayoubotsmall_warehouse5normal</v>
      </c>
      <c r="U2257" s="4" t="n">
        <f aca="false">COUNTIF($T$2:T2257,T2257)</f>
        <v>16</v>
      </c>
      <c r="V2257" s="4" t="s">
        <v>36</v>
      </c>
      <c r="W2257" s="4" t="s">
        <v>32</v>
      </c>
      <c r="X2257" s="4" t="s">
        <v>34</v>
      </c>
      <c r="Y2257" s="4" t="str">
        <f aca="false">V2257&amp;W2257&amp;X2257&amp;S2257</f>
        <v>dysnormal</v>
      </c>
      <c r="Z2257" s="4" t="n">
        <f aca="false">G2257&gt;0</f>
        <v>0</v>
      </c>
      <c r="AA2257" s="4" t="str">
        <f aca="false">IF(NOT(Z2257),Y2257,0)</f>
        <v>dysnormal</v>
      </c>
    </row>
    <row r="2258" customFormat="false" ht="15" hidden="false" customHeight="true" outlineLevel="0" collapsed="false">
      <c r="A2258" s="1" t="n">
        <v>3240</v>
      </c>
      <c r="B2258" s="4" t="s">
        <v>35</v>
      </c>
      <c r="C2258" s="4" t="s">
        <v>30</v>
      </c>
      <c r="D2258" s="4" t="s">
        <v>33</v>
      </c>
      <c r="E2258" s="4" t="n">
        <v>5</v>
      </c>
      <c r="F2258" s="4" t="n">
        <v>43.601</v>
      </c>
      <c r="G2258" s="4" t="n">
        <v>3</v>
      </c>
      <c r="H2258" s="4" t="n">
        <v>1.54511482617935</v>
      </c>
      <c r="I2258" s="4" t="n">
        <v>0.206392491850024</v>
      </c>
      <c r="J2258" s="4" t="n">
        <v>0.0331938523012331</v>
      </c>
      <c r="K2258" s="4" t="n">
        <v>0.0315389880840832</v>
      </c>
      <c r="L2258" s="4" t="n">
        <v>0.00368790398689341</v>
      </c>
      <c r="M2258" s="4" t="n">
        <v>0.449411421219923</v>
      </c>
      <c r="N2258" s="4" t="n">
        <v>19.7271866701763</v>
      </c>
      <c r="O2258" s="4" t="n">
        <v>0</v>
      </c>
      <c r="P2258" s="4" t="s">
        <v>5</v>
      </c>
      <c r="Q2258" s="4" t="n">
        <v>107.174281258375</v>
      </c>
      <c r="R2258" s="4" t="n">
        <v>0.270134818973271</v>
      </c>
      <c r="S2258" s="4" t="s">
        <v>40</v>
      </c>
      <c r="T2258" s="4" t="str">
        <f aca="false">B2258&amp;C2258&amp;D2258&amp;E2258&amp;S2258</f>
        <v>dwayoubotsmall_warehouse5normal</v>
      </c>
      <c r="U2258" s="4" t="n">
        <f aca="false">COUNTIF($T$2:T2258,T2258)</f>
        <v>17</v>
      </c>
      <c r="V2258" s="4" t="s">
        <v>36</v>
      </c>
      <c r="W2258" s="4" t="s">
        <v>32</v>
      </c>
      <c r="X2258" s="4" t="s">
        <v>34</v>
      </c>
      <c r="Y2258" s="4" t="str">
        <f aca="false">V2258&amp;W2258&amp;X2258&amp;S2258</f>
        <v>dysnormal</v>
      </c>
      <c r="Z2258" s="4" t="n">
        <f aca="false">G2258&gt;0</f>
        <v>1</v>
      </c>
      <c r="AA2258" s="4" t="n">
        <f aca="false">IF(NOT(Z2258),Y2258,0)</f>
        <v>0</v>
      </c>
    </row>
    <row r="2259" customFormat="false" ht="15" hidden="false" customHeight="true" outlineLevel="0" collapsed="false">
      <c r="A2259" s="1" t="n">
        <v>3241</v>
      </c>
      <c r="B2259" s="4" t="s">
        <v>35</v>
      </c>
      <c r="C2259" s="4" t="s">
        <v>30</v>
      </c>
      <c r="D2259" s="4" t="s">
        <v>33</v>
      </c>
      <c r="E2259" s="4" t="n">
        <v>5</v>
      </c>
      <c r="F2259" s="4" t="n">
        <v>42.046</v>
      </c>
      <c r="G2259" s="4" t="n">
        <v>0</v>
      </c>
      <c r="H2259" s="4" t="n">
        <v>0.348855510256213</v>
      </c>
      <c r="I2259" s="4" t="n">
        <v>0.112258503952295</v>
      </c>
      <c r="J2259" s="4" t="n">
        <v>0.0162621865119127</v>
      </c>
      <c r="K2259" s="4" t="n">
        <v>0.0176151353576491</v>
      </c>
      <c r="L2259" s="4" t="n">
        <v>0.00287107962377563</v>
      </c>
      <c r="M2259" s="4" t="n">
        <v>0.463127110494058</v>
      </c>
      <c r="N2259" s="4" t="n">
        <v>19.4805028533374</v>
      </c>
      <c r="O2259" s="4" t="n">
        <v>1</v>
      </c>
      <c r="P2259" s="4" t="s">
        <v>24</v>
      </c>
      <c r="Q2259" s="4" t="n">
        <v>8.50667832686844</v>
      </c>
      <c r="R2259" s="4" t="n">
        <v>0.154564798592155</v>
      </c>
      <c r="S2259" s="4" t="s">
        <v>40</v>
      </c>
      <c r="T2259" s="4" t="str">
        <f aca="false">B2259&amp;C2259&amp;D2259&amp;E2259&amp;S2259</f>
        <v>dwayoubotsmall_warehouse5normal</v>
      </c>
      <c r="U2259" s="4" t="n">
        <f aca="false">COUNTIF($T$2:T2259,T2259)</f>
        <v>18</v>
      </c>
      <c r="V2259" s="4" t="s">
        <v>36</v>
      </c>
      <c r="W2259" s="4" t="s">
        <v>32</v>
      </c>
      <c r="X2259" s="4" t="s">
        <v>34</v>
      </c>
      <c r="Y2259" s="4" t="str">
        <f aca="false">V2259&amp;W2259&amp;X2259&amp;S2259</f>
        <v>dysnormal</v>
      </c>
      <c r="Z2259" s="4" t="n">
        <f aca="false">G2259&gt;0</f>
        <v>0</v>
      </c>
      <c r="AA2259" s="4" t="str">
        <f aca="false">IF(NOT(Z2259),Y2259,0)</f>
        <v>dysnormal</v>
      </c>
    </row>
    <row r="2260" customFormat="false" ht="15" hidden="false" customHeight="true" outlineLevel="0" collapsed="false">
      <c r="A2260" s="1" t="n">
        <v>3242</v>
      </c>
      <c r="B2260" s="4" t="s">
        <v>35</v>
      </c>
      <c r="C2260" s="4" t="s">
        <v>30</v>
      </c>
      <c r="D2260" s="4" t="s">
        <v>33</v>
      </c>
      <c r="E2260" s="4" t="n">
        <v>5</v>
      </c>
      <c r="F2260" s="4" t="n">
        <v>44.4780000000001</v>
      </c>
      <c r="G2260" s="4" t="n">
        <v>1</v>
      </c>
      <c r="H2260" s="4" t="n">
        <v>0.472409891246327</v>
      </c>
      <c r="I2260" s="4" t="n">
        <v>0.148270213856301</v>
      </c>
      <c r="J2260" s="4" t="n">
        <v>0.0179771848743382</v>
      </c>
      <c r="K2260" s="4" t="n">
        <v>0.0260374210048804</v>
      </c>
      <c r="L2260" s="4" t="n">
        <v>0.00256308334519568</v>
      </c>
      <c r="M2260" s="4" t="n">
        <v>0.456240320143856</v>
      </c>
      <c r="N2260" s="4" t="n">
        <v>20.2316897489919</v>
      </c>
      <c r="O2260" s="4" t="n">
        <v>1</v>
      </c>
      <c r="P2260" s="4" t="s">
        <v>24</v>
      </c>
      <c r="Q2260" s="4" t="n">
        <v>9.46635080650333</v>
      </c>
      <c r="R2260" s="4" t="n">
        <v>0.235225038493739</v>
      </c>
      <c r="S2260" s="4" t="s">
        <v>40</v>
      </c>
      <c r="T2260" s="4" t="str">
        <f aca="false">B2260&amp;C2260&amp;D2260&amp;E2260&amp;S2260</f>
        <v>dwayoubotsmall_warehouse5normal</v>
      </c>
      <c r="U2260" s="4" t="n">
        <f aca="false">COUNTIF($T$2:T2260,T2260)</f>
        <v>19</v>
      </c>
      <c r="V2260" s="4" t="s">
        <v>36</v>
      </c>
      <c r="W2260" s="4" t="s">
        <v>32</v>
      </c>
      <c r="X2260" s="4" t="s">
        <v>34</v>
      </c>
      <c r="Y2260" s="4" t="str">
        <f aca="false">V2260&amp;W2260&amp;X2260&amp;S2260</f>
        <v>dysnormal</v>
      </c>
      <c r="Z2260" s="4" t="n">
        <f aca="false">G2260&gt;0</f>
        <v>1</v>
      </c>
      <c r="AA2260" s="4" t="n">
        <f aca="false">IF(NOT(Z2260),Y2260,0)</f>
        <v>0</v>
      </c>
    </row>
    <row r="2261" customFormat="false" ht="15" hidden="false" customHeight="true" outlineLevel="0" collapsed="false">
      <c r="A2261" s="1" t="n">
        <v>3243</v>
      </c>
      <c r="B2261" s="4" t="s">
        <v>35</v>
      </c>
      <c r="C2261" s="4" t="s">
        <v>30</v>
      </c>
      <c r="D2261" s="4" t="s">
        <v>33</v>
      </c>
      <c r="E2261" s="4" t="n">
        <v>5</v>
      </c>
      <c r="F2261" s="4" t="n">
        <v>45.3819999999999</v>
      </c>
      <c r="G2261" s="4" t="n">
        <v>2</v>
      </c>
      <c r="H2261" s="4" t="n">
        <v>1.06245330603983</v>
      </c>
      <c r="I2261" s="4" t="n">
        <v>0.27389684290371</v>
      </c>
      <c r="J2261" s="4" t="n">
        <v>0.0550720339550445</v>
      </c>
      <c r="K2261" s="4" t="n">
        <v>0.0630124636049419</v>
      </c>
      <c r="L2261" s="4" t="n">
        <v>0.000745495270526918</v>
      </c>
      <c r="M2261" s="4" t="n">
        <v>0.452425501791458</v>
      </c>
      <c r="N2261" s="4" t="n">
        <v>20.4698251057164</v>
      </c>
      <c r="O2261" s="4" t="n">
        <v>1</v>
      </c>
      <c r="P2261" s="4" t="s">
        <v>24</v>
      </c>
      <c r="Q2261" s="4" t="n">
        <v>22.1556520217479</v>
      </c>
      <c r="R2261" s="4" t="n">
        <v>0.201955804636824</v>
      </c>
      <c r="S2261" s="4" t="s">
        <v>40</v>
      </c>
      <c r="T2261" s="4" t="str">
        <f aca="false">B2261&amp;C2261&amp;D2261&amp;E2261&amp;S2261</f>
        <v>dwayoubotsmall_warehouse5normal</v>
      </c>
      <c r="U2261" s="4" t="n">
        <f aca="false">COUNTIF($T$2:T2261,T2261)</f>
        <v>20</v>
      </c>
      <c r="V2261" s="4" t="s">
        <v>36</v>
      </c>
      <c r="W2261" s="4" t="s">
        <v>32</v>
      </c>
      <c r="X2261" s="4" t="s">
        <v>34</v>
      </c>
      <c r="Y2261" s="4" t="str">
        <f aca="false">V2261&amp;W2261&amp;X2261&amp;S2261</f>
        <v>dysnormal</v>
      </c>
      <c r="Z2261" s="4" t="n">
        <f aca="false">G2261&gt;0</f>
        <v>1</v>
      </c>
      <c r="AA2261" s="4" t="n">
        <f aca="false">IF(NOT(Z2261),Y2261,0)</f>
        <v>0</v>
      </c>
    </row>
    <row r="2262" customFormat="false" ht="15" hidden="false" customHeight="true" outlineLevel="0" collapsed="false">
      <c r="A2262" s="1" t="n">
        <v>3248</v>
      </c>
      <c r="B2262" s="4" t="s">
        <v>35</v>
      </c>
      <c r="C2262" s="4" t="s">
        <v>41</v>
      </c>
      <c r="D2262" s="4" t="s">
        <v>23</v>
      </c>
      <c r="E2262" s="4" t="n">
        <v>10</v>
      </c>
      <c r="F2262" s="4" t="n">
        <v>148.203</v>
      </c>
      <c r="G2262" s="4" t="n">
        <v>0</v>
      </c>
      <c r="H2262" s="4" t="n">
        <v>0.308007145455039</v>
      </c>
      <c r="I2262" s="4" t="n">
        <v>0.0557675753692307</v>
      </c>
      <c r="J2262" s="4" t="n">
        <v>0.00694777102584974</v>
      </c>
      <c r="K2262" s="4" t="n">
        <v>0.0168116889270663</v>
      </c>
      <c r="L2262" s="4" t="n">
        <v>0.000640579710144927</v>
      </c>
      <c r="M2262" s="4" t="n">
        <v>0.213072080197332</v>
      </c>
      <c r="N2262" s="4" t="n">
        <v>31.6186740160853</v>
      </c>
      <c r="O2262" s="4" t="n">
        <v>1</v>
      </c>
      <c r="P2262" s="4" t="s">
        <v>24</v>
      </c>
      <c r="Q2262" s="4" t="n">
        <v>3.07151329773981</v>
      </c>
      <c r="R2262" s="4" t="n">
        <v>0.305800300008821</v>
      </c>
      <c r="S2262" s="4" t="s">
        <v>40</v>
      </c>
      <c r="T2262" s="4" t="str">
        <f aca="false">B2262&amp;C2262&amp;D2262&amp;E2262&amp;S2262</f>
        <v>dwaburgermap210normal</v>
      </c>
      <c r="U2262" s="4" t="n">
        <f aca="false">COUNTIF($T$2:T2262,T2262)</f>
        <v>1</v>
      </c>
      <c r="V2262" s="4" t="s">
        <v>36</v>
      </c>
      <c r="W2262" s="4" t="s">
        <v>29</v>
      </c>
      <c r="X2262" s="4" t="n">
        <v>2</v>
      </c>
      <c r="Y2262" s="4" t="str">
        <f aca="false">V2262&amp;W2262&amp;X2262&amp;S2262</f>
        <v>db2normal</v>
      </c>
      <c r="Z2262" s="4" t="n">
        <f aca="false">G2262&gt;0</f>
        <v>0</v>
      </c>
      <c r="AA2262" s="4" t="str">
        <f aca="false">IF(NOT(Z2262),Y2262,0)</f>
        <v>db2normal</v>
      </c>
    </row>
    <row r="2263" customFormat="false" ht="15" hidden="false" customHeight="true" outlineLevel="0" collapsed="false">
      <c r="A2263" s="1" t="n">
        <v>3249</v>
      </c>
      <c r="B2263" s="4" t="s">
        <v>35</v>
      </c>
      <c r="C2263" s="4" t="s">
        <v>41</v>
      </c>
      <c r="D2263" s="4" t="s">
        <v>23</v>
      </c>
      <c r="E2263" s="4" t="n">
        <v>10</v>
      </c>
      <c r="F2263" s="4" t="n">
        <v>179.556</v>
      </c>
      <c r="G2263" s="4" t="n">
        <v>1</v>
      </c>
      <c r="H2263" s="4" t="n">
        <v>0.791005683512049</v>
      </c>
      <c r="I2263" s="4" t="n">
        <v>0.10424073851301</v>
      </c>
      <c r="J2263" s="4" t="n">
        <v>0.0177055941485356</v>
      </c>
      <c r="K2263" s="4" t="n">
        <v>0.0161180090784582</v>
      </c>
      <c r="L2263" s="4" t="n">
        <v>0.000400954653937947</v>
      </c>
      <c r="M2263" s="4" t="n">
        <v>0.212010128705328</v>
      </c>
      <c r="N2263" s="4" t="n">
        <v>38.103567312654</v>
      </c>
      <c r="O2263" s="4" t="n">
        <v>0</v>
      </c>
      <c r="P2263" s="4" t="s">
        <v>27</v>
      </c>
      <c r="Q2263" s="4" t="n">
        <v>86.8001783589738</v>
      </c>
      <c r="R2263" s="4" t="n">
        <v>0.539923200134802</v>
      </c>
      <c r="S2263" s="4" t="s">
        <v>40</v>
      </c>
      <c r="T2263" s="4" t="str">
        <f aca="false">B2263&amp;C2263&amp;D2263&amp;E2263&amp;S2263</f>
        <v>dwaburgermap210normal</v>
      </c>
      <c r="U2263" s="4" t="n">
        <f aca="false">COUNTIF($T$2:T2263,T2263)</f>
        <v>2</v>
      </c>
      <c r="V2263" s="4" t="s">
        <v>36</v>
      </c>
      <c r="W2263" s="4" t="s">
        <v>29</v>
      </c>
      <c r="X2263" s="4" t="n">
        <v>2</v>
      </c>
      <c r="Y2263" s="4" t="str">
        <f aca="false">V2263&amp;W2263&amp;X2263&amp;S2263</f>
        <v>db2normal</v>
      </c>
      <c r="Z2263" s="4" t="n">
        <f aca="false">G2263&gt;0</f>
        <v>1</v>
      </c>
      <c r="AA2263" s="4" t="n">
        <f aca="false">IF(NOT(Z2263),Y2263,0)</f>
        <v>0</v>
      </c>
    </row>
    <row r="2264" customFormat="false" ht="15" hidden="false" customHeight="true" outlineLevel="0" collapsed="false">
      <c r="A2264" s="1" t="n">
        <v>3250</v>
      </c>
      <c r="B2264" s="4" t="s">
        <v>35</v>
      </c>
      <c r="C2264" s="4" t="s">
        <v>41</v>
      </c>
      <c r="D2264" s="4" t="s">
        <v>23</v>
      </c>
      <c r="E2264" s="4" t="n">
        <v>10</v>
      </c>
      <c r="F2264" s="4" t="n">
        <v>180.25</v>
      </c>
      <c r="G2264" s="4" t="n">
        <v>1</v>
      </c>
      <c r="H2264" s="4" t="n">
        <v>2.55169017405747</v>
      </c>
      <c r="I2264" s="4" t="n">
        <v>0.174605778410501</v>
      </c>
      <c r="J2264" s="4" t="n">
        <v>0.0313108103674429</v>
      </c>
      <c r="K2264" s="4" t="n">
        <v>0.0253388637613625</v>
      </c>
      <c r="L2264" s="4" t="n">
        <v>0.000102625298329356</v>
      </c>
      <c r="M2264" s="4" t="n">
        <v>0.198047534487705</v>
      </c>
      <c r="N2264" s="4" t="n">
        <v>35.6677355065188</v>
      </c>
      <c r="O2264" s="4" t="n">
        <v>0</v>
      </c>
      <c r="P2264" s="4" t="s">
        <v>27</v>
      </c>
      <c r="Q2264" s="4" t="n">
        <v>194.145068678823</v>
      </c>
      <c r="R2264" s="4" t="n">
        <v>0.928990852080982</v>
      </c>
      <c r="S2264" s="4" t="s">
        <v>40</v>
      </c>
      <c r="T2264" s="4" t="str">
        <f aca="false">B2264&amp;C2264&amp;D2264&amp;E2264&amp;S2264</f>
        <v>dwaburgermap210normal</v>
      </c>
      <c r="U2264" s="4" t="n">
        <f aca="false">COUNTIF($T$2:T2264,T2264)</f>
        <v>3</v>
      </c>
      <c r="V2264" s="4" t="s">
        <v>36</v>
      </c>
      <c r="W2264" s="4" t="s">
        <v>29</v>
      </c>
      <c r="X2264" s="4" t="n">
        <v>2</v>
      </c>
      <c r="Y2264" s="4" t="str">
        <f aca="false">V2264&amp;W2264&amp;X2264&amp;S2264</f>
        <v>db2normal</v>
      </c>
      <c r="Z2264" s="4" t="n">
        <f aca="false">G2264&gt;0</f>
        <v>1</v>
      </c>
      <c r="AA2264" s="4" t="n">
        <f aca="false">IF(NOT(Z2264),Y2264,0)</f>
        <v>0</v>
      </c>
    </row>
    <row r="2265" customFormat="false" ht="15" hidden="false" customHeight="true" outlineLevel="0" collapsed="false">
      <c r="A2265" s="1" t="n">
        <v>3251</v>
      </c>
      <c r="B2265" s="4" t="s">
        <v>35</v>
      </c>
      <c r="C2265" s="4" t="s">
        <v>41</v>
      </c>
      <c r="D2265" s="4" t="s">
        <v>23</v>
      </c>
      <c r="E2265" s="4" t="n">
        <v>10</v>
      </c>
      <c r="F2265" s="4" t="n">
        <v>148.45</v>
      </c>
      <c r="G2265" s="4" t="n">
        <v>0</v>
      </c>
      <c r="H2265" s="4" t="n">
        <v>0.464727391971248</v>
      </c>
      <c r="I2265" s="4" t="n">
        <v>0.0565020806604085</v>
      </c>
      <c r="J2265" s="4" t="n">
        <v>0.00634038215338279</v>
      </c>
      <c r="K2265" s="4" t="n">
        <v>0.0154089721307853</v>
      </c>
      <c r="L2265" s="4" t="n">
        <v>0.000214216275011852</v>
      </c>
      <c r="M2265" s="4" t="n">
        <v>0.212746672579599</v>
      </c>
      <c r="N2265" s="4" t="n">
        <v>31.5224482406227</v>
      </c>
      <c r="O2265" s="4" t="n">
        <v>1</v>
      </c>
      <c r="P2265" s="4" t="s">
        <v>24</v>
      </c>
      <c r="Q2265" s="4" t="n">
        <v>45.3770449874202</v>
      </c>
      <c r="R2265" s="4" t="n">
        <v>0.299944976602909</v>
      </c>
      <c r="S2265" s="4" t="s">
        <v>40</v>
      </c>
      <c r="T2265" s="4" t="str">
        <f aca="false">B2265&amp;C2265&amp;D2265&amp;E2265&amp;S2265</f>
        <v>dwaburgermap210normal</v>
      </c>
      <c r="U2265" s="4" t="n">
        <f aca="false">COUNTIF($T$2:T2265,T2265)</f>
        <v>4</v>
      </c>
      <c r="V2265" s="4" t="s">
        <v>36</v>
      </c>
      <c r="W2265" s="4" t="s">
        <v>29</v>
      </c>
      <c r="X2265" s="4" t="n">
        <v>2</v>
      </c>
      <c r="Y2265" s="4" t="str">
        <f aca="false">V2265&amp;W2265&amp;X2265&amp;S2265</f>
        <v>db2normal</v>
      </c>
      <c r="Z2265" s="4" t="n">
        <f aca="false">G2265&gt;0</f>
        <v>0</v>
      </c>
      <c r="AA2265" s="4" t="str">
        <f aca="false">IF(NOT(Z2265),Y2265,0)</f>
        <v>db2normal</v>
      </c>
    </row>
    <row r="2266" customFormat="false" ht="15" hidden="false" customHeight="true" outlineLevel="0" collapsed="false">
      <c r="A2266" s="1" t="n">
        <v>3252</v>
      </c>
      <c r="B2266" s="4" t="s">
        <v>35</v>
      </c>
      <c r="C2266" s="4" t="s">
        <v>41</v>
      </c>
      <c r="D2266" s="4" t="s">
        <v>23</v>
      </c>
      <c r="E2266" s="4" t="n">
        <v>10</v>
      </c>
      <c r="F2266" s="4" t="n">
        <v>164.297</v>
      </c>
      <c r="G2266" s="4" t="n">
        <v>2</v>
      </c>
      <c r="H2266" s="4" t="n">
        <v>1.61691233448978</v>
      </c>
      <c r="I2266" s="4" t="n">
        <v>0.128207685164344</v>
      </c>
      <c r="J2266" s="4" t="n">
        <v>0.0207193332460063</v>
      </c>
      <c r="K2266" s="4" t="n">
        <v>0.0249843242863148</v>
      </c>
      <c r="L2266" s="4" t="n">
        <v>0.000505235602094241</v>
      </c>
      <c r="M2266" s="4" t="n">
        <v>0.204168284377703</v>
      </c>
      <c r="N2266" s="4" t="n">
        <v>33.4274238549213</v>
      </c>
      <c r="O2266" s="4" t="n">
        <v>1</v>
      </c>
      <c r="P2266" s="4" t="s">
        <v>24</v>
      </c>
      <c r="Q2266" s="4" t="n">
        <v>79.3251170869124</v>
      </c>
      <c r="R2266" s="4" t="n">
        <v>0.562292807294295</v>
      </c>
      <c r="S2266" s="4" t="s">
        <v>40</v>
      </c>
      <c r="T2266" s="4" t="str">
        <f aca="false">B2266&amp;C2266&amp;D2266&amp;E2266&amp;S2266</f>
        <v>dwaburgermap210normal</v>
      </c>
      <c r="U2266" s="4" t="n">
        <f aca="false">COUNTIF($T$2:T2266,T2266)</f>
        <v>5</v>
      </c>
      <c r="V2266" s="4" t="s">
        <v>36</v>
      </c>
      <c r="W2266" s="4" t="s">
        <v>29</v>
      </c>
      <c r="X2266" s="4" t="n">
        <v>2</v>
      </c>
      <c r="Y2266" s="4" t="str">
        <f aca="false">V2266&amp;W2266&amp;X2266&amp;S2266</f>
        <v>db2normal</v>
      </c>
      <c r="Z2266" s="4" t="n">
        <f aca="false">G2266&gt;0</f>
        <v>1</v>
      </c>
      <c r="AA2266" s="4" t="n">
        <f aca="false">IF(NOT(Z2266),Y2266,0)</f>
        <v>0</v>
      </c>
    </row>
    <row r="2267" customFormat="false" ht="15" hidden="false" customHeight="true" outlineLevel="0" collapsed="false">
      <c r="A2267" s="1" t="n">
        <v>3253</v>
      </c>
      <c r="B2267" s="4" t="s">
        <v>35</v>
      </c>
      <c r="C2267" s="4" t="s">
        <v>41</v>
      </c>
      <c r="D2267" s="4" t="s">
        <v>23</v>
      </c>
      <c r="E2267" s="4" t="n">
        <v>10</v>
      </c>
      <c r="F2267" s="4" t="n">
        <v>178.297</v>
      </c>
      <c r="G2267" s="4" t="n">
        <v>0</v>
      </c>
      <c r="H2267" s="4" t="n">
        <v>0.764290144341375</v>
      </c>
      <c r="I2267" s="4" t="n">
        <v>0.097856275894802</v>
      </c>
      <c r="J2267" s="4" t="n">
        <v>0.0131960564243376</v>
      </c>
      <c r="K2267" s="4" t="n">
        <v>0.0199035868034616</v>
      </c>
      <c r="L2267" s="4" t="n">
        <v>0.000433704823981964</v>
      </c>
      <c r="M2267" s="4" t="n">
        <v>0.209745850570421</v>
      </c>
      <c r="N2267" s="4" t="n">
        <v>37.4000007571449</v>
      </c>
      <c r="O2267" s="4" t="n">
        <v>0</v>
      </c>
      <c r="P2267" s="4" t="s">
        <v>27</v>
      </c>
      <c r="Q2267" s="4" t="n">
        <v>33.9074626025237</v>
      </c>
      <c r="R2267" s="4" t="n">
        <v>0.489812824308576</v>
      </c>
      <c r="S2267" s="4" t="s">
        <v>40</v>
      </c>
      <c r="T2267" s="4" t="str">
        <f aca="false">B2267&amp;C2267&amp;D2267&amp;E2267&amp;S2267</f>
        <v>dwaburgermap210normal</v>
      </c>
      <c r="U2267" s="4" t="n">
        <f aca="false">COUNTIF($T$2:T2267,T2267)</f>
        <v>6</v>
      </c>
      <c r="V2267" s="4" t="s">
        <v>36</v>
      </c>
      <c r="W2267" s="4" t="s">
        <v>29</v>
      </c>
      <c r="X2267" s="4" t="n">
        <v>2</v>
      </c>
      <c r="Y2267" s="4" t="str">
        <f aca="false">V2267&amp;W2267&amp;X2267&amp;S2267</f>
        <v>db2normal</v>
      </c>
      <c r="Z2267" s="4" t="n">
        <f aca="false">G2267&gt;0</f>
        <v>0</v>
      </c>
      <c r="AA2267" s="4" t="str">
        <f aca="false">IF(NOT(Z2267),Y2267,0)</f>
        <v>db2normal</v>
      </c>
    </row>
    <row r="2268" customFormat="false" ht="15" hidden="false" customHeight="true" outlineLevel="0" collapsed="false">
      <c r="A2268" s="1" t="n">
        <v>3254</v>
      </c>
      <c r="B2268" s="4" t="s">
        <v>35</v>
      </c>
      <c r="C2268" s="4" t="s">
        <v>41</v>
      </c>
      <c r="D2268" s="4" t="s">
        <v>23</v>
      </c>
      <c r="E2268" s="4" t="n">
        <v>10</v>
      </c>
      <c r="F2268" s="4" t="n">
        <v>150.204</v>
      </c>
      <c r="G2268" s="4" t="n">
        <v>0</v>
      </c>
      <c r="H2268" s="4" t="n">
        <v>0.542763602131257</v>
      </c>
      <c r="I2268" s="4" t="n">
        <v>0.0804475652202119</v>
      </c>
      <c r="J2268" s="4" t="n">
        <v>0.0121924639960552</v>
      </c>
      <c r="K2268" s="4" t="n">
        <v>0.0159000195692421</v>
      </c>
      <c r="L2268" s="4" t="n">
        <v>0.000594285714285714</v>
      </c>
      <c r="M2268" s="4" t="n">
        <v>0.212167630002992</v>
      </c>
      <c r="N2268" s="4" t="n">
        <v>31.9164678995309</v>
      </c>
      <c r="O2268" s="4" t="n">
        <v>1</v>
      </c>
      <c r="P2268" s="4" t="s">
        <v>24</v>
      </c>
      <c r="Q2268" s="4" t="n">
        <v>46.5619911666696</v>
      </c>
      <c r="R2268" s="4" t="n">
        <v>0.570959169334268</v>
      </c>
      <c r="S2268" s="4" t="s">
        <v>40</v>
      </c>
      <c r="T2268" s="4" t="str">
        <f aca="false">B2268&amp;C2268&amp;D2268&amp;E2268&amp;S2268</f>
        <v>dwaburgermap210normal</v>
      </c>
      <c r="U2268" s="4" t="n">
        <f aca="false">COUNTIF($T$2:T2268,T2268)</f>
        <v>7</v>
      </c>
      <c r="V2268" s="4" t="s">
        <v>36</v>
      </c>
      <c r="W2268" s="4" t="s">
        <v>29</v>
      </c>
      <c r="X2268" s="4" t="n">
        <v>2</v>
      </c>
      <c r="Y2268" s="4" t="str">
        <f aca="false">V2268&amp;W2268&amp;X2268&amp;S2268</f>
        <v>db2normal</v>
      </c>
      <c r="Z2268" s="4" t="n">
        <f aca="false">G2268&gt;0</f>
        <v>0</v>
      </c>
      <c r="AA2268" s="4" t="str">
        <f aca="false">IF(NOT(Z2268),Y2268,0)</f>
        <v>db2normal</v>
      </c>
    </row>
    <row r="2269" customFormat="false" ht="15" hidden="false" customHeight="true" outlineLevel="0" collapsed="false">
      <c r="A2269" s="1" t="n">
        <v>3255</v>
      </c>
      <c r="B2269" s="4" t="s">
        <v>35</v>
      </c>
      <c r="C2269" s="4" t="s">
        <v>41</v>
      </c>
      <c r="D2269" s="4" t="s">
        <v>23</v>
      </c>
      <c r="E2269" s="4" t="n">
        <v>10</v>
      </c>
      <c r="F2269" s="4" t="n">
        <v>180.246</v>
      </c>
      <c r="G2269" s="4" t="n">
        <v>0</v>
      </c>
      <c r="H2269" s="4" t="n">
        <v>8.52387331250436</v>
      </c>
      <c r="I2269" s="4" t="n">
        <v>0.390066245254348</v>
      </c>
      <c r="J2269" s="4" t="n">
        <v>0.0715509990358619</v>
      </c>
      <c r="K2269" s="4" t="n">
        <v>0.0323642603142894</v>
      </c>
      <c r="L2269" s="4" t="n">
        <v>0.000130941459382275</v>
      </c>
      <c r="M2269" s="4" t="n">
        <v>0.186566182524388</v>
      </c>
      <c r="N2269" s="4" t="n">
        <v>33.2888785217989</v>
      </c>
      <c r="O2269" s="4" t="n">
        <v>0</v>
      </c>
      <c r="P2269" s="4" t="s">
        <v>27</v>
      </c>
      <c r="Q2269" s="4" t="n">
        <v>400.000000000045</v>
      </c>
      <c r="R2269" s="4" t="n">
        <v>3.28403974103278</v>
      </c>
      <c r="S2269" s="4" t="s">
        <v>40</v>
      </c>
      <c r="T2269" s="4" t="str">
        <f aca="false">B2269&amp;C2269&amp;D2269&amp;E2269&amp;S2269</f>
        <v>dwaburgermap210normal</v>
      </c>
      <c r="U2269" s="4" t="n">
        <f aca="false">COUNTIF($T$2:T2269,T2269)</f>
        <v>8</v>
      </c>
      <c r="V2269" s="4" t="s">
        <v>36</v>
      </c>
      <c r="W2269" s="4" t="s">
        <v>29</v>
      </c>
      <c r="X2269" s="4" t="n">
        <v>2</v>
      </c>
      <c r="Y2269" s="4" t="str">
        <f aca="false">V2269&amp;W2269&amp;X2269&amp;S2269</f>
        <v>db2normal</v>
      </c>
      <c r="Z2269" s="4" t="n">
        <f aca="false">G2269&gt;0</f>
        <v>0</v>
      </c>
      <c r="AA2269" s="4" t="str">
        <f aca="false">IF(NOT(Z2269),Y2269,0)</f>
        <v>db2normal</v>
      </c>
    </row>
    <row r="2270" customFormat="false" ht="15" hidden="false" customHeight="true" outlineLevel="0" collapsed="false">
      <c r="A2270" s="1" t="n">
        <v>3256</v>
      </c>
      <c r="B2270" s="4" t="s">
        <v>35</v>
      </c>
      <c r="C2270" s="4" t="s">
        <v>41</v>
      </c>
      <c r="D2270" s="4" t="s">
        <v>23</v>
      </c>
      <c r="E2270" s="4" t="n">
        <v>10</v>
      </c>
      <c r="F2270" s="4" t="n">
        <v>179.775</v>
      </c>
      <c r="G2270" s="4" t="n">
        <v>1</v>
      </c>
      <c r="H2270" s="4" t="n">
        <v>1.43261059141307</v>
      </c>
      <c r="I2270" s="4" t="n">
        <v>0.145314817185142</v>
      </c>
      <c r="J2270" s="4" t="n">
        <v>0.0289164362591434</v>
      </c>
      <c r="K2270" s="4" t="n">
        <v>0.0200532279820692</v>
      </c>
      <c r="L2270" s="4" t="n">
        <v>3.5599006160897E-005</v>
      </c>
      <c r="M2270" s="4" t="n">
        <v>0.207000751621935</v>
      </c>
      <c r="N2270" s="4" t="n">
        <v>37.2688681026606</v>
      </c>
      <c r="O2270" s="4" t="n">
        <v>0</v>
      </c>
      <c r="P2270" s="4" t="s">
        <v>27</v>
      </c>
      <c r="Q2270" s="4" t="n">
        <v>118.267415748624</v>
      </c>
      <c r="R2270" s="4" t="n">
        <v>0.812769518960451</v>
      </c>
      <c r="S2270" s="4" t="s">
        <v>40</v>
      </c>
      <c r="T2270" s="4" t="str">
        <f aca="false">B2270&amp;C2270&amp;D2270&amp;E2270&amp;S2270</f>
        <v>dwaburgermap210normal</v>
      </c>
      <c r="U2270" s="4" t="n">
        <f aca="false">COUNTIF($T$2:T2270,T2270)</f>
        <v>9</v>
      </c>
      <c r="V2270" s="4" t="s">
        <v>36</v>
      </c>
      <c r="W2270" s="4" t="s">
        <v>29</v>
      </c>
      <c r="X2270" s="4" t="n">
        <v>2</v>
      </c>
      <c r="Y2270" s="4" t="str">
        <f aca="false">V2270&amp;W2270&amp;X2270&amp;S2270</f>
        <v>db2normal</v>
      </c>
      <c r="Z2270" s="4" t="n">
        <f aca="false">G2270&gt;0</f>
        <v>1</v>
      </c>
      <c r="AA2270" s="4" t="n">
        <f aca="false">IF(NOT(Z2270),Y2270,0)</f>
        <v>0</v>
      </c>
    </row>
    <row r="2271" customFormat="false" ht="15" hidden="false" customHeight="true" outlineLevel="0" collapsed="false">
      <c r="A2271" s="1" t="n">
        <v>3257</v>
      </c>
      <c r="B2271" s="4" t="s">
        <v>35</v>
      </c>
      <c r="C2271" s="4" t="s">
        <v>41</v>
      </c>
      <c r="D2271" s="4" t="s">
        <v>23</v>
      </c>
      <c r="E2271" s="4" t="n">
        <v>10</v>
      </c>
      <c r="F2271" s="4" t="n">
        <v>180.252</v>
      </c>
      <c r="G2271" s="4" t="n">
        <v>0</v>
      </c>
      <c r="H2271" s="4" t="n">
        <v>2.02833766962464</v>
      </c>
      <c r="I2271" s="4" t="n">
        <v>0.173996233649217</v>
      </c>
      <c r="J2271" s="4" t="n">
        <v>0.0233812818297391</v>
      </c>
      <c r="K2271" s="4" t="n">
        <v>0.0258910453433018</v>
      </c>
      <c r="L2271" s="4" t="n">
        <v>0.000515439429928741</v>
      </c>
      <c r="M2271" s="4" t="n">
        <v>0.204894804590836</v>
      </c>
      <c r="N2271" s="4" t="n">
        <v>36.9233147429639</v>
      </c>
      <c r="O2271" s="4" t="n">
        <v>0</v>
      </c>
      <c r="P2271" s="4" t="s">
        <v>27</v>
      </c>
      <c r="Q2271" s="4" t="n">
        <v>99.7743018773513</v>
      </c>
      <c r="R2271" s="4" t="n">
        <v>1.32152273813115</v>
      </c>
      <c r="S2271" s="4" t="s">
        <v>40</v>
      </c>
      <c r="T2271" s="4" t="str">
        <f aca="false">B2271&amp;C2271&amp;D2271&amp;E2271&amp;S2271</f>
        <v>dwaburgermap210normal</v>
      </c>
      <c r="U2271" s="4" t="n">
        <f aca="false">COUNTIF($T$2:T2271,T2271)</f>
        <v>10</v>
      </c>
      <c r="V2271" s="4" t="s">
        <v>36</v>
      </c>
      <c r="W2271" s="4" t="s">
        <v>29</v>
      </c>
      <c r="X2271" s="4" t="n">
        <v>2</v>
      </c>
      <c r="Y2271" s="4" t="str">
        <f aca="false">V2271&amp;W2271&amp;X2271&amp;S2271</f>
        <v>db2normal</v>
      </c>
      <c r="Z2271" s="4" t="n">
        <f aca="false">G2271&gt;0</f>
        <v>0</v>
      </c>
      <c r="AA2271" s="4" t="str">
        <f aca="false">IF(NOT(Z2271),Y2271,0)</f>
        <v>db2normal</v>
      </c>
    </row>
    <row r="2272" customFormat="false" ht="15" hidden="false" customHeight="true" outlineLevel="0" collapsed="false">
      <c r="A2272" s="1" t="n">
        <v>3258</v>
      </c>
      <c r="B2272" s="4" t="s">
        <v>35</v>
      </c>
      <c r="C2272" s="4" t="s">
        <v>41</v>
      </c>
      <c r="D2272" s="4" t="s">
        <v>23</v>
      </c>
      <c r="E2272" s="4" t="n">
        <v>10</v>
      </c>
      <c r="F2272" s="4" t="n">
        <v>173.948</v>
      </c>
      <c r="G2272" s="4" t="n">
        <v>0</v>
      </c>
      <c r="H2272" s="4" t="n">
        <v>1.02270717242356</v>
      </c>
      <c r="I2272" s="4" t="n">
        <v>0.110505553675996</v>
      </c>
      <c r="J2272" s="4" t="n">
        <v>0.0131819139129042</v>
      </c>
      <c r="K2272" s="4" t="n">
        <v>0.0206986283567022</v>
      </c>
      <c r="L2272" s="4" t="n">
        <v>0.000511056511056511</v>
      </c>
      <c r="M2272" s="4" t="n">
        <v>0.209637757082313</v>
      </c>
      <c r="N2272" s="4" t="n">
        <v>36.4716261014356</v>
      </c>
      <c r="O2272" s="4" t="n">
        <v>1</v>
      </c>
      <c r="P2272" s="4" t="s">
        <v>24</v>
      </c>
      <c r="Q2272" s="4" t="n">
        <v>114.332390095001</v>
      </c>
      <c r="R2272" s="4" t="n">
        <v>0.685025667090193</v>
      </c>
      <c r="S2272" s="4" t="s">
        <v>40</v>
      </c>
      <c r="T2272" s="4" t="str">
        <f aca="false">B2272&amp;C2272&amp;D2272&amp;E2272&amp;S2272</f>
        <v>dwaburgermap210normal</v>
      </c>
      <c r="U2272" s="4" t="n">
        <f aca="false">COUNTIF($T$2:T2272,T2272)</f>
        <v>11</v>
      </c>
      <c r="V2272" s="4" t="s">
        <v>36</v>
      </c>
      <c r="W2272" s="4" t="s">
        <v>29</v>
      </c>
      <c r="X2272" s="4" t="n">
        <v>2</v>
      </c>
      <c r="Y2272" s="4" t="str">
        <f aca="false">V2272&amp;W2272&amp;X2272&amp;S2272</f>
        <v>db2normal</v>
      </c>
      <c r="Z2272" s="4" t="n">
        <f aca="false">G2272&gt;0</f>
        <v>0</v>
      </c>
      <c r="AA2272" s="4" t="str">
        <f aca="false">IF(NOT(Z2272),Y2272,0)</f>
        <v>db2normal</v>
      </c>
    </row>
    <row r="2273" customFormat="false" ht="15" hidden="false" customHeight="true" outlineLevel="0" collapsed="false">
      <c r="A2273" s="1" t="n">
        <v>3259</v>
      </c>
      <c r="B2273" s="4" t="s">
        <v>35</v>
      </c>
      <c r="C2273" s="4" t="s">
        <v>41</v>
      </c>
      <c r="D2273" s="4" t="s">
        <v>23</v>
      </c>
      <c r="E2273" s="4" t="n">
        <v>10</v>
      </c>
      <c r="F2273" s="4" t="n">
        <v>162.206</v>
      </c>
      <c r="G2273" s="4" t="n">
        <v>0</v>
      </c>
      <c r="H2273" s="4" t="n">
        <v>0.662634290493916</v>
      </c>
      <c r="I2273" s="4" t="n">
        <v>0.0836283155305616</v>
      </c>
      <c r="J2273" s="4" t="n">
        <v>0.0145059089857499</v>
      </c>
      <c r="K2273" s="4" t="n">
        <v>0.0171319014624185</v>
      </c>
      <c r="L2273" s="4" t="n">
        <v>0.000435356200527705</v>
      </c>
      <c r="M2273" s="4" t="n">
        <v>0.209685045502456</v>
      </c>
      <c r="N2273" s="4" t="n">
        <v>34.0374484158904</v>
      </c>
      <c r="O2273" s="4" t="n">
        <v>1</v>
      </c>
      <c r="P2273" s="4" t="s">
        <v>24</v>
      </c>
      <c r="Q2273" s="4" t="n">
        <v>46.9670591075566</v>
      </c>
      <c r="R2273" s="4" t="n">
        <v>0.401969026374273</v>
      </c>
      <c r="S2273" s="4" t="s">
        <v>40</v>
      </c>
      <c r="T2273" s="4" t="str">
        <f aca="false">B2273&amp;C2273&amp;D2273&amp;E2273&amp;S2273</f>
        <v>dwaburgermap210normal</v>
      </c>
      <c r="U2273" s="4" t="n">
        <f aca="false">COUNTIF($T$2:T2273,T2273)</f>
        <v>12</v>
      </c>
      <c r="V2273" s="4" t="s">
        <v>36</v>
      </c>
      <c r="W2273" s="4" t="s">
        <v>29</v>
      </c>
      <c r="X2273" s="4" t="n">
        <v>2</v>
      </c>
      <c r="Y2273" s="4" t="str">
        <f aca="false">V2273&amp;W2273&amp;X2273&amp;S2273</f>
        <v>db2normal</v>
      </c>
      <c r="Z2273" s="4" t="n">
        <f aca="false">G2273&gt;0</f>
        <v>0</v>
      </c>
      <c r="AA2273" s="4" t="str">
        <f aca="false">IF(NOT(Z2273),Y2273,0)</f>
        <v>db2normal</v>
      </c>
    </row>
    <row r="2274" customFormat="false" ht="15" hidden="false" customHeight="true" outlineLevel="0" collapsed="false">
      <c r="A2274" s="1" t="n">
        <v>3260</v>
      </c>
      <c r="B2274" s="4" t="s">
        <v>35</v>
      </c>
      <c r="C2274" s="4" t="s">
        <v>41</v>
      </c>
      <c r="D2274" s="4" t="s">
        <v>23</v>
      </c>
      <c r="E2274" s="4" t="n">
        <v>10</v>
      </c>
      <c r="F2274" s="4" t="n">
        <v>174.351</v>
      </c>
      <c r="G2274" s="4" t="n">
        <v>1</v>
      </c>
      <c r="H2274" s="4" t="n">
        <v>0.861248069298879</v>
      </c>
      <c r="I2274" s="4" t="n">
        <v>0.117856108983454</v>
      </c>
      <c r="J2274" s="4" t="n">
        <v>0.0146031635849653</v>
      </c>
      <c r="K2274" s="4" t="n">
        <v>0.0214234832306281</v>
      </c>
      <c r="L2274" s="4" t="n">
        <v>0.000433823529411765</v>
      </c>
      <c r="M2274" s="4" t="n">
        <v>0.211127349623594</v>
      </c>
      <c r="N2274" s="4" t="n">
        <v>36.7036955689121</v>
      </c>
      <c r="O2274" s="4" t="n">
        <v>1</v>
      </c>
      <c r="P2274" s="4" t="s">
        <v>24</v>
      </c>
      <c r="Q2274" s="4" t="n">
        <v>44.826944110283</v>
      </c>
      <c r="R2274" s="4" t="n">
        <v>0.716167666295276</v>
      </c>
      <c r="S2274" s="4" t="s">
        <v>40</v>
      </c>
      <c r="T2274" s="4" t="str">
        <f aca="false">B2274&amp;C2274&amp;D2274&amp;E2274&amp;S2274</f>
        <v>dwaburgermap210normal</v>
      </c>
      <c r="U2274" s="4" t="n">
        <f aca="false">COUNTIF($T$2:T2274,T2274)</f>
        <v>13</v>
      </c>
      <c r="V2274" s="4" t="s">
        <v>36</v>
      </c>
      <c r="W2274" s="4" t="s">
        <v>29</v>
      </c>
      <c r="X2274" s="4" t="n">
        <v>2</v>
      </c>
      <c r="Y2274" s="4" t="str">
        <f aca="false">V2274&amp;W2274&amp;X2274&amp;S2274</f>
        <v>db2normal</v>
      </c>
      <c r="Z2274" s="4" t="n">
        <f aca="false">G2274&gt;0</f>
        <v>1</v>
      </c>
      <c r="AA2274" s="4" t="n">
        <f aca="false">IF(NOT(Z2274),Y2274,0)</f>
        <v>0</v>
      </c>
    </row>
    <row r="2275" customFormat="false" ht="15" hidden="false" customHeight="true" outlineLevel="0" collapsed="false">
      <c r="A2275" s="1" t="n">
        <v>3261</v>
      </c>
      <c r="B2275" s="4" t="s">
        <v>35</v>
      </c>
      <c r="C2275" s="4" t="s">
        <v>41</v>
      </c>
      <c r="D2275" s="4" t="s">
        <v>23</v>
      </c>
      <c r="E2275" s="4" t="n">
        <v>10</v>
      </c>
      <c r="F2275" s="4" t="n">
        <v>162.793</v>
      </c>
      <c r="G2275" s="4" t="n">
        <v>0</v>
      </c>
      <c r="H2275" s="4" t="n">
        <v>1.05317758595254</v>
      </c>
      <c r="I2275" s="4" t="n">
        <v>0.104271406485617</v>
      </c>
      <c r="J2275" s="4" t="n">
        <v>0.0461028705471149</v>
      </c>
      <c r="K2275" s="4" t="n">
        <v>0.0214764166246485</v>
      </c>
      <c r="L2275" s="4" t="n">
        <v>0.000573298429319372</v>
      </c>
      <c r="M2275" s="4" t="n">
        <v>0.208671779619618</v>
      </c>
      <c r="N2275" s="4" t="n">
        <v>34.0478017835333</v>
      </c>
      <c r="O2275" s="4" t="n">
        <v>1</v>
      </c>
      <c r="P2275" s="4" t="s">
        <v>24</v>
      </c>
      <c r="Q2275" s="4" t="n">
        <v>71.4680754943152</v>
      </c>
      <c r="R2275" s="4" t="n">
        <v>0.387190928912649</v>
      </c>
      <c r="S2275" s="4" t="s">
        <v>40</v>
      </c>
      <c r="T2275" s="4" t="str">
        <f aca="false">B2275&amp;C2275&amp;D2275&amp;E2275&amp;S2275</f>
        <v>dwaburgermap210normal</v>
      </c>
      <c r="U2275" s="4" t="n">
        <f aca="false">COUNTIF($T$2:T2275,T2275)</f>
        <v>14</v>
      </c>
      <c r="V2275" s="4" t="s">
        <v>36</v>
      </c>
      <c r="W2275" s="4" t="s">
        <v>29</v>
      </c>
      <c r="X2275" s="4" t="n">
        <v>2</v>
      </c>
      <c r="Y2275" s="4" t="str">
        <f aca="false">V2275&amp;W2275&amp;X2275&amp;S2275</f>
        <v>db2normal</v>
      </c>
      <c r="Z2275" s="4" t="n">
        <f aca="false">G2275&gt;0</f>
        <v>0</v>
      </c>
      <c r="AA2275" s="4" t="str">
        <f aca="false">IF(NOT(Z2275),Y2275,0)</f>
        <v>db2normal</v>
      </c>
    </row>
    <row r="2276" customFormat="false" ht="15" hidden="false" customHeight="true" outlineLevel="0" collapsed="false">
      <c r="A2276" s="1" t="n">
        <v>3262</v>
      </c>
      <c r="B2276" s="4" t="s">
        <v>35</v>
      </c>
      <c r="C2276" s="4" t="s">
        <v>41</v>
      </c>
      <c r="D2276" s="4" t="s">
        <v>23</v>
      </c>
      <c r="E2276" s="4" t="n">
        <v>10</v>
      </c>
      <c r="F2276" s="4" t="n">
        <v>179.995</v>
      </c>
      <c r="G2276" s="4" t="n">
        <v>0</v>
      </c>
      <c r="H2276" s="4" t="n">
        <v>1.06551689117664</v>
      </c>
      <c r="I2276" s="4" t="n">
        <v>0.12724050285626</v>
      </c>
      <c r="J2276" s="4" t="n">
        <v>0.0173957418387149</v>
      </c>
      <c r="K2276" s="4" t="n">
        <v>0.0195624973406966</v>
      </c>
      <c r="L2276" s="4" t="n">
        <v>0.000245495100448843</v>
      </c>
      <c r="M2276" s="4" t="n">
        <v>0.209217017650608</v>
      </c>
      <c r="N2276" s="4" t="n">
        <v>37.5321563675655</v>
      </c>
      <c r="O2276" s="4" t="n">
        <v>0</v>
      </c>
      <c r="P2276" s="4" t="s">
        <v>27</v>
      </c>
      <c r="Q2276" s="4" t="n">
        <v>59.2448757715948</v>
      </c>
      <c r="R2276" s="4" t="n">
        <v>0.940020596058509</v>
      </c>
      <c r="S2276" s="4" t="s">
        <v>40</v>
      </c>
      <c r="T2276" s="4" t="str">
        <f aca="false">B2276&amp;C2276&amp;D2276&amp;E2276&amp;S2276</f>
        <v>dwaburgermap210normal</v>
      </c>
      <c r="U2276" s="4" t="n">
        <f aca="false">COUNTIF($T$2:T2276,T2276)</f>
        <v>15</v>
      </c>
      <c r="V2276" s="4" t="s">
        <v>36</v>
      </c>
      <c r="W2276" s="4" t="s">
        <v>29</v>
      </c>
      <c r="X2276" s="4" t="n">
        <v>2</v>
      </c>
      <c r="Y2276" s="4" t="str">
        <f aca="false">V2276&amp;W2276&amp;X2276&amp;S2276</f>
        <v>db2normal</v>
      </c>
      <c r="Z2276" s="4" t="n">
        <f aca="false">G2276&gt;0</f>
        <v>0</v>
      </c>
      <c r="AA2276" s="4" t="str">
        <f aca="false">IF(NOT(Z2276),Y2276,0)</f>
        <v>db2normal</v>
      </c>
    </row>
    <row r="2277" customFormat="false" ht="15" hidden="false" customHeight="true" outlineLevel="0" collapsed="false">
      <c r="A2277" s="1" t="n">
        <v>3263</v>
      </c>
      <c r="B2277" s="4" t="s">
        <v>35</v>
      </c>
      <c r="C2277" s="4" t="s">
        <v>41</v>
      </c>
      <c r="D2277" s="4" t="s">
        <v>23</v>
      </c>
      <c r="E2277" s="4" t="n">
        <v>10</v>
      </c>
      <c r="F2277" s="4" t="n">
        <v>179.45</v>
      </c>
      <c r="G2277" s="4" t="n">
        <v>0</v>
      </c>
      <c r="H2277" s="4" t="n">
        <v>1.46433589893612</v>
      </c>
      <c r="I2277" s="4" t="n">
        <v>0.150181839285876</v>
      </c>
      <c r="J2277" s="4" t="n">
        <v>0.0242176793126362</v>
      </c>
      <c r="K2277" s="4" t="n">
        <v>0.020663339136947</v>
      </c>
      <c r="L2277" s="4" t="n">
        <v>0.000322485956155348</v>
      </c>
      <c r="M2277" s="4" t="n">
        <v>0.20680887992459</v>
      </c>
      <c r="N2277" s="4" t="n">
        <v>37.0317000116489</v>
      </c>
      <c r="O2277" s="4" t="n">
        <v>0</v>
      </c>
      <c r="P2277" s="4" t="s">
        <v>27</v>
      </c>
      <c r="Q2277" s="4" t="n">
        <v>70.4512068930973</v>
      </c>
      <c r="R2277" s="4" t="n">
        <v>1.0445105136365</v>
      </c>
      <c r="S2277" s="4" t="s">
        <v>40</v>
      </c>
      <c r="T2277" s="4" t="str">
        <f aca="false">B2277&amp;C2277&amp;D2277&amp;E2277&amp;S2277</f>
        <v>dwaburgermap210normal</v>
      </c>
      <c r="U2277" s="4" t="n">
        <f aca="false">COUNTIF($T$2:T2277,T2277)</f>
        <v>16</v>
      </c>
      <c r="V2277" s="4" t="s">
        <v>36</v>
      </c>
      <c r="W2277" s="4" t="s">
        <v>29</v>
      </c>
      <c r="X2277" s="4" t="n">
        <v>2</v>
      </c>
      <c r="Y2277" s="4" t="str">
        <f aca="false">V2277&amp;W2277&amp;X2277&amp;S2277</f>
        <v>db2normal</v>
      </c>
      <c r="Z2277" s="4" t="n">
        <f aca="false">G2277&gt;0</f>
        <v>0</v>
      </c>
      <c r="AA2277" s="4" t="str">
        <f aca="false">IF(NOT(Z2277),Y2277,0)</f>
        <v>db2normal</v>
      </c>
    </row>
    <row r="2278" customFormat="false" ht="15" hidden="false" customHeight="true" outlineLevel="0" collapsed="false">
      <c r="A2278" s="1" t="n">
        <v>3264</v>
      </c>
      <c r="B2278" s="4" t="s">
        <v>35</v>
      </c>
      <c r="C2278" s="4" t="s">
        <v>41</v>
      </c>
      <c r="D2278" s="4" t="s">
        <v>23</v>
      </c>
      <c r="E2278" s="4" t="n">
        <v>10</v>
      </c>
      <c r="F2278" s="4" t="n">
        <v>149.897</v>
      </c>
      <c r="G2278" s="4" t="n">
        <v>0</v>
      </c>
      <c r="H2278" s="4" t="n">
        <v>0.600639314586976</v>
      </c>
      <c r="I2278" s="4" t="n">
        <v>0.0804512882470444</v>
      </c>
      <c r="J2278" s="4" t="n">
        <v>0.0210348122063908</v>
      </c>
      <c r="K2278" s="4" t="n">
        <v>0.0160340824556382</v>
      </c>
      <c r="L2278" s="4" t="n">
        <v>0.00058974358974359</v>
      </c>
      <c r="M2278" s="4" t="n">
        <v>0.211770580989682</v>
      </c>
      <c r="N2278" s="4" t="n">
        <v>31.683992082245</v>
      </c>
      <c r="O2278" s="4" t="n">
        <v>1</v>
      </c>
      <c r="P2278" s="4" t="s">
        <v>24</v>
      </c>
      <c r="Q2278" s="4" t="n">
        <v>48.817104325825</v>
      </c>
      <c r="R2278" s="4" t="n">
        <v>0.544754586328536</v>
      </c>
      <c r="S2278" s="4" t="s">
        <v>40</v>
      </c>
      <c r="T2278" s="4" t="str">
        <f aca="false">B2278&amp;C2278&amp;D2278&amp;E2278&amp;S2278</f>
        <v>dwaburgermap210normal</v>
      </c>
      <c r="U2278" s="4" t="n">
        <f aca="false">COUNTIF($T$2:T2278,T2278)</f>
        <v>17</v>
      </c>
      <c r="V2278" s="4" t="s">
        <v>36</v>
      </c>
      <c r="W2278" s="4" t="s">
        <v>29</v>
      </c>
      <c r="X2278" s="4" t="n">
        <v>2</v>
      </c>
      <c r="Y2278" s="4" t="str">
        <f aca="false">V2278&amp;W2278&amp;X2278&amp;S2278</f>
        <v>db2normal</v>
      </c>
      <c r="Z2278" s="4" t="n">
        <f aca="false">G2278&gt;0</f>
        <v>0</v>
      </c>
      <c r="AA2278" s="4" t="str">
        <f aca="false">IF(NOT(Z2278),Y2278,0)</f>
        <v>db2normal</v>
      </c>
    </row>
    <row r="2279" customFormat="false" ht="15" hidden="false" customHeight="true" outlineLevel="0" collapsed="false">
      <c r="A2279" s="1" t="n">
        <v>3265</v>
      </c>
      <c r="B2279" s="4" t="s">
        <v>35</v>
      </c>
      <c r="C2279" s="4" t="s">
        <v>41</v>
      </c>
      <c r="D2279" s="4" t="s">
        <v>23</v>
      </c>
      <c r="E2279" s="4" t="n">
        <v>10</v>
      </c>
      <c r="F2279" s="4" t="n">
        <v>179.951</v>
      </c>
      <c r="G2279" s="4" t="n">
        <v>0</v>
      </c>
      <c r="H2279" s="4" t="n">
        <v>0.731268644874707</v>
      </c>
      <c r="I2279" s="4" t="n">
        <v>0.100631866768845</v>
      </c>
      <c r="J2279" s="4" t="n">
        <v>0.0127983311515389</v>
      </c>
      <c r="K2279" s="4" t="n">
        <v>0.0156223277909739</v>
      </c>
      <c r="L2279" s="4" t="n">
        <v>0.000446555819477435</v>
      </c>
      <c r="M2279" s="4" t="n">
        <v>0.210725768321513</v>
      </c>
      <c r="N2279" s="4" t="n">
        <v>37.8122668865995</v>
      </c>
      <c r="O2279" s="4" t="n">
        <v>0</v>
      </c>
      <c r="P2279" s="4" t="s">
        <v>27</v>
      </c>
      <c r="Q2279" s="4" t="n">
        <v>38.6417230848056</v>
      </c>
      <c r="R2279" s="4" t="n">
        <v>0.659971010858489</v>
      </c>
      <c r="S2279" s="4" t="s">
        <v>40</v>
      </c>
      <c r="T2279" s="4" t="str">
        <f aca="false">B2279&amp;C2279&amp;D2279&amp;E2279&amp;S2279</f>
        <v>dwaburgermap210normal</v>
      </c>
      <c r="U2279" s="4" t="n">
        <f aca="false">COUNTIF($T$2:T2279,T2279)</f>
        <v>18</v>
      </c>
      <c r="V2279" s="4" t="s">
        <v>36</v>
      </c>
      <c r="W2279" s="4" t="s">
        <v>29</v>
      </c>
      <c r="X2279" s="4" t="n">
        <v>2</v>
      </c>
      <c r="Y2279" s="4" t="str">
        <f aca="false">V2279&amp;W2279&amp;X2279&amp;S2279</f>
        <v>db2normal</v>
      </c>
      <c r="Z2279" s="4" t="n">
        <f aca="false">G2279&gt;0</f>
        <v>0</v>
      </c>
      <c r="AA2279" s="4" t="str">
        <f aca="false">IF(NOT(Z2279),Y2279,0)</f>
        <v>db2normal</v>
      </c>
    </row>
    <row r="2280" customFormat="false" ht="15" hidden="false" customHeight="true" outlineLevel="0" collapsed="false">
      <c r="A2280" s="1" t="n">
        <v>3266</v>
      </c>
      <c r="B2280" s="4" t="s">
        <v>35</v>
      </c>
      <c r="C2280" s="4" t="s">
        <v>41</v>
      </c>
      <c r="D2280" s="4" t="s">
        <v>23</v>
      </c>
      <c r="E2280" s="4" t="n">
        <v>10</v>
      </c>
      <c r="F2280" s="4" t="n">
        <v>165.492</v>
      </c>
      <c r="G2280" s="4" t="n">
        <v>0</v>
      </c>
      <c r="H2280" s="4" t="n">
        <v>0.839346839162501</v>
      </c>
      <c r="I2280" s="4" t="n">
        <v>0.116965599486051</v>
      </c>
      <c r="J2280" s="4" t="n">
        <v>0.0186967225154667</v>
      </c>
      <c r="K2280" s="4" t="n">
        <v>0.0184394750705759</v>
      </c>
      <c r="L2280" s="4" t="n">
        <v>0.000524421593830334</v>
      </c>
      <c r="M2280" s="4" t="n">
        <v>0.211273685548303</v>
      </c>
      <c r="N2280" s="4" t="n">
        <v>34.9715800280418</v>
      </c>
      <c r="O2280" s="4" t="n">
        <v>1</v>
      </c>
      <c r="P2280" s="4" t="s">
        <v>24</v>
      </c>
      <c r="Q2280" s="4" t="n">
        <v>43.4485286940071</v>
      </c>
      <c r="R2280" s="4" t="n">
        <v>0.707402982083257</v>
      </c>
      <c r="S2280" s="4" t="s">
        <v>40</v>
      </c>
      <c r="T2280" s="4" t="str">
        <f aca="false">B2280&amp;C2280&amp;D2280&amp;E2280&amp;S2280</f>
        <v>dwaburgermap210normal</v>
      </c>
      <c r="U2280" s="4" t="n">
        <f aca="false">COUNTIF($T$2:T2280,T2280)</f>
        <v>19</v>
      </c>
      <c r="V2280" s="4" t="s">
        <v>36</v>
      </c>
      <c r="W2280" s="4" t="s">
        <v>29</v>
      </c>
      <c r="X2280" s="4" t="n">
        <v>2</v>
      </c>
      <c r="Y2280" s="4" t="str">
        <f aca="false">V2280&amp;W2280&amp;X2280&amp;S2280</f>
        <v>db2normal</v>
      </c>
      <c r="Z2280" s="4" t="n">
        <f aca="false">G2280&gt;0</f>
        <v>0</v>
      </c>
      <c r="AA2280" s="4" t="str">
        <f aca="false">IF(NOT(Z2280),Y2280,0)</f>
        <v>db2normal</v>
      </c>
    </row>
    <row r="2281" customFormat="false" ht="15" hidden="false" customHeight="true" outlineLevel="0" collapsed="false">
      <c r="A2281" s="1" t="n">
        <v>3267</v>
      </c>
      <c r="B2281" s="4" t="s">
        <v>35</v>
      </c>
      <c r="C2281" s="4" t="s">
        <v>41</v>
      </c>
      <c r="D2281" s="4" t="s">
        <v>23</v>
      </c>
      <c r="E2281" s="4" t="n">
        <v>10</v>
      </c>
      <c r="F2281" s="4" t="n">
        <v>161.489</v>
      </c>
      <c r="G2281" s="4" t="n">
        <v>2</v>
      </c>
      <c r="H2281" s="4" t="n">
        <v>1.67684134799658</v>
      </c>
      <c r="I2281" s="4" t="n">
        <v>0.156627607603354</v>
      </c>
      <c r="J2281" s="4" t="n">
        <v>0.0281836757995126</v>
      </c>
      <c r="K2281" s="4" t="n">
        <v>0.0220487469169625</v>
      </c>
      <c r="L2281" s="4" t="n">
        <v>0.000363946553502867</v>
      </c>
      <c r="M2281" s="4" t="n">
        <v>0.206912062031396</v>
      </c>
      <c r="N2281" s="4" t="n">
        <v>33.4089575857475</v>
      </c>
      <c r="O2281" s="4" t="n">
        <v>1</v>
      </c>
      <c r="P2281" s="4" t="s">
        <v>24</v>
      </c>
      <c r="Q2281" s="4" t="n">
        <v>107.203962433144</v>
      </c>
      <c r="R2281" s="4" t="n">
        <v>0.966656918795255</v>
      </c>
      <c r="S2281" s="4" t="s">
        <v>40</v>
      </c>
      <c r="T2281" s="4" t="str">
        <f aca="false">B2281&amp;C2281&amp;D2281&amp;E2281&amp;S2281</f>
        <v>dwaburgermap210normal</v>
      </c>
      <c r="U2281" s="4" t="n">
        <f aca="false">COUNTIF($T$2:T2281,T2281)</f>
        <v>20</v>
      </c>
      <c r="V2281" s="4" t="s">
        <v>36</v>
      </c>
      <c r="W2281" s="4" t="s">
        <v>29</v>
      </c>
      <c r="X2281" s="4" t="n">
        <v>2</v>
      </c>
      <c r="Y2281" s="4" t="str">
        <f aca="false">V2281&amp;W2281&amp;X2281&amp;S2281</f>
        <v>db2normal</v>
      </c>
      <c r="Z2281" s="4" t="n">
        <f aca="false">G2281&gt;0</f>
        <v>1</v>
      </c>
      <c r="AA2281" s="4" t="n">
        <f aca="false">IF(NOT(Z2281),Y2281,0)</f>
        <v>0</v>
      </c>
    </row>
    <row r="2282" customFormat="false" ht="15" hidden="false" customHeight="true" outlineLevel="0" collapsed="false">
      <c r="A2282" s="1" t="n">
        <v>3272</v>
      </c>
      <c r="B2282" s="4" t="s">
        <v>35</v>
      </c>
      <c r="C2282" s="4" t="s">
        <v>30</v>
      </c>
      <c r="D2282" s="4" t="s">
        <v>33</v>
      </c>
      <c r="E2282" s="4" t="n">
        <v>10</v>
      </c>
      <c r="F2282" s="4" t="n">
        <v>45.283</v>
      </c>
      <c r="G2282" s="4" t="n">
        <v>1</v>
      </c>
      <c r="H2282" s="4" t="n">
        <v>1.07893896923024</v>
      </c>
      <c r="I2282" s="4" t="n">
        <v>0.199754454572794</v>
      </c>
      <c r="J2282" s="4" t="n">
        <v>0.0244952992895089</v>
      </c>
      <c r="K2282" s="4" t="n">
        <v>0.0276610504991082</v>
      </c>
      <c r="L2282" s="4" t="n">
        <v>0.00452381954886107</v>
      </c>
      <c r="M2282" s="4" t="n">
        <v>0.444502879292527</v>
      </c>
      <c r="N2282" s="4" t="n">
        <v>20.123505074721</v>
      </c>
      <c r="O2282" s="4" t="n">
        <v>1</v>
      </c>
      <c r="P2282" s="4" t="s">
        <v>24</v>
      </c>
      <c r="Q2282" s="4" t="n">
        <v>59.1023154731266</v>
      </c>
      <c r="R2282" s="4" t="n">
        <v>0.151762826041493</v>
      </c>
      <c r="S2282" s="4" t="s">
        <v>40</v>
      </c>
      <c r="T2282" s="4" t="str">
        <f aca="false">B2282&amp;C2282&amp;D2282&amp;E2282&amp;S2282</f>
        <v>dwayoubotsmall_warehouse10normal</v>
      </c>
      <c r="U2282" s="4" t="n">
        <f aca="false">COUNTIF($T$2:T2282,T2282)</f>
        <v>1</v>
      </c>
      <c r="V2282" s="4" t="s">
        <v>36</v>
      </c>
      <c r="W2282" s="4" t="s">
        <v>32</v>
      </c>
      <c r="X2282" s="4" t="s">
        <v>34</v>
      </c>
      <c r="Y2282" s="4" t="str">
        <f aca="false">V2282&amp;W2282&amp;X2282&amp;S2282</f>
        <v>dysnormal</v>
      </c>
      <c r="Z2282" s="4" t="n">
        <f aca="false">G2282&gt;0</f>
        <v>1</v>
      </c>
      <c r="AA2282" s="4" t="n">
        <f aca="false">IF(NOT(Z2282),Y2282,0)</f>
        <v>0</v>
      </c>
    </row>
    <row r="2283" customFormat="false" ht="15" hidden="false" customHeight="true" outlineLevel="0" collapsed="false">
      <c r="A2283" s="1" t="n">
        <v>3273</v>
      </c>
      <c r="B2283" s="4" t="s">
        <v>35</v>
      </c>
      <c r="C2283" s="4" t="s">
        <v>30</v>
      </c>
      <c r="D2283" s="4" t="s">
        <v>33</v>
      </c>
      <c r="E2283" s="4" t="n">
        <v>10</v>
      </c>
      <c r="F2283" s="4" t="n">
        <v>44.056</v>
      </c>
      <c r="G2283" s="4" t="n">
        <v>1</v>
      </c>
      <c r="H2283" s="4" t="n">
        <v>0.706284295479969</v>
      </c>
      <c r="I2283" s="4" t="n">
        <v>0.154695181986127</v>
      </c>
      <c r="J2283" s="4" t="n">
        <v>0.0883531538400711</v>
      </c>
      <c r="K2283" s="4" t="n">
        <v>0.034605445449385</v>
      </c>
      <c r="L2283" s="4" t="n">
        <v>-3.96452143423993E-005</v>
      </c>
      <c r="M2283" s="4" t="n">
        <v>0.456200127415112</v>
      </c>
      <c r="N2283" s="4" t="n">
        <v>20.0234366396129</v>
      </c>
      <c r="O2283" s="4" t="n">
        <v>1</v>
      </c>
      <c r="P2283" s="4" t="s">
        <v>24</v>
      </c>
      <c r="Q2283" s="4" t="n">
        <v>25.027395460779</v>
      </c>
      <c r="R2283" s="4" t="n">
        <v>0.15342021728291</v>
      </c>
      <c r="S2283" s="4" t="s">
        <v>40</v>
      </c>
      <c r="T2283" s="4" t="str">
        <f aca="false">B2283&amp;C2283&amp;D2283&amp;E2283&amp;S2283</f>
        <v>dwayoubotsmall_warehouse10normal</v>
      </c>
      <c r="U2283" s="4" t="n">
        <f aca="false">COUNTIF($T$2:T2283,T2283)</f>
        <v>2</v>
      </c>
      <c r="V2283" s="4" t="s">
        <v>36</v>
      </c>
      <c r="W2283" s="4" t="s">
        <v>32</v>
      </c>
      <c r="X2283" s="4" t="s">
        <v>34</v>
      </c>
      <c r="Y2283" s="4" t="str">
        <f aca="false">V2283&amp;W2283&amp;X2283&amp;S2283</f>
        <v>dysnormal</v>
      </c>
      <c r="Z2283" s="4" t="n">
        <f aca="false">G2283&gt;0</f>
        <v>1</v>
      </c>
      <c r="AA2283" s="4" t="n">
        <f aca="false">IF(NOT(Z2283),Y2283,0)</f>
        <v>0</v>
      </c>
    </row>
    <row r="2284" customFormat="false" ht="15" hidden="false" customHeight="true" outlineLevel="0" collapsed="false">
      <c r="A2284" s="1" t="n">
        <v>3274</v>
      </c>
      <c r="B2284" s="4" t="s">
        <v>35</v>
      </c>
      <c r="C2284" s="4" t="s">
        <v>30</v>
      </c>
      <c r="D2284" s="4" t="s">
        <v>33</v>
      </c>
      <c r="E2284" s="4" t="n">
        <v>10</v>
      </c>
      <c r="F2284" s="4" t="n">
        <v>42.406</v>
      </c>
      <c r="G2284" s="4" t="n">
        <v>0</v>
      </c>
      <c r="H2284" s="4" t="n">
        <v>0.652631687622121</v>
      </c>
      <c r="I2284" s="4" t="n">
        <v>0.129149649115793</v>
      </c>
      <c r="J2284" s="4" t="n">
        <v>0.014438112618899</v>
      </c>
      <c r="K2284" s="4" t="n">
        <v>0.0162437962531993</v>
      </c>
      <c r="L2284" s="4" t="n">
        <v>0.000112287772062531</v>
      </c>
      <c r="M2284" s="4" t="n">
        <v>0.461416908097586</v>
      </c>
      <c r="N2284" s="4" t="n">
        <v>19.5110564076623</v>
      </c>
      <c r="O2284" s="4" t="n">
        <v>1</v>
      </c>
      <c r="P2284" s="4" t="s">
        <v>24</v>
      </c>
      <c r="Q2284" s="4" t="n">
        <v>24.3504407926266</v>
      </c>
      <c r="R2284" s="4" t="n">
        <v>0.158730513371062</v>
      </c>
      <c r="S2284" s="4" t="s">
        <v>40</v>
      </c>
      <c r="T2284" s="4" t="str">
        <f aca="false">B2284&amp;C2284&amp;D2284&amp;E2284&amp;S2284</f>
        <v>dwayoubotsmall_warehouse10normal</v>
      </c>
      <c r="U2284" s="4" t="n">
        <f aca="false">COUNTIF($T$2:T2284,T2284)</f>
        <v>3</v>
      </c>
      <c r="V2284" s="4" t="s">
        <v>36</v>
      </c>
      <c r="W2284" s="4" t="s">
        <v>32</v>
      </c>
      <c r="X2284" s="4" t="s">
        <v>34</v>
      </c>
      <c r="Y2284" s="4" t="str">
        <f aca="false">V2284&amp;W2284&amp;X2284&amp;S2284</f>
        <v>dysnormal</v>
      </c>
      <c r="Z2284" s="4" t="n">
        <f aca="false">G2284&gt;0</f>
        <v>0</v>
      </c>
      <c r="AA2284" s="4" t="str">
        <f aca="false">IF(NOT(Z2284),Y2284,0)</f>
        <v>dysnormal</v>
      </c>
    </row>
    <row r="2285" customFormat="false" ht="15" hidden="false" customHeight="true" outlineLevel="0" collapsed="false">
      <c r="A2285" s="1" t="n">
        <v>3275</v>
      </c>
      <c r="B2285" s="4" t="s">
        <v>35</v>
      </c>
      <c r="C2285" s="4" t="s">
        <v>30</v>
      </c>
      <c r="D2285" s="4" t="s">
        <v>33</v>
      </c>
      <c r="E2285" s="4" t="n">
        <v>10</v>
      </c>
      <c r="F2285" s="4" t="n">
        <v>52.316</v>
      </c>
      <c r="G2285" s="4" t="n">
        <v>2</v>
      </c>
      <c r="H2285" s="4" t="n">
        <v>3.72435332731337</v>
      </c>
      <c r="I2285" s="4" t="n">
        <v>0.399940973658089</v>
      </c>
      <c r="J2285" s="4" t="n">
        <v>0.0922959823346298</v>
      </c>
      <c r="K2285" s="4" t="n">
        <v>0.073418095888469</v>
      </c>
      <c r="L2285" s="4" t="n">
        <v>0.00387435342619448</v>
      </c>
      <c r="M2285" s="4" t="n">
        <v>0.408138716088461</v>
      </c>
      <c r="N2285" s="4" t="n">
        <v>21.1742929257775</v>
      </c>
      <c r="O2285" s="4" t="n">
        <v>1</v>
      </c>
      <c r="P2285" s="4" t="s">
        <v>24</v>
      </c>
      <c r="Q2285" s="4" t="n">
        <v>89.6566201085306</v>
      </c>
      <c r="R2285" s="4" t="n">
        <v>0.360767654758393</v>
      </c>
      <c r="S2285" s="4" t="s">
        <v>40</v>
      </c>
      <c r="T2285" s="4" t="str">
        <f aca="false">B2285&amp;C2285&amp;D2285&amp;E2285&amp;S2285</f>
        <v>dwayoubotsmall_warehouse10normal</v>
      </c>
      <c r="U2285" s="4" t="n">
        <f aca="false">COUNTIF($T$2:T2285,T2285)</f>
        <v>4</v>
      </c>
      <c r="V2285" s="4" t="s">
        <v>36</v>
      </c>
      <c r="W2285" s="4" t="s">
        <v>32</v>
      </c>
      <c r="X2285" s="4" t="s">
        <v>34</v>
      </c>
      <c r="Y2285" s="4" t="str">
        <f aca="false">V2285&amp;W2285&amp;X2285&amp;S2285</f>
        <v>dysnormal</v>
      </c>
      <c r="Z2285" s="4" t="n">
        <f aca="false">G2285&gt;0</f>
        <v>1</v>
      </c>
      <c r="AA2285" s="4" t="n">
        <f aca="false">IF(NOT(Z2285),Y2285,0)</f>
        <v>0</v>
      </c>
    </row>
    <row r="2286" customFormat="false" ht="15" hidden="false" customHeight="true" outlineLevel="0" collapsed="false">
      <c r="A2286" s="1" t="n">
        <v>3276</v>
      </c>
      <c r="B2286" s="4" t="s">
        <v>35</v>
      </c>
      <c r="C2286" s="4" t="s">
        <v>30</v>
      </c>
      <c r="D2286" s="4" t="s">
        <v>33</v>
      </c>
      <c r="E2286" s="4" t="n">
        <v>10</v>
      </c>
      <c r="F2286" s="4" t="n">
        <v>43.21</v>
      </c>
      <c r="G2286" s="4" t="n">
        <v>0</v>
      </c>
      <c r="H2286" s="4" t="n">
        <v>0.97471350399727</v>
      </c>
      <c r="I2286" s="4" t="n">
        <v>0.138690381063294</v>
      </c>
      <c r="J2286" s="4" t="n">
        <v>0.0279249032648352</v>
      </c>
      <c r="K2286" s="4" t="n">
        <v>0.0190738539232127</v>
      </c>
      <c r="L2286" s="4" t="n">
        <v>0.00255946114589294</v>
      </c>
      <c r="M2286" s="4" t="n">
        <v>0.461658217540909</v>
      </c>
      <c r="N2286" s="4" t="n">
        <v>19.8674849960916</v>
      </c>
      <c r="O2286" s="4" t="n">
        <v>1</v>
      </c>
      <c r="P2286" s="4" t="s">
        <v>24</v>
      </c>
      <c r="Q2286" s="4" t="n">
        <v>70.2042084167313</v>
      </c>
      <c r="R2286" s="4" t="n">
        <v>0.171989559859852</v>
      </c>
      <c r="S2286" s="4" t="s">
        <v>40</v>
      </c>
      <c r="T2286" s="4" t="str">
        <f aca="false">B2286&amp;C2286&amp;D2286&amp;E2286&amp;S2286</f>
        <v>dwayoubotsmall_warehouse10normal</v>
      </c>
      <c r="U2286" s="4" t="n">
        <f aca="false">COUNTIF($T$2:T2286,T2286)</f>
        <v>5</v>
      </c>
      <c r="V2286" s="4" t="s">
        <v>36</v>
      </c>
      <c r="W2286" s="4" t="s">
        <v>32</v>
      </c>
      <c r="X2286" s="4" t="s">
        <v>34</v>
      </c>
      <c r="Y2286" s="4" t="str">
        <f aca="false">V2286&amp;W2286&amp;X2286&amp;S2286</f>
        <v>dysnormal</v>
      </c>
      <c r="Z2286" s="4" t="n">
        <f aca="false">G2286&gt;0</f>
        <v>0</v>
      </c>
      <c r="AA2286" s="4" t="str">
        <f aca="false">IF(NOT(Z2286),Y2286,0)</f>
        <v>dysnormal</v>
      </c>
    </row>
    <row r="2287" customFormat="false" ht="15" hidden="false" customHeight="true" outlineLevel="0" collapsed="false">
      <c r="A2287" s="1" t="n">
        <v>3277</v>
      </c>
      <c r="B2287" s="4" t="s">
        <v>35</v>
      </c>
      <c r="C2287" s="4" t="s">
        <v>30</v>
      </c>
      <c r="D2287" s="4" t="s">
        <v>33</v>
      </c>
      <c r="E2287" s="4" t="n">
        <v>10</v>
      </c>
      <c r="F2287" s="4" t="n">
        <v>41.784</v>
      </c>
      <c r="G2287" s="4" t="n">
        <v>1</v>
      </c>
      <c r="H2287" s="4" t="n">
        <v>0.404480133481138</v>
      </c>
      <c r="I2287" s="4" t="n">
        <v>0.106858783215154</v>
      </c>
      <c r="J2287" s="4" t="n">
        <v>0.0163789789302565</v>
      </c>
      <c r="K2287" s="4" t="n">
        <v>0.0181978513735307</v>
      </c>
      <c r="L2287" s="4" t="n">
        <v>0.00429859832191241</v>
      </c>
      <c r="M2287" s="4" t="n">
        <v>0.461245545795518</v>
      </c>
      <c r="N2287" s="4" t="n">
        <v>19.3449486167021</v>
      </c>
      <c r="O2287" s="4" t="n">
        <v>1</v>
      </c>
      <c r="P2287" s="4" t="s">
        <v>24</v>
      </c>
      <c r="Q2287" s="4" t="n">
        <v>17.0510701539373</v>
      </c>
      <c r="R2287" s="4" t="n">
        <v>0.159266383232464</v>
      </c>
      <c r="S2287" s="4" t="s">
        <v>40</v>
      </c>
      <c r="T2287" s="4" t="str">
        <f aca="false">B2287&amp;C2287&amp;D2287&amp;E2287&amp;S2287</f>
        <v>dwayoubotsmall_warehouse10normal</v>
      </c>
      <c r="U2287" s="4" t="n">
        <f aca="false">COUNTIF($T$2:T2287,T2287)</f>
        <v>6</v>
      </c>
      <c r="V2287" s="4" t="s">
        <v>36</v>
      </c>
      <c r="W2287" s="4" t="s">
        <v>32</v>
      </c>
      <c r="X2287" s="4" t="s">
        <v>34</v>
      </c>
      <c r="Y2287" s="4" t="str">
        <f aca="false">V2287&amp;W2287&amp;X2287&amp;S2287</f>
        <v>dysnormal</v>
      </c>
      <c r="Z2287" s="4" t="n">
        <f aca="false">G2287&gt;0</f>
        <v>1</v>
      </c>
      <c r="AA2287" s="4" t="n">
        <f aca="false">IF(NOT(Z2287),Y2287,0)</f>
        <v>0</v>
      </c>
    </row>
    <row r="2288" customFormat="false" ht="15" hidden="false" customHeight="true" outlineLevel="0" collapsed="false">
      <c r="A2288" s="1" t="n">
        <v>3278</v>
      </c>
      <c r="B2288" s="4" t="s">
        <v>35</v>
      </c>
      <c r="C2288" s="4" t="s">
        <v>30</v>
      </c>
      <c r="D2288" s="4" t="s">
        <v>33</v>
      </c>
      <c r="E2288" s="4" t="n">
        <v>10</v>
      </c>
      <c r="F2288" s="4" t="n">
        <v>50.7</v>
      </c>
      <c r="G2288" s="4" t="n">
        <v>4</v>
      </c>
      <c r="H2288" s="4" t="n">
        <v>1.79779059788519</v>
      </c>
      <c r="I2288" s="4" t="n">
        <v>0.264957818439607</v>
      </c>
      <c r="J2288" s="4" t="n">
        <v>0.0406801796267772</v>
      </c>
      <c r="K2288" s="4" t="n">
        <v>0.04516017699611</v>
      </c>
      <c r="L2288" s="4" t="n">
        <v>-0.000223064590935309</v>
      </c>
      <c r="M2288" s="4" t="n">
        <v>0.438500125555956</v>
      </c>
      <c r="N2288" s="4" t="n">
        <v>21.9035913550704</v>
      </c>
      <c r="O2288" s="4" t="n">
        <v>0</v>
      </c>
      <c r="P2288" s="4" t="s">
        <v>5</v>
      </c>
      <c r="Q2288" s="4" t="n">
        <v>65.5180761382853</v>
      </c>
      <c r="R2288" s="4" t="n">
        <v>0.306479421167892</v>
      </c>
      <c r="S2288" s="4" t="s">
        <v>40</v>
      </c>
      <c r="T2288" s="4" t="str">
        <f aca="false">B2288&amp;C2288&amp;D2288&amp;E2288&amp;S2288</f>
        <v>dwayoubotsmall_warehouse10normal</v>
      </c>
      <c r="U2288" s="4" t="n">
        <f aca="false">COUNTIF($T$2:T2288,T2288)</f>
        <v>7</v>
      </c>
      <c r="V2288" s="4" t="s">
        <v>36</v>
      </c>
      <c r="W2288" s="4" t="s">
        <v>32</v>
      </c>
      <c r="X2288" s="4" t="s">
        <v>34</v>
      </c>
      <c r="Y2288" s="4" t="str">
        <f aca="false">V2288&amp;W2288&amp;X2288&amp;S2288</f>
        <v>dysnormal</v>
      </c>
      <c r="Z2288" s="4" t="n">
        <f aca="false">G2288&gt;0</f>
        <v>1</v>
      </c>
      <c r="AA2288" s="4" t="n">
        <f aca="false">IF(NOT(Z2288),Y2288,0)</f>
        <v>0</v>
      </c>
    </row>
    <row r="2289" customFormat="false" ht="15" hidden="false" customHeight="true" outlineLevel="0" collapsed="false">
      <c r="A2289" s="1" t="n">
        <v>3279</v>
      </c>
      <c r="B2289" s="4" t="s">
        <v>35</v>
      </c>
      <c r="C2289" s="4" t="s">
        <v>30</v>
      </c>
      <c r="D2289" s="4" t="s">
        <v>33</v>
      </c>
      <c r="E2289" s="4" t="n">
        <v>10</v>
      </c>
      <c r="F2289" s="4" t="n">
        <v>45.425</v>
      </c>
      <c r="G2289" s="4" t="n">
        <v>2</v>
      </c>
      <c r="H2289" s="4" t="n">
        <v>0.555000065336728</v>
      </c>
      <c r="I2289" s="4" t="n">
        <v>0.155682458691617</v>
      </c>
      <c r="J2289" s="4" t="n">
        <v>0.0185048687744765</v>
      </c>
      <c r="K2289" s="4" t="n">
        <v>0.0307389519983437</v>
      </c>
      <c r="L2289" s="4" t="n">
        <v>0.0024113168481719</v>
      </c>
      <c r="M2289" s="4" t="n">
        <v>0.435234916128935</v>
      </c>
      <c r="N2289" s="4" t="n">
        <v>19.8139996944676</v>
      </c>
      <c r="O2289" s="4" t="n">
        <v>1</v>
      </c>
      <c r="P2289" s="4" t="s">
        <v>24</v>
      </c>
      <c r="Q2289" s="4" t="n">
        <v>13.1448872118116</v>
      </c>
      <c r="R2289" s="4" t="n">
        <v>0.553396596804308</v>
      </c>
      <c r="S2289" s="4" t="s">
        <v>40</v>
      </c>
      <c r="T2289" s="4" t="str">
        <f aca="false">B2289&amp;C2289&amp;D2289&amp;E2289&amp;S2289</f>
        <v>dwayoubotsmall_warehouse10normal</v>
      </c>
      <c r="U2289" s="4" t="n">
        <f aca="false">COUNTIF($T$2:T2289,T2289)</f>
        <v>8</v>
      </c>
      <c r="V2289" s="4" t="s">
        <v>36</v>
      </c>
      <c r="W2289" s="4" t="s">
        <v>32</v>
      </c>
      <c r="X2289" s="4" t="s">
        <v>34</v>
      </c>
      <c r="Y2289" s="4" t="str">
        <f aca="false">V2289&amp;W2289&amp;X2289&amp;S2289</f>
        <v>dysnormal</v>
      </c>
      <c r="Z2289" s="4" t="n">
        <f aca="false">G2289&gt;0</f>
        <v>1</v>
      </c>
      <c r="AA2289" s="4" t="n">
        <f aca="false">IF(NOT(Z2289),Y2289,0)</f>
        <v>0</v>
      </c>
    </row>
    <row r="2290" customFormat="false" ht="15" hidden="false" customHeight="true" outlineLevel="0" collapsed="false">
      <c r="A2290" s="1" t="n">
        <v>3280</v>
      </c>
      <c r="B2290" s="4" t="s">
        <v>35</v>
      </c>
      <c r="C2290" s="4" t="s">
        <v>30</v>
      </c>
      <c r="D2290" s="4" t="s">
        <v>33</v>
      </c>
      <c r="E2290" s="4" t="n">
        <v>10</v>
      </c>
      <c r="F2290" s="4" t="n">
        <v>47.996</v>
      </c>
      <c r="G2290" s="4" t="n">
        <v>3</v>
      </c>
      <c r="H2290" s="4" t="n">
        <v>1.01254865340525</v>
      </c>
      <c r="I2290" s="4" t="n">
        <v>0.219468679415599</v>
      </c>
      <c r="J2290" s="4" t="n">
        <v>0.0279264994203498</v>
      </c>
      <c r="K2290" s="4" t="n">
        <v>0.0477673771872074</v>
      </c>
      <c r="L2290" s="4" t="n">
        <v>2.9399791050878E-005</v>
      </c>
      <c r="M2290" s="4" t="n">
        <v>0.434242442011136</v>
      </c>
      <c r="N2290" s="4" t="n">
        <v>20.6251829911632</v>
      </c>
      <c r="O2290" s="4" t="n">
        <v>0</v>
      </c>
      <c r="P2290" s="4" t="s">
        <v>5</v>
      </c>
      <c r="Q2290" s="4" t="n">
        <v>36.088638771507</v>
      </c>
      <c r="R2290" s="4" t="n">
        <v>0.216676865456889</v>
      </c>
      <c r="S2290" s="4" t="s">
        <v>40</v>
      </c>
      <c r="T2290" s="4" t="str">
        <f aca="false">B2290&amp;C2290&amp;D2290&amp;E2290&amp;S2290</f>
        <v>dwayoubotsmall_warehouse10normal</v>
      </c>
      <c r="U2290" s="4" t="n">
        <f aca="false">COUNTIF($T$2:T2290,T2290)</f>
        <v>9</v>
      </c>
      <c r="V2290" s="4" t="s">
        <v>36</v>
      </c>
      <c r="W2290" s="4" t="s">
        <v>32</v>
      </c>
      <c r="X2290" s="4" t="s">
        <v>34</v>
      </c>
      <c r="Y2290" s="4" t="str">
        <f aca="false">V2290&amp;W2290&amp;X2290&amp;S2290</f>
        <v>dysnormal</v>
      </c>
      <c r="Z2290" s="4" t="n">
        <f aca="false">G2290&gt;0</f>
        <v>1</v>
      </c>
      <c r="AA2290" s="4" t="n">
        <f aca="false">IF(NOT(Z2290),Y2290,0)</f>
        <v>0</v>
      </c>
    </row>
    <row r="2291" customFormat="false" ht="15" hidden="false" customHeight="true" outlineLevel="0" collapsed="false">
      <c r="A2291" s="1" t="n">
        <v>3281</v>
      </c>
      <c r="B2291" s="4" t="s">
        <v>35</v>
      </c>
      <c r="C2291" s="4" t="s">
        <v>30</v>
      </c>
      <c r="D2291" s="4" t="s">
        <v>33</v>
      </c>
      <c r="E2291" s="4" t="n">
        <v>10</v>
      </c>
      <c r="F2291" s="4" t="n">
        <v>47.421</v>
      </c>
      <c r="G2291" s="4" t="n">
        <v>1</v>
      </c>
      <c r="H2291" s="4" t="n">
        <v>1.19889063778159</v>
      </c>
      <c r="I2291" s="4" t="n">
        <v>0.259534418468742</v>
      </c>
      <c r="J2291" s="4" t="n">
        <v>0.181854740970828</v>
      </c>
      <c r="K2291" s="4" t="n">
        <v>0.0585712010731395</v>
      </c>
      <c r="L2291" s="4" t="n">
        <v>-0.000418180095817496</v>
      </c>
      <c r="M2291" s="4" t="n">
        <v>0.435428023339283</v>
      </c>
      <c r="N2291" s="4" t="n">
        <v>20.6739832692218</v>
      </c>
      <c r="O2291" s="4" t="n">
        <v>1</v>
      </c>
      <c r="P2291" s="4" t="s">
        <v>24</v>
      </c>
      <c r="Q2291" s="4" t="n">
        <v>27.455570445604</v>
      </c>
      <c r="R2291" s="4" t="n">
        <v>0.239286253431616</v>
      </c>
      <c r="S2291" s="4" t="s">
        <v>40</v>
      </c>
      <c r="T2291" s="4" t="str">
        <f aca="false">B2291&amp;C2291&amp;D2291&amp;E2291&amp;S2291</f>
        <v>dwayoubotsmall_warehouse10normal</v>
      </c>
      <c r="U2291" s="4" t="n">
        <f aca="false">COUNTIF($T$2:T2291,T2291)</f>
        <v>10</v>
      </c>
      <c r="V2291" s="4" t="s">
        <v>36</v>
      </c>
      <c r="W2291" s="4" t="s">
        <v>32</v>
      </c>
      <c r="X2291" s="4" t="s">
        <v>34</v>
      </c>
      <c r="Y2291" s="4" t="str">
        <f aca="false">V2291&amp;W2291&amp;X2291&amp;S2291</f>
        <v>dysnormal</v>
      </c>
      <c r="Z2291" s="4" t="n">
        <f aca="false">G2291&gt;0</f>
        <v>1</v>
      </c>
      <c r="AA2291" s="4" t="n">
        <f aca="false">IF(NOT(Z2291),Y2291,0)</f>
        <v>0</v>
      </c>
    </row>
    <row r="2292" customFormat="false" ht="15" hidden="false" customHeight="true" outlineLevel="0" collapsed="false">
      <c r="A2292" s="1" t="n">
        <v>3282</v>
      </c>
      <c r="B2292" s="4" t="s">
        <v>35</v>
      </c>
      <c r="C2292" s="4" t="s">
        <v>30</v>
      </c>
      <c r="D2292" s="4" t="s">
        <v>33</v>
      </c>
      <c r="E2292" s="4" t="n">
        <v>10</v>
      </c>
      <c r="F2292" s="4" t="n">
        <v>42.781</v>
      </c>
      <c r="G2292" s="4" t="n">
        <v>0</v>
      </c>
      <c r="H2292" s="4" t="n">
        <v>0.699766479564823</v>
      </c>
      <c r="I2292" s="4" t="n">
        <v>0.143127431869788</v>
      </c>
      <c r="J2292" s="4" t="n">
        <v>0.0230973191879086</v>
      </c>
      <c r="K2292" s="4" t="n">
        <v>0.0176596169447448</v>
      </c>
      <c r="L2292" s="4" t="n">
        <v>0.00374527190349192</v>
      </c>
      <c r="M2292" s="4" t="n">
        <v>0.459518806472785</v>
      </c>
      <c r="N2292" s="4" t="n">
        <v>19.6375318077482</v>
      </c>
      <c r="O2292" s="4" t="n">
        <v>1</v>
      </c>
      <c r="P2292" s="4" t="s">
        <v>24</v>
      </c>
      <c r="Q2292" s="4" t="n">
        <v>40.342223279358</v>
      </c>
      <c r="R2292" s="4" t="n">
        <v>0.184901037235614</v>
      </c>
      <c r="S2292" s="4" t="s">
        <v>40</v>
      </c>
      <c r="T2292" s="4" t="str">
        <f aca="false">B2292&amp;C2292&amp;D2292&amp;E2292&amp;S2292</f>
        <v>dwayoubotsmall_warehouse10normal</v>
      </c>
      <c r="U2292" s="4" t="n">
        <f aca="false">COUNTIF($T$2:T2292,T2292)</f>
        <v>11</v>
      </c>
      <c r="V2292" s="4" t="s">
        <v>36</v>
      </c>
      <c r="W2292" s="4" t="s">
        <v>32</v>
      </c>
      <c r="X2292" s="4" t="s">
        <v>34</v>
      </c>
      <c r="Y2292" s="4" t="str">
        <f aca="false">V2292&amp;W2292&amp;X2292&amp;S2292</f>
        <v>dysnormal</v>
      </c>
      <c r="Z2292" s="4" t="n">
        <f aca="false">G2292&gt;0</f>
        <v>0</v>
      </c>
      <c r="AA2292" s="4" t="str">
        <f aca="false">IF(NOT(Z2292),Y2292,0)</f>
        <v>dysnormal</v>
      </c>
    </row>
    <row r="2293" customFormat="false" ht="15" hidden="false" customHeight="true" outlineLevel="0" collapsed="false">
      <c r="A2293" s="1" t="n">
        <v>3283</v>
      </c>
      <c r="B2293" s="4" t="s">
        <v>35</v>
      </c>
      <c r="C2293" s="4" t="s">
        <v>30</v>
      </c>
      <c r="D2293" s="4" t="s">
        <v>33</v>
      </c>
      <c r="E2293" s="4" t="n">
        <v>10</v>
      </c>
      <c r="F2293" s="4" t="n">
        <v>46.909</v>
      </c>
      <c r="G2293" s="4" t="n">
        <v>1</v>
      </c>
      <c r="H2293" s="4" t="n">
        <v>0.950080670397727</v>
      </c>
      <c r="I2293" s="4" t="n">
        <v>0.226923526871767</v>
      </c>
      <c r="J2293" s="4" t="n">
        <v>0.0331770471875241</v>
      </c>
      <c r="K2293" s="4" t="n">
        <v>0.0460651830193351</v>
      </c>
      <c r="L2293" s="4" t="n">
        <v>0.000302845498438561</v>
      </c>
      <c r="M2293" s="4" t="n">
        <v>0.438437642420777</v>
      </c>
      <c r="N2293" s="4" t="n">
        <v>20.3268449937245</v>
      </c>
      <c r="O2293" s="4" t="n">
        <v>1</v>
      </c>
      <c r="P2293" s="4" t="s">
        <v>24</v>
      </c>
      <c r="Q2293" s="4" t="n">
        <v>20.5523266399622</v>
      </c>
      <c r="R2293" s="4" t="n">
        <v>0.308951044883691</v>
      </c>
      <c r="S2293" s="4" t="s">
        <v>40</v>
      </c>
      <c r="T2293" s="4" t="str">
        <f aca="false">B2293&amp;C2293&amp;D2293&amp;E2293&amp;S2293</f>
        <v>dwayoubotsmall_warehouse10normal</v>
      </c>
      <c r="U2293" s="4" t="n">
        <f aca="false">COUNTIF($T$2:T2293,T2293)</f>
        <v>12</v>
      </c>
      <c r="V2293" s="4" t="s">
        <v>36</v>
      </c>
      <c r="W2293" s="4" t="s">
        <v>32</v>
      </c>
      <c r="X2293" s="4" t="s">
        <v>34</v>
      </c>
      <c r="Y2293" s="4" t="str">
        <f aca="false">V2293&amp;W2293&amp;X2293&amp;S2293</f>
        <v>dysnormal</v>
      </c>
      <c r="Z2293" s="4" t="n">
        <f aca="false">G2293&gt;0</f>
        <v>1</v>
      </c>
      <c r="AA2293" s="4" t="n">
        <f aca="false">IF(NOT(Z2293),Y2293,0)</f>
        <v>0</v>
      </c>
    </row>
    <row r="2294" customFormat="false" ht="15" hidden="false" customHeight="true" outlineLevel="0" collapsed="false">
      <c r="A2294" s="1" t="n">
        <v>3284</v>
      </c>
      <c r="B2294" s="4" t="s">
        <v>35</v>
      </c>
      <c r="C2294" s="4" t="s">
        <v>30</v>
      </c>
      <c r="D2294" s="4" t="s">
        <v>33</v>
      </c>
      <c r="E2294" s="4" t="n">
        <v>10</v>
      </c>
      <c r="F2294" s="4" t="n">
        <v>42.9639999999999</v>
      </c>
      <c r="G2294" s="4" t="n">
        <v>0</v>
      </c>
      <c r="H2294" s="4" t="n">
        <v>0.739010115945449</v>
      </c>
      <c r="I2294" s="4" t="n">
        <v>0.163606939711541</v>
      </c>
      <c r="J2294" s="4" t="n">
        <v>0.017582820691418</v>
      </c>
      <c r="K2294" s="4" t="n">
        <v>0.029342446187379</v>
      </c>
      <c r="L2294" s="4" t="n">
        <v>0.00462129963008516</v>
      </c>
      <c r="M2294" s="4" t="n">
        <v>0.451799373172567</v>
      </c>
      <c r="N2294" s="4" t="n">
        <v>19.5602543185251</v>
      </c>
      <c r="O2294" s="4" t="n">
        <v>1</v>
      </c>
      <c r="P2294" s="4" t="s">
        <v>24</v>
      </c>
      <c r="Q2294" s="4" t="n">
        <v>32.1052965082899</v>
      </c>
      <c r="R2294" s="4" t="n">
        <v>0.223718972603315</v>
      </c>
      <c r="S2294" s="4" t="s">
        <v>40</v>
      </c>
      <c r="T2294" s="4" t="str">
        <f aca="false">B2294&amp;C2294&amp;D2294&amp;E2294&amp;S2294</f>
        <v>dwayoubotsmall_warehouse10normal</v>
      </c>
      <c r="U2294" s="4" t="n">
        <f aca="false">COUNTIF($T$2:T2294,T2294)</f>
        <v>13</v>
      </c>
      <c r="V2294" s="4" t="s">
        <v>36</v>
      </c>
      <c r="W2294" s="4" t="s">
        <v>32</v>
      </c>
      <c r="X2294" s="4" t="s">
        <v>34</v>
      </c>
      <c r="Y2294" s="4" t="str">
        <f aca="false">V2294&amp;W2294&amp;X2294&amp;S2294</f>
        <v>dysnormal</v>
      </c>
      <c r="Z2294" s="4" t="n">
        <f aca="false">G2294&gt;0</f>
        <v>0</v>
      </c>
      <c r="AA2294" s="4" t="str">
        <f aca="false">IF(NOT(Z2294),Y2294,0)</f>
        <v>dysnormal</v>
      </c>
    </row>
    <row r="2295" customFormat="false" ht="15" hidden="false" customHeight="true" outlineLevel="0" collapsed="false">
      <c r="A2295" s="1" t="n">
        <v>3285</v>
      </c>
      <c r="B2295" s="4" t="s">
        <v>35</v>
      </c>
      <c r="C2295" s="4" t="s">
        <v>30</v>
      </c>
      <c r="D2295" s="4" t="s">
        <v>33</v>
      </c>
      <c r="E2295" s="4" t="n">
        <v>10</v>
      </c>
      <c r="F2295" s="4" t="n">
        <v>58.336</v>
      </c>
      <c r="G2295" s="4" t="n">
        <v>5</v>
      </c>
      <c r="H2295" s="4" t="n">
        <v>5.31880314168805</v>
      </c>
      <c r="I2295" s="4" t="n">
        <v>0.448808676367775</v>
      </c>
      <c r="J2295" s="4" t="n">
        <v>0.0674716225376573</v>
      </c>
      <c r="K2295" s="4" t="n">
        <v>0.0931258191678068</v>
      </c>
      <c r="L2295" s="4" t="n">
        <v>0.00309591988010366</v>
      </c>
      <c r="M2295" s="4" t="n">
        <v>0.387869520116364</v>
      </c>
      <c r="N2295" s="4" t="n">
        <v>22.703952657001</v>
      </c>
      <c r="O2295" s="4" t="n">
        <v>0</v>
      </c>
      <c r="P2295" s="4" t="s">
        <v>5</v>
      </c>
      <c r="Q2295" s="4" t="n">
        <v>197.8688727777</v>
      </c>
      <c r="R2295" s="4" t="n">
        <v>0.81747880117592</v>
      </c>
      <c r="S2295" s="4" t="s">
        <v>40</v>
      </c>
      <c r="T2295" s="4" t="str">
        <f aca="false">B2295&amp;C2295&amp;D2295&amp;E2295&amp;S2295</f>
        <v>dwayoubotsmall_warehouse10normal</v>
      </c>
      <c r="U2295" s="4" t="n">
        <f aca="false">COUNTIF($T$2:T2295,T2295)</f>
        <v>14</v>
      </c>
      <c r="V2295" s="4" t="s">
        <v>36</v>
      </c>
      <c r="W2295" s="4" t="s">
        <v>32</v>
      </c>
      <c r="X2295" s="4" t="s">
        <v>34</v>
      </c>
      <c r="Y2295" s="4" t="str">
        <f aca="false">V2295&amp;W2295&amp;X2295&amp;S2295</f>
        <v>dysnormal</v>
      </c>
      <c r="Z2295" s="4" t="n">
        <f aca="false">G2295&gt;0</f>
        <v>1</v>
      </c>
      <c r="AA2295" s="4" t="n">
        <f aca="false">IF(NOT(Z2295),Y2295,0)</f>
        <v>0</v>
      </c>
    </row>
    <row r="2296" customFormat="false" ht="15" hidden="false" customHeight="true" outlineLevel="0" collapsed="false">
      <c r="A2296" s="1" t="n">
        <v>3286</v>
      </c>
      <c r="B2296" s="4" t="s">
        <v>35</v>
      </c>
      <c r="C2296" s="4" t="s">
        <v>30</v>
      </c>
      <c r="D2296" s="4" t="s">
        <v>33</v>
      </c>
      <c r="E2296" s="4" t="n">
        <v>10</v>
      </c>
      <c r="F2296" s="4" t="n">
        <v>46.2399999999999</v>
      </c>
      <c r="G2296" s="4" t="n">
        <v>1</v>
      </c>
      <c r="H2296" s="4" t="n">
        <v>1.07964965059368</v>
      </c>
      <c r="I2296" s="4" t="n">
        <v>0.238230155004979</v>
      </c>
      <c r="J2296" s="4" t="n">
        <v>0.0373075652805543</v>
      </c>
      <c r="K2296" s="4" t="n">
        <v>0.0942630894118534</v>
      </c>
      <c r="L2296" s="4" t="n">
        <v>0.000567135412742965</v>
      </c>
      <c r="M2296" s="4" t="n">
        <v>0.442612148987678</v>
      </c>
      <c r="N2296" s="4" t="n">
        <v>19.7316821601963</v>
      </c>
      <c r="O2296" s="4" t="n">
        <v>1</v>
      </c>
      <c r="P2296" s="4" t="s">
        <v>24</v>
      </c>
      <c r="Q2296" s="4" t="n">
        <v>42.7445301923614</v>
      </c>
      <c r="R2296" s="4" t="n">
        <v>0.911478294348378</v>
      </c>
      <c r="S2296" s="4" t="s">
        <v>40</v>
      </c>
      <c r="T2296" s="4" t="str">
        <f aca="false">B2296&amp;C2296&amp;D2296&amp;E2296&amp;S2296</f>
        <v>dwayoubotsmall_warehouse10normal</v>
      </c>
      <c r="U2296" s="4" t="n">
        <f aca="false">COUNTIF($T$2:T2296,T2296)</f>
        <v>15</v>
      </c>
      <c r="V2296" s="4" t="s">
        <v>36</v>
      </c>
      <c r="W2296" s="4" t="s">
        <v>32</v>
      </c>
      <c r="X2296" s="4" t="s">
        <v>34</v>
      </c>
      <c r="Y2296" s="4" t="str">
        <f aca="false">V2296&amp;W2296&amp;X2296&amp;S2296</f>
        <v>dysnormal</v>
      </c>
      <c r="Z2296" s="4" t="n">
        <f aca="false">G2296&gt;0</f>
        <v>1</v>
      </c>
      <c r="AA2296" s="4" t="n">
        <f aca="false">IF(NOT(Z2296),Y2296,0)</f>
        <v>0</v>
      </c>
    </row>
    <row r="2297" customFormat="false" ht="15" hidden="false" customHeight="true" outlineLevel="0" collapsed="false">
      <c r="A2297" s="1" t="n">
        <v>3287</v>
      </c>
      <c r="B2297" s="4" t="s">
        <v>35</v>
      </c>
      <c r="C2297" s="4" t="s">
        <v>30</v>
      </c>
      <c r="D2297" s="4" t="s">
        <v>33</v>
      </c>
      <c r="E2297" s="4" t="n">
        <v>10</v>
      </c>
      <c r="F2297" s="4" t="n">
        <v>48.283</v>
      </c>
      <c r="G2297" s="4" t="n">
        <v>2</v>
      </c>
      <c r="H2297" s="4" t="n">
        <v>1.41609684101048</v>
      </c>
      <c r="I2297" s="4" t="n">
        <v>0.327475483391376</v>
      </c>
      <c r="J2297" s="4" t="n">
        <v>0.0686584103181031</v>
      </c>
      <c r="K2297" s="4" t="n">
        <v>0.107256179730523</v>
      </c>
      <c r="L2297" s="4" t="n">
        <v>0.00195275629423136</v>
      </c>
      <c r="M2297" s="4" t="n">
        <v>0.413652850376706</v>
      </c>
      <c r="N2297" s="4" t="n">
        <v>19.8579506404886</v>
      </c>
      <c r="O2297" s="4" t="n">
        <v>1</v>
      </c>
      <c r="P2297" s="4" t="s">
        <v>24</v>
      </c>
      <c r="Q2297" s="4" t="n">
        <v>22.7478951428535</v>
      </c>
      <c r="R2297" s="4" t="n">
        <v>0.772889422371049</v>
      </c>
      <c r="S2297" s="4" t="s">
        <v>40</v>
      </c>
      <c r="T2297" s="4" t="str">
        <f aca="false">B2297&amp;C2297&amp;D2297&amp;E2297&amp;S2297</f>
        <v>dwayoubotsmall_warehouse10normal</v>
      </c>
      <c r="U2297" s="4" t="n">
        <f aca="false">COUNTIF($T$2:T2297,T2297)</f>
        <v>16</v>
      </c>
      <c r="V2297" s="4" t="s">
        <v>36</v>
      </c>
      <c r="W2297" s="4" t="s">
        <v>32</v>
      </c>
      <c r="X2297" s="4" t="s">
        <v>34</v>
      </c>
      <c r="Y2297" s="4" t="str">
        <f aca="false">V2297&amp;W2297&amp;X2297&amp;S2297</f>
        <v>dysnormal</v>
      </c>
      <c r="Z2297" s="4" t="n">
        <f aca="false">G2297&gt;0</f>
        <v>1</v>
      </c>
      <c r="AA2297" s="4" t="n">
        <f aca="false">IF(NOT(Z2297),Y2297,0)</f>
        <v>0</v>
      </c>
    </row>
    <row r="2298" customFormat="false" ht="15" hidden="false" customHeight="true" outlineLevel="0" collapsed="false">
      <c r="A2298" s="1" t="n">
        <v>3288</v>
      </c>
      <c r="B2298" s="4" t="s">
        <v>35</v>
      </c>
      <c r="C2298" s="4" t="s">
        <v>30</v>
      </c>
      <c r="D2298" s="4" t="s">
        <v>33</v>
      </c>
      <c r="E2298" s="4" t="n">
        <v>10</v>
      </c>
      <c r="F2298" s="4" t="n">
        <v>45.303</v>
      </c>
      <c r="G2298" s="4" t="n">
        <v>0</v>
      </c>
      <c r="H2298" s="4" t="n">
        <v>0.417412437883587</v>
      </c>
      <c r="I2298" s="4" t="n">
        <v>0.105895858389393</v>
      </c>
      <c r="J2298" s="4" t="n">
        <v>0.0127587161424942</v>
      </c>
      <c r="K2298" s="4" t="n">
        <v>0.0473162248949056</v>
      </c>
      <c r="L2298" s="4" t="n">
        <v>0.00199101831687019</v>
      </c>
      <c r="M2298" s="4" t="n">
        <v>0.433448124241095</v>
      </c>
      <c r="N2298" s="4" t="n">
        <v>19.6329190496229</v>
      </c>
      <c r="O2298" s="4" t="n">
        <v>1</v>
      </c>
      <c r="P2298" s="4" t="s">
        <v>24</v>
      </c>
      <c r="Q2298" s="4" t="n">
        <v>11.0263056216792</v>
      </c>
      <c r="R2298" s="4" t="n">
        <v>0.573628402966207</v>
      </c>
      <c r="S2298" s="4" t="s">
        <v>40</v>
      </c>
      <c r="T2298" s="4" t="str">
        <f aca="false">B2298&amp;C2298&amp;D2298&amp;E2298&amp;S2298</f>
        <v>dwayoubotsmall_warehouse10normal</v>
      </c>
      <c r="U2298" s="4" t="n">
        <f aca="false">COUNTIF($T$2:T2298,T2298)</f>
        <v>17</v>
      </c>
      <c r="V2298" s="4" t="s">
        <v>36</v>
      </c>
      <c r="W2298" s="4" t="s">
        <v>32</v>
      </c>
      <c r="X2298" s="4" t="s">
        <v>34</v>
      </c>
      <c r="Y2298" s="4" t="str">
        <f aca="false">V2298&amp;W2298&amp;X2298&amp;S2298</f>
        <v>dysnormal</v>
      </c>
      <c r="Z2298" s="4" t="n">
        <f aca="false">G2298&gt;0</f>
        <v>0</v>
      </c>
      <c r="AA2298" s="4" t="str">
        <f aca="false">IF(NOT(Z2298),Y2298,0)</f>
        <v>dysnormal</v>
      </c>
    </row>
    <row r="2299" customFormat="false" ht="15" hidden="false" customHeight="true" outlineLevel="0" collapsed="false">
      <c r="A2299" s="1" t="n">
        <v>3289</v>
      </c>
      <c r="B2299" s="4" t="s">
        <v>35</v>
      </c>
      <c r="C2299" s="4" t="s">
        <v>30</v>
      </c>
      <c r="D2299" s="4" t="s">
        <v>33</v>
      </c>
      <c r="E2299" s="4" t="n">
        <v>10</v>
      </c>
      <c r="F2299" s="4" t="n">
        <v>42.954</v>
      </c>
      <c r="G2299" s="4" t="n">
        <v>1</v>
      </c>
      <c r="H2299" s="4" t="n">
        <v>0.469260581337495</v>
      </c>
      <c r="I2299" s="4" t="n">
        <v>0.142695749754464</v>
      </c>
      <c r="J2299" s="4" t="n">
        <v>0.0185376374674594</v>
      </c>
      <c r="K2299" s="4" t="n">
        <v>0.0449446267103774</v>
      </c>
      <c r="L2299" s="4" t="n">
        <v>0.00160037227946985</v>
      </c>
      <c r="M2299" s="4" t="n">
        <v>0.446787282959252</v>
      </c>
      <c r="N2299" s="4" t="n">
        <v>19.3201762071418</v>
      </c>
      <c r="O2299" s="4" t="n">
        <v>1</v>
      </c>
      <c r="P2299" s="4" t="s">
        <v>24</v>
      </c>
      <c r="Q2299" s="4" t="n">
        <v>12.8293169295706</v>
      </c>
      <c r="R2299" s="4" t="n">
        <v>0.618162063945628</v>
      </c>
      <c r="S2299" s="4" t="s">
        <v>40</v>
      </c>
      <c r="T2299" s="4" t="str">
        <f aca="false">B2299&amp;C2299&amp;D2299&amp;E2299&amp;S2299</f>
        <v>dwayoubotsmall_warehouse10normal</v>
      </c>
      <c r="U2299" s="4" t="n">
        <f aca="false">COUNTIF($T$2:T2299,T2299)</f>
        <v>18</v>
      </c>
      <c r="V2299" s="4" t="s">
        <v>36</v>
      </c>
      <c r="W2299" s="4" t="s">
        <v>32</v>
      </c>
      <c r="X2299" s="4" t="s">
        <v>34</v>
      </c>
      <c r="Y2299" s="4" t="str">
        <f aca="false">V2299&amp;W2299&amp;X2299&amp;S2299</f>
        <v>dysnormal</v>
      </c>
      <c r="Z2299" s="4" t="n">
        <f aca="false">G2299&gt;0</f>
        <v>1</v>
      </c>
      <c r="AA2299" s="4" t="n">
        <f aca="false">IF(NOT(Z2299),Y2299,0)</f>
        <v>0</v>
      </c>
    </row>
    <row r="2300" customFormat="false" ht="15" hidden="false" customHeight="true" outlineLevel="0" collapsed="false">
      <c r="A2300" s="1" t="n">
        <v>3290</v>
      </c>
      <c r="B2300" s="4" t="s">
        <v>35</v>
      </c>
      <c r="C2300" s="4" t="s">
        <v>30</v>
      </c>
      <c r="D2300" s="4" t="s">
        <v>33</v>
      </c>
      <c r="E2300" s="4" t="n">
        <v>10</v>
      </c>
      <c r="F2300" s="4" t="n">
        <v>57.168</v>
      </c>
      <c r="G2300" s="4" t="n">
        <v>2</v>
      </c>
      <c r="H2300" s="4" t="n">
        <v>2.18739802270865</v>
      </c>
      <c r="I2300" s="4" t="n">
        <v>0.382215632082806</v>
      </c>
      <c r="J2300" s="4" t="n">
        <v>0.0495405394588551</v>
      </c>
      <c r="K2300" s="4" t="n">
        <v>0.108357592925625</v>
      </c>
      <c r="L2300" s="4" t="n">
        <v>0.00220237876996633</v>
      </c>
      <c r="M2300" s="4" t="n">
        <v>0.38808141228875</v>
      </c>
      <c r="N2300" s="4" t="n">
        <v>21.8167141945889</v>
      </c>
      <c r="O2300" s="4" t="n">
        <v>1</v>
      </c>
      <c r="P2300" s="4" t="s">
        <v>24</v>
      </c>
      <c r="Q2300" s="4" t="n">
        <v>42.0580603025736</v>
      </c>
      <c r="R2300" s="4" t="n">
        <v>1.14274770149318</v>
      </c>
      <c r="S2300" s="4" t="s">
        <v>40</v>
      </c>
      <c r="T2300" s="4" t="str">
        <f aca="false">B2300&amp;C2300&amp;D2300&amp;E2300&amp;S2300</f>
        <v>dwayoubotsmall_warehouse10normal</v>
      </c>
      <c r="U2300" s="4" t="n">
        <f aca="false">COUNTIF($T$2:T2300,T2300)</f>
        <v>19</v>
      </c>
      <c r="V2300" s="4" t="s">
        <v>36</v>
      </c>
      <c r="W2300" s="4" t="s">
        <v>32</v>
      </c>
      <c r="X2300" s="4" t="s">
        <v>34</v>
      </c>
      <c r="Y2300" s="4" t="str">
        <f aca="false">V2300&amp;W2300&amp;X2300&amp;S2300</f>
        <v>dysnormal</v>
      </c>
      <c r="Z2300" s="4" t="n">
        <f aca="false">G2300&gt;0</f>
        <v>1</v>
      </c>
      <c r="AA2300" s="4" t="n">
        <f aca="false">IF(NOT(Z2300),Y2300,0)</f>
        <v>0</v>
      </c>
    </row>
    <row r="2301" customFormat="false" ht="15" hidden="false" customHeight="true" outlineLevel="0" collapsed="false">
      <c r="A2301" s="1" t="n">
        <v>3291</v>
      </c>
      <c r="B2301" s="4" t="s">
        <v>35</v>
      </c>
      <c r="C2301" s="4" t="s">
        <v>30</v>
      </c>
      <c r="D2301" s="4" t="s">
        <v>33</v>
      </c>
      <c r="E2301" s="4" t="n">
        <v>10</v>
      </c>
      <c r="F2301" s="4" t="n">
        <v>44.054</v>
      </c>
      <c r="G2301" s="4" t="n">
        <v>0</v>
      </c>
      <c r="H2301" s="4" t="n">
        <v>0.528231831661884</v>
      </c>
      <c r="I2301" s="4" t="n">
        <v>0.141964665684566</v>
      </c>
      <c r="J2301" s="4" t="n">
        <v>0.019607983580115</v>
      </c>
      <c r="K2301" s="4" t="n">
        <v>0.051680957362862</v>
      </c>
      <c r="L2301" s="4" t="n">
        <v>0.00106441897796666</v>
      </c>
      <c r="M2301" s="4" t="n">
        <v>0.445945393331243</v>
      </c>
      <c r="N2301" s="4" t="n">
        <v>19.6607476723895</v>
      </c>
      <c r="O2301" s="4" t="n">
        <v>1</v>
      </c>
      <c r="P2301" s="4" t="s">
        <v>24</v>
      </c>
      <c r="Q2301" s="4" t="n">
        <v>20.7694905453963</v>
      </c>
      <c r="R2301" s="4" t="n">
        <v>0.584718353114534</v>
      </c>
      <c r="S2301" s="4" t="s">
        <v>40</v>
      </c>
      <c r="T2301" s="4" t="str">
        <f aca="false">B2301&amp;C2301&amp;D2301&amp;E2301&amp;S2301</f>
        <v>dwayoubotsmall_warehouse10normal</v>
      </c>
      <c r="U2301" s="4" t="n">
        <f aca="false">COUNTIF($T$2:T2301,T2301)</f>
        <v>20</v>
      </c>
      <c r="V2301" s="4" t="s">
        <v>36</v>
      </c>
      <c r="W2301" s="4" t="s">
        <v>32</v>
      </c>
      <c r="X2301" s="4" t="s">
        <v>34</v>
      </c>
      <c r="Y2301" s="4" t="str">
        <f aca="false">V2301&amp;W2301&amp;X2301&amp;S2301</f>
        <v>dysnormal</v>
      </c>
      <c r="Z2301" s="4" t="n">
        <f aca="false">G2301&gt;0</f>
        <v>0</v>
      </c>
      <c r="AA2301" s="4" t="str">
        <f aca="false">IF(NOT(Z2301),Y2301,0)</f>
        <v>dysnormal</v>
      </c>
    </row>
    <row r="2302" customFormat="false" ht="15" hidden="false" customHeight="true" outlineLevel="0" collapsed="false">
      <c r="A2302" s="1" t="n">
        <v>3296</v>
      </c>
      <c r="B2302" s="4" t="s">
        <v>37</v>
      </c>
      <c r="C2302" s="4" t="s">
        <v>41</v>
      </c>
      <c r="D2302" s="4" t="s">
        <v>31</v>
      </c>
      <c r="E2302" s="4" t="n">
        <v>10</v>
      </c>
      <c r="F2302" s="4" t="n">
        <v>109.802</v>
      </c>
      <c r="G2302" s="4" t="n">
        <v>0</v>
      </c>
      <c r="H2302" s="4" t="n">
        <v>0.486986136503449</v>
      </c>
      <c r="I2302" s="4" t="n">
        <v>0.075826161800887</v>
      </c>
      <c r="J2302" s="4" t="n">
        <v>0.0164839684984323</v>
      </c>
      <c r="K2302" s="4" t="n">
        <v>0.011168776371308</v>
      </c>
      <c r="L2302" s="4" t="n">
        <v>0.000932489451476793</v>
      </c>
      <c r="M2302" s="4" t="n">
        <v>0.214761506276151</v>
      </c>
      <c r="N2302" s="4" t="n">
        <v>23.6218100181885</v>
      </c>
      <c r="O2302" s="4" t="n">
        <v>1</v>
      </c>
      <c r="P2302" s="4" t="s">
        <v>24</v>
      </c>
      <c r="Q2302" s="4" t="n">
        <v>39.8302061598034</v>
      </c>
      <c r="R2302" s="4" t="n">
        <v>0.393534618763007</v>
      </c>
      <c r="S2302" s="4" t="s">
        <v>40</v>
      </c>
      <c r="T2302" s="4" t="str">
        <f aca="false">B2302&amp;C2302&amp;D2302&amp;E2302&amp;S2302</f>
        <v>rosnavburgermap510normal</v>
      </c>
      <c r="U2302" s="4" t="n">
        <f aca="false">COUNTIF($T$2:T2302,T2302)</f>
        <v>1</v>
      </c>
      <c r="V2302" s="4" t="s">
        <v>38</v>
      </c>
      <c r="W2302" s="4" t="s">
        <v>29</v>
      </c>
      <c r="X2302" s="4" t="n">
        <v>5</v>
      </c>
      <c r="Y2302" s="4" t="str">
        <f aca="false">V2302&amp;W2302&amp;X2302&amp;S2302</f>
        <v>rb5normal</v>
      </c>
      <c r="Z2302" s="4" t="n">
        <f aca="false">G2302&gt;0</f>
        <v>0</v>
      </c>
      <c r="AA2302" s="4" t="str">
        <f aca="false">IF(NOT(Z2302),Y2302,0)</f>
        <v>rb5normal</v>
      </c>
    </row>
    <row r="2303" customFormat="false" ht="15" hidden="false" customHeight="true" outlineLevel="0" collapsed="false">
      <c r="A2303" s="1" t="n">
        <v>3297</v>
      </c>
      <c r="B2303" s="4" t="s">
        <v>37</v>
      </c>
      <c r="C2303" s="4" t="s">
        <v>41</v>
      </c>
      <c r="D2303" s="4" t="s">
        <v>31</v>
      </c>
      <c r="E2303" s="4" t="n">
        <v>10</v>
      </c>
      <c r="F2303" s="4" t="n">
        <v>111.5</v>
      </c>
      <c r="G2303" s="4" t="n">
        <v>0</v>
      </c>
      <c r="H2303" s="4" t="n">
        <v>0.361302515406664</v>
      </c>
      <c r="I2303" s="4" t="n">
        <v>0.0711422635042368</v>
      </c>
      <c r="J2303" s="4" t="n">
        <v>0.00885417225521054</v>
      </c>
      <c r="K2303" s="4" t="n">
        <v>0.00570045965112157</v>
      </c>
      <c r="L2303" s="4" t="n">
        <v>8.09716599190283E-005</v>
      </c>
      <c r="M2303" s="4" t="n">
        <v>0.218646604476597</v>
      </c>
      <c r="N2303" s="4" t="n">
        <v>24.4091631890524</v>
      </c>
      <c r="O2303" s="4" t="n">
        <v>1</v>
      </c>
      <c r="P2303" s="4" t="s">
        <v>24</v>
      </c>
      <c r="Q2303" s="4" t="n">
        <v>3.87115285306559</v>
      </c>
      <c r="R2303" s="4" t="n">
        <v>0.420702664833905</v>
      </c>
      <c r="S2303" s="4" t="s">
        <v>40</v>
      </c>
      <c r="T2303" s="4" t="str">
        <f aca="false">B2303&amp;C2303&amp;D2303&amp;E2303&amp;S2303</f>
        <v>rosnavburgermap510normal</v>
      </c>
      <c r="U2303" s="4" t="n">
        <f aca="false">COUNTIF($T$2:T2303,T2303)</f>
        <v>2</v>
      </c>
      <c r="V2303" s="4" t="s">
        <v>38</v>
      </c>
      <c r="W2303" s="4" t="s">
        <v>29</v>
      </c>
      <c r="X2303" s="4" t="n">
        <v>5</v>
      </c>
      <c r="Y2303" s="4" t="str">
        <f aca="false">V2303&amp;W2303&amp;X2303&amp;S2303</f>
        <v>rb5normal</v>
      </c>
      <c r="Z2303" s="4" t="n">
        <f aca="false">G2303&gt;0</f>
        <v>0</v>
      </c>
      <c r="AA2303" s="4" t="str">
        <f aca="false">IF(NOT(Z2303),Y2303,0)</f>
        <v>rb5normal</v>
      </c>
    </row>
    <row r="2304" customFormat="false" ht="15" hidden="false" customHeight="true" outlineLevel="0" collapsed="false">
      <c r="A2304" s="1" t="n">
        <v>3298</v>
      </c>
      <c r="B2304" s="4" t="s">
        <v>37</v>
      </c>
      <c r="C2304" s="4" t="s">
        <v>41</v>
      </c>
      <c r="D2304" s="4" t="s">
        <v>31</v>
      </c>
      <c r="E2304" s="4" t="n">
        <v>10</v>
      </c>
      <c r="F2304" s="4" t="n">
        <v>111.606</v>
      </c>
      <c r="G2304" s="4" t="n">
        <v>0</v>
      </c>
      <c r="H2304" s="4" t="n">
        <v>0.473100868291541</v>
      </c>
      <c r="I2304" s="4" t="n">
        <v>0.0936570372354964</v>
      </c>
      <c r="J2304" s="4" t="n">
        <v>0.0116381933272585</v>
      </c>
      <c r="K2304" s="4" t="n">
        <v>0.00668977919064564</v>
      </c>
      <c r="L2304" s="4" t="n">
        <v>0.000412228170237471</v>
      </c>
      <c r="M2304" s="4" t="n">
        <v>0.218412972057862</v>
      </c>
      <c r="N2304" s="4" t="n">
        <v>24.4366940469991</v>
      </c>
      <c r="O2304" s="4" t="n">
        <v>1</v>
      </c>
      <c r="P2304" s="4" t="s">
        <v>24</v>
      </c>
      <c r="Q2304" s="4" t="n">
        <v>3.84103187597831</v>
      </c>
      <c r="R2304" s="4" t="n">
        <v>0.557153924905482</v>
      </c>
      <c r="S2304" s="4" t="s">
        <v>40</v>
      </c>
      <c r="T2304" s="4" t="str">
        <f aca="false">B2304&amp;C2304&amp;D2304&amp;E2304&amp;S2304</f>
        <v>rosnavburgermap510normal</v>
      </c>
      <c r="U2304" s="4" t="n">
        <f aca="false">COUNTIF($T$2:T2304,T2304)</f>
        <v>3</v>
      </c>
      <c r="V2304" s="4" t="s">
        <v>38</v>
      </c>
      <c r="W2304" s="4" t="s">
        <v>29</v>
      </c>
      <c r="X2304" s="4" t="n">
        <v>5</v>
      </c>
      <c r="Y2304" s="4" t="str">
        <f aca="false">V2304&amp;W2304&amp;X2304&amp;S2304</f>
        <v>rb5normal</v>
      </c>
      <c r="Z2304" s="4" t="n">
        <f aca="false">G2304&gt;0</f>
        <v>0</v>
      </c>
      <c r="AA2304" s="4" t="str">
        <f aca="false">IF(NOT(Z2304),Y2304,0)</f>
        <v>rb5normal</v>
      </c>
    </row>
    <row r="2305" customFormat="false" ht="15" hidden="false" customHeight="true" outlineLevel="0" collapsed="false">
      <c r="A2305" s="1" t="n">
        <v>3299</v>
      </c>
      <c r="B2305" s="4" t="s">
        <v>37</v>
      </c>
      <c r="C2305" s="4" t="s">
        <v>41</v>
      </c>
      <c r="D2305" s="4" t="s">
        <v>31</v>
      </c>
      <c r="E2305" s="4" t="n">
        <v>10</v>
      </c>
      <c r="F2305" s="4" t="n">
        <v>137.698</v>
      </c>
      <c r="G2305" s="4" t="n">
        <v>3</v>
      </c>
      <c r="H2305" s="4" t="n">
        <v>1.55176523214378</v>
      </c>
      <c r="I2305" s="4" t="n">
        <v>0.248087875107321</v>
      </c>
      <c r="J2305" s="4" t="n">
        <v>0.0323215849259506</v>
      </c>
      <c r="K2305" s="4" t="n">
        <v>0.0165767816028326</v>
      </c>
      <c r="L2305" s="4" t="n">
        <v>0.000224069479020451</v>
      </c>
      <c r="M2305" s="4" t="n">
        <v>0.214483044590948</v>
      </c>
      <c r="N2305" s="4" t="n">
        <v>29.5149585796505</v>
      </c>
      <c r="O2305" s="4" t="n">
        <v>0</v>
      </c>
      <c r="P2305" s="4" t="s">
        <v>5</v>
      </c>
      <c r="Q2305" s="4" t="n">
        <v>57.141242002532</v>
      </c>
      <c r="R2305" s="4" t="n">
        <v>1.80366168755879</v>
      </c>
      <c r="S2305" s="4" t="s">
        <v>40</v>
      </c>
      <c r="T2305" s="4" t="str">
        <f aca="false">B2305&amp;C2305&amp;D2305&amp;E2305&amp;S2305</f>
        <v>rosnavburgermap510normal</v>
      </c>
      <c r="U2305" s="4" t="n">
        <f aca="false">COUNTIF($T$2:T2305,T2305)</f>
        <v>4</v>
      </c>
      <c r="V2305" s="4" t="s">
        <v>38</v>
      </c>
      <c r="W2305" s="4" t="s">
        <v>29</v>
      </c>
      <c r="X2305" s="4" t="n">
        <v>5</v>
      </c>
      <c r="Y2305" s="4" t="str">
        <f aca="false">V2305&amp;W2305&amp;X2305&amp;S2305</f>
        <v>rb5normal</v>
      </c>
      <c r="Z2305" s="4" t="n">
        <f aca="false">G2305&gt;0</f>
        <v>1</v>
      </c>
      <c r="AA2305" s="4" t="n">
        <f aca="false">IF(NOT(Z2305),Y2305,0)</f>
        <v>0</v>
      </c>
    </row>
    <row r="2306" customFormat="false" ht="15" hidden="false" customHeight="true" outlineLevel="0" collapsed="false">
      <c r="A2306" s="1" t="n">
        <v>3300</v>
      </c>
      <c r="B2306" s="4" t="s">
        <v>37</v>
      </c>
      <c r="C2306" s="4" t="s">
        <v>41</v>
      </c>
      <c r="D2306" s="4" t="s">
        <v>31</v>
      </c>
      <c r="E2306" s="4" t="n">
        <v>10</v>
      </c>
      <c r="F2306" s="4" t="n">
        <v>119.204</v>
      </c>
      <c r="G2306" s="4" t="n">
        <v>1</v>
      </c>
      <c r="H2306" s="4" t="n">
        <v>1.24605964942056</v>
      </c>
      <c r="I2306" s="4" t="n">
        <v>0.173441739193754</v>
      </c>
      <c r="J2306" s="4" t="n">
        <v>0.0207237794376082</v>
      </c>
      <c r="K2306" s="4" t="n">
        <v>0.0141907397036486</v>
      </c>
      <c r="L2306" s="4" t="n">
        <v>0.000866666666666667</v>
      </c>
      <c r="M2306" s="4" t="n">
        <v>0.213239978147008</v>
      </c>
      <c r="N2306" s="4" t="n">
        <v>25.5092781719471</v>
      </c>
      <c r="O2306" s="4" t="n">
        <v>1</v>
      </c>
      <c r="P2306" s="4" t="s">
        <v>24</v>
      </c>
      <c r="Q2306" s="4" t="n">
        <v>58.1012187621552</v>
      </c>
      <c r="R2306" s="4" t="n">
        <v>1.53465730139913</v>
      </c>
      <c r="S2306" s="4" t="s">
        <v>40</v>
      </c>
      <c r="T2306" s="4" t="str">
        <f aca="false">B2306&amp;C2306&amp;D2306&amp;E2306&amp;S2306</f>
        <v>rosnavburgermap510normal</v>
      </c>
      <c r="U2306" s="4" t="n">
        <f aca="false">COUNTIF($T$2:T2306,T2306)</f>
        <v>5</v>
      </c>
      <c r="V2306" s="4" t="s">
        <v>38</v>
      </c>
      <c r="W2306" s="4" t="s">
        <v>29</v>
      </c>
      <c r="X2306" s="4" t="n">
        <v>5</v>
      </c>
      <c r="Y2306" s="4" t="str">
        <f aca="false">V2306&amp;W2306&amp;X2306&amp;S2306</f>
        <v>rb5normal</v>
      </c>
      <c r="Z2306" s="4" t="n">
        <f aca="false">G2306&gt;0</f>
        <v>1</v>
      </c>
      <c r="AA2306" s="4" t="n">
        <f aca="false">IF(NOT(Z2306),Y2306,0)</f>
        <v>0</v>
      </c>
    </row>
    <row r="2307" customFormat="false" ht="15" hidden="false" customHeight="true" outlineLevel="0" collapsed="false">
      <c r="A2307" s="1" t="n">
        <v>3301</v>
      </c>
      <c r="B2307" s="4" t="s">
        <v>37</v>
      </c>
      <c r="C2307" s="4" t="s">
        <v>41</v>
      </c>
      <c r="D2307" s="4" t="s">
        <v>31</v>
      </c>
      <c r="E2307" s="4" t="n">
        <v>10</v>
      </c>
      <c r="F2307" s="4" t="n">
        <v>135.795</v>
      </c>
      <c r="G2307" s="4" t="n">
        <v>2</v>
      </c>
      <c r="H2307" s="4" t="n">
        <v>1.51749505656769</v>
      </c>
      <c r="I2307" s="4" t="n">
        <v>0.248155726128835</v>
      </c>
      <c r="J2307" s="4" t="n">
        <v>0.0375539519454199</v>
      </c>
      <c r="K2307" s="4" t="n">
        <v>0.014893116283456</v>
      </c>
      <c r="L2307" s="4" t="n">
        <v>0.000109965635738832</v>
      </c>
      <c r="M2307" s="4" t="n">
        <v>0.215514712955853</v>
      </c>
      <c r="N2307" s="4" t="n">
        <v>29.2127037894069</v>
      </c>
      <c r="O2307" s="4" t="n">
        <v>1</v>
      </c>
      <c r="P2307" s="4" t="s">
        <v>24</v>
      </c>
      <c r="Q2307" s="4" t="n">
        <v>69.0334037622677</v>
      </c>
      <c r="R2307" s="4" t="n">
        <v>1.9666101574902</v>
      </c>
      <c r="S2307" s="4" t="s">
        <v>40</v>
      </c>
      <c r="T2307" s="4" t="str">
        <f aca="false">B2307&amp;C2307&amp;D2307&amp;E2307&amp;S2307</f>
        <v>rosnavburgermap510normal</v>
      </c>
      <c r="U2307" s="4" t="n">
        <f aca="false">COUNTIF($T$2:T2307,T2307)</f>
        <v>6</v>
      </c>
      <c r="V2307" s="4" t="s">
        <v>38</v>
      </c>
      <c r="W2307" s="4" t="s">
        <v>29</v>
      </c>
      <c r="X2307" s="4" t="n">
        <v>5</v>
      </c>
      <c r="Y2307" s="4" t="str">
        <f aca="false">V2307&amp;W2307&amp;X2307&amp;S2307</f>
        <v>rb5normal</v>
      </c>
      <c r="Z2307" s="4" t="n">
        <f aca="false">G2307&gt;0</f>
        <v>1</v>
      </c>
      <c r="AA2307" s="4" t="n">
        <f aca="false">IF(NOT(Z2307),Y2307,0)</f>
        <v>0</v>
      </c>
    </row>
    <row r="2308" customFormat="false" ht="15" hidden="false" customHeight="true" outlineLevel="0" collapsed="false">
      <c r="A2308" s="1" t="n">
        <v>3302</v>
      </c>
      <c r="B2308" s="4" t="s">
        <v>37</v>
      </c>
      <c r="C2308" s="4" t="s">
        <v>41</v>
      </c>
      <c r="D2308" s="4" t="s">
        <v>31</v>
      </c>
      <c r="E2308" s="4" t="n">
        <v>10</v>
      </c>
      <c r="F2308" s="4" t="n">
        <v>119.896</v>
      </c>
      <c r="G2308" s="4" t="n">
        <v>0</v>
      </c>
      <c r="H2308" s="4" t="n">
        <v>0.955885849468768</v>
      </c>
      <c r="I2308" s="4" t="n">
        <v>0.149864935920531</v>
      </c>
      <c r="J2308" s="4" t="n">
        <v>0.0227372218784887</v>
      </c>
      <c r="K2308" s="4" t="n">
        <v>0.00908154106750158</v>
      </c>
      <c r="L2308" s="4" t="n">
        <v>0.000840466926070039</v>
      </c>
      <c r="M2308" s="4" t="n">
        <v>0.21603099819458</v>
      </c>
      <c r="N2308" s="4" t="n">
        <v>25.9191266211364</v>
      </c>
      <c r="O2308" s="4" t="n">
        <v>1</v>
      </c>
      <c r="P2308" s="4" t="s">
        <v>24</v>
      </c>
      <c r="Q2308" s="4" t="n">
        <v>50.1812856876421</v>
      </c>
      <c r="R2308" s="4" t="n">
        <v>0.94663683536279</v>
      </c>
      <c r="S2308" s="4" t="s">
        <v>40</v>
      </c>
      <c r="T2308" s="4" t="str">
        <f aca="false">B2308&amp;C2308&amp;D2308&amp;E2308&amp;S2308</f>
        <v>rosnavburgermap510normal</v>
      </c>
      <c r="U2308" s="4" t="n">
        <f aca="false">COUNTIF($T$2:T2308,T2308)</f>
        <v>7</v>
      </c>
      <c r="V2308" s="4" t="s">
        <v>38</v>
      </c>
      <c r="W2308" s="4" t="s">
        <v>29</v>
      </c>
      <c r="X2308" s="4" t="n">
        <v>5</v>
      </c>
      <c r="Y2308" s="4" t="str">
        <f aca="false">V2308&amp;W2308&amp;X2308&amp;S2308</f>
        <v>rb5normal</v>
      </c>
      <c r="Z2308" s="4" t="n">
        <f aca="false">G2308&gt;0</f>
        <v>0</v>
      </c>
      <c r="AA2308" s="4" t="str">
        <f aca="false">IF(NOT(Z2308),Y2308,0)</f>
        <v>rb5normal</v>
      </c>
    </row>
    <row r="2309" customFormat="false" ht="15" hidden="false" customHeight="true" outlineLevel="0" collapsed="false">
      <c r="A2309" s="1" t="n">
        <v>3303</v>
      </c>
      <c r="B2309" s="4" t="s">
        <v>37</v>
      </c>
      <c r="C2309" s="4" t="s">
        <v>41</v>
      </c>
      <c r="D2309" s="4" t="s">
        <v>31</v>
      </c>
      <c r="E2309" s="4" t="n">
        <v>10</v>
      </c>
      <c r="F2309" s="4" t="n">
        <v>142.601</v>
      </c>
      <c r="G2309" s="4" t="n">
        <v>1</v>
      </c>
      <c r="H2309" s="4" t="n">
        <v>1.34213305551281</v>
      </c>
      <c r="I2309" s="4" t="n">
        <v>0.228738664308833</v>
      </c>
      <c r="J2309" s="4" t="n">
        <v>0.0404741271251057</v>
      </c>
      <c r="K2309" s="4" t="n">
        <v>0.0172311872781056</v>
      </c>
      <c r="L2309" s="4" t="n">
        <v>9.86754152050126E-005</v>
      </c>
      <c r="M2309" s="4" t="n">
        <v>0.212821869122124</v>
      </c>
      <c r="N2309" s="4" t="n">
        <v>30.8999818319417</v>
      </c>
      <c r="O2309" s="4" t="n">
        <v>1</v>
      </c>
      <c r="P2309" s="4" t="s">
        <v>24</v>
      </c>
      <c r="Q2309" s="4" t="n">
        <v>50.2120269905655</v>
      </c>
      <c r="R2309" s="4" t="n">
        <v>1.8904218234723</v>
      </c>
      <c r="S2309" s="4" t="s">
        <v>40</v>
      </c>
      <c r="T2309" s="4" t="str">
        <f aca="false">B2309&amp;C2309&amp;D2309&amp;E2309&amp;S2309</f>
        <v>rosnavburgermap510normal</v>
      </c>
      <c r="U2309" s="4" t="n">
        <f aca="false">COUNTIF($T$2:T2309,T2309)</f>
        <v>8</v>
      </c>
      <c r="V2309" s="4" t="s">
        <v>38</v>
      </c>
      <c r="W2309" s="4" t="s">
        <v>29</v>
      </c>
      <c r="X2309" s="4" t="n">
        <v>5</v>
      </c>
      <c r="Y2309" s="4" t="str">
        <f aca="false">V2309&amp;W2309&amp;X2309&amp;S2309</f>
        <v>rb5normal</v>
      </c>
      <c r="Z2309" s="4" t="n">
        <f aca="false">G2309&gt;0</f>
        <v>1</v>
      </c>
      <c r="AA2309" s="4" t="n">
        <f aca="false">IF(NOT(Z2309),Y2309,0)</f>
        <v>0</v>
      </c>
    </row>
    <row r="2310" customFormat="false" ht="15" hidden="false" customHeight="true" outlineLevel="0" collapsed="false">
      <c r="A2310" s="1" t="n">
        <v>3304</v>
      </c>
      <c r="B2310" s="4" t="s">
        <v>37</v>
      </c>
      <c r="C2310" s="4" t="s">
        <v>41</v>
      </c>
      <c r="D2310" s="4" t="s">
        <v>31</v>
      </c>
      <c r="E2310" s="4" t="n">
        <v>10</v>
      </c>
      <c r="F2310" s="4" t="n">
        <v>146.997</v>
      </c>
      <c r="G2310" s="4" t="n">
        <v>0</v>
      </c>
      <c r="H2310" s="4" t="n">
        <v>0.846945318282117</v>
      </c>
      <c r="I2310" s="4" t="n">
        <v>0.160583335778644</v>
      </c>
      <c r="J2310" s="4" t="n">
        <v>0.0289315047900661</v>
      </c>
      <c r="K2310" s="4" t="n">
        <v>0.0108109739067551</v>
      </c>
      <c r="L2310" s="4" t="n">
        <v>0.000694968553459119</v>
      </c>
      <c r="M2310" s="4" t="n">
        <v>0.216804666794987</v>
      </c>
      <c r="N2310" s="4" t="n">
        <v>31.8788766390884</v>
      </c>
      <c r="O2310" s="4" t="n">
        <v>1</v>
      </c>
      <c r="P2310" s="4" t="s">
        <v>24</v>
      </c>
      <c r="Q2310" s="4" t="n">
        <v>10.4365784940898</v>
      </c>
      <c r="R2310" s="4" t="n">
        <v>1.34813407908181</v>
      </c>
      <c r="S2310" s="4" t="s">
        <v>40</v>
      </c>
      <c r="T2310" s="4" t="str">
        <f aca="false">B2310&amp;C2310&amp;D2310&amp;E2310&amp;S2310</f>
        <v>rosnavburgermap510normal</v>
      </c>
      <c r="U2310" s="4" t="n">
        <f aca="false">COUNTIF($T$2:T2310,T2310)</f>
        <v>9</v>
      </c>
      <c r="V2310" s="4" t="s">
        <v>38</v>
      </c>
      <c r="W2310" s="4" t="s">
        <v>29</v>
      </c>
      <c r="X2310" s="4" t="n">
        <v>5</v>
      </c>
      <c r="Y2310" s="4" t="str">
        <f aca="false">V2310&amp;W2310&amp;X2310&amp;S2310</f>
        <v>rb5normal</v>
      </c>
      <c r="Z2310" s="4" t="n">
        <f aca="false">G2310&gt;0</f>
        <v>0</v>
      </c>
      <c r="AA2310" s="4" t="str">
        <f aca="false">IF(NOT(Z2310),Y2310,0)</f>
        <v>rb5normal</v>
      </c>
    </row>
    <row r="2311" customFormat="false" ht="15" hidden="false" customHeight="true" outlineLevel="0" collapsed="false">
      <c r="A2311" s="1" t="n">
        <v>3305</v>
      </c>
      <c r="B2311" s="4" t="s">
        <v>37</v>
      </c>
      <c r="C2311" s="4" t="s">
        <v>41</v>
      </c>
      <c r="D2311" s="4" t="s">
        <v>31</v>
      </c>
      <c r="E2311" s="4" t="n">
        <v>10</v>
      </c>
      <c r="F2311" s="4" t="n">
        <v>116.3</v>
      </c>
      <c r="G2311" s="4" t="n">
        <v>1</v>
      </c>
      <c r="H2311" s="4" t="n">
        <v>0.789669235379187</v>
      </c>
      <c r="I2311" s="4" t="n">
        <v>0.150637621813324</v>
      </c>
      <c r="J2311" s="4" t="n">
        <v>0.0188125371279838</v>
      </c>
      <c r="K2311" s="4" t="n">
        <v>0.0106605214716397</v>
      </c>
      <c r="L2311" s="4" t="n">
        <v>0.000864</v>
      </c>
      <c r="M2311" s="4" t="n">
        <v>0.216063850637941</v>
      </c>
      <c r="N2311" s="4" t="n">
        <v>25.3445760479838</v>
      </c>
      <c r="O2311" s="4" t="n">
        <v>1</v>
      </c>
      <c r="P2311" s="4" t="s">
        <v>24</v>
      </c>
      <c r="Q2311" s="4" t="n">
        <v>9.83094554253866</v>
      </c>
      <c r="R2311" s="4" t="n">
        <v>1.21339571598186</v>
      </c>
      <c r="S2311" s="4" t="s">
        <v>40</v>
      </c>
      <c r="T2311" s="4" t="str">
        <f aca="false">B2311&amp;C2311&amp;D2311&amp;E2311&amp;S2311</f>
        <v>rosnavburgermap510normal</v>
      </c>
      <c r="U2311" s="4" t="n">
        <f aca="false">COUNTIF($T$2:T2311,T2311)</f>
        <v>10</v>
      </c>
      <c r="V2311" s="4" t="s">
        <v>38</v>
      </c>
      <c r="W2311" s="4" t="s">
        <v>29</v>
      </c>
      <c r="X2311" s="4" t="n">
        <v>5</v>
      </c>
      <c r="Y2311" s="4" t="str">
        <f aca="false">V2311&amp;W2311&amp;X2311&amp;S2311</f>
        <v>rb5normal</v>
      </c>
      <c r="Z2311" s="4" t="n">
        <f aca="false">G2311&gt;0</f>
        <v>1</v>
      </c>
      <c r="AA2311" s="4" t="n">
        <f aca="false">IF(NOT(Z2311),Y2311,0)</f>
        <v>0</v>
      </c>
    </row>
    <row r="2312" customFormat="false" ht="15" hidden="false" customHeight="true" outlineLevel="0" collapsed="false">
      <c r="A2312" s="1" t="n">
        <v>3306</v>
      </c>
      <c r="B2312" s="4" t="s">
        <v>37</v>
      </c>
      <c r="C2312" s="4" t="s">
        <v>41</v>
      </c>
      <c r="D2312" s="4" t="s">
        <v>31</v>
      </c>
      <c r="E2312" s="4" t="n">
        <v>10</v>
      </c>
      <c r="F2312" s="4" t="n">
        <v>108.801</v>
      </c>
      <c r="G2312" s="4" t="n">
        <v>0</v>
      </c>
      <c r="H2312" s="4" t="n">
        <v>0.862365555046443</v>
      </c>
      <c r="I2312" s="4" t="n">
        <v>0.120099409879046</v>
      </c>
      <c r="J2312" s="4" t="n">
        <v>0.0133101734447039</v>
      </c>
      <c r="K2312" s="4" t="n">
        <v>0.00807624848752123</v>
      </c>
      <c r="L2312" s="4" t="n">
        <v>5.9281679688245E-005</v>
      </c>
      <c r="M2312" s="4" t="n">
        <v>0.217987443726546</v>
      </c>
      <c r="N2312" s="4" t="n">
        <v>23.6938977360861</v>
      </c>
      <c r="O2312" s="4" t="n">
        <v>1</v>
      </c>
      <c r="P2312" s="4" t="s">
        <v>24</v>
      </c>
      <c r="Q2312" s="4" t="n">
        <v>54.7314723908865</v>
      </c>
      <c r="R2312" s="4" t="n">
        <v>1.10091637477916</v>
      </c>
      <c r="S2312" s="4" t="s">
        <v>40</v>
      </c>
      <c r="T2312" s="4" t="str">
        <f aca="false">B2312&amp;C2312&amp;D2312&amp;E2312&amp;S2312</f>
        <v>rosnavburgermap510normal</v>
      </c>
      <c r="U2312" s="4" t="n">
        <f aca="false">COUNTIF($T$2:T2312,T2312)</f>
        <v>11</v>
      </c>
      <c r="V2312" s="4" t="s">
        <v>38</v>
      </c>
      <c r="W2312" s="4" t="s">
        <v>29</v>
      </c>
      <c r="X2312" s="4" t="n">
        <v>5</v>
      </c>
      <c r="Y2312" s="4" t="str">
        <f aca="false">V2312&amp;W2312&amp;X2312&amp;S2312</f>
        <v>rb5normal</v>
      </c>
      <c r="Z2312" s="4" t="n">
        <f aca="false">G2312&gt;0</f>
        <v>0</v>
      </c>
      <c r="AA2312" s="4" t="str">
        <f aca="false">IF(NOT(Z2312),Y2312,0)</f>
        <v>rb5normal</v>
      </c>
    </row>
    <row r="2313" customFormat="false" ht="15" hidden="false" customHeight="true" outlineLevel="0" collapsed="false">
      <c r="A2313" s="1" t="n">
        <v>3307</v>
      </c>
      <c r="B2313" s="4" t="s">
        <v>37</v>
      </c>
      <c r="C2313" s="4" t="s">
        <v>41</v>
      </c>
      <c r="D2313" s="4" t="s">
        <v>31</v>
      </c>
      <c r="E2313" s="4" t="n">
        <v>10</v>
      </c>
      <c r="F2313" s="4" t="n">
        <v>115.9</v>
      </c>
      <c r="G2313" s="4" t="n">
        <v>1</v>
      </c>
      <c r="H2313" s="4" t="n">
        <v>0.794120550578495</v>
      </c>
      <c r="I2313" s="4" t="n">
        <v>0.113204396117728</v>
      </c>
      <c r="J2313" s="4" t="n">
        <v>0.0156093439963789</v>
      </c>
      <c r="K2313" s="4" t="n">
        <v>0.0116062890228801</v>
      </c>
      <c r="L2313" s="4" t="n">
        <v>0.000873517786561265</v>
      </c>
      <c r="M2313" s="4" t="n">
        <v>0.214263048308725</v>
      </c>
      <c r="N2313" s="4" t="n">
        <v>24.9443261991275</v>
      </c>
      <c r="O2313" s="4" t="n">
        <v>1</v>
      </c>
      <c r="P2313" s="4" t="s">
        <v>24</v>
      </c>
      <c r="Q2313" s="4" t="n">
        <v>36.5463687964686</v>
      </c>
      <c r="R2313" s="4" t="n">
        <v>1.07138592506599</v>
      </c>
      <c r="S2313" s="4" t="s">
        <v>40</v>
      </c>
      <c r="T2313" s="4" t="str">
        <f aca="false">B2313&amp;C2313&amp;D2313&amp;E2313&amp;S2313</f>
        <v>rosnavburgermap510normal</v>
      </c>
      <c r="U2313" s="4" t="n">
        <f aca="false">COUNTIF($T$2:T2313,T2313)</f>
        <v>12</v>
      </c>
      <c r="V2313" s="4" t="s">
        <v>38</v>
      </c>
      <c r="W2313" s="4" t="s">
        <v>29</v>
      </c>
      <c r="X2313" s="4" t="n">
        <v>5</v>
      </c>
      <c r="Y2313" s="4" t="str">
        <f aca="false">V2313&amp;W2313&amp;X2313&amp;S2313</f>
        <v>rb5normal</v>
      </c>
      <c r="Z2313" s="4" t="n">
        <f aca="false">G2313&gt;0</f>
        <v>1</v>
      </c>
      <c r="AA2313" s="4" t="n">
        <f aca="false">IF(NOT(Z2313),Y2313,0)</f>
        <v>0</v>
      </c>
    </row>
    <row r="2314" customFormat="false" ht="15" hidden="false" customHeight="true" outlineLevel="0" collapsed="false">
      <c r="A2314" s="1" t="n">
        <v>3308</v>
      </c>
      <c r="B2314" s="4" t="s">
        <v>37</v>
      </c>
      <c r="C2314" s="4" t="s">
        <v>41</v>
      </c>
      <c r="D2314" s="4" t="s">
        <v>31</v>
      </c>
      <c r="E2314" s="4" t="n">
        <v>10</v>
      </c>
      <c r="F2314" s="4" t="n">
        <v>128.003</v>
      </c>
      <c r="G2314" s="4" t="n">
        <v>2</v>
      </c>
      <c r="H2314" s="4" t="n">
        <v>0.855358844676985</v>
      </c>
      <c r="I2314" s="4" t="n">
        <v>0.146433823312449</v>
      </c>
      <c r="J2314" s="4" t="n">
        <v>0.019268679409067</v>
      </c>
      <c r="K2314" s="4" t="n">
        <v>0.0140472095875961</v>
      </c>
      <c r="L2314" s="4" t="n">
        <v>0.000519549542125838</v>
      </c>
      <c r="M2314" s="4" t="n">
        <v>0.216827349196301</v>
      </c>
      <c r="N2314" s="4" t="n">
        <v>28.140939477862</v>
      </c>
      <c r="O2314" s="4" t="n">
        <v>1</v>
      </c>
      <c r="P2314" s="4" t="s">
        <v>24</v>
      </c>
      <c r="Q2314" s="4" t="n">
        <v>35.9588640442147</v>
      </c>
      <c r="R2314" s="4" t="n">
        <v>0.797130458904788</v>
      </c>
      <c r="S2314" s="4" t="s">
        <v>40</v>
      </c>
      <c r="T2314" s="4" t="str">
        <f aca="false">B2314&amp;C2314&amp;D2314&amp;E2314&amp;S2314</f>
        <v>rosnavburgermap510normal</v>
      </c>
      <c r="U2314" s="4" t="n">
        <f aca="false">COUNTIF($T$2:T2314,T2314)</f>
        <v>13</v>
      </c>
      <c r="V2314" s="4" t="s">
        <v>38</v>
      </c>
      <c r="W2314" s="4" t="s">
        <v>29</v>
      </c>
      <c r="X2314" s="4" t="n">
        <v>5</v>
      </c>
      <c r="Y2314" s="4" t="str">
        <f aca="false">V2314&amp;W2314&amp;X2314&amp;S2314</f>
        <v>rb5normal</v>
      </c>
      <c r="Z2314" s="4" t="n">
        <f aca="false">G2314&gt;0</f>
        <v>1</v>
      </c>
      <c r="AA2314" s="4" t="n">
        <f aca="false">IF(NOT(Z2314),Y2314,0)</f>
        <v>0</v>
      </c>
    </row>
    <row r="2315" customFormat="false" ht="15" hidden="false" customHeight="true" outlineLevel="0" collapsed="false">
      <c r="A2315" s="1" t="n">
        <v>3309</v>
      </c>
      <c r="B2315" s="4" t="s">
        <v>37</v>
      </c>
      <c r="C2315" s="4" t="s">
        <v>41</v>
      </c>
      <c r="D2315" s="4" t="s">
        <v>31</v>
      </c>
      <c r="E2315" s="4" t="n">
        <v>10</v>
      </c>
      <c r="F2315" s="4" t="n">
        <v>113.3</v>
      </c>
      <c r="G2315" s="4" t="n">
        <v>0</v>
      </c>
      <c r="H2315" s="4" t="n">
        <v>1.54965649545423</v>
      </c>
      <c r="I2315" s="4" t="n">
        <v>0.160431276821271</v>
      </c>
      <c r="J2315" s="4" t="n">
        <v>0.0415141536351419</v>
      </c>
      <c r="K2315" s="4" t="n">
        <v>0.0132886495898711</v>
      </c>
      <c r="L2315" s="4" t="n">
        <v>0.000527978022641489</v>
      </c>
      <c r="M2315" s="4" t="n">
        <v>0.215931238887437</v>
      </c>
      <c r="N2315" s="4" t="n">
        <v>24.4430723556558</v>
      </c>
      <c r="O2315" s="4" t="n">
        <v>1</v>
      </c>
      <c r="P2315" s="4" t="s">
        <v>24</v>
      </c>
      <c r="Q2315" s="4" t="n">
        <v>155.962573473009</v>
      </c>
      <c r="R2315" s="4" t="n">
        <v>1.41925693690356</v>
      </c>
      <c r="S2315" s="4" t="s">
        <v>40</v>
      </c>
      <c r="T2315" s="4" t="str">
        <f aca="false">B2315&amp;C2315&amp;D2315&amp;E2315&amp;S2315</f>
        <v>rosnavburgermap510normal</v>
      </c>
      <c r="U2315" s="4" t="n">
        <f aca="false">COUNTIF($T$2:T2315,T2315)</f>
        <v>14</v>
      </c>
      <c r="V2315" s="4" t="s">
        <v>38</v>
      </c>
      <c r="W2315" s="4" t="s">
        <v>29</v>
      </c>
      <c r="X2315" s="4" t="n">
        <v>5</v>
      </c>
      <c r="Y2315" s="4" t="str">
        <f aca="false">V2315&amp;W2315&amp;X2315&amp;S2315</f>
        <v>rb5normal</v>
      </c>
      <c r="Z2315" s="4" t="n">
        <f aca="false">G2315&gt;0</f>
        <v>0</v>
      </c>
      <c r="AA2315" s="4" t="str">
        <f aca="false">IF(NOT(Z2315),Y2315,0)</f>
        <v>rb5normal</v>
      </c>
    </row>
    <row r="2316" customFormat="false" ht="15" hidden="false" customHeight="true" outlineLevel="0" collapsed="false">
      <c r="A2316" s="1" t="n">
        <v>3310</v>
      </c>
      <c r="B2316" s="4" t="s">
        <v>37</v>
      </c>
      <c r="C2316" s="4" t="s">
        <v>41</v>
      </c>
      <c r="D2316" s="4" t="s">
        <v>31</v>
      </c>
      <c r="E2316" s="4" t="n">
        <v>10</v>
      </c>
      <c r="F2316" s="4" t="n">
        <v>129.9</v>
      </c>
      <c r="G2316" s="4" t="n">
        <v>3</v>
      </c>
      <c r="H2316" s="4" t="n">
        <v>1.41009933237067</v>
      </c>
      <c r="I2316" s="4" t="n">
        <v>0.233389587266292</v>
      </c>
      <c r="J2316" s="4" t="n">
        <v>0.0766116968552265</v>
      </c>
      <c r="K2316" s="4" t="n">
        <v>0.012954396434023</v>
      </c>
      <c r="L2316" s="4" t="n">
        <v>0.000547462379375846</v>
      </c>
      <c r="M2316" s="4" t="n">
        <v>0.215534141225778</v>
      </c>
      <c r="N2316" s="4" t="n">
        <v>28.1804491701181</v>
      </c>
      <c r="O2316" s="4" t="n">
        <v>0</v>
      </c>
      <c r="P2316" s="4" t="s">
        <v>5</v>
      </c>
      <c r="Q2316" s="4" t="n">
        <v>46.4683089289263</v>
      </c>
      <c r="R2316" s="4" t="n">
        <v>2.10046332628246</v>
      </c>
      <c r="S2316" s="4" t="s">
        <v>40</v>
      </c>
      <c r="T2316" s="4" t="str">
        <f aca="false">B2316&amp;C2316&amp;D2316&amp;E2316&amp;S2316</f>
        <v>rosnavburgermap510normal</v>
      </c>
      <c r="U2316" s="4" t="n">
        <f aca="false">COUNTIF($T$2:T2316,T2316)</f>
        <v>15</v>
      </c>
      <c r="V2316" s="4" t="s">
        <v>38</v>
      </c>
      <c r="W2316" s="4" t="s">
        <v>29</v>
      </c>
      <c r="X2316" s="4" t="n">
        <v>5</v>
      </c>
      <c r="Y2316" s="4" t="str">
        <f aca="false">V2316&amp;W2316&amp;X2316&amp;S2316</f>
        <v>rb5normal</v>
      </c>
      <c r="Z2316" s="4" t="n">
        <f aca="false">G2316&gt;0</f>
        <v>1</v>
      </c>
      <c r="AA2316" s="4" t="n">
        <f aca="false">IF(NOT(Z2316),Y2316,0)</f>
        <v>0</v>
      </c>
    </row>
    <row r="2317" customFormat="false" ht="15" hidden="false" customHeight="true" outlineLevel="0" collapsed="false">
      <c r="A2317" s="1" t="n">
        <v>3311</v>
      </c>
      <c r="B2317" s="4" t="s">
        <v>37</v>
      </c>
      <c r="C2317" s="4" t="s">
        <v>41</v>
      </c>
      <c r="D2317" s="4" t="s">
        <v>31</v>
      </c>
      <c r="E2317" s="4" t="n">
        <v>10</v>
      </c>
      <c r="F2317" s="4" t="n">
        <v>114.905</v>
      </c>
      <c r="G2317" s="4" t="n">
        <v>0</v>
      </c>
      <c r="H2317" s="4" t="n">
        <v>0.537724524181202</v>
      </c>
      <c r="I2317" s="4" t="n">
        <v>0.10431452750111</v>
      </c>
      <c r="J2317" s="4" t="n">
        <v>0.0130828518239874</v>
      </c>
      <c r="K2317" s="4" t="n">
        <v>0.0066391961921113</v>
      </c>
      <c r="L2317" s="4" t="n">
        <v>0.000876984126984127</v>
      </c>
      <c r="M2317" s="4" t="n">
        <v>0.218661578835989</v>
      </c>
      <c r="N2317" s="4" t="n">
        <v>25.0868878094411</v>
      </c>
      <c r="O2317" s="4" t="n">
        <v>1</v>
      </c>
      <c r="P2317" s="4" t="s">
        <v>24</v>
      </c>
      <c r="Q2317" s="4" t="n">
        <v>9.52577122892902</v>
      </c>
      <c r="R2317" s="4" t="n">
        <v>0.584807494314968</v>
      </c>
      <c r="S2317" s="4" t="s">
        <v>40</v>
      </c>
      <c r="T2317" s="4" t="str">
        <f aca="false">B2317&amp;C2317&amp;D2317&amp;E2317&amp;S2317</f>
        <v>rosnavburgermap510normal</v>
      </c>
      <c r="U2317" s="4" t="n">
        <f aca="false">COUNTIF($T$2:T2317,T2317)</f>
        <v>16</v>
      </c>
      <c r="V2317" s="4" t="s">
        <v>38</v>
      </c>
      <c r="W2317" s="4" t="s">
        <v>29</v>
      </c>
      <c r="X2317" s="4" t="n">
        <v>5</v>
      </c>
      <c r="Y2317" s="4" t="str">
        <f aca="false">V2317&amp;W2317&amp;X2317&amp;S2317</f>
        <v>rb5normal</v>
      </c>
      <c r="Z2317" s="4" t="n">
        <f aca="false">G2317&gt;0</f>
        <v>0</v>
      </c>
      <c r="AA2317" s="4" t="str">
        <f aca="false">IF(NOT(Z2317),Y2317,0)</f>
        <v>rb5normal</v>
      </c>
    </row>
    <row r="2318" customFormat="false" ht="15" hidden="false" customHeight="true" outlineLevel="0" collapsed="false">
      <c r="A2318" s="1" t="n">
        <v>3312</v>
      </c>
      <c r="B2318" s="4" t="s">
        <v>37</v>
      </c>
      <c r="C2318" s="4" t="s">
        <v>41</v>
      </c>
      <c r="D2318" s="4" t="s">
        <v>31</v>
      </c>
      <c r="E2318" s="4" t="n">
        <v>10</v>
      </c>
      <c r="F2318" s="4" t="n">
        <v>120.199</v>
      </c>
      <c r="G2318" s="4" t="n">
        <v>0</v>
      </c>
      <c r="H2318" s="4" t="n">
        <v>0.792523483942513</v>
      </c>
      <c r="I2318" s="4" t="n">
        <v>0.152138294202069</v>
      </c>
      <c r="J2318" s="4" t="n">
        <v>0.0191998430662101</v>
      </c>
      <c r="K2318" s="4" t="n">
        <v>0.00553282936240005</v>
      </c>
      <c r="L2318" s="4" t="n">
        <v>0.000311661276763658</v>
      </c>
      <c r="M2318" s="4" t="n">
        <v>0.218811921706942</v>
      </c>
      <c r="N2318" s="4" t="n">
        <v>26.2426806607259</v>
      </c>
      <c r="O2318" s="4" t="n">
        <v>1</v>
      </c>
      <c r="P2318" s="4" t="s">
        <v>24</v>
      </c>
      <c r="Q2318" s="4" t="n">
        <v>9.86340476314339</v>
      </c>
      <c r="R2318" s="4" t="n">
        <v>1.01533072571646</v>
      </c>
      <c r="S2318" s="4" t="s">
        <v>40</v>
      </c>
      <c r="T2318" s="4" t="str">
        <f aca="false">B2318&amp;C2318&amp;D2318&amp;E2318&amp;S2318</f>
        <v>rosnavburgermap510normal</v>
      </c>
      <c r="U2318" s="4" t="n">
        <f aca="false">COUNTIF($T$2:T2318,T2318)</f>
        <v>17</v>
      </c>
      <c r="V2318" s="4" t="s">
        <v>38</v>
      </c>
      <c r="W2318" s="4" t="s">
        <v>29</v>
      </c>
      <c r="X2318" s="4" t="n">
        <v>5</v>
      </c>
      <c r="Y2318" s="4" t="str">
        <f aca="false">V2318&amp;W2318&amp;X2318&amp;S2318</f>
        <v>rb5normal</v>
      </c>
      <c r="Z2318" s="4" t="n">
        <f aca="false">G2318&gt;0</f>
        <v>0</v>
      </c>
      <c r="AA2318" s="4" t="str">
        <f aca="false">IF(NOT(Z2318),Y2318,0)</f>
        <v>rb5normal</v>
      </c>
    </row>
    <row r="2319" customFormat="false" ht="15" hidden="false" customHeight="true" outlineLevel="0" collapsed="false">
      <c r="A2319" s="1" t="n">
        <v>3313</v>
      </c>
      <c r="B2319" s="4" t="s">
        <v>37</v>
      </c>
      <c r="C2319" s="4" t="s">
        <v>41</v>
      </c>
      <c r="D2319" s="4" t="s">
        <v>31</v>
      </c>
      <c r="E2319" s="4" t="n">
        <v>10</v>
      </c>
      <c r="F2319" s="4" t="n">
        <v>118.503</v>
      </c>
      <c r="G2319" s="4" t="n">
        <v>1</v>
      </c>
      <c r="H2319" s="4" t="n">
        <v>0.826718622031683</v>
      </c>
      <c r="I2319" s="4" t="n">
        <v>0.164533872534476</v>
      </c>
      <c r="J2319" s="4" t="n">
        <v>0.0205353870443208</v>
      </c>
      <c r="K2319" s="4" t="n">
        <v>0.00753661946159462</v>
      </c>
      <c r="L2319" s="4" t="n">
        <v>0.000540132902679995</v>
      </c>
      <c r="M2319" s="4" t="n">
        <v>0.217886370244256</v>
      </c>
      <c r="N2319" s="4" t="n">
        <v>25.9235016010629</v>
      </c>
      <c r="O2319" s="4" t="n">
        <v>1</v>
      </c>
      <c r="P2319" s="4" t="s">
        <v>24</v>
      </c>
      <c r="Q2319" s="4" t="n">
        <v>6.81249447587496</v>
      </c>
      <c r="R2319" s="4" t="n">
        <v>0.908326365873142</v>
      </c>
      <c r="S2319" s="4" t="s">
        <v>40</v>
      </c>
      <c r="T2319" s="4" t="str">
        <f aca="false">B2319&amp;C2319&amp;D2319&amp;E2319&amp;S2319</f>
        <v>rosnavburgermap510normal</v>
      </c>
      <c r="U2319" s="4" t="n">
        <f aca="false">COUNTIF($T$2:T2319,T2319)</f>
        <v>18</v>
      </c>
      <c r="V2319" s="4" t="s">
        <v>38</v>
      </c>
      <c r="W2319" s="4" t="s">
        <v>29</v>
      </c>
      <c r="X2319" s="4" t="n">
        <v>5</v>
      </c>
      <c r="Y2319" s="4" t="str">
        <f aca="false">V2319&amp;W2319&amp;X2319&amp;S2319</f>
        <v>rb5normal</v>
      </c>
      <c r="Z2319" s="4" t="n">
        <f aca="false">G2319&gt;0</f>
        <v>1</v>
      </c>
      <c r="AA2319" s="4" t="n">
        <f aca="false">IF(NOT(Z2319),Y2319,0)</f>
        <v>0</v>
      </c>
    </row>
    <row r="2320" customFormat="false" ht="15" hidden="false" customHeight="true" outlineLevel="0" collapsed="false">
      <c r="A2320" s="1" t="n">
        <v>3314</v>
      </c>
      <c r="B2320" s="4" t="s">
        <v>37</v>
      </c>
      <c r="C2320" s="4" t="s">
        <v>41</v>
      </c>
      <c r="D2320" s="4" t="s">
        <v>31</v>
      </c>
      <c r="E2320" s="4" t="n">
        <v>10</v>
      </c>
      <c r="F2320" s="4" t="n">
        <v>119.496</v>
      </c>
      <c r="G2320" s="4" t="n">
        <v>0</v>
      </c>
      <c r="H2320" s="4" t="n">
        <v>0.589365334389502</v>
      </c>
      <c r="I2320" s="4" t="n">
        <v>0.117629642865867</v>
      </c>
      <c r="J2320" s="4" t="n">
        <v>0.0147753082176781</v>
      </c>
      <c r="K2320" s="4" t="n">
        <v>0.0070602416729886</v>
      </c>
      <c r="L2320" s="4" t="n">
        <v>0.000699102345811552</v>
      </c>
      <c r="M2320" s="4" t="n">
        <v>0.218742932005928</v>
      </c>
      <c r="N2320" s="4" t="n">
        <v>26.1536702919628</v>
      </c>
      <c r="O2320" s="4" t="n">
        <v>1</v>
      </c>
      <c r="P2320" s="4" t="s">
        <v>24</v>
      </c>
      <c r="Q2320" s="4" t="n">
        <v>7.17641239777036</v>
      </c>
      <c r="R2320" s="4" t="n">
        <v>0.881176513381457</v>
      </c>
      <c r="S2320" s="4" t="s">
        <v>40</v>
      </c>
      <c r="T2320" s="4" t="str">
        <f aca="false">B2320&amp;C2320&amp;D2320&amp;E2320&amp;S2320</f>
        <v>rosnavburgermap510normal</v>
      </c>
      <c r="U2320" s="4" t="n">
        <f aca="false">COUNTIF($T$2:T2320,T2320)</f>
        <v>19</v>
      </c>
      <c r="V2320" s="4" t="s">
        <v>38</v>
      </c>
      <c r="W2320" s="4" t="s">
        <v>29</v>
      </c>
      <c r="X2320" s="4" t="n">
        <v>5</v>
      </c>
      <c r="Y2320" s="4" t="str">
        <f aca="false">V2320&amp;W2320&amp;X2320&amp;S2320</f>
        <v>rb5normal</v>
      </c>
      <c r="Z2320" s="4" t="n">
        <f aca="false">G2320&gt;0</f>
        <v>0</v>
      </c>
      <c r="AA2320" s="4" t="str">
        <f aca="false">IF(NOT(Z2320),Y2320,0)</f>
        <v>rb5normal</v>
      </c>
    </row>
    <row r="2321" customFormat="false" ht="15" hidden="false" customHeight="true" outlineLevel="0" collapsed="false">
      <c r="A2321" s="1" t="n">
        <v>3315</v>
      </c>
      <c r="B2321" s="4" t="s">
        <v>37</v>
      </c>
      <c r="C2321" s="4" t="s">
        <v>41</v>
      </c>
      <c r="D2321" s="4" t="s">
        <v>31</v>
      </c>
      <c r="E2321" s="4" t="n">
        <v>10</v>
      </c>
      <c r="F2321" s="4" t="n">
        <v>108.502</v>
      </c>
      <c r="G2321" s="4" t="n">
        <v>0</v>
      </c>
      <c r="H2321" s="4" t="n">
        <v>0.685085282636475</v>
      </c>
      <c r="I2321" s="4" t="n">
        <v>0.105764351001382</v>
      </c>
      <c r="J2321" s="4" t="n">
        <v>0.0109152600419017</v>
      </c>
      <c r="K2321" s="4" t="n">
        <v>0.00815705330047436</v>
      </c>
      <c r="L2321" s="4" t="n">
        <v>0.000829875518672199</v>
      </c>
      <c r="M2321" s="4" t="n">
        <v>0.215679190210465</v>
      </c>
      <c r="N2321" s="4" t="n">
        <v>23.4511496571906</v>
      </c>
      <c r="O2321" s="4" t="n">
        <v>1</v>
      </c>
      <c r="P2321" s="4" t="s">
        <v>24</v>
      </c>
      <c r="Q2321" s="4" t="n">
        <v>23.242647597381</v>
      </c>
      <c r="R2321" s="4" t="n">
        <v>0.549823790666332</v>
      </c>
      <c r="S2321" s="4" t="s">
        <v>40</v>
      </c>
      <c r="T2321" s="4" t="str">
        <f aca="false">B2321&amp;C2321&amp;D2321&amp;E2321&amp;S2321</f>
        <v>rosnavburgermap510normal</v>
      </c>
      <c r="U2321" s="4" t="n">
        <f aca="false">COUNTIF($T$2:T2321,T2321)</f>
        <v>20</v>
      </c>
      <c r="V2321" s="4" t="s">
        <v>38</v>
      </c>
      <c r="W2321" s="4" t="s">
        <v>29</v>
      </c>
      <c r="X2321" s="4" t="n">
        <v>5</v>
      </c>
      <c r="Y2321" s="4" t="str">
        <f aca="false">V2321&amp;W2321&amp;X2321&amp;S2321</f>
        <v>rb5normal</v>
      </c>
      <c r="Z2321" s="4" t="n">
        <f aca="false">G2321&gt;0</f>
        <v>0</v>
      </c>
      <c r="AA2321" s="4" t="str">
        <f aca="false">IF(NOT(Z2321),Y2321,0)</f>
        <v>rb5normal</v>
      </c>
    </row>
    <row r="2322" customFormat="false" ht="15" hidden="false" customHeight="true" outlineLevel="0" collapsed="false">
      <c r="A2322" s="1" t="n">
        <v>3320</v>
      </c>
      <c r="B2322" s="4" t="s">
        <v>37</v>
      </c>
      <c r="C2322" s="4" t="s">
        <v>22</v>
      </c>
      <c r="D2322" s="4" t="s">
        <v>23</v>
      </c>
      <c r="E2322" s="4" t="n">
        <v>5</v>
      </c>
      <c r="F2322" s="4" t="n">
        <v>16.802</v>
      </c>
      <c r="G2322" s="4" t="n">
        <v>0</v>
      </c>
      <c r="H2322" s="4" t="n">
        <v>0.296503762289881</v>
      </c>
      <c r="I2322" s="4" t="n">
        <v>0.50763462591207</v>
      </c>
      <c r="J2322" s="4" t="n">
        <v>0.0624079986888139</v>
      </c>
      <c r="K2322" s="4" t="n">
        <v>0.149818460307776</v>
      </c>
      <c r="L2322" s="4" t="n">
        <v>0.0551175581466504</v>
      </c>
      <c r="M2322" s="4" t="n">
        <v>1.77017030906477</v>
      </c>
      <c r="N2322" s="4" t="n">
        <v>30.1283167850453</v>
      </c>
      <c r="O2322" s="4" t="n">
        <v>1</v>
      </c>
      <c r="P2322" s="4" t="s">
        <v>24</v>
      </c>
      <c r="Q2322" s="4" t="n">
        <v>1.16941784878357</v>
      </c>
      <c r="R2322" s="4" t="n">
        <v>0.394512580467151</v>
      </c>
      <c r="S2322" s="4" t="s">
        <v>40</v>
      </c>
      <c r="T2322" s="4" t="str">
        <f aca="false">B2322&amp;C2322&amp;D2322&amp;E2322&amp;S2322</f>
        <v>rosnavjackalmap25normal</v>
      </c>
      <c r="U2322" s="4" t="n">
        <f aca="false">COUNTIF($T$2:T2322,T2322)</f>
        <v>1</v>
      </c>
      <c r="V2322" s="4" t="s">
        <v>38</v>
      </c>
      <c r="W2322" s="4" t="s">
        <v>26</v>
      </c>
      <c r="X2322" s="4" t="n">
        <v>2</v>
      </c>
      <c r="Y2322" s="4" t="str">
        <f aca="false">V2322&amp;W2322&amp;X2322&amp;S2322</f>
        <v>rj2normal</v>
      </c>
      <c r="Z2322" s="4" t="n">
        <f aca="false">G2322&gt;0</f>
        <v>0</v>
      </c>
      <c r="AA2322" s="4" t="str">
        <f aca="false">IF(NOT(Z2322),Y2322,0)</f>
        <v>rj2normal</v>
      </c>
    </row>
    <row r="2323" customFormat="false" ht="15" hidden="false" customHeight="true" outlineLevel="0" collapsed="false">
      <c r="A2323" s="1" t="n">
        <v>3321</v>
      </c>
      <c r="B2323" s="4" t="s">
        <v>37</v>
      </c>
      <c r="C2323" s="4" t="s">
        <v>22</v>
      </c>
      <c r="D2323" s="4" t="s">
        <v>23</v>
      </c>
      <c r="E2323" s="4" t="n">
        <v>5</v>
      </c>
      <c r="F2323" s="4" t="n">
        <v>16.004</v>
      </c>
      <c r="G2323" s="4" t="n">
        <v>0</v>
      </c>
      <c r="H2323" s="4" t="n">
        <v>0.300109510387724</v>
      </c>
      <c r="I2323" s="4" t="n">
        <v>0.51260518710323</v>
      </c>
      <c r="J2323" s="4" t="n">
        <v>0.0652976163061045</v>
      </c>
      <c r="K2323" s="4" t="n">
        <v>0.159866690787483</v>
      </c>
      <c r="L2323" s="4" t="n">
        <v>0.0351265858145199</v>
      </c>
      <c r="M2323" s="4" t="n">
        <v>1.91627422380412</v>
      </c>
      <c r="N2323" s="4" t="n">
        <v>30.7389196973843</v>
      </c>
      <c r="O2323" s="4" t="n">
        <v>1</v>
      </c>
      <c r="P2323" s="4" t="s">
        <v>24</v>
      </c>
      <c r="Q2323" s="4" t="n">
        <v>1.31605154275184</v>
      </c>
      <c r="R2323" s="4" t="n">
        <v>0.40235636521255</v>
      </c>
      <c r="S2323" s="4" t="s">
        <v>40</v>
      </c>
      <c r="T2323" s="4" t="str">
        <f aca="false">B2323&amp;C2323&amp;D2323&amp;E2323&amp;S2323</f>
        <v>rosnavjackalmap25normal</v>
      </c>
      <c r="U2323" s="4" t="n">
        <f aca="false">COUNTIF($T$2:T2323,T2323)</f>
        <v>2</v>
      </c>
      <c r="V2323" s="4" t="s">
        <v>38</v>
      </c>
      <c r="W2323" s="4" t="s">
        <v>26</v>
      </c>
      <c r="X2323" s="4" t="n">
        <v>2</v>
      </c>
      <c r="Y2323" s="4" t="str">
        <f aca="false">V2323&amp;W2323&amp;X2323&amp;S2323</f>
        <v>rj2normal</v>
      </c>
      <c r="Z2323" s="4" t="n">
        <f aca="false">G2323&gt;0</f>
        <v>0</v>
      </c>
      <c r="AA2323" s="4" t="str">
        <f aca="false">IF(NOT(Z2323),Y2323,0)</f>
        <v>rj2normal</v>
      </c>
    </row>
    <row r="2324" customFormat="false" ht="15" hidden="false" customHeight="true" outlineLevel="0" collapsed="false">
      <c r="A2324" s="1" t="n">
        <v>3322</v>
      </c>
      <c r="B2324" s="4" t="s">
        <v>37</v>
      </c>
      <c r="C2324" s="4" t="s">
        <v>22</v>
      </c>
      <c r="D2324" s="4" t="s">
        <v>23</v>
      </c>
      <c r="E2324" s="4" t="n">
        <v>5</v>
      </c>
      <c r="F2324" s="4" t="n">
        <v>179.501</v>
      </c>
      <c r="G2324" s="4" t="n">
        <v>0</v>
      </c>
      <c r="H2324" s="4" t="n">
        <v>0</v>
      </c>
      <c r="I2324" s="4" t="n">
        <v>0</v>
      </c>
      <c r="J2324" s="4" t="n">
        <v>0</v>
      </c>
      <c r="K2324" s="4" t="n">
        <v>2.5974025974026E-006</v>
      </c>
      <c r="L2324" s="4" t="n">
        <v>-2.5974025974026E-006</v>
      </c>
      <c r="M2324" s="4" t="n">
        <v>2.58397932816538E-006</v>
      </c>
      <c r="N2324" s="4" t="n">
        <v>0.00500000000000078</v>
      </c>
      <c r="O2324" s="4" t="n">
        <v>0</v>
      </c>
      <c r="P2324" s="4" t="s">
        <v>27</v>
      </c>
      <c r="Q2324" s="4" t="n">
        <v>0</v>
      </c>
      <c r="R2324" s="4" t="n">
        <v>0</v>
      </c>
      <c r="S2324" s="4" t="s">
        <v>40</v>
      </c>
      <c r="T2324" s="4" t="str">
        <f aca="false">B2324&amp;C2324&amp;D2324&amp;E2324&amp;S2324</f>
        <v>rosnavjackalmap25normal</v>
      </c>
      <c r="U2324" s="4" t="n">
        <f aca="false">COUNTIF($T$2:T2324,T2324)</f>
        <v>3</v>
      </c>
      <c r="V2324" s="4" t="s">
        <v>38</v>
      </c>
      <c r="W2324" s="4" t="s">
        <v>26</v>
      </c>
      <c r="X2324" s="4" t="n">
        <v>2</v>
      </c>
      <c r="Y2324" s="4" t="str">
        <f aca="false">V2324&amp;W2324&amp;X2324&amp;S2324</f>
        <v>rj2normal</v>
      </c>
      <c r="Z2324" s="4" t="n">
        <f aca="false">G2324&gt;0</f>
        <v>0</v>
      </c>
      <c r="AA2324" s="4" t="str">
        <f aca="false">IF(NOT(Z2324),Y2324,0)</f>
        <v>rj2normal</v>
      </c>
    </row>
    <row r="2325" customFormat="false" ht="15" hidden="false" customHeight="true" outlineLevel="0" collapsed="false">
      <c r="A2325" s="1" t="n">
        <v>3323</v>
      </c>
      <c r="B2325" s="4" t="s">
        <v>37</v>
      </c>
      <c r="C2325" s="4" t="s">
        <v>22</v>
      </c>
      <c r="D2325" s="4" t="s">
        <v>23</v>
      </c>
      <c r="E2325" s="4" t="n">
        <v>5</v>
      </c>
      <c r="F2325" s="4" t="n">
        <v>16.402</v>
      </c>
      <c r="G2325" s="4" t="n">
        <v>0</v>
      </c>
      <c r="H2325" s="4" t="n">
        <v>0.345943149491229</v>
      </c>
      <c r="I2325" s="4" t="n">
        <v>0.588442483729601</v>
      </c>
      <c r="J2325" s="4" t="n">
        <v>0.0755767015815912</v>
      </c>
      <c r="K2325" s="4" t="n">
        <v>0.26072563031914</v>
      </c>
      <c r="L2325" s="4" t="n">
        <v>0.0422405775645093</v>
      </c>
      <c r="M2325" s="4" t="n">
        <v>1.84745082457434</v>
      </c>
      <c r="N2325" s="4" t="n">
        <v>30.3522838299564</v>
      </c>
      <c r="O2325" s="4" t="n">
        <v>1</v>
      </c>
      <c r="P2325" s="4" t="s">
        <v>24</v>
      </c>
      <c r="Q2325" s="4" t="n">
        <v>1.3685990887464</v>
      </c>
      <c r="R2325" s="4" t="n">
        <v>0.432191530413046</v>
      </c>
      <c r="S2325" s="4" t="s">
        <v>40</v>
      </c>
      <c r="T2325" s="4" t="str">
        <f aca="false">B2325&amp;C2325&amp;D2325&amp;E2325&amp;S2325</f>
        <v>rosnavjackalmap25normal</v>
      </c>
      <c r="U2325" s="4" t="n">
        <f aca="false">COUNTIF($T$2:T2325,T2325)</f>
        <v>4</v>
      </c>
      <c r="V2325" s="4" t="s">
        <v>38</v>
      </c>
      <c r="W2325" s="4" t="s">
        <v>26</v>
      </c>
      <c r="X2325" s="4" t="n">
        <v>2</v>
      </c>
      <c r="Y2325" s="4" t="str">
        <f aca="false">V2325&amp;W2325&amp;X2325&amp;S2325</f>
        <v>rj2normal</v>
      </c>
      <c r="Z2325" s="4" t="n">
        <f aca="false">G2325&gt;0</f>
        <v>0</v>
      </c>
      <c r="AA2325" s="4" t="str">
        <f aca="false">IF(NOT(Z2325),Y2325,0)</f>
        <v>rj2normal</v>
      </c>
    </row>
    <row r="2326" customFormat="false" ht="15" hidden="false" customHeight="true" outlineLevel="0" collapsed="false">
      <c r="A2326" s="1" t="n">
        <v>3324</v>
      </c>
      <c r="B2326" s="4" t="s">
        <v>37</v>
      </c>
      <c r="C2326" s="4" t="s">
        <v>22</v>
      </c>
      <c r="D2326" s="4" t="s">
        <v>23</v>
      </c>
      <c r="E2326" s="4" t="n">
        <v>5</v>
      </c>
      <c r="F2326" s="4" t="n">
        <v>18.998</v>
      </c>
      <c r="G2326" s="4" t="n">
        <v>0</v>
      </c>
      <c r="H2326" s="4" t="n">
        <v>0.433239694626713</v>
      </c>
      <c r="I2326" s="4" t="n">
        <v>0.476726487725693</v>
      </c>
      <c r="J2326" s="4" t="n">
        <v>0.0633408711878396</v>
      </c>
      <c r="K2326" s="4" t="n">
        <v>0.256242492262372</v>
      </c>
      <c r="L2326" s="4" t="n">
        <v>0.0472260792236964</v>
      </c>
      <c r="M2326" s="4" t="n">
        <v>1.63520630102627</v>
      </c>
      <c r="N2326" s="4" t="n">
        <v>31.2577663737671</v>
      </c>
      <c r="O2326" s="4" t="n">
        <v>1</v>
      </c>
      <c r="P2326" s="4" t="s">
        <v>24</v>
      </c>
      <c r="Q2326" s="4" t="n">
        <v>3.18191161815111</v>
      </c>
      <c r="R2326" s="4" t="n">
        <v>0.410713927748024</v>
      </c>
      <c r="S2326" s="4" t="s">
        <v>40</v>
      </c>
      <c r="T2326" s="4" t="str">
        <f aca="false">B2326&amp;C2326&amp;D2326&amp;E2326&amp;S2326</f>
        <v>rosnavjackalmap25normal</v>
      </c>
      <c r="U2326" s="4" t="n">
        <f aca="false">COUNTIF($T$2:T2326,T2326)</f>
        <v>5</v>
      </c>
      <c r="V2326" s="4" t="s">
        <v>38</v>
      </c>
      <c r="W2326" s="4" t="s">
        <v>26</v>
      </c>
      <c r="X2326" s="4" t="n">
        <v>2</v>
      </c>
      <c r="Y2326" s="4" t="str">
        <f aca="false">V2326&amp;W2326&amp;X2326&amp;S2326</f>
        <v>rj2normal</v>
      </c>
      <c r="Z2326" s="4" t="n">
        <f aca="false">G2326&gt;0</f>
        <v>0</v>
      </c>
      <c r="AA2326" s="4" t="str">
        <f aca="false">IF(NOT(Z2326),Y2326,0)</f>
        <v>rj2normal</v>
      </c>
    </row>
    <row r="2327" customFormat="false" ht="15" hidden="false" customHeight="true" outlineLevel="0" collapsed="false">
      <c r="A2327" s="1" t="n">
        <v>3325</v>
      </c>
      <c r="B2327" s="4" t="s">
        <v>37</v>
      </c>
      <c r="C2327" s="4" t="s">
        <v>22</v>
      </c>
      <c r="D2327" s="4" t="s">
        <v>23</v>
      </c>
      <c r="E2327" s="4" t="n">
        <v>5</v>
      </c>
      <c r="F2327" s="4" t="n">
        <v>179.201</v>
      </c>
      <c r="G2327" s="4" t="n">
        <v>0</v>
      </c>
      <c r="H2327" s="4" t="n">
        <v>0</v>
      </c>
      <c r="I2327" s="4" t="n">
        <v>0</v>
      </c>
      <c r="J2327" s="4" t="n">
        <v>0</v>
      </c>
      <c r="K2327" s="4" t="n">
        <v>0</v>
      </c>
      <c r="L2327" s="4" t="n">
        <v>0</v>
      </c>
      <c r="M2327" s="4" t="n">
        <v>0</v>
      </c>
      <c r="N2327" s="4" t="n">
        <v>0.0419999999999981</v>
      </c>
      <c r="O2327" s="4" t="n">
        <v>0</v>
      </c>
      <c r="P2327" s="4" t="s">
        <v>27</v>
      </c>
      <c r="Q2327" s="4" t="n">
        <v>0</v>
      </c>
      <c r="R2327" s="4" t="n">
        <v>0</v>
      </c>
      <c r="S2327" s="4" t="s">
        <v>40</v>
      </c>
      <c r="T2327" s="4" t="str">
        <f aca="false">B2327&amp;C2327&amp;D2327&amp;E2327&amp;S2327</f>
        <v>rosnavjackalmap25normal</v>
      </c>
      <c r="U2327" s="4" t="n">
        <f aca="false">COUNTIF($T$2:T2327,T2327)</f>
        <v>6</v>
      </c>
      <c r="V2327" s="4" t="s">
        <v>38</v>
      </c>
      <c r="W2327" s="4" t="s">
        <v>26</v>
      </c>
      <c r="X2327" s="4" t="n">
        <v>2</v>
      </c>
      <c r="Y2327" s="4" t="str">
        <f aca="false">V2327&amp;W2327&amp;X2327&amp;S2327</f>
        <v>rj2normal</v>
      </c>
      <c r="Z2327" s="4" t="n">
        <f aca="false">G2327&gt;0</f>
        <v>0</v>
      </c>
      <c r="AA2327" s="4" t="str">
        <f aca="false">IF(NOT(Z2327),Y2327,0)</f>
        <v>rj2normal</v>
      </c>
    </row>
    <row r="2328" customFormat="false" ht="15" hidden="false" customHeight="true" outlineLevel="0" collapsed="false">
      <c r="A2328" s="1" t="n">
        <v>3326</v>
      </c>
      <c r="B2328" s="4" t="s">
        <v>37</v>
      </c>
      <c r="C2328" s="4" t="s">
        <v>22</v>
      </c>
      <c r="D2328" s="4" t="s">
        <v>23</v>
      </c>
      <c r="E2328" s="4" t="n">
        <v>5</v>
      </c>
      <c r="F2328" s="4" t="n">
        <v>37.701</v>
      </c>
      <c r="G2328" s="4" t="n">
        <v>0</v>
      </c>
      <c r="H2328" s="4" t="n">
        <v>6.78264611053055</v>
      </c>
      <c r="I2328" s="4" t="n">
        <v>0.977141956185729</v>
      </c>
      <c r="J2328" s="4" t="n">
        <v>0.254965187463886</v>
      </c>
      <c r="K2328" s="4" t="n">
        <v>0.345778281153429</v>
      </c>
      <c r="L2328" s="4" t="n">
        <v>0.0186791143420877</v>
      </c>
      <c r="M2328" s="4" t="n">
        <v>0.991130860894185</v>
      </c>
      <c r="N2328" s="4" t="n">
        <v>36.1864084140671</v>
      </c>
      <c r="O2328" s="4" t="n">
        <v>1</v>
      </c>
      <c r="P2328" s="4" t="s">
        <v>24</v>
      </c>
      <c r="Q2328" s="4" t="n">
        <v>73.3976344858462</v>
      </c>
      <c r="R2328" s="4" t="n">
        <v>0.473133442923956</v>
      </c>
      <c r="S2328" s="4" t="s">
        <v>40</v>
      </c>
      <c r="T2328" s="4" t="str">
        <f aca="false">B2328&amp;C2328&amp;D2328&amp;E2328&amp;S2328</f>
        <v>rosnavjackalmap25normal</v>
      </c>
      <c r="U2328" s="4" t="n">
        <f aca="false">COUNTIF($T$2:T2328,T2328)</f>
        <v>7</v>
      </c>
      <c r="V2328" s="4" t="s">
        <v>38</v>
      </c>
      <c r="W2328" s="4" t="s">
        <v>26</v>
      </c>
      <c r="X2328" s="4" t="n">
        <v>2</v>
      </c>
      <c r="Y2328" s="4" t="str">
        <f aca="false">V2328&amp;W2328&amp;X2328&amp;S2328</f>
        <v>rj2normal</v>
      </c>
      <c r="Z2328" s="4" t="n">
        <f aca="false">G2328&gt;0</f>
        <v>0</v>
      </c>
      <c r="AA2328" s="4" t="str">
        <f aca="false">IF(NOT(Z2328),Y2328,0)</f>
        <v>rj2normal</v>
      </c>
    </row>
    <row r="2329" customFormat="false" ht="15" hidden="false" customHeight="true" outlineLevel="0" collapsed="false">
      <c r="A2329" s="1" t="n">
        <v>3327</v>
      </c>
      <c r="B2329" s="4" t="s">
        <v>37</v>
      </c>
      <c r="C2329" s="4" t="s">
        <v>22</v>
      </c>
      <c r="D2329" s="4" t="s">
        <v>23</v>
      </c>
      <c r="E2329" s="4" t="n">
        <v>5</v>
      </c>
      <c r="F2329" s="4" t="n">
        <v>16</v>
      </c>
      <c r="G2329" s="4" t="n">
        <v>0</v>
      </c>
      <c r="H2329" s="4" t="n">
        <v>0.283241092479882</v>
      </c>
      <c r="I2329" s="4" t="n">
        <v>0.490919877516643</v>
      </c>
      <c r="J2329" s="4" t="n">
        <v>0.06194006907173</v>
      </c>
      <c r="K2329" s="4" t="n">
        <v>0.0890127925857889</v>
      </c>
      <c r="L2329" s="4" t="n">
        <v>0.0381393337446842</v>
      </c>
      <c r="M2329" s="4" t="n">
        <v>1.91435344903007</v>
      </c>
      <c r="N2329" s="4" t="n">
        <v>30.6081896741715</v>
      </c>
      <c r="O2329" s="4" t="n">
        <v>1</v>
      </c>
      <c r="P2329" s="4" t="s">
        <v>24</v>
      </c>
      <c r="Q2329" s="4" t="n">
        <v>1.01828283652615</v>
      </c>
      <c r="R2329" s="4" t="n">
        <v>0.369312923120664</v>
      </c>
      <c r="S2329" s="4" t="s">
        <v>40</v>
      </c>
      <c r="T2329" s="4" t="str">
        <f aca="false">B2329&amp;C2329&amp;D2329&amp;E2329&amp;S2329</f>
        <v>rosnavjackalmap25normal</v>
      </c>
      <c r="U2329" s="4" t="n">
        <f aca="false">COUNTIF($T$2:T2329,T2329)</f>
        <v>8</v>
      </c>
      <c r="V2329" s="4" t="s">
        <v>38</v>
      </c>
      <c r="W2329" s="4" t="s">
        <v>26</v>
      </c>
      <c r="X2329" s="4" t="n">
        <v>2</v>
      </c>
      <c r="Y2329" s="4" t="str">
        <f aca="false">V2329&amp;W2329&amp;X2329&amp;S2329</f>
        <v>rj2normal</v>
      </c>
      <c r="Z2329" s="4" t="n">
        <f aca="false">G2329&gt;0</f>
        <v>0</v>
      </c>
      <c r="AA2329" s="4" t="str">
        <f aca="false">IF(NOT(Z2329),Y2329,0)</f>
        <v>rj2normal</v>
      </c>
    </row>
    <row r="2330" customFormat="false" ht="15" hidden="false" customHeight="true" outlineLevel="0" collapsed="false">
      <c r="A2330" s="1" t="n">
        <v>3328</v>
      </c>
      <c r="B2330" s="4" t="s">
        <v>37</v>
      </c>
      <c r="C2330" s="4" t="s">
        <v>22</v>
      </c>
      <c r="D2330" s="4" t="s">
        <v>23</v>
      </c>
      <c r="E2330" s="4" t="n">
        <v>5</v>
      </c>
      <c r="F2330" s="4" t="n">
        <v>180.1</v>
      </c>
      <c r="G2330" s="4" t="n">
        <v>0</v>
      </c>
      <c r="H2330" s="4" t="n">
        <v>0</v>
      </c>
      <c r="I2330" s="4" t="n">
        <v>0</v>
      </c>
      <c r="J2330" s="4" t="n">
        <v>0</v>
      </c>
      <c r="K2330" s="4" t="n">
        <v>0</v>
      </c>
      <c r="L2330" s="4" t="n">
        <v>0</v>
      </c>
      <c r="M2330" s="4" t="n">
        <v>0</v>
      </c>
      <c r="N2330" s="4" t="n">
        <v>0.00100000000000122</v>
      </c>
      <c r="O2330" s="4" t="n">
        <v>0</v>
      </c>
      <c r="P2330" s="4" t="s">
        <v>27</v>
      </c>
      <c r="Q2330" s="4" t="n">
        <v>0</v>
      </c>
      <c r="R2330" s="4" t="n">
        <v>0</v>
      </c>
      <c r="S2330" s="4" t="s">
        <v>40</v>
      </c>
      <c r="T2330" s="4" t="str">
        <f aca="false">B2330&amp;C2330&amp;D2330&amp;E2330&amp;S2330</f>
        <v>rosnavjackalmap25normal</v>
      </c>
      <c r="U2330" s="4" t="n">
        <f aca="false">COUNTIF($T$2:T2330,T2330)</f>
        <v>9</v>
      </c>
      <c r="V2330" s="4" t="s">
        <v>38</v>
      </c>
      <c r="W2330" s="4" t="s">
        <v>26</v>
      </c>
      <c r="X2330" s="4" t="n">
        <v>2</v>
      </c>
      <c r="Y2330" s="4" t="str">
        <f aca="false">V2330&amp;W2330&amp;X2330&amp;S2330</f>
        <v>rj2normal</v>
      </c>
      <c r="Z2330" s="4" t="n">
        <f aca="false">G2330&gt;0</f>
        <v>0</v>
      </c>
      <c r="AA2330" s="4" t="str">
        <f aca="false">IF(NOT(Z2330),Y2330,0)</f>
        <v>rj2normal</v>
      </c>
    </row>
    <row r="2331" customFormat="false" ht="15" hidden="false" customHeight="true" outlineLevel="0" collapsed="false">
      <c r="A2331" s="1" t="n">
        <v>3329</v>
      </c>
      <c r="B2331" s="4" t="s">
        <v>37</v>
      </c>
      <c r="C2331" s="4" t="s">
        <v>22</v>
      </c>
      <c r="D2331" s="4" t="s">
        <v>23</v>
      </c>
      <c r="E2331" s="4" t="n">
        <v>5</v>
      </c>
      <c r="F2331" s="4" t="n">
        <v>15.9979999999999</v>
      </c>
      <c r="G2331" s="4" t="n">
        <v>0</v>
      </c>
      <c r="H2331" s="4" t="n">
        <v>0.261463080167051</v>
      </c>
      <c r="I2331" s="4" t="n">
        <v>0.437321978193</v>
      </c>
      <c r="J2331" s="4" t="n">
        <v>0.0559472501853041</v>
      </c>
      <c r="K2331" s="4" t="n">
        <v>0.139908435330997</v>
      </c>
      <c r="L2331" s="4" t="n">
        <v>0.0410486788985767</v>
      </c>
      <c r="M2331" s="4" t="n">
        <v>1.90368672184417</v>
      </c>
      <c r="N2331" s="4" t="n">
        <v>30.4432130269788</v>
      </c>
      <c r="O2331" s="4" t="n">
        <v>1</v>
      </c>
      <c r="P2331" s="4" t="s">
        <v>24</v>
      </c>
      <c r="Q2331" s="4" t="n">
        <v>1.22185480353428</v>
      </c>
      <c r="R2331" s="4" t="n">
        <v>0.372858147066827</v>
      </c>
      <c r="S2331" s="4" t="s">
        <v>40</v>
      </c>
      <c r="T2331" s="4" t="str">
        <f aca="false">B2331&amp;C2331&amp;D2331&amp;E2331&amp;S2331</f>
        <v>rosnavjackalmap25normal</v>
      </c>
      <c r="U2331" s="4" t="n">
        <f aca="false">COUNTIF($T$2:T2331,T2331)</f>
        <v>10</v>
      </c>
      <c r="V2331" s="4" t="s">
        <v>38</v>
      </c>
      <c r="W2331" s="4" t="s">
        <v>26</v>
      </c>
      <c r="X2331" s="4" t="n">
        <v>2</v>
      </c>
      <c r="Y2331" s="4" t="str">
        <f aca="false">V2331&amp;W2331&amp;X2331&amp;S2331</f>
        <v>rj2normal</v>
      </c>
      <c r="Z2331" s="4" t="n">
        <f aca="false">G2331&gt;0</f>
        <v>0</v>
      </c>
      <c r="AA2331" s="4" t="str">
        <f aca="false">IF(NOT(Z2331),Y2331,0)</f>
        <v>rj2normal</v>
      </c>
    </row>
    <row r="2332" customFormat="false" ht="15" hidden="false" customHeight="true" outlineLevel="0" collapsed="false">
      <c r="A2332" s="1" t="n">
        <v>3330</v>
      </c>
      <c r="B2332" s="4" t="s">
        <v>37</v>
      </c>
      <c r="C2332" s="4" t="s">
        <v>22</v>
      </c>
      <c r="D2332" s="4" t="s">
        <v>23</v>
      </c>
      <c r="E2332" s="4" t="n">
        <v>5</v>
      </c>
      <c r="F2332" s="4" t="n">
        <v>20.587</v>
      </c>
      <c r="G2332" s="4" t="n">
        <v>1</v>
      </c>
      <c r="H2332" s="4" t="n">
        <v>0.664398884937756</v>
      </c>
      <c r="I2332" s="4" t="n">
        <v>0.597108251031086</v>
      </c>
      <c r="J2332" s="4" t="n">
        <v>0.134464746772317</v>
      </c>
      <c r="K2332" s="4" t="n">
        <v>0.300754482100723</v>
      </c>
      <c r="L2332" s="4" t="n">
        <v>0.0262280719181604</v>
      </c>
      <c r="M2332" s="4" t="n">
        <v>1.59302523171285</v>
      </c>
      <c r="N2332" s="4" t="n">
        <v>33.1385031022835</v>
      </c>
      <c r="O2332" s="4" t="n">
        <v>1</v>
      </c>
      <c r="P2332" s="4" t="s">
        <v>24</v>
      </c>
      <c r="Q2332" s="4" t="n">
        <v>7.73991581782621</v>
      </c>
      <c r="R2332" s="4" t="n">
        <v>0.470570440429021</v>
      </c>
      <c r="S2332" s="4" t="s">
        <v>40</v>
      </c>
      <c r="T2332" s="4" t="str">
        <f aca="false">B2332&amp;C2332&amp;D2332&amp;E2332&amp;S2332</f>
        <v>rosnavjackalmap25normal</v>
      </c>
      <c r="U2332" s="4" t="n">
        <f aca="false">COUNTIF($T$2:T2332,T2332)</f>
        <v>11</v>
      </c>
      <c r="V2332" s="4" t="s">
        <v>38</v>
      </c>
      <c r="W2332" s="4" t="s">
        <v>26</v>
      </c>
      <c r="X2332" s="4" t="n">
        <v>2</v>
      </c>
      <c r="Y2332" s="4" t="str">
        <f aca="false">V2332&amp;W2332&amp;X2332&amp;S2332</f>
        <v>rj2normal</v>
      </c>
      <c r="Z2332" s="4" t="n">
        <f aca="false">G2332&gt;0</f>
        <v>1</v>
      </c>
      <c r="AA2332" s="4" t="n">
        <f aca="false">IF(NOT(Z2332),Y2332,0)</f>
        <v>0</v>
      </c>
    </row>
    <row r="2333" customFormat="false" ht="15" hidden="false" customHeight="true" outlineLevel="0" collapsed="false">
      <c r="A2333" s="1" t="n">
        <v>3331</v>
      </c>
      <c r="B2333" s="4" t="s">
        <v>37</v>
      </c>
      <c r="C2333" s="4" t="s">
        <v>22</v>
      </c>
      <c r="D2333" s="4" t="s">
        <v>23</v>
      </c>
      <c r="E2333" s="4" t="n">
        <v>5</v>
      </c>
      <c r="F2333" s="4" t="n">
        <v>15.906</v>
      </c>
      <c r="G2333" s="4" t="n">
        <v>0</v>
      </c>
      <c r="H2333" s="4" t="n">
        <v>0.328999396171628</v>
      </c>
      <c r="I2333" s="4" t="n">
        <v>0.559186979187236</v>
      </c>
      <c r="J2333" s="4" t="n">
        <v>0.0713527037293318</v>
      </c>
      <c r="K2333" s="4" t="n">
        <v>0.0873320495835838</v>
      </c>
      <c r="L2333" s="4" t="n">
        <v>0.0302260621613232</v>
      </c>
      <c r="M2333" s="4" t="n">
        <v>1.93115321653455</v>
      </c>
      <c r="N2333" s="4" t="n">
        <v>30.5606774622524</v>
      </c>
      <c r="O2333" s="4" t="n">
        <v>1</v>
      </c>
      <c r="P2333" s="4" t="s">
        <v>24</v>
      </c>
      <c r="Q2333" s="4" t="n">
        <v>0.929082297626992</v>
      </c>
      <c r="R2333" s="4" t="n">
        <v>0.452149662489241</v>
      </c>
      <c r="S2333" s="4" t="s">
        <v>40</v>
      </c>
      <c r="T2333" s="4" t="str">
        <f aca="false">B2333&amp;C2333&amp;D2333&amp;E2333&amp;S2333</f>
        <v>rosnavjackalmap25normal</v>
      </c>
      <c r="U2333" s="4" t="n">
        <f aca="false">COUNTIF($T$2:T2333,T2333)</f>
        <v>12</v>
      </c>
      <c r="V2333" s="4" t="s">
        <v>38</v>
      </c>
      <c r="W2333" s="4" t="s">
        <v>26</v>
      </c>
      <c r="X2333" s="4" t="n">
        <v>2</v>
      </c>
      <c r="Y2333" s="4" t="str">
        <f aca="false">V2333&amp;W2333&amp;X2333&amp;S2333</f>
        <v>rj2normal</v>
      </c>
      <c r="Z2333" s="4" t="n">
        <f aca="false">G2333&gt;0</f>
        <v>0</v>
      </c>
      <c r="AA2333" s="4" t="str">
        <f aca="false">IF(NOT(Z2333),Y2333,0)</f>
        <v>rj2normal</v>
      </c>
    </row>
    <row r="2334" customFormat="false" ht="15" hidden="false" customHeight="true" outlineLevel="0" collapsed="false">
      <c r="A2334" s="1" t="n">
        <v>3332</v>
      </c>
      <c r="B2334" s="4" t="s">
        <v>37</v>
      </c>
      <c r="C2334" s="4" t="s">
        <v>22</v>
      </c>
      <c r="D2334" s="4" t="s">
        <v>23</v>
      </c>
      <c r="E2334" s="4" t="n">
        <v>5</v>
      </c>
      <c r="F2334" s="4" t="n">
        <v>15.995</v>
      </c>
      <c r="G2334" s="4" t="n">
        <v>0</v>
      </c>
      <c r="H2334" s="4" t="n">
        <v>0.299794140791391</v>
      </c>
      <c r="I2334" s="4" t="n">
        <v>0.515383858027094</v>
      </c>
      <c r="J2334" s="4" t="n">
        <v>0.0662053892538941</v>
      </c>
      <c r="K2334" s="4" t="n">
        <v>0.134045726675437</v>
      </c>
      <c r="L2334" s="4" t="n">
        <v>0.0400975874581729</v>
      </c>
      <c r="M2334" s="4" t="n">
        <v>1.90817736249014</v>
      </c>
      <c r="N2334" s="4" t="n">
        <v>30.5484508693249</v>
      </c>
      <c r="O2334" s="4" t="n">
        <v>1</v>
      </c>
      <c r="P2334" s="4" t="s">
        <v>24</v>
      </c>
      <c r="Q2334" s="4" t="n">
        <v>1.34218830679384</v>
      </c>
      <c r="R2334" s="4" t="n">
        <v>0.34384722305338</v>
      </c>
      <c r="S2334" s="4" t="s">
        <v>40</v>
      </c>
      <c r="T2334" s="4" t="str">
        <f aca="false">B2334&amp;C2334&amp;D2334&amp;E2334&amp;S2334</f>
        <v>rosnavjackalmap25normal</v>
      </c>
      <c r="U2334" s="4" t="n">
        <f aca="false">COUNTIF($T$2:T2334,T2334)</f>
        <v>13</v>
      </c>
      <c r="V2334" s="4" t="s">
        <v>38</v>
      </c>
      <c r="W2334" s="4" t="s">
        <v>26</v>
      </c>
      <c r="X2334" s="4" t="n">
        <v>2</v>
      </c>
      <c r="Y2334" s="4" t="str">
        <f aca="false">V2334&amp;W2334&amp;X2334&amp;S2334</f>
        <v>rj2normal</v>
      </c>
      <c r="Z2334" s="4" t="n">
        <f aca="false">G2334&gt;0</f>
        <v>0</v>
      </c>
      <c r="AA2334" s="4" t="str">
        <f aca="false">IF(NOT(Z2334),Y2334,0)</f>
        <v>rj2normal</v>
      </c>
    </row>
    <row r="2335" customFormat="false" ht="15" hidden="false" customHeight="true" outlineLevel="0" collapsed="false">
      <c r="A2335" s="1" t="n">
        <v>3333</v>
      </c>
      <c r="B2335" s="4" t="s">
        <v>37</v>
      </c>
      <c r="C2335" s="4" t="s">
        <v>22</v>
      </c>
      <c r="D2335" s="4" t="s">
        <v>23</v>
      </c>
      <c r="E2335" s="4" t="n">
        <v>5</v>
      </c>
      <c r="F2335" s="4" t="n">
        <v>17.306</v>
      </c>
      <c r="G2335" s="4" t="n">
        <v>0</v>
      </c>
      <c r="H2335" s="4" t="n">
        <v>0.459141517067473</v>
      </c>
      <c r="I2335" s="4" t="n">
        <v>0.517456480080889</v>
      </c>
      <c r="J2335" s="4" t="n">
        <v>0.107010392528008</v>
      </c>
      <c r="K2335" s="4" t="n">
        <v>0.21241044906175</v>
      </c>
      <c r="L2335" s="4" t="n">
        <v>0.0371505989420359</v>
      </c>
      <c r="M2335" s="4" t="n">
        <v>1.77460748113548</v>
      </c>
      <c r="N2335" s="4" t="n">
        <v>30.5482131420796</v>
      </c>
      <c r="O2335" s="4" t="n">
        <v>1</v>
      </c>
      <c r="P2335" s="4" t="s">
        <v>24</v>
      </c>
      <c r="Q2335" s="4" t="n">
        <v>4.06032037315942</v>
      </c>
      <c r="R2335" s="4" t="n">
        <v>0.412822836522263</v>
      </c>
      <c r="S2335" s="4" t="s">
        <v>40</v>
      </c>
      <c r="T2335" s="4" t="str">
        <f aca="false">B2335&amp;C2335&amp;D2335&amp;E2335&amp;S2335</f>
        <v>rosnavjackalmap25normal</v>
      </c>
      <c r="U2335" s="4" t="n">
        <f aca="false">COUNTIF($T$2:T2335,T2335)</f>
        <v>14</v>
      </c>
      <c r="V2335" s="4" t="s">
        <v>38</v>
      </c>
      <c r="W2335" s="4" t="s">
        <v>26</v>
      </c>
      <c r="X2335" s="4" t="n">
        <v>2</v>
      </c>
      <c r="Y2335" s="4" t="str">
        <f aca="false">V2335&amp;W2335&amp;X2335&amp;S2335</f>
        <v>rj2normal</v>
      </c>
      <c r="Z2335" s="4" t="n">
        <f aca="false">G2335&gt;0</f>
        <v>0</v>
      </c>
      <c r="AA2335" s="4" t="str">
        <f aca="false">IF(NOT(Z2335),Y2335,0)</f>
        <v>rj2normal</v>
      </c>
    </row>
    <row r="2336" customFormat="false" ht="15" hidden="false" customHeight="true" outlineLevel="0" collapsed="false">
      <c r="A2336" s="1" t="n">
        <v>3334</v>
      </c>
      <c r="B2336" s="4" t="s">
        <v>37</v>
      </c>
      <c r="C2336" s="4" t="s">
        <v>22</v>
      </c>
      <c r="D2336" s="4" t="s">
        <v>23</v>
      </c>
      <c r="E2336" s="4" t="n">
        <v>5</v>
      </c>
      <c r="F2336" s="4" t="n">
        <v>31.1949999999999</v>
      </c>
      <c r="G2336" s="4" t="n">
        <v>0</v>
      </c>
      <c r="H2336" s="4" t="n">
        <v>7.56883374216386</v>
      </c>
      <c r="I2336" s="4" t="n">
        <v>0.999270263919379</v>
      </c>
      <c r="J2336" s="4" t="n">
        <v>0.12905514033343</v>
      </c>
      <c r="K2336" s="4" t="n">
        <v>0.365261487613563</v>
      </c>
      <c r="L2336" s="4" t="n">
        <v>0.0287105728004343</v>
      </c>
      <c r="M2336" s="4" t="n">
        <v>1.1579966116766</v>
      </c>
      <c r="N2336" s="4" t="n">
        <v>33.9742472827969</v>
      </c>
      <c r="O2336" s="4" t="n">
        <v>1</v>
      </c>
      <c r="P2336" s="4" t="s">
        <v>24</v>
      </c>
      <c r="Q2336" s="4" t="n">
        <v>107.782282941457</v>
      </c>
      <c r="R2336" s="4" t="n">
        <v>0.497935976599724</v>
      </c>
      <c r="S2336" s="4" t="s">
        <v>40</v>
      </c>
      <c r="T2336" s="4" t="str">
        <f aca="false">B2336&amp;C2336&amp;D2336&amp;E2336&amp;S2336</f>
        <v>rosnavjackalmap25normal</v>
      </c>
      <c r="U2336" s="4" t="n">
        <f aca="false">COUNTIF($T$2:T2336,T2336)</f>
        <v>15</v>
      </c>
      <c r="V2336" s="4" t="s">
        <v>38</v>
      </c>
      <c r="W2336" s="4" t="s">
        <v>26</v>
      </c>
      <c r="X2336" s="4" t="n">
        <v>2</v>
      </c>
      <c r="Y2336" s="4" t="str">
        <f aca="false">V2336&amp;W2336&amp;X2336&amp;S2336</f>
        <v>rj2normal</v>
      </c>
      <c r="Z2336" s="4" t="n">
        <f aca="false">G2336&gt;0</f>
        <v>0</v>
      </c>
      <c r="AA2336" s="4" t="str">
        <f aca="false">IF(NOT(Z2336),Y2336,0)</f>
        <v>rj2normal</v>
      </c>
    </row>
    <row r="2337" customFormat="false" ht="15" hidden="false" customHeight="true" outlineLevel="0" collapsed="false">
      <c r="A2337" s="1" t="n">
        <v>3335</v>
      </c>
      <c r="B2337" s="4" t="s">
        <v>37</v>
      </c>
      <c r="C2337" s="4" t="s">
        <v>22</v>
      </c>
      <c r="D2337" s="4" t="s">
        <v>23</v>
      </c>
      <c r="E2337" s="4" t="n">
        <v>5</v>
      </c>
      <c r="F2337" s="4" t="n">
        <v>179.801</v>
      </c>
      <c r="G2337" s="4" t="n">
        <v>0</v>
      </c>
      <c r="H2337" s="4" t="n">
        <v>0</v>
      </c>
      <c r="I2337" s="4" t="n">
        <v>0</v>
      </c>
      <c r="J2337" s="4" t="n">
        <v>0</v>
      </c>
      <c r="K2337" s="4" t="n">
        <v>0</v>
      </c>
      <c r="L2337" s="4" t="n">
        <v>0</v>
      </c>
      <c r="M2337" s="4" t="n">
        <v>0</v>
      </c>
      <c r="N2337" s="4" t="n">
        <v>0.0199999999999996</v>
      </c>
      <c r="O2337" s="4" t="n">
        <v>0</v>
      </c>
      <c r="P2337" s="4" t="s">
        <v>27</v>
      </c>
      <c r="Q2337" s="4" t="n">
        <v>0</v>
      </c>
      <c r="R2337" s="4" t="n">
        <v>0</v>
      </c>
      <c r="S2337" s="4" t="s">
        <v>40</v>
      </c>
      <c r="T2337" s="4" t="str">
        <f aca="false">B2337&amp;C2337&amp;D2337&amp;E2337&amp;S2337</f>
        <v>rosnavjackalmap25normal</v>
      </c>
      <c r="U2337" s="4" t="n">
        <f aca="false">COUNTIF($T$2:T2337,T2337)</f>
        <v>16</v>
      </c>
      <c r="V2337" s="4" t="s">
        <v>38</v>
      </c>
      <c r="W2337" s="4" t="s">
        <v>26</v>
      </c>
      <c r="X2337" s="4" t="n">
        <v>2</v>
      </c>
      <c r="Y2337" s="4" t="str">
        <f aca="false">V2337&amp;W2337&amp;X2337&amp;S2337</f>
        <v>rj2normal</v>
      </c>
      <c r="Z2337" s="4" t="n">
        <f aca="false">G2337&gt;0</f>
        <v>0</v>
      </c>
      <c r="AA2337" s="4" t="str">
        <f aca="false">IF(NOT(Z2337),Y2337,0)</f>
        <v>rj2normal</v>
      </c>
    </row>
    <row r="2338" customFormat="false" ht="15" hidden="false" customHeight="true" outlineLevel="0" collapsed="false">
      <c r="A2338" s="1" t="n">
        <v>3336</v>
      </c>
      <c r="B2338" s="4" t="s">
        <v>37</v>
      </c>
      <c r="C2338" s="4" t="s">
        <v>22</v>
      </c>
      <c r="D2338" s="4" t="s">
        <v>23</v>
      </c>
      <c r="E2338" s="4" t="n">
        <v>5</v>
      </c>
      <c r="F2338" s="4" t="n">
        <v>15.9980000000001</v>
      </c>
      <c r="G2338" s="4" t="n">
        <v>0</v>
      </c>
      <c r="H2338" s="4" t="n">
        <v>0.315893553431652</v>
      </c>
      <c r="I2338" s="4" t="n">
        <v>0.539931050577361</v>
      </c>
      <c r="J2338" s="4" t="n">
        <v>0.0683927441427793</v>
      </c>
      <c r="K2338" s="4" t="n">
        <v>0.101366594708678</v>
      </c>
      <c r="L2338" s="4" t="n">
        <v>0.0586932822738944</v>
      </c>
      <c r="M2338" s="4" t="n">
        <v>1.88744448122294</v>
      </c>
      <c r="N2338" s="4" t="n">
        <v>30.2553530453391</v>
      </c>
      <c r="O2338" s="4" t="n">
        <v>1</v>
      </c>
      <c r="P2338" s="4" t="s">
        <v>24</v>
      </c>
      <c r="Q2338" s="4" t="n">
        <v>1.13247699617204</v>
      </c>
      <c r="R2338" s="4" t="n">
        <v>0.412753405365528</v>
      </c>
      <c r="S2338" s="4" t="s">
        <v>40</v>
      </c>
      <c r="T2338" s="4" t="str">
        <f aca="false">B2338&amp;C2338&amp;D2338&amp;E2338&amp;S2338</f>
        <v>rosnavjackalmap25normal</v>
      </c>
      <c r="U2338" s="4" t="n">
        <f aca="false">COUNTIF($T$2:T2338,T2338)</f>
        <v>17</v>
      </c>
      <c r="V2338" s="4" t="s">
        <v>38</v>
      </c>
      <c r="W2338" s="4" t="s">
        <v>26</v>
      </c>
      <c r="X2338" s="4" t="n">
        <v>2</v>
      </c>
      <c r="Y2338" s="4" t="str">
        <f aca="false">V2338&amp;W2338&amp;X2338&amp;S2338</f>
        <v>rj2normal</v>
      </c>
      <c r="Z2338" s="4" t="n">
        <f aca="false">G2338&gt;0</f>
        <v>0</v>
      </c>
      <c r="AA2338" s="4" t="str">
        <f aca="false">IF(NOT(Z2338),Y2338,0)</f>
        <v>rj2normal</v>
      </c>
    </row>
    <row r="2339" customFormat="false" ht="15" hidden="false" customHeight="true" outlineLevel="0" collapsed="false">
      <c r="A2339" s="1" t="n">
        <v>3337</v>
      </c>
      <c r="B2339" s="4" t="s">
        <v>37</v>
      </c>
      <c r="C2339" s="4" t="s">
        <v>22</v>
      </c>
      <c r="D2339" s="4" t="s">
        <v>23</v>
      </c>
      <c r="E2339" s="4" t="n">
        <v>5</v>
      </c>
      <c r="F2339" s="4" t="n">
        <v>16.0899999999999</v>
      </c>
      <c r="G2339" s="4" t="n">
        <v>0</v>
      </c>
      <c r="H2339" s="4" t="n">
        <v>0.358824922267081</v>
      </c>
      <c r="I2339" s="4" t="n">
        <v>0.624144597306739</v>
      </c>
      <c r="J2339" s="4" t="n">
        <v>0.0798986943782512</v>
      </c>
      <c r="K2339" s="4" t="n">
        <v>0.144062430393498</v>
      </c>
      <c r="L2339" s="4" t="n">
        <v>0.0560411136073058</v>
      </c>
      <c r="M2339" s="4" t="n">
        <v>1.90939439566743</v>
      </c>
      <c r="N2339" s="4" t="n">
        <v>30.5903377449117</v>
      </c>
      <c r="O2339" s="4" t="n">
        <v>1</v>
      </c>
      <c r="P2339" s="4" t="s">
        <v>24</v>
      </c>
      <c r="Q2339" s="4" t="n">
        <v>1.06078523604266</v>
      </c>
      <c r="R2339" s="4" t="n">
        <v>0.390482775953884</v>
      </c>
      <c r="S2339" s="4" t="s">
        <v>40</v>
      </c>
      <c r="T2339" s="4" t="str">
        <f aca="false">B2339&amp;C2339&amp;D2339&amp;E2339&amp;S2339</f>
        <v>rosnavjackalmap25normal</v>
      </c>
      <c r="U2339" s="4" t="n">
        <f aca="false">COUNTIF($T$2:T2339,T2339)</f>
        <v>18</v>
      </c>
      <c r="V2339" s="4" t="s">
        <v>38</v>
      </c>
      <c r="W2339" s="4" t="s">
        <v>26</v>
      </c>
      <c r="X2339" s="4" t="n">
        <v>2</v>
      </c>
      <c r="Y2339" s="4" t="str">
        <f aca="false">V2339&amp;W2339&amp;X2339&amp;S2339</f>
        <v>rj2normal</v>
      </c>
      <c r="Z2339" s="4" t="n">
        <f aca="false">G2339&gt;0</f>
        <v>0</v>
      </c>
      <c r="AA2339" s="4" t="str">
        <f aca="false">IF(NOT(Z2339),Y2339,0)</f>
        <v>rj2normal</v>
      </c>
    </row>
    <row r="2340" customFormat="false" ht="15" hidden="false" customHeight="true" outlineLevel="0" collapsed="false">
      <c r="A2340" s="1" t="n">
        <v>3338</v>
      </c>
      <c r="B2340" s="4" t="s">
        <v>37</v>
      </c>
      <c r="C2340" s="4" t="s">
        <v>22</v>
      </c>
      <c r="D2340" s="4" t="s">
        <v>23</v>
      </c>
      <c r="E2340" s="4" t="n">
        <v>5</v>
      </c>
      <c r="F2340" s="4" t="n">
        <v>16.203</v>
      </c>
      <c r="G2340" s="4" t="n">
        <v>1</v>
      </c>
      <c r="H2340" s="4" t="n">
        <v>0.328119793387627</v>
      </c>
      <c r="I2340" s="4" t="n">
        <v>0.568015874794947</v>
      </c>
      <c r="J2340" s="4" t="n">
        <v>0.0717149475989857</v>
      </c>
      <c r="K2340" s="4" t="n">
        <v>0.151922483073912</v>
      </c>
      <c r="L2340" s="4" t="n">
        <v>0.0483492939158684</v>
      </c>
      <c r="M2340" s="4" t="n">
        <v>1.85680943761914</v>
      </c>
      <c r="N2340" s="4" t="n">
        <v>30.5590422999779</v>
      </c>
      <c r="O2340" s="4" t="n">
        <v>1</v>
      </c>
      <c r="P2340" s="4" t="s">
        <v>24</v>
      </c>
      <c r="Q2340" s="4" t="n">
        <v>1.02272300234782</v>
      </c>
      <c r="R2340" s="4" t="n">
        <v>0.344938820285204</v>
      </c>
      <c r="S2340" s="4" t="s">
        <v>40</v>
      </c>
      <c r="T2340" s="4" t="str">
        <f aca="false">B2340&amp;C2340&amp;D2340&amp;E2340&amp;S2340</f>
        <v>rosnavjackalmap25normal</v>
      </c>
      <c r="U2340" s="4" t="n">
        <f aca="false">COUNTIF($T$2:T2340,T2340)</f>
        <v>19</v>
      </c>
      <c r="V2340" s="4" t="s">
        <v>38</v>
      </c>
      <c r="W2340" s="4" t="s">
        <v>26</v>
      </c>
      <c r="X2340" s="4" t="n">
        <v>2</v>
      </c>
      <c r="Y2340" s="4" t="str">
        <f aca="false">V2340&amp;W2340&amp;X2340&amp;S2340</f>
        <v>rj2normal</v>
      </c>
      <c r="Z2340" s="4" t="n">
        <f aca="false">G2340&gt;0</f>
        <v>1</v>
      </c>
      <c r="AA2340" s="4" t="n">
        <f aca="false">IF(NOT(Z2340),Y2340,0)</f>
        <v>0</v>
      </c>
    </row>
    <row r="2341" customFormat="false" ht="15" hidden="false" customHeight="true" outlineLevel="0" collapsed="false">
      <c r="A2341" s="1" t="n">
        <v>3339</v>
      </c>
      <c r="B2341" s="4" t="s">
        <v>37</v>
      </c>
      <c r="C2341" s="4" t="s">
        <v>22</v>
      </c>
      <c r="D2341" s="4" t="s">
        <v>23</v>
      </c>
      <c r="E2341" s="4" t="n">
        <v>5</v>
      </c>
      <c r="F2341" s="4" t="n">
        <v>15.903</v>
      </c>
      <c r="G2341" s="4" t="n">
        <v>0</v>
      </c>
      <c r="H2341" s="4" t="n">
        <v>0.306204280786558</v>
      </c>
      <c r="I2341" s="4" t="n">
        <v>0.502241356882986</v>
      </c>
      <c r="J2341" s="4" t="n">
        <v>0.0638399848197152</v>
      </c>
      <c r="K2341" s="4" t="n">
        <v>0.175933096561615</v>
      </c>
      <c r="L2341" s="4" t="n">
        <v>0.0424731326251229</v>
      </c>
      <c r="M2341" s="4" t="n">
        <v>1.88465254886497</v>
      </c>
      <c r="N2341" s="4" t="n">
        <v>30.1647635512648</v>
      </c>
      <c r="O2341" s="4" t="n">
        <v>1</v>
      </c>
      <c r="P2341" s="4" t="s">
        <v>24</v>
      </c>
      <c r="Q2341" s="4" t="n">
        <v>1.444046104632</v>
      </c>
      <c r="R2341" s="4" t="n">
        <v>0.422247632684193</v>
      </c>
      <c r="S2341" s="4" t="s">
        <v>40</v>
      </c>
      <c r="T2341" s="4" t="str">
        <f aca="false">B2341&amp;C2341&amp;D2341&amp;E2341&amp;S2341</f>
        <v>rosnavjackalmap25normal</v>
      </c>
      <c r="U2341" s="4" t="n">
        <f aca="false">COUNTIF($T$2:T2341,T2341)</f>
        <v>20</v>
      </c>
      <c r="V2341" s="4" t="s">
        <v>38</v>
      </c>
      <c r="W2341" s="4" t="s">
        <v>26</v>
      </c>
      <c r="X2341" s="4" t="n">
        <v>2</v>
      </c>
      <c r="Y2341" s="4" t="str">
        <f aca="false">V2341&amp;W2341&amp;X2341&amp;S2341</f>
        <v>rj2normal</v>
      </c>
      <c r="Z2341" s="4" t="n">
        <f aca="false">G2341&gt;0</f>
        <v>0</v>
      </c>
      <c r="AA2341" s="4" t="str">
        <f aca="false">IF(NOT(Z2341),Y2341,0)</f>
        <v>rj2normal</v>
      </c>
    </row>
    <row r="2342" customFormat="false" ht="15" hidden="false" customHeight="true" outlineLevel="0" collapsed="false">
      <c r="A2342" s="1" t="n">
        <v>3344</v>
      </c>
      <c r="B2342" s="4" t="s">
        <v>37</v>
      </c>
      <c r="C2342" s="4" t="s">
        <v>22</v>
      </c>
      <c r="D2342" s="4" t="s">
        <v>23</v>
      </c>
      <c r="E2342" s="4" t="n">
        <v>10</v>
      </c>
      <c r="F2342" s="4" t="n">
        <v>16.803</v>
      </c>
      <c r="G2342" s="4" t="n">
        <v>0</v>
      </c>
      <c r="H2342" s="4" t="n">
        <v>0.316540684739579</v>
      </c>
      <c r="I2342" s="4" t="n">
        <v>0.538452089530349</v>
      </c>
      <c r="J2342" s="4" t="n">
        <v>0.0666471831792047</v>
      </c>
      <c r="K2342" s="4" t="n">
        <v>0.185363118888547</v>
      </c>
      <c r="L2342" s="4" t="n">
        <v>0.0551888452676382</v>
      </c>
      <c r="M2342" s="4" t="n">
        <v>1.80299714940034</v>
      </c>
      <c r="N2342" s="4" t="n">
        <v>30.4816948948174</v>
      </c>
      <c r="O2342" s="4" t="n">
        <v>1</v>
      </c>
      <c r="P2342" s="4" t="s">
        <v>24</v>
      </c>
      <c r="Q2342" s="4" t="n">
        <v>1.14738000422406</v>
      </c>
      <c r="R2342" s="4" t="n">
        <v>0.33987611370526</v>
      </c>
      <c r="S2342" s="4" t="s">
        <v>40</v>
      </c>
      <c r="T2342" s="4" t="str">
        <f aca="false">B2342&amp;C2342&amp;D2342&amp;E2342&amp;S2342</f>
        <v>rosnavjackalmap210normal</v>
      </c>
      <c r="U2342" s="4" t="n">
        <f aca="false">COUNTIF($T$2:T2342,T2342)</f>
        <v>1</v>
      </c>
      <c r="V2342" s="4" t="s">
        <v>38</v>
      </c>
      <c r="W2342" s="4" t="s">
        <v>26</v>
      </c>
      <c r="X2342" s="4" t="n">
        <v>2</v>
      </c>
      <c r="Y2342" s="4" t="str">
        <f aca="false">V2342&amp;W2342&amp;X2342&amp;S2342</f>
        <v>rj2normal</v>
      </c>
      <c r="Z2342" s="4" t="n">
        <f aca="false">G2342&gt;0</f>
        <v>0</v>
      </c>
      <c r="AA2342" s="4" t="str">
        <f aca="false">IF(NOT(Z2342),Y2342,0)</f>
        <v>rj2normal</v>
      </c>
    </row>
    <row r="2343" customFormat="false" ht="15" hidden="false" customHeight="true" outlineLevel="0" collapsed="false">
      <c r="A2343" s="1" t="n">
        <v>3345</v>
      </c>
      <c r="B2343" s="4" t="s">
        <v>37</v>
      </c>
      <c r="C2343" s="4" t="s">
        <v>22</v>
      </c>
      <c r="D2343" s="4" t="s">
        <v>23</v>
      </c>
      <c r="E2343" s="4" t="n">
        <v>10</v>
      </c>
      <c r="F2343" s="4" t="n">
        <v>15.893</v>
      </c>
      <c r="G2343" s="4" t="n">
        <v>0</v>
      </c>
      <c r="H2343" s="4" t="n">
        <v>0.259317986754601</v>
      </c>
      <c r="I2343" s="4" t="n">
        <v>0.442705400872901</v>
      </c>
      <c r="J2343" s="4" t="n">
        <v>0.0557410572494819</v>
      </c>
      <c r="K2343" s="4" t="n">
        <v>0.0967375803395148</v>
      </c>
      <c r="L2343" s="4" t="n">
        <v>0.052557639722472</v>
      </c>
      <c r="M2343" s="4" t="n">
        <v>1.90013669973447</v>
      </c>
      <c r="N2343" s="4" t="n">
        <v>30.5464256709949</v>
      </c>
      <c r="O2343" s="4" t="n">
        <v>1</v>
      </c>
      <c r="P2343" s="4" t="s">
        <v>24</v>
      </c>
      <c r="Q2343" s="4" t="n">
        <v>1.10842138075165</v>
      </c>
      <c r="R2343" s="4" t="n">
        <v>0.349042474390842</v>
      </c>
      <c r="S2343" s="4" t="s">
        <v>40</v>
      </c>
      <c r="T2343" s="4" t="str">
        <f aca="false">B2343&amp;C2343&amp;D2343&amp;E2343&amp;S2343</f>
        <v>rosnavjackalmap210normal</v>
      </c>
      <c r="U2343" s="4" t="n">
        <f aca="false">COUNTIF($T$2:T2343,T2343)</f>
        <v>2</v>
      </c>
      <c r="V2343" s="4" t="s">
        <v>38</v>
      </c>
      <c r="W2343" s="4" t="s">
        <v>26</v>
      </c>
      <c r="X2343" s="4" t="n">
        <v>2</v>
      </c>
      <c r="Y2343" s="4" t="str">
        <f aca="false">V2343&amp;W2343&amp;X2343&amp;S2343</f>
        <v>rj2normal</v>
      </c>
      <c r="Z2343" s="4" t="n">
        <f aca="false">G2343&gt;0</f>
        <v>0</v>
      </c>
      <c r="AA2343" s="4" t="str">
        <f aca="false">IF(NOT(Z2343),Y2343,0)</f>
        <v>rj2normal</v>
      </c>
    </row>
    <row r="2344" customFormat="false" ht="15" hidden="false" customHeight="true" outlineLevel="0" collapsed="false">
      <c r="A2344" s="1" t="n">
        <v>3346</v>
      </c>
      <c r="B2344" s="4" t="s">
        <v>37</v>
      </c>
      <c r="C2344" s="4" t="s">
        <v>22</v>
      </c>
      <c r="D2344" s="4" t="s">
        <v>23</v>
      </c>
      <c r="E2344" s="4" t="n">
        <v>10</v>
      </c>
      <c r="F2344" s="4" t="n">
        <v>16.204</v>
      </c>
      <c r="G2344" s="4" t="n">
        <v>0</v>
      </c>
      <c r="H2344" s="4" t="n">
        <v>0.351409304950353</v>
      </c>
      <c r="I2344" s="4" t="n">
        <v>0.586724526076387</v>
      </c>
      <c r="J2344" s="4" t="n">
        <v>0.0749258766840586</v>
      </c>
      <c r="K2344" s="4" t="n">
        <v>0.147691760664485</v>
      </c>
      <c r="L2344" s="4" t="n">
        <v>0.015357160285609</v>
      </c>
      <c r="M2344" s="4" t="n">
        <v>1.91674811073671</v>
      </c>
      <c r="N2344" s="4" t="n">
        <v>30.7346384413395</v>
      </c>
      <c r="O2344" s="4" t="n">
        <v>1</v>
      </c>
      <c r="P2344" s="4" t="s">
        <v>24</v>
      </c>
      <c r="Q2344" s="4" t="n">
        <v>1.21218964652765</v>
      </c>
      <c r="R2344" s="4" t="n">
        <v>0.373389783709454</v>
      </c>
      <c r="S2344" s="4" t="s">
        <v>40</v>
      </c>
      <c r="T2344" s="4" t="str">
        <f aca="false">B2344&amp;C2344&amp;D2344&amp;E2344&amp;S2344</f>
        <v>rosnavjackalmap210normal</v>
      </c>
      <c r="U2344" s="4" t="n">
        <f aca="false">COUNTIF($T$2:T2344,T2344)</f>
        <v>3</v>
      </c>
      <c r="V2344" s="4" t="s">
        <v>38</v>
      </c>
      <c r="W2344" s="4" t="s">
        <v>26</v>
      </c>
      <c r="X2344" s="4" t="n">
        <v>2</v>
      </c>
      <c r="Y2344" s="4" t="str">
        <f aca="false">V2344&amp;W2344&amp;X2344&amp;S2344</f>
        <v>rj2normal</v>
      </c>
      <c r="Z2344" s="4" t="n">
        <f aca="false">G2344&gt;0</f>
        <v>0</v>
      </c>
      <c r="AA2344" s="4" t="str">
        <f aca="false">IF(NOT(Z2344),Y2344,0)</f>
        <v>rj2normal</v>
      </c>
    </row>
    <row r="2345" customFormat="false" ht="15" hidden="false" customHeight="true" outlineLevel="0" collapsed="false">
      <c r="A2345" s="1" t="n">
        <v>3347</v>
      </c>
      <c r="B2345" s="4" t="s">
        <v>37</v>
      </c>
      <c r="C2345" s="4" t="s">
        <v>22</v>
      </c>
      <c r="D2345" s="4" t="s">
        <v>23</v>
      </c>
      <c r="E2345" s="4" t="n">
        <v>10</v>
      </c>
      <c r="F2345" s="4" t="n">
        <v>19.701</v>
      </c>
      <c r="G2345" s="4" t="n">
        <v>0</v>
      </c>
      <c r="H2345" s="4" t="n">
        <v>1.08834548267046</v>
      </c>
      <c r="I2345" s="4" t="n">
        <v>0.605899712371566</v>
      </c>
      <c r="J2345" s="4" t="n">
        <v>0.0912112334186673</v>
      </c>
      <c r="K2345" s="4" t="n">
        <v>0.247481037506921</v>
      </c>
      <c r="L2345" s="4" t="n">
        <v>0.0389614928795504</v>
      </c>
      <c r="M2345" s="4" t="n">
        <v>1.62710075974266</v>
      </c>
      <c r="N2345" s="4" t="n">
        <v>32.0378476580311</v>
      </c>
      <c r="O2345" s="4" t="n">
        <v>1</v>
      </c>
      <c r="P2345" s="4" t="s">
        <v>24</v>
      </c>
      <c r="Q2345" s="4" t="n">
        <v>20.127045176231</v>
      </c>
      <c r="R2345" s="4" t="n">
        <v>0.365505202627574</v>
      </c>
      <c r="S2345" s="4" t="s">
        <v>40</v>
      </c>
      <c r="T2345" s="4" t="str">
        <f aca="false">B2345&amp;C2345&amp;D2345&amp;E2345&amp;S2345</f>
        <v>rosnavjackalmap210normal</v>
      </c>
      <c r="U2345" s="4" t="n">
        <f aca="false">COUNTIF($T$2:T2345,T2345)</f>
        <v>4</v>
      </c>
      <c r="V2345" s="4" t="s">
        <v>38</v>
      </c>
      <c r="W2345" s="4" t="s">
        <v>26</v>
      </c>
      <c r="X2345" s="4" t="n">
        <v>2</v>
      </c>
      <c r="Y2345" s="4" t="str">
        <f aca="false">V2345&amp;W2345&amp;X2345&amp;S2345</f>
        <v>rj2normal</v>
      </c>
      <c r="Z2345" s="4" t="n">
        <f aca="false">G2345&gt;0</f>
        <v>0</v>
      </c>
      <c r="AA2345" s="4" t="str">
        <f aca="false">IF(NOT(Z2345),Y2345,0)</f>
        <v>rj2normal</v>
      </c>
    </row>
    <row r="2346" customFormat="false" ht="15" hidden="false" customHeight="true" outlineLevel="0" collapsed="false">
      <c r="A2346" s="1" t="n">
        <v>3348</v>
      </c>
      <c r="B2346" s="4" t="s">
        <v>37</v>
      </c>
      <c r="C2346" s="4" t="s">
        <v>22</v>
      </c>
      <c r="D2346" s="4" t="s">
        <v>23</v>
      </c>
      <c r="E2346" s="4" t="n">
        <v>10</v>
      </c>
      <c r="F2346" s="4" t="n">
        <v>15.892</v>
      </c>
      <c r="G2346" s="4" t="n">
        <v>0</v>
      </c>
      <c r="H2346" s="4" t="n">
        <v>0.211062336533023</v>
      </c>
      <c r="I2346" s="4" t="n">
        <v>0.34452492883342</v>
      </c>
      <c r="J2346" s="4" t="n">
        <v>0.0437529416136469</v>
      </c>
      <c r="K2346" s="4" t="n">
        <v>0.1200598308559</v>
      </c>
      <c r="L2346" s="4" t="n">
        <v>0.0363685853702361</v>
      </c>
      <c r="M2346" s="4" t="n">
        <v>1.91032368927103</v>
      </c>
      <c r="N2346" s="4" t="n">
        <v>30.4581813180187</v>
      </c>
      <c r="O2346" s="4" t="n">
        <v>1</v>
      </c>
      <c r="P2346" s="4" t="s">
        <v>24</v>
      </c>
      <c r="Q2346" s="4" t="n">
        <v>1.42414323176989</v>
      </c>
      <c r="R2346" s="4" t="n">
        <v>0.289971351466579</v>
      </c>
      <c r="S2346" s="4" t="s">
        <v>40</v>
      </c>
      <c r="T2346" s="4" t="str">
        <f aca="false">B2346&amp;C2346&amp;D2346&amp;E2346&amp;S2346</f>
        <v>rosnavjackalmap210normal</v>
      </c>
      <c r="U2346" s="4" t="n">
        <f aca="false">COUNTIF($T$2:T2346,T2346)</f>
        <v>5</v>
      </c>
      <c r="V2346" s="4" t="s">
        <v>38</v>
      </c>
      <c r="W2346" s="4" t="s">
        <v>26</v>
      </c>
      <c r="X2346" s="4" t="n">
        <v>2</v>
      </c>
      <c r="Y2346" s="4" t="str">
        <f aca="false">V2346&amp;W2346&amp;X2346&amp;S2346</f>
        <v>rj2normal</v>
      </c>
      <c r="Z2346" s="4" t="n">
        <f aca="false">G2346&gt;0</f>
        <v>0</v>
      </c>
      <c r="AA2346" s="4" t="str">
        <f aca="false">IF(NOT(Z2346),Y2346,0)</f>
        <v>rj2normal</v>
      </c>
    </row>
    <row r="2347" customFormat="false" ht="15" hidden="false" customHeight="true" outlineLevel="0" collapsed="false">
      <c r="A2347" s="1" t="n">
        <v>3349</v>
      </c>
      <c r="B2347" s="4" t="s">
        <v>37</v>
      </c>
      <c r="C2347" s="4" t="s">
        <v>22</v>
      </c>
      <c r="D2347" s="4" t="s">
        <v>23</v>
      </c>
      <c r="E2347" s="4" t="n">
        <v>10</v>
      </c>
      <c r="F2347" s="4" t="n">
        <v>16.101</v>
      </c>
      <c r="G2347" s="4" t="n">
        <v>0</v>
      </c>
      <c r="H2347" s="4" t="n">
        <v>0.278634573755254</v>
      </c>
      <c r="I2347" s="4" t="n">
        <v>0.471559120108363</v>
      </c>
      <c r="J2347" s="4" t="n">
        <v>0.0596403181274732</v>
      </c>
      <c r="K2347" s="4" t="n">
        <v>0.100071775646701</v>
      </c>
      <c r="L2347" s="4" t="n">
        <v>0.0543848190680961</v>
      </c>
      <c r="M2347" s="4" t="n">
        <v>1.90161689944096</v>
      </c>
      <c r="N2347" s="4" t="n">
        <v>30.6660093214757</v>
      </c>
      <c r="O2347" s="4" t="n">
        <v>1</v>
      </c>
      <c r="P2347" s="4" t="s">
        <v>24</v>
      </c>
      <c r="Q2347" s="4" t="n">
        <v>1.00895579853392</v>
      </c>
      <c r="R2347" s="4" t="n">
        <v>0.320648177495787</v>
      </c>
      <c r="S2347" s="4" t="s">
        <v>40</v>
      </c>
      <c r="T2347" s="4" t="str">
        <f aca="false">B2347&amp;C2347&amp;D2347&amp;E2347&amp;S2347</f>
        <v>rosnavjackalmap210normal</v>
      </c>
      <c r="U2347" s="4" t="n">
        <f aca="false">COUNTIF($T$2:T2347,T2347)</f>
        <v>6</v>
      </c>
      <c r="V2347" s="4" t="s">
        <v>38</v>
      </c>
      <c r="W2347" s="4" t="s">
        <v>26</v>
      </c>
      <c r="X2347" s="4" t="n">
        <v>2</v>
      </c>
      <c r="Y2347" s="4" t="str">
        <f aca="false">V2347&amp;W2347&amp;X2347&amp;S2347</f>
        <v>rj2normal</v>
      </c>
      <c r="Z2347" s="4" t="n">
        <f aca="false">G2347&gt;0</f>
        <v>0</v>
      </c>
      <c r="AA2347" s="4" t="str">
        <f aca="false">IF(NOT(Z2347),Y2347,0)</f>
        <v>rj2normal</v>
      </c>
    </row>
    <row r="2348" customFormat="false" ht="15" hidden="false" customHeight="true" outlineLevel="0" collapsed="false">
      <c r="A2348" s="1" t="n">
        <v>3350</v>
      </c>
      <c r="B2348" s="4" t="s">
        <v>37</v>
      </c>
      <c r="C2348" s="4" t="s">
        <v>22</v>
      </c>
      <c r="D2348" s="4" t="s">
        <v>23</v>
      </c>
      <c r="E2348" s="4" t="n">
        <v>10</v>
      </c>
      <c r="F2348" s="4" t="n">
        <v>15.502</v>
      </c>
      <c r="G2348" s="4" t="n">
        <v>0</v>
      </c>
      <c r="H2348" s="4" t="n">
        <v>0.28099172179176</v>
      </c>
      <c r="I2348" s="4" t="n">
        <v>0.484905621534491</v>
      </c>
      <c r="J2348" s="4" t="n">
        <v>0.0615844790242261</v>
      </c>
      <c r="K2348" s="4" t="n">
        <v>0.105613870475027</v>
      </c>
      <c r="L2348" s="4" t="n">
        <v>0.0606976656187884</v>
      </c>
      <c r="M2348" s="4" t="n">
        <v>1.90592604584394</v>
      </c>
      <c r="N2348" s="4" t="n">
        <v>29.7288039662419</v>
      </c>
      <c r="O2348" s="4" t="n">
        <v>1</v>
      </c>
      <c r="P2348" s="4" t="s">
        <v>24</v>
      </c>
      <c r="Q2348" s="4" t="n">
        <v>1.01672007769177</v>
      </c>
      <c r="R2348" s="4" t="n">
        <v>0.224630631208141</v>
      </c>
      <c r="S2348" s="4" t="s">
        <v>40</v>
      </c>
      <c r="T2348" s="4" t="str">
        <f aca="false">B2348&amp;C2348&amp;D2348&amp;E2348&amp;S2348</f>
        <v>rosnavjackalmap210normal</v>
      </c>
      <c r="U2348" s="4" t="n">
        <f aca="false">COUNTIF($T$2:T2348,T2348)</f>
        <v>7</v>
      </c>
      <c r="V2348" s="4" t="s">
        <v>38</v>
      </c>
      <c r="W2348" s="4" t="s">
        <v>26</v>
      </c>
      <c r="X2348" s="4" t="n">
        <v>2</v>
      </c>
      <c r="Y2348" s="4" t="str">
        <f aca="false">V2348&amp;W2348&amp;X2348&amp;S2348</f>
        <v>rj2normal</v>
      </c>
      <c r="Z2348" s="4" t="n">
        <f aca="false">G2348&gt;0</f>
        <v>0</v>
      </c>
      <c r="AA2348" s="4" t="str">
        <f aca="false">IF(NOT(Z2348),Y2348,0)</f>
        <v>rj2normal</v>
      </c>
    </row>
    <row r="2349" customFormat="false" ht="15" hidden="false" customHeight="true" outlineLevel="0" collapsed="false">
      <c r="A2349" s="1" t="n">
        <v>3351</v>
      </c>
      <c r="B2349" s="4" t="s">
        <v>37</v>
      </c>
      <c r="C2349" s="4" t="s">
        <v>22</v>
      </c>
      <c r="D2349" s="4" t="s">
        <v>23</v>
      </c>
      <c r="E2349" s="4" t="n">
        <v>10</v>
      </c>
      <c r="F2349" s="4" t="n">
        <v>19.702</v>
      </c>
      <c r="G2349" s="4" t="n">
        <v>0</v>
      </c>
      <c r="H2349" s="4" t="n">
        <v>1.04210586589382</v>
      </c>
      <c r="I2349" s="4" t="n">
        <v>0.481626540638935</v>
      </c>
      <c r="J2349" s="4" t="n">
        <v>0.0705369296227575</v>
      </c>
      <c r="K2349" s="4" t="n">
        <v>0.298539622573531</v>
      </c>
      <c r="L2349" s="4" t="n">
        <v>0.0442835774886371</v>
      </c>
      <c r="M2349" s="4" t="n">
        <v>1.58694863644031</v>
      </c>
      <c r="N2349" s="4" t="n">
        <v>31.2856075668989</v>
      </c>
      <c r="O2349" s="4" t="n">
        <v>1</v>
      </c>
      <c r="P2349" s="4" t="s">
        <v>24</v>
      </c>
      <c r="Q2349" s="4" t="n">
        <v>16.7933777714967</v>
      </c>
      <c r="R2349" s="4" t="n">
        <v>0.318644922547308</v>
      </c>
      <c r="S2349" s="4" t="s">
        <v>40</v>
      </c>
      <c r="T2349" s="4" t="str">
        <f aca="false">B2349&amp;C2349&amp;D2349&amp;E2349&amp;S2349</f>
        <v>rosnavjackalmap210normal</v>
      </c>
      <c r="U2349" s="4" t="n">
        <f aca="false">COUNTIF($T$2:T2349,T2349)</f>
        <v>8</v>
      </c>
      <c r="V2349" s="4" t="s">
        <v>38</v>
      </c>
      <c r="W2349" s="4" t="s">
        <v>26</v>
      </c>
      <c r="X2349" s="4" t="n">
        <v>2</v>
      </c>
      <c r="Y2349" s="4" t="str">
        <f aca="false">V2349&amp;W2349&amp;X2349&amp;S2349</f>
        <v>rj2normal</v>
      </c>
      <c r="Z2349" s="4" t="n">
        <f aca="false">G2349&gt;0</f>
        <v>0</v>
      </c>
      <c r="AA2349" s="4" t="str">
        <f aca="false">IF(NOT(Z2349),Y2349,0)</f>
        <v>rj2normal</v>
      </c>
    </row>
    <row r="2350" customFormat="false" ht="15" hidden="false" customHeight="true" outlineLevel="0" collapsed="false">
      <c r="A2350" s="1" t="n">
        <v>3352</v>
      </c>
      <c r="B2350" s="4" t="s">
        <v>37</v>
      </c>
      <c r="C2350" s="4" t="s">
        <v>22</v>
      </c>
      <c r="D2350" s="4" t="s">
        <v>23</v>
      </c>
      <c r="E2350" s="4" t="n">
        <v>10</v>
      </c>
      <c r="F2350" s="4" t="n">
        <v>15.902</v>
      </c>
      <c r="G2350" s="4" t="n">
        <v>0</v>
      </c>
      <c r="H2350" s="4" t="n">
        <v>0.290169788992944</v>
      </c>
      <c r="I2350" s="4" t="n">
        <v>0.494995584549547</v>
      </c>
      <c r="J2350" s="4" t="n">
        <v>0.0627217245797536</v>
      </c>
      <c r="K2350" s="4" t="n">
        <v>0.0740341125152104</v>
      </c>
      <c r="L2350" s="4" t="n">
        <v>0.0387735940830148</v>
      </c>
      <c r="M2350" s="4" t="n">
        <v>1.92291175129245</v>
      </c>
      <c r="N2350" s="4" t="n">
        <v>30.4924528798699</v>
      </c>
      <c r="O2350" s="4" t="n">
        <v>1</v>
      </c>
      <c r="P2350" s="4" t="s">
        <v>24</v>
      </c>
      <c r="Q2350" s="4" t="n">
        <v>0.990809041458253</v>
      </c>
      <c r="R2350" s="4" t="n">
        <v>0.325621557541367</v>
      </c>
      <c r="S2350" s="4" t="s">
        <v>40</v>
      </c>
      <c r="T2350" s="4" t="str">
        <f aca="false">B2350&amp;C2350&amp;D2350&amp;E2350&amp;S2350</f>
        <v>rosnavjackalmap210normal</v>
      </c>
      <c r="U2350" s="4" t="n">
        <f aca="false">COUNTIF($T$2:T2350,T2350)</f>
        <v>9</v>
      </c>
      <c r="V2350" s="4" t="s">
        <v>38</v>
      </c>
      <c r="W2350" s="4" t="s">
        <v>26</v>
      </c>
      <c r="X2350" s="4" t="n">
        <v>2</v>
      </c>
      <c r="Y2350" s="4" t="str">
        <f aca="false">V2350&amp;W2350&amp;X2350&amp;S2350</f>
        <v>rj2normal</v>
      </c>
      <c r="Z2350" s="4" t="n">
        <f aca="false">G2350&gt;0</f>
        <v>0</v>
      </c>
      <c r="AA2350" s="4" t="str">
        <f aca="false">IF(NOT(Z2350),Y2350,0)</f>
        <v>rj2normal</v>
      </c>
    </row>
    <row r="2351" customFormat="false" ht="15" hidden="false" customHeight="true" outlineLevel="0" collapsed="false">
      <c r="A2351" s="1" t="n">
        <v>3353</v>
      </c>
      <c r="B2351" s="4" t="s">
        <v>37</v>
      </c>
      <c r="C2351" s="4" t="s">
        <v>22</v>
      </c>
      <c r="D2351" s="4" t="s">
        <v>23</v>
      </c>
      <c r="E2351" s="4" t="n">
        <v>10</v>
      </c>
      <c r="F2351" s="4" t="n">
        <v>17.599</v>
      </c>
      <c r="G2351" s="4" t="n">
        <v>0</v>
      </c>
      <c r="H2351" s="4" t="n">
        <v>0.364418638023295</v>
      </c>
      <c r="I2351" s="4" t="n">
        <v>0.439995506148737</v>
      </c>
      <c r="J2351" s="4" t="n">
        <v>0.0596771547380761</v>
      </c>
      <c r="K2351" s="4" t="n">
        <v>0.177539094771428</v>
      </c>
      <c r="L2351" s="4" t="n">
        <v>0.0398159702722475</v>
      </c>
      <c r="M2351" s="4" t="n">
        <v>1.74041655435777</v>
      </c>
      <c r="N2351" s="4" t="n">
        <v>30.5686403770465</v>
      </c>
      <c r="O2351" s="4" t="n">
        <v>1</v>
      </c>
      <c r="P2351" s="4" t="s">
        <v>24</v>
      </c>
      <c r="Q2351" s="4" t="n">
        <v>1.76767351831289</v>
      </c>
      <c r="R2351" s="4" t="n">
        <v>0.334787542846837</v>
      </c>
      <c r="S2351" s="4" t="s">
        <v>40</v>
      </c>
      <c r="T2351" s="4" t="str">
        <f aca="false">B2351&amp;C2351&amp;D2351&amp;E2351&amp;S2351</f>
        <v>rosnavjackalmap210normal</v>
      </c>
      <c r="U2351" s="4" t="n">
        <f aca="false">COUNTIF($T$2:T2351,T2351)</f>
        <v>10</v>
      </c>
      <c r="V2351" s="4" t="s">
        <v>38</v>
      </c>
      <c r="W2351" s="4" t="s">
        <v>26</v>
      </c>
      <c r="X2351" s="4" t="n">
        <v>2</v>
      </c>
      <c r="Y2351" s="4" t="str">
        <f aca="false">V2351&amp;W2351&amp;X2351&amp;S2351</f>
        <v>rj2normal</v>
      </c>
      <c r="Z2351" s="4" t="n">
        <f aca="false">G2351&gt;0</f>
        <v>0</v>
      </c>
      <c r="AA2351" s="4" t="str">
        <f aca="false">IF(NOT(Z2351),Y2351,0)</f>
        <v>rj2normal</v>
      </c>
    </row>
    <row r="2352" customFormat="false" ht="15" hidden="false" customHeight="true" outlineLevel="0" collapsed="false">
      <c r="A2352" s="1" t="n">
        <v>3354</v>
      </c>
      <c r="B2352" s="4" t="s">
        <v>37</v>
      </c>
      <c r="C2352" s="4" t="s">
        <v>22</v>
      </c>
      <c r="D2352" s="4" t="s">
        <v>23</v>
      </c>
      <c r="E2352" s="4" t="n">
        <v>10</v>
      </c>
      <c r="F2352" s="4" t="n">
        <v>18.693</v>
      </c>
      <c r="G2352" s="4" t="n">
        <v>1</v>
      </c>
      <c r="H2352" s="4" t="n">
        <v>0.93332809226198</v>
      </c>
      <c r="I2352" s="4" t="n">
        <v>0.51092262982722</v>
      </c>
      <c r="J2352" s="4" t="n">
        <v>0.0730461419548219</v>
      </c>
      <c r="K2352" s="4" t="n">
        <v>0.250408267601044</v>
      </c>
      <c r="L2352" s="4" t="n">
        <v>0.0366134777172643</v>
      </c>
      <c r="M2352" s="4" t="n">
        <v>1.70417859454793</v>
      </c>
      <c r="N2352" s="4" t="n">
        <v>31.549954808719</v>
      </c>
      <c r="O2352" s="4" t="n">
        <v>1</v>
      </c>
      <c r="P2352" s="4" t="s">
        <v>24</v>
      </c>
      <c r="Q2352" s="4" t="n">
        <v>20.0124477630471</v>
      </c>
      <c r="R2352" s="4" t="n">
        <v>0.361521912444955</v>
      </c>
      <c r="S2352" s="4" t="s">
        <v>40</v>
      </c>
      <c r="T2352" s="4" t="str">
        <f aca="false">B2352&amp;C2352&amp;D2352&amp;E2352&amp;S2352</f>
        <v>rosnavjackalmap210normal</v>
      </c>
      <c r="U2352" s="4" t="n">
        <f aca="false">COUNTIF($T$2:T2352,T2352)</f>
        <v>11</v>
      </c>
      <c r="V2352" s="4" t="s">
        <v>38</v>
      </c>
      <c r="W2352" s="4" t="s">
        <v>26</v>
      </c>
      <c r="X2352" s="4" t="n">
        <v>2</v>
      </c>
      <c r="Y2352" s="4" t="str">
        <f aca="false">V2352&amp;W2352&amp;X2352&amp;S2352</f>
        <v>rj2normal</v>
      </c>
      <c r="Z2352" s="4" t="n">
        <f aca="false">G2352&gt;0</f>
        <v>1</v>
      </c>
      <c r="AA2352" s="4" t="n">
        <f aca="false">IF(NOT(Z2352),Y2352,0)</f>
        <v>0</v>
      </c>
    </row>
    <row r="2353" customFormat="false" ht="15" hidden="false" customHeight="true" outlineLevel="0" collapsed="false">
      <c r="A2353" s="1" t="n">
        <v>3355</v>
      </c>
      <c r="B2353" s="4" t="s">
        <v>37</v>
      </c>
      <c r="C2353" s="4" t="s">
        <v>22</v>
      </c>
      <c r="D2353" s="4" t="s">
        <v>23</v>
      </c>
      <c r="E2353" s="4" t="n">
        <v>10</v>
      </c>
      <c r="F2353" s="4" t="n">
        <v>15.996</v>
      </c>
      <c r="G2353" s="4" t="n">
        <v>0</v>
      </c>
      <c r="H2353" s="4" t="n">
        <v>0.25865406066525</v>
      </c>
      <c r="I2353" s="4" t="n">
        <v>0.434025362232795</v>
      </c>
      <c r="J2353" s="4" t="n">
        <v>0.0548608034797472</v>
      </c>
      <c r="K2353" s="4" t="n">
        <v>0.099919864394834</v>
      </c>
      <c r="L2353" s="4" t="n">
        <v>0.024748402080067</v>
      </c>
      <c r="M2353" s="4" t="n">
        <v>1.9509042477495</v>
      </c>
      <c r="N2353" s="4" t="n">
        <v>31.0520390118261</v>
      </c>
      <c r="O2353" s="4" t="n">
        <v>1</v>
      </c>
      <c r="P2353" s="4" t="s">
        <v>24</v>
      </c>
      <c r="Q2353" s="4" t="n">
        <v>1.01769843471943</v>
      </c>
      <c r="R2353" s="4" t="n">
        <v>0.269676332585141</v>
      </c>
      <c r="S2353" s="4" t="s">
        <v>40</v>
      </c>
      <c r="T2353" s="4" t="str">
        <f aca="false">B2353&amp;C2353&amp;D2353&amp;E2353&amp;S2353</f>
        <v>rosnavjackalmap210normal</v>
      </c>
      <c r="U2353" s="4" t="n">
        <f aca="false">COUNTIF($T$2:T2353,T2353)</f>
        <v>12</v>
      </c>
      <c r="V2353" s="4" t="s">
        <v>38</v>
      </c>
      <c r="W2353" s="4" t="s">
        <v>26</v>
      </c>
      <c r="X2353" s="4" t="n">
        <v>2</v>
      </c>
      <c r="Y2353" s="4" t="str">
        <f aca="false">V2353&amp;W2353&amp;X2353&amp;S2353</f>
        <v>rj2normal</v>
      </c>
      <c r="Z2353" s="4" t="n">
        <f aca="false">G2353&gt;0</f>
        <v>0</v>
      </c>
      <c r="AA2353" s="4" t="str">
        <f aca="false">IF(NOT(Z2353),Y2353,0)</f>
        <v>rj2normal</v>
      </c>
    </row>
    <row r="2354" customFormat="false" ht="15" hidden="false" customHeight="true" outlineLevel="0" collapsed="false">
      <c r="A2354" s="1" t="n">
        <v>3356</v>
      </c>
      <c r="B2354" s="4" t="s">
        <v>37</v>
      </c>
      <c r="C2354" s="4" t="s">
        <v>22</v>
      </c>
      <c r="D2354" s="4" t="s">
        <v>23</v>
      </c>
      <c r="E2354" s="4" t="n">
        <v>10</v>
      </c>
      <c r="F2354" s="4" t="n">
        <v>15.8</v>
      </c>
      <c r="G2354" s="4" t="n">
        <v>0</v>
      </c>
      <c r="H2354" s="4" t="n">
        <v>0.266655780871498</v>
      </c>
      <c r="I2354" s="4" t="n">
        <v>0.451158730766842</v>
      </c>
      <c r="J2354" s="4" t="n">
        <v>0.0568632949349633</v>
      </c>
      <c r="K2354" s="4" t="n">
        <v>0.126690140886624</v>
      </c>
      <c r="L2354" s="4" t="n">
        <v>0.0412869332162826</v>
      </c>
      <c r="M2354" s="4" t="n">
        <v>1.91915864626967</v>
      </c>
      <c r="N2354" s="4" t="n">
        <v>30.3113473402684</v>
      </c>
      <c r="O2354" s="4" t="n">
        <v>1</v>
      </c>
      <c r="P2354" s="4" t="s">
        <v>24</v>
      </c>
      <c r="Q2354" s="4" t="n">
        <v>0.998961893250997</v>
      </c>
      <c r="R2354" s="4" t="n">
        <v>0.314832590345537</v>
      </c>
      <c r="S2354" s="4" t="s">
        <v>40</v>
      </c>
      <c r="T2354" s="4" t="str">
        <f aca="false">B2354&amp;C2354&amp;D2354&amp;E2354&amp;S2354</f>
        <v>rosnavjackalmap210normal</v>
      </c>
      <c r="U2354" s="4" t="n">
        <f aca="false">COUNTIF($T$2:T2354,T2354)</f>
        <v>13</v>
      </c>
      <c r="V2354" s="4" t="s">
        <v>38</v>
      </c>
      <c r="W2354" s="4" t="s">
        <v>26</v>
      </c>
      <c r="X2354" s="4" t="n">
        <v>2</v>
      </c>
      <c r="Y2354" s="4" t="str">
        <f aca="false">V2354&amp;W2354&amp;X2354&amp;S2354</f>
        <v>rj2normal</v>
      </c>
      <c r="Z2354" s="4" t="n">
        <f aca="false">G2354&gt;0</f>
        <v>0</v>
      </c>
      <c r="AA2354" s="4" t="str">
        <f aca="false">IF(NOT(Z2354),Y2354,0)</f>
        <v>rj2normal</v>
      </c>
    </row>
    <row r="2355" customFormat="false" ht="15" hidden="false" customHeight="true" outlineLevel="0" collapsed="false">
      <c r="A2355" s="1" t="n">
        <v>3357</v>
      </c>
      <c r="B2355" s="4" t="s">
        <v>37</v>
      </c>
      <c r="C2355" s="4" t="s">
        <v>22</v>
      </c>
      <c r="D2355" s="4" t="s">
        <v>23</v>
      </c>
      <c r="E2355" s="4" t="n">
        <v>10</v>
      </c>
      <c r="F2355" s="4" t="n">
        <v>180.4</v>
      </c>
      <c r="G2355" s="4" t="n">
        <v>0</v>
      </c>
      <c r="H2355" s="4" t="n">
        <v>0</v>
      </c>
      <c r="I2355" s="4" t="n">
        <v>0</v>
      </c>
      <c r="J2355" s="4" t="n">
        <v>0</v>
      </c>
      <c r="K2355" s="4" t="n">
        <v>0.000130312458366633</v>
      </c>
      <c r="L2355" s="4" t="n">
        <v>-0.000130312458366633</v>
      </c>
      <c r="M2355" s="4" t="n">
        <v>0.000129637264281832</v>
      </c>
      <c r="N2355" s="4" t="n">
        <v>0.0459999999999994</v>
      </c>
      <c r="O2355" s="4" t="n">
        <v>0</v>
      </c>
      <c r="P2355" s="4" t="s">
        <v>27</v>
      </c>
      <c r="Q2355" s="4" t="n">
        <v>0</v>
      </c>
      <c r="R2355" s="4" t="n">
        <v>0</v>
      </c>
      <c r="S2355" s="4" t="s">
        <v>40</v>
      </c>
      <c r="T2355" s="4" t="str">
        <f aca="false">B2355&amp;C2355&amp;D2355&amp;E2355&amp;S2355</f>
        <v>rosnavjackalmap210normal</v>
      </c>
      <c r="U2355" s="4" t="n">
        <f aca="false">COUNTIF($T$2:T2355,T2355)</f>
        <v>14</v>
      </c>
      <c r="V2355" s="4" t="s">
        <v>38</v>
      </c>
      <c r="W2355" s="4" t="s">
        <v>26</v>
      </c>
      <c r="X2355" s="4" t="n">
        <v>2</v>
      </c>
      <c r="Y2355" s="4" t="str">
        <f aca="false">V2355&amp;W2355&amp;X2355&amp;S2355</f>
        <v>rj2normal</v>
      </c>
      <c r="Z2355" s="4" t="n">
        <f aca="false">G2355&gt;0</f>
        <v>0</v>
      </c>
      <c r="AA2355" s="4" t="str">
        <f aca="false">IF(NOT(Z2355),Y2355,0)</f>
        <v>rj2normal</v>
      </c>
    </row>
    <row r="2356" customFormat="false" ht="15" hidden="false" customHeight="true" outlineLevel="0" collapsed="false">
      <c r="A2356" s="1" t="n">
        <v>3358</v>
      </c>
      <c r="B2356" s="4" t="s">
        <v>37</v>
      </c>
      <c r="C2356" s="4" t="s">
        <v>22</v>
      </c>
      <c r="D2356" s="4" t="s">
        <v>23</v>
      </c>
      <c r="E2356" s="4" t="n">
        <v>10</v>
      </c>
      <c r="F2356" s="4" t="n">
        <v>15.699</v>
      </c>
      <c r="G2356" s="4" t="n">
        <v>0</v>
      </c>
      <c r="H2356" s="4" t="n">
        <v>0.218523277556537</v>
      </c>
      <c r="I2356" s="4" t="n">
        <v>0.383999148897378</v>
      </c>
      <c r="J2356" s="4" t="n">
        <v>0.0494592232552832</v>
      </c>
      <c r="K2356" s="4" t="n">
        <v>0.128972401810478</v>
      </c>
      <c r="L2356" s="4" t="n">
        <v>0.0373869352262778</v>
      </c>
      <c r="M2356" s="4" t="n">
        <v>1.92006913273783</v>
      </c>
      <c r="N2356" s="4" t="n">
        <v>30.3260825160502</v>
      </c>
      <c r="O2356" s="4" t="n">
        <v>1</v>
      </c>
      <c r="P2356" s="4" t="s">
        <v>24</v>
      </c>
      <c r="Q2356" s="4" t="n">
        <v>1.12820769298139</v>
      </c>
      <c r="R2356" s="4" t="n">
        <v>0.30043445259301</v>
      </c>
      <c r="S2356" s="4" t="s">
        <v>40</v>
      </c>
      <c r="T2356" s="4" t="str">
        <f aca="false">B2356&amp;C2356&amp;D2356&amp;E2356&amp;S2356</f>
        <v>rosnavjackalmap210normal</v>
      </c>
      <c r="U2356" s="4" t="n">
        <f aca="false">COUNTIF($T$2:T2356,T2356)</f>
        <v>15</v>
      </c>
      <c r="V2356" s="4" t="s">
        <v>38</v>
      </c>
      <c r="W2356" s="4" t="s">
        <v>26</v>
      </c>
      <c r="X2356" s="4" t="n">
        <v>2</v>
      </c>
      <c r="Y2356" s="4" t="str">
        <f aca="false">V2356&amp;W2356&amp;X2356&amp;S2356</f>
        <v>rj2normal</v>
      </c>
      <c r="Z2356" s="4" t="n">
        <f aca="false">G2356&gt;0</f>
        <v>0</v>
      </c>
      <c r="AA2356" s="4" t="str">
        <f aca="false">IF(NOT(Z2356),Y2356,0)</f>
        <v>rj2normal</v>
      </c>
    </row>
    <row r="2357" customFormat="false" ht="15" hidden="false" customHeight="true" outlineLevel="0" collapsed="false">
      <c r="A2357" s="1" t="n">
        <v>3359</v>
      </c>
      <c r="B2357" s="4" t="s">
        <v>37</v>
      </c>
      <c r="C2357" s="4" t="s">
        <v>22</v>
      </c>
      <c r="D2357" s="4" t="s">
        <v>23</v>
      </c>
      <c r="E2357" s="4" t="n">
        <v>10</v>
      </c>
      <c r="F2357" s="4" t="n">
        <v>16.356</v>
      </c>
      <c r="G2357" s="4" t="n">
        <v>0</v>
      </c>
      <c r="H2357" s="4" t="n">
        <v>0.272428714059188</v>
      </c>
      <c r="I2357" s="4" t="n">
        <v>0.452256859825566</v>
      </c>
      <c r="J2357" s="4" t="n">
        <v>0.0573798658969022</v>
      </c>
      <c r="K2357" s="4" t="n">
        <v>0.134651864233217</v>
      </c>
      <c r="L2357" s="4" t="n">
        <v>0.0531209169508404</v>
      </c>
      <c r="M2357" s="4" t="n">
        <v>1.8810513288914</v>
      </c>
      <c r="N2357" s="4" t="n">
        <v>31.0083658712751</v>
      </c>
      <c r="O2357" s="4" t="n">
        <v>1</v>
      </c>
      <c r="P2357" s="4" t="s">
        <v>24</v>
      </c>
      <c r="Q2357" s="4" t="n">
        <v>1.40763250589558</v>
      </c>
      <c r="R2357" s="4" t="n">
        <v>0.384476887608064</v>
      </c>
      <c r="S2357" s="4" t="s">
        <v>40</v>
      </c>
      <c r="T2357" s="4" t="str">
        <f aca="false">B2357&amp;C2357&amp;D2357&amp;E2357&amp;S2357</f>
        <v>rosnavjackalmap210normal</v>
      </c>
      <c r="U2357" s="4" t="n">
        <f aca="false">COUNTIF($T$2:T2357,T2357)</f>
        <v>16</v>
      </c>
      <c r="V2357" s="4" t="s">
        <v>38</v>
      </c>
      <c r="W2357" s="4" t="s">
        <v>26</v>
      </c>
      <c r="X2357" s="4" t="n">
        <v>2</v>
      </c>
      <c r="Y2357" s="4" t="str">
        <f aca="false">V2357&amp;W2357&amp;X2357&amp;S2357</f>
        <v>rj2normal</v>
      </c>
      <c r="Z2357" s="4" t="n">
        <f aca="false">G2357&gt;0</f>
        <v>0</v>
      </c>
      <c r="AA2357" s="4" t="str">
        <f aca="false">IF(NOT(Z2357),Y2357,0)</f>
        <v>rj2normal</v>
      </c>
    </row>
    <row r="2358" customFormat="false" ht="15" hidden="false" customHeight="true" outlineLevel="0" collapsed="false">
      <c r="A2358" s="1" t="n">
        <v>3360</v>
      </c>
      <c r="B2358" s="4" t="s">
        <v>37</v>
      </c>
      <c r="C2358" s="4" t="s">
        <v>22</v>
      </c>
      <c r="D2358" s="4" t="s">
        <v>23</v>
      </c>
      <c r="E2358" s="4" t="n">
        <v>10</v>
      </c>
      <c r="F2358" s="4" t="n">
        <v>15.7</v>
      </c>
      <c r="G2358" s="4" t="n">
        <v>0</v>
      </c>
      <c r="H2358" s="4" t="n">
        <v>0.326437386379793</v>
      </c>
      <c r="I2358" s="4" t="n">
        <v>0.567553011194138</v>
      </c>
      <c r="J2358" s="4" t="n">
        <v>0.0723542565965189</v>
      </c>
      <c r="K2358" s="4" t="n">
        <v>0.0839826765624806</v>
      </c>
      <c r="L2358" s="4" t="n">
        <v>0.0159629608839038</v>
      </c>
      <c r="M2358" s="4" t="n">
        <v>1.95005362288443</v>
      </c>
      <c r="N2358" s="4" t="n">
        <v>30.5107378117239</v>
      </c>
      <c r="O2358" s="4" t="n">
        <v>1</v>
      </c>
      <c r="P2358" s="4" t="s">
        <v>24</v>
      </c>
      <c r="Q2358" s="4" t="n">
        <v>1.14127259894234</v>
      </c>
      <c r="R2358" s="4" t="n">
        <v>0.336668357985526</v>
      </c>
      <c r="S2358" s="4" t="s">
        <v>40</v>
      </c>
      <c r="T2358" s="4" t="str">
        <f aca="false">B2358&amp;C2358&amp;D2358&amp;E2358&amp;S2358</f>
        <v>rosnavjackalmap210normal</v>
      </c>
      <c r="U2358" s="4" t="n">
        <f aca="false">COUNTIF($T$2:T2358,T2358)</f>
        <v>17</v>
      </c>
      <c r="V2358" s="4" t="s">
        <v>38</v>
      </c>
      <c r="W2358" s="4" t="s">
        <v>26</v>
      </c>
      <c r="X2358" s="4" t="n">
        <v>2</v>
      </c>
      <c r="Y2358" s="4" t="str">
        <f aca="false">V2358&amp;W2358&amp;X2358&amp;S2358</f>
        <v>rj2normal</v>
      </c>
      <c r="Z2358" s="4" t="n">
        <f aca="false">G2358&gt;0</f>
        <v>0</v>
      </c>
      <c r="AA2358" s="4" t="str">
        <f aca="false">IF(NOT(Z2358),Y2358,0)</f>
        <v>rj2normal</v>
      </c>
    </row>
    <row r="2359" customFormat="false" ht="15" hidden="false" customHeight="true" outlineLevel="0" collapsed="false">
      <c r="A2359" s="1" t="n">
        <v>3361</v>
      </c>
      <c r="B2359" s="4" t="s">
        <v>37</v>
      </c>
      <c r="C2359" s="4" t="s">
        <v>22</v>
      </c>
      <c r="D2359" s="4" t="s">
        <v>23</v>
      </c>
      <c r="E2359" s="4" t="n">
        <v>10</v>
      </c>
      <c r="F2359" s="4" t="n">
        <v>16.18</v>
      </c>
      <c r="G2359" s="4" t="n">
        <v>0</v>
      </c>
      <c r="H2359" s="4" t="n">
        <v>0.254012858886974</v>
      </c>
      <c r="I2359" s="4" t="n">
        <v>0.430470599195141</v>
      </c>
      <c r="J2359" s="4" t="n">
        <v>0.0554776798766798</v>
      </c>
      <c r="K2359" s="4" t="n">
        <v>0.187495416330623</v>
      </c>
      <c r="L2359" s="4" t="n">
        <v>0.0524162759710541</v>
      </c>
      <c r="M2359" s="4" t="n">
        <v>1.88746859485825</v>
      </c>
      <c r="N2359" s="4" t="n">
        <v>30.5115258236258</v>
      </c>
      <c r="O2359" s="4" t="n">
        <v>1</v>
      </c>
      <c r="P2359" s="4" t="s">
        <v>24</v>
      </c>
      <c r="Q2359" s="4" t="n">
        <v>1.12249781694401</v>
      </c>
      <c r="R2359" s="4" t="n">
        <v>0.42950982116576</v>
      </c>
      <c r="S2359" s="4" t="s">
        <v>40</v>
      </c>
      <c r="T2359" s="4" t="str">
        <f aca="false">B2359&amp;C2359&amp;D2359&amp;E2359&amp;S2359</f>
        <v>rosnavjackalmap210normal</v>
      </c>
      <c r="U2359" s="4" t="n">
        <f aca="false">COUNTIF($T$2:T2359,T2359)</f>
        <v>18</v>
      </c>
      <c r="V2359" s="4" t="s">
        <v>38</v>
      </c>
      <c r="W2359" s="4" t="s">
        <v>26</v>
      </c>
      <c r="X2359" s="4" t="n">
        <v>2</v>
      </c>
      <c r="Y2359" s="4" t="str">
        <f aca="false">V2359&amp;W2359&amp;X2359&amp;S2359</f>
        <v>rj2normal</v>
      </c>
      <c r="Z2359" s="4" t="n">
        <f aca="false">G2359&gt;0</f>
        <v>0</v>
      </c>
      <c r="AA2359" s="4" t="str">
        <f aca="false">IF(NOT(Z2359),Y2359,0)</f>
        <v>rj2normal</v>
      </c>
    </row>
    <row r="2360" customFormat="false" ht="15" hidden="false" customHeight="true" outlineLevel="0" collapsed="false">
      <c r="A2360" s="1" t="n">
        <v>3362</v>
      </c>
      <c r="B2360" s="4" t="s">
        <v>37</v>
      </c>
      <c r="C2360" s="4" t="s">
        <v>22</v>
      </c>
      <c r="D2360" s="4" t="s">
        <v>23</v>
      </c>
      <c r="E2360" s="4" t="n">
        <v>10</v>
      </c>
      <c r="F2360" s="4" t="n">
        <v>16.2</v>
      </c>
      <c r="G2360" s="4" t="n">
        <v>0</v>
      </c>
      <c r="H2360" s="4" t="n">
        <v>0.232601584469461</v>
      </c>
      <c r="I2360" s="4" t="n">
        <v>0.395870526332262</v>
      </c>
      <c r="J2360" s="4" t="n">
        <v>0.0504852403967582</v>
      </c>
      <c r="K2360" s="4" t="n">
        <v>0.111853042024829</v>
      </c>
      <c r="L2360" s="4" t="n">
        <v>0.036688681440771</v>
      </c>
      <c r="M2360" s="4" t="n">
        <v>1.8943561139004</v>
      </c>
      <c r="N2360" s="4" t="n">
        <v>31.0925195193056</v>
      </c>
      <c r="O2360" s="4" t="n">
        <v>1</v>
      </c>
      <c r="P2360" s="4" t="s">
        <v>24</v>
      </c>
      <c r="Q2360" s="4" t="n">
        <v>1.33526208040862</v>
      </c>
      <c r="R2360" s="4" t="n">
        <v>0.305700539774471</v>
      </c>
      <c r="S2360" s="4" t="s">
        <v>40</v>
      </c>
      <c r="T2360" s="4" t="str">
        <f aca="false">B2360&amp;C2360&amp;D2360&amp;E2360&amp;S2360</f>
        <v>rosnavjackalmap210normal</v>
      </c>
      <c r="U2360" s="4" t="n">
        <f aca="false">COUNTIF($T$2:T2360,T2360)</f>
        <v>19</v>
      </c>
      <c r="V2360" s="4" t="s">
        <v>38</v>
      </c>
      <c r="W2360" s="4" t="s">
        <v>26</v>
      </c>
      <c r="X2360" s="4" t="n">
        <v>2</v>
      </c>
      <c r="Y2360" s="4" t="str">
        <f aca="false">V2360&amp;W2360&amp;X2360&amp;S2360</f>
        <v>rj2normal</v>
      </c>
      <c r="Z2360" s="4" t="n">
        <f aca="false">G2360&gt;0</f>
        <v>0</v>
      </c>
      <c r="AA2360" s="4" t="str">
        <f aca="false">IF(NOT(Z2360),Y2360,0)</f>
        <v>rj2normal</v>
      </c>
    </row>
    <row r="2361" customFormat="false" ht="15" hidden="false" customHeight="true" outlineLevel="0" collapsed="false">
      <c r="A2361" s="1" t="n">
        <v>3363</v>
      </c>
      <c r="B2361" s="4" t="s">
        <v>37</v>
      </c>
      <c r="C2361" s="4" t="s">
        <v>22</v>
      </c>
      <c r="D2361" s="4" t="s">
        <v>23</v>
      </c>
      <c r="E2361" s="4" t="n">
        <v>10</v>
      </c>
      <c r="F2361" s="4" t="n">
        <v>18.597</v>
      </c>
      <c r="G2361" s="4" t="n">
        <v>0</v>
      </c>
      <c r="H2361" s="4" t="n">
        <v>1.54323783068226</v>
      </c>
      <c r="I2361" s="4" t="n">
        <v>0.552265712689299</v>
      </c>
      <c r="J2361" s="4" t="n">
        <v>0.0679469267921879</v>
      </c>
      <c r="K2361" s="4" t="n">
        <v>0.202317055013297</v>
      </c>
      <c r="L2361" s="4" t="n">
        <v>0.0287567922042511</v>
      </c>
      <c r="M2361" s="4" t="n">
        <v>1.71784824611581</v>
      </c>
      <c r="N2361" s="4" t="n">
        <v>31.9250008783114</v>
      </c>
      <c r="O2361" s="4" t="n">
        <v>1</v>
      </c>
      <c r="P2361" s="4" t="s">
        <v>24</v>
      </c>
      <c r="Q2361" s="4" t="n">
        <v>20.2671193069847</v>
      </c>
      <c r="R2361" s="4" t="n">
        <v>0.368801869258484</v>
      </c>
      <c r="S2361" s="4" t="s">
        <v>40</v>
      </c>
      <c r="T2361" s="4" t="str">
        <f aca="false">B2361&amp;C2361&amp;D2361&amp;E2361&amp;S2361</f>
        <v>rosnavjackalmap210normal</v>
      </c>
      <c r="U2361" s="4" t="n">
        <f aca="false">COUNTIF($T$2:T2361,T2361)</f>
        <v>20</v>
      </c>
      <c r="V2361" s="4" t="s">
        <v>38</v>
      </c>
      <c r="W2361" s="4" t="s">
        <v>26</v>
      </c>
      <c r="X2361" s="4" t="n">
        <v>2</v>
      </c>
      <c r="Y2361" s="4" t="str">
        <f aca="false">V2361&amp;W2361&amp;X2361&amp;S2361</f>
        <v>rj2normal</v>
      </c>
      <c r="Z2361" s="4" t="n">
        <f aca="false">G2361&gt;0</f>
        <v>0</v>
      </c>
      <c r="AA2361" s="4" t="str">
        <f aca="false">IF(NOT(Z2361),Y2361,0)</f>
        <v>rj2normal</v>
      </c>
    </row>
    <row r="2362" customFormat="false" ht="15" hidden="false" customHeight="true" outlineLevel="0" collapsed="false">
      <c r="A2362" s="1" t="n">
        <v>3368</v>
      </c>
      <c r="B2362" s="4" t="s">
        <v>37</v>
      </c>
      <c r="C2362" s="4" t="s">
        <v>41</v>
      </c>
      <c r="D2362" s="4" t="s">
        <v>33</v>
      </c>
      <c r="E2362" s="4" t="n">
        <v>10</v>
      </c>
      <c r="F2362" s="4" t="n">
        <v>102.903</v>
      </c>
      <c r="G2362" s="4" t="n">
        <v>3</v>
      </c>
      <c r="H2362" s="4" t="n">
        <v>0.865918130718495</v>
      </c>
      <c r="I2362" s="4" t="n">
        <v>0.147069608308033</v>
      </c>
      <c r="J2362" s="4" t="n">
        <v>0.0187642977031169</v>
      </c>
      <c r="K2362" s="4" t="n">
        <v>0.0239074968401934</v>
      </c>
      <c r="L2362" s="4" t="n">
        <v>0.000995535714285714</v>
      </c>
      <c r="M2362" s="4" t="n">
        <v>0.212751711763366</v>
      </c>
      <c r="N2362" s="4" t="n">
        <v>22.0267644305914</v>
      </c>
      <c r="O2362" s="4" t="n">
        <v>0</v>
      </c>
      <c r="P2362" s="4" t="s">
        <v>5</v>
      </c>
      <c r="Q2362" s="4" t="n">
        <v>29.0343352569769</v>
      </c>
      <c r="R2362" s="4" t="n">
        <v>0.793761610112727</v>
      </c>
      <c r="S2362" s="4" t="s">
        <v>40</v>
      </c>
      <c r="T2362" s="4" t="str">
        <f aca="false">B2362&amp;C2362&amp;D2362&amp;E2362&amp;S2362</f>
        <v>rosnavburgersmall_warehouse10normal</v>
      </c>
      <c r="U2362" s="4" t="n">
        <f aca="false">COUNTIF($T$2:T2362,T2362)</f>
        <v>1</v>
      </c>
      <c r="V2362" s="4" t="s">
        <v>38</v>
      </c>
      <c r="W2362" s="4" t="s">
        <v>29</v>
      </c>
      <c r="X2362" s="4" t="s">
        <v>34</v>
      </c>
      <c r="Y2362" s="4" t="str">
        <f aca="false">V2362&amp;W2362&amp;X2362&amp;S2362</f>
        <v>rbsnormal</v>
      </c>
      <c r="Z2362" s="4" t="n">
        <f aca="false">G2362&gt;0</f>
        <v>1</v>
      </c>
      <c r="AA2362" s="4" t="n">
        <f aca="false">IF(NOT(Z2362),Y2362,0)</f>
        <v>0</v>
      </c>
    </row>
    <row r="2363" customFormat="false" ht="15" hidden="false" customHeight="true" outlineLevel="0" collapsed="false">
      <c r="A2363" s="1" t="n">
        <v>3369</v>
      </c>
      <c r="B2363" s="4" t="s">
        <v>37</v>
      </c>
      <c r="C2363" s="4" t="s">
        <v>41</v>
      </c>
      <c r="D2363" s="4" t="s">
        <v>33</v>
      </c>
      <c r="E2363" s="4" t="n">
        <v>10</v>
      </c>
      <c r="F2363" s="4" t="n">
        <v>96.097</v>
      </c>
      <c r="G2363" s="4" t="n">
        <v>0</v>
      </c>
      <c r="H2363" s="4" t="n">
        <v>0.747315834898003</v>
      </c>
      <c r="I2363" s="4" t="n">
        <v>0.146477523058253</v>
      </c>
      <c r="J2363" s="4" t="n">
        <v>0.0184063129261668</v>
      </c>
      <c r="K2363" s="4" t="n">
        <v>0.00827616244116078</v>
      </c>
      <c r="L2363" s="4" t="n">
        <v>-5.14423263850963E-005</v>
      </c>
      <c r="M2363" s="4" t="n">
        <v>0.21908658406246</v>
      </c>
      <c r="N2363" s="4" t="n">
        <v>21.0309062714731</v>
      </c>
      <c r="O2363" s="4" t="n">
        <v>1</v>
      </c>
      <c r="P2363" s="4" t="s">
        <v>24</v>
      </c>
      <c r="Q2363" s="4" t="n">
        <v>7.06327229035823</v>
      </c>
      <c r="R2363" s="4" t="n">
        <v>1.07974424434584</v>
      </c>
      <c r="S2363" s="4" t="s">
        <v>40</v>
      </c>
      <c r="T2363" s="4" t="str">
        <f aca="false">B2363&amp;C2363&amp;D2363&amp;E2363&amp;S2363</f>
        <v>rosnavburgersmall_warehouse10normal</v>
      </c>
      <c r="U2363" s="4" t="n">
        <f aca="false">COUNTIF($T$2:T2363,T2363)</f>
        <v>2</v>
      </c>
      <c r="V2363" s="4" t="s">
        <v>38</v>
      </c>
      <c r="W2363" s="4" t="s">
        <v>29</v>
      </c>
      <c r="X2363" s="4" t="s">
        <v>34</v>
      </c>
      <c r="Y2363" s="4" t="str">
        <f aca="false">V2363&amp;W2363&amp;X2363&amp;S2363</f>
        <v>rbsnormal</v>
      </c>
      <c r="Z2363" s="4" t="n">
        <f aca="false">G2363&gt;0</f>
        <v>0</v>
      </c>
      <c r="AA2363" s="4" t="str">
        <f aca="false">IF(NOT(Z2363),Y2363,0)</f>
        <v>rbsnormal</v>
      </c>
    </row>
    <row r="2364" customFormat="false" ht="15" hidden="false" customHeight="true" outlineLevel="0" collapsed="false">
      <c r="A2364" s="1" t="n">
        <v>3370</v>
      </c>
      <c r="B2364" s="4" t="s">
        <v>37</v>
      </c>
      <c r="C2364" s="4" t="s">
        <v>41</v>
      </c>
      <c r="D2364" s="4" t="s">
        <v>33</v>
      </c>
      <c r="E2364" s="4" t="n">
        <v>10</v>
      </c>
      <c r="F2364" s="4" t="n">
        <v>180.099</v>
      </c>
      <c r="G2364" s="4" t="n">
        <v>0</v>
      </c>
      <c r="H2364" s="4" t="n">
        <v>5.03194318760665</v>
      </c>
      <c r="I2364" s="4" t="n">
        <v>0.604637224016247</v>
      </c>
      <c r="J2364" s="4" t="n">
        <v>0.0952912939370605</v>
      </c>
      <c r="K2364" s="4" t="n">
        <v>0.0438269394317505</v>
      </c>
      <c r="L2364" s="4" t="n">
        <v>0.000129083423403602</v>
      </c>
      <c r="M2364" s="4" t="n">
        <v>0.198895636132422</v>
      </c>
      <c r="N2364" s="4" t="n">
        <v>35.5655476656494</v>
      </c>
      <c r="O2364" s="4" t="n">
        <v>0</v>
      </c>
      <c r="P2364" s="4" t="s">
        <v>27</v>
      </c>
      <c r="Q2364" s="4" t="n">
        <v>166.075378211158</v>
      </c>
      <c r="R2364" s="4" t="n">
        <v>5.05840657063069</v>
      </c>
      <c r="S2364" s="4" t="s">
        <v>40</v>
      </c>
      <c r="T2364" s="4" t="str">
        <f aca="false">B2364&amp;C2364&amp;D2364&amp;E2364&amp;S2364</f>
        <v>rosnavburgersmall_warehouse10normal</v>
      </c>
      <c r="U2364" s="4" t="n">
        <f aca="false">COUNTIF($T$2:T2364,T2364)</f>
        <v>3</v>
      </c>
      <c r="V2364" s="4" t="s">
        <v>38</v>
      </c>
      <c r="W2364" s="4" t="s">
        <v>29</v>
      </c>
      <c r="X2364" s="4" t="s">
        <v>34</v>
      </c>
      <c r="Y2364" s="4" t="str">
        <f aca="false">V2364&amp;W2364&amp;X2364&amp;S2364</f>
        <v>rbsnormal</v>
      </c>
      <c r="Z2364" s="4" t="n">
        <f aca="false">G2364&gt;0</f>
        <v>0</v>
      </c>
      <c r="AA2364" s="4" t="str">
        <f aca="false">IF(NOT(Z2364),Y2364,0)</f>
        <v>rbsnormal</v>
      </c>
    </row>
    <row r="2365" customFormat="false" ht="15" hidden="false" customHeight="true" outlineLevel="0" collapsed="false">
      <c r="A2365" s="1" t="n">
        <v>3371</v>
      </c>
      <c r="B2365" s="4" t="s">
        <v>37</v>
      </c>
      <c r="C2365" s="4" t="s">
        <v>41</v>
      </c>
      <c r="D2365" s="4" t="s">
        <v>33</v>
      </c>
      <c r="E2365" s="4" t="n">
        <v>10</v>
      </c>
      <c r="F2365" s="4" t="n">
        <v>118.19</v>
      </c>
      <c r="G2365" s="4" t="n">
        <v>1</v>
      </c>
      <c r="H2365" s="4" t="n">
        <v>2.08523043647838</v>
      </c>
      <c r="I2365" s="4" t="n">
        <v>0.256048417171706</v>
      </c>
      <c r="J2365" s="4" t="n">
        <v>0.0361869661302118</v>
      </c>
      <c r="K2365" s="4" t="n">
        <v>0.0124613630560852</v>
      </c>
      <c r="L2365" s="4" t="n">
        <v>0.0001640625</v>
      </c>
      <c r="M2365" s="4" t="n">
        <v>0.213376700220228</v>
      </c>
      <c r="N2365" s="4" t="n">
        <v>25.2300621080032</v>
      </c>
      <c r="O2365" s="4" t="n">
        <v>1</v>
      </c>
      <c r="P2365" s="4" t="s">
        <v>24</v>
      </c>
      <c r="Q2365" s="4" t="n">
        <v>157.276217123992</v>
      </c>
      <c r="R2365" s="4" t="n">
        <v>1.54632992312866</v>
      </c>
      <c r="S2365" s="4" t="s">
        <v>40</v>
      </c>
      <c r="T2365" s="4" t="str">
        <f aca="false">B2365&amp;C2365&amp;D2365&amp;E2365&amp;S2365</f>
        <v>rosnavburgersmall_warehouse10normal</v>
      </c>
      <c r="U2365" s="4" t="n">
        <f aca="false">COUNTIF($T$2:T2365,T2365)</f>
        <v>4</v>
      </c>
      <c r="V2365" s="4" t="s">
        <v>38</v>
      </c>
      <c r="W2365" s="4" t="s">
        <v>29</v>
      </c>
      <c r="X2365" s="4" t="s">
        <v>34</v>
      </c>
      <c r="Y2365" s="4" t="str">
        <f aca="false">V2365&amp;W2365&amp;X2365&amp;S2365</f>
        <v>rbsnormal</v>
      </c>
      <c r="Z2365" s="4" t="n">
        <f aca="false">G2365&gt;0</f>
        <v>1</v>
      </c>
      <c r="AA2365" s="4" t="n">
        <f aca="false">IF(NOT(Z2365),Y2365,0)</f>
        <v>0</v>
      </c>
    </row>
    <row r="2366" customFormat="false" ht="15" hidden="false" customHeight="true" outlineLevel="0" collapsed="false">
      <c r="A2366" s="1" t="n">
        <v>3372</v>
      </c>
      <c r="B2366" s="4" t="s">
        <v>37</v>
      </c>
      <c r="C2366" s="4" t="s">
        <v>41</v>
      </c>
      <c r="D2366" s="4" t="s">
        <v>33</v>
      </c>
      <c r="E2366" s="4" t="n">
        <v>10</v>
      </c>
      <c r="F2366" s="4" t="n">
        <v>135.901</v>
      </c>
      <c r="G2366" s="4" t="n">
        <v>0</v>
      </c>
      <c r="H2366" s="4" t="n">
        <v>2.14460521431862</v>
      </c>
      <c r="I2366" s="4" t="n">
        <v>0.276957358516958</v>
      </c>
      <c r="J2366" s="4" t="n">
        <v>0.0369085686385404</v>
      </c>
      <c r="K2366" s="4" t="n">
        <v>0.0202989032231108</v>
      </c>
      <c r="L2366" s="4" t="n">
        <v>0.000614291815537594</v>
      </c>
      <c r="M2366" s="4" t="n">
        <v>0.212688072245069</v>
      </c>
      <c r="N2366" s="4" t="n">
        <v>28.7128289467725</v>
      </c>
      <c r="O2366" s="4" t="n">
        <v>1</v>
      </c>
      <c r="P2366" s="4" t="s">
        <v>24</v>
      </c>
      <c r="Q2366" s="4" t="n">
        <v>120.143984014654</v>
      </c>
      <c r="R2366" s="4" t="n">
        <v>2.19480289165599</v>
      </c>
      <c r="S2366" s="4" t="s">
        <v>40</v>
      </c>
      <c r="T2366" s="4" t="str">
        <f aca="false">B2366&amp;C2366&amp;D2366&amp;E2366&amp;S2366</f>
        <v>rosnavburgersmall_warehouse10normal</v>
      </c>
      <c r="U2366" s="4" t="n">
        <f aca="false">COUNTIF($T$2:T2366,T2366)</f>
        <v>5</v>
      </c>
      <c r="V2366" s="4" t="s">
        <v>38</v>
      </c>
      <c r="W2366" s="4" t="s">
        <v>29</v>
      </c>
      <c r="X2366" s="4" t="s">
        <v>34</v>
      </c>
      <c r="Y2366" s="4" t="str">
        <f aca="false">V2366&amp;W2366&amp;X2366&amp;S2366</f>
        <v>rbsnormal</v>
      </c>
      <c r="Z2366" s="4" t="n">
        <f aca="false">G2366&gt;0</f>
        <v>0</v>
      </c>
      <c r="AA2366" s="4" t="str">
        <f aca="false">IF(NOT(Z2366),Y2366,0)</f>
        <v>rbsnormal</v>
      </c>
    </row>
    <row r="2367" customFormat="false" ht="15" hidden="false" customHeight="true" outlineLevel="0" collapsed="false">
      <c r="A2367" s="1" t="n">
        <v>3373</v>
      </c>
      <c r="B2367" s="4" t="s">
        <v>37</v>
      </c>
      <c r="C2367" s="4" t="s">
        <v>41</v>
      </c>
      <c r="D2367" s="4" t="s">
        <v>33</v>
      </c>
      <c r="E2367" s="4" t="n">
        <v>10</v>
      </c>
      <c r="F2367" s="4" t="n">
        <v>90.8010000000001</v>
      </c>
      <c r="G2367" s="4" t="n">
        <v>0</v>
      </c>
      <c r="H2367" s="4" t="n">
        <v>0.614812858713254</v>
      </c>
      <c r="I2367" s="4" t="n">
        <v>0.107563453581219</v>
      </c>
      <c r="J2367" s="4" t="n">
        <v>0.0132966082521182</v>
      </c>
      <c r="K2367" s="4" t="n">
        <v>0.0132513129523548</v>
      </c>
      <c r="L2367" s="4" t="n">
        <v>3.98053311985314E-005</v>
      </c>
      <c r="M2367" s="4" t="n">
        <v>0.214290255859055</v>
      </c>
      <c r="N2367" s="4" t="n">
        <v>19.4732052793072</v>
      </c>
      <c r="O2367" s="4" t="n">
        <v>1</v>
      </c>
      <c r="P2367" s="4" t="s">
        <v>24</v>
      </c>
      <c r="Q2367" s="4" t="n">
        <v>9.07605228992314</v>
      </c>
      <c r="R2367" s="4" t="n">
        <v>0.646888882406326</v>
      </c>
      <c r="S2367" s="4" t="s">
        <v>40</v>
      </c>
      <c r="T2367" s="4" t="str">
        <f aca="false">B2367&amp;C2367&amp;D2367&amp;E2367&amp;S2367</f>
        <v>rosnavburgersmall_warehouse10normal</v>
      </c>
      <c r="U2367" s="4" t="n">
        <f aca="false">COUNTIF($T$2:T2367,T2367)</f>
        <v>6</v>
      </c>
      <c r="V2367" s="4" t="s">
        <v>38</v>
      </c>
      <c r="W2367" s="4" t="s">
        <v>29</v>
      </c>
      <c r="X2367" s="4" t="s">
        <v>34</v>
      </c>
      <c r="Y2367" s="4" t="str">
        <f aca="false">V2367&amp;W2367&amp;X2367&amp;S2367</f>
        <v>rbsnormal</v>
      </c>
      <c r="Z2367" s="4" t="n">
        <f aca="false">G2367&gt;0</f>
        <v>0</v>
      </c>
      <c r="AA2367" s="4" t="str">
        <f aca="false">IF(NOT(Z2367),Y2367,0)</f>
        <v>rbsnormal</v>
      </c>
    </row>
    <row r="2368" customFormat="false" ht="15" hidden="false" customHeight="true" outlineLevel="0" collapsed="false">
      <c r="A2368" s="1" t="n">
        <v>3374</v>
      </c>
      <c r="B2368" s="4" t="s">
        <v>37</v>
      </c>
      <c r="C2368" s="4" t="s">
        <v>41</v>
      </c>
      <c r="D2368" s="4" t="s">
        <v>33</v>
      </c>
      <c r="E2368" s="4" t="n">
        <v>10</v>
      </c>
      <c r="F2368" s="4" t="n">
        <v>179.801</v>
      </c>
      <c r="G2368" s="4" t="n">
        <v>0</v>
      </c>
      <c r="H2368" s="4" t="n">
        <v>2.85477317721051</v>
      </c>
      <c r="I2368" s="4" t="n">
        <v>0.414341119891866</v>
      </c>
      <c r="J2368" s="4" t="n">
        <v>0.0708087563170418</v>
      </c>
      <c r="K2368" s="4" t="n">
        <v>0.0304359780035246</v>
      </c>
      <c r="L2368" s="4" t="n">
        <v>7.27205087038797E-005</v>
      </c>
      <c r="M2368" s="4" t="n">
        <v>0.207292457059668</v>
      </c>
      <c r="N2368" s="4" t="n">
        <v>36.9008728109191</v>
      </c>
      <c r="O2368" s="4" t="n">
        <v>0</v>
      </c>
      <c r="P2368" s="4" t="s">
        <v>27</v>
      </c>
      <c r="Q2368" s="4" t="n">
        <v>66.2207851328642</v>
      </c>
      <c r="R2368" s="4" t="n">
        <v>3.40729067966099</v>
      </c>
      <c r="S2368" s="4" t="s">
        <v>40</v>
      </c>
      <c r="T2368" s="4" t="str">
        <f aca="false">B2368&amp;C2368&amp;D2368&amp;E2368&amp;S2368</f>
        <v>rosnavburgersmall_warehouse10normal</v>
      </c>
      <c r="U2368" s="4" t="n">
        <f aca="false">COUNTIF($T$2:T2368,T2368)</f>
        <v>7</v>
      </c>
      <c r="V2368" s="4" t="s">
        <v>38</v>
      </c>
      <c r="W2368" s="4" t="s">
        <v>29</v>
      </c>
      <c r="X2368" s="4" t="s">
        <v>34</v>
      </c>
      <c r="Y2368" s="4" t="str">
        <f aca="false">V2368&amp;W2368&amp;X2368&amp;S2368</f>
        <v>rbsnormal</v>
      </c>
      <c r="Z2368" s="4" t="n">
        <f aca="false">G2368&gt;0</f>
        <v>0</v>
      </c>
      <c r="AA2368" s="4" t="str">
        <f aca="false">IF(NOT(Z2368),Y2368,0)</f>
        <v>rbsnormal</v>
      </c>
    </row>
    <row r="2369" customFormat="false" ht="15" hidden="false" customHeight="true" outlineLevel="0" collapsed="false">
      <c r="A2369" s="1" t="n">
        <v>3375</v>
      </c>
      <c r="B2369" s="4" t="s">
        <v>37</v>
      </c>
      <c r="C2369" s="4" t="s">
        <v>41</v>
      </c>
      <c r="D2369" s="4" t="s">
        <v>33</v>
      </c>
      <c r="E2369" s="4" t="n">
        <v>10</v>
      </c>
      <c r="F2369" s="4" t="n">
        <v>114.504</v>
      </c>
      <c r="G2369" s="4" t="n">
        <v>3</v>
      </c>
      <c r="H2369" s="4" t="n">
        <v>1.56415254197329</v>
      </c>
      <c r="I2369" s="4" t="n">
        <v>0.231296917529673</v>
      </c>
      <c r="J2369" s="4" t="n">
        <v>0.0327916133160022</v>
      </c>
      <c r="K2369" s="4" t="n">
        <v>0.0143884057671674</v>
      </c>
      <c r="L2369" s="4" t="n">
        <v>0.000689243027888446</v>
      </c>
      <c r="M2369" s="4" t="n">
        <v>0.212103344278923</v>
      </c>
      <c r="N2369" s="4" t="n">
        <v>24.4288209336692</v>
      </c>
      <c r="O2369" s="4" t="n">
        <v>0</v>
      </c>
      <c r="P2369" s="4" t="s">
        <v>5</v>
      </c>
      <c r="Q2369" s="4" t="n">
        <v>44.0954207840769</v>
      </c>
      <c r="R2369" s="4" t="n">
        <v>1.99886847312797</v>
      </c>
      <c r="S2369" s="4" t="s">
        <v>40</v>
      </c>
      <c r="T2369" s="4" t="str">
        <f aca="false">B2369&amp;C2369&amp;D2369&amp;E2369&amp;S2369</f>
        <v>rosnavburgersmall_warehouse10normal</v>
      </c>
      <c r="U2369" s="4" t="n">
        <f aca="false">COUNTIF($T$2:T2369,T2369)</f>
        <v>8</v>
      </c>
      <c r="V2369" s="4" t="s">
        <v>38</v>
      </c>
      <c r="W2369" s="4" t="s">
        <v>29</v>
      </c>
      <c r="X2369" s="4" t="s">
        <v>34</v>
      </c>
      <c r="Y2369" s="4" t="str">
        <f aca="false">V2369&amp;W2369&amp;X2369&amp;S2369</f>
        <v>rbsnormal</v>
      </c>
      <c r="Z2369" s="4" t="n">
        <f aca="false">G2369&gt;0</f>
        <v>1</v>
      </c>
      <c r="AA2369" s="4" t="n">
        <f aca="false">IF(NOT(Z2369),Y2369,0)</f>
        <v>0</v>
      </c>
    </row>
    <row r="2370" customFormat="false" ht="15" hidden="false" customHeight="true" outlineLevel="0" collapsed="false">
      <c r="A2370" s="1" t="n">
        <v>3376</v>
      </c>
      <c r="B2370" s="4" t="s">
        <v>37</v>
      </c>
      <c r="C2370" s="4" t="s">
        <v>41</v>
      </c>
      <c r="D2370" s="4" t="s">
        <v>33</v>
      </c>
      <c r="E2370" s="4" t="n">
        <v>10</v>
      </c>
      <c r="F2370" s="4" t="n">
        <v>106.498</v>
      </c>
      <c r="G2370" s="4" t="n">
        <v>0</v>
      </c>
      <c r="H2370" s="4" t="n">
        <v>1.13041651555033</v>
      </c>
      <c r="I2370" s="4" t="n">
        <v>0.187665069330835</v>
      </c>
      <c r="J2370" s="4" t="n">
        <v>0.027001072204961</v>
      </c>
      <c r="K2370" s="4" t="n">
        <v>0.0170347090371563</v>
      </c>
      <c r="L2370" s="4" t="n">
        <v>0.000636333151929407</v>
      </c>
      <c r="M2370" s="4" t="n">
        <v>0.213446430577722</v>
      </c>
      <c r="N2370" s="4" t="n">
        <v>22.7536036950571</v>
      </c>
      <c r="O2370" s="4" t="n">
        <v>1</v>
      </c>
      <c r="P2370" s="4" t="s">
        <v>24</v>
      </c>
      <c r="Q2370" s="4" t="n">
        <v>27.9175470429475</v>
      </c>
      <c r="R2370" s="4" t="n">
        <v>0.939411632832624</v>
      </c>
      <c r="S2370" s="4" t="s">
        <v>40</v>
      </c>
      <c r="T2370" s="4" t="str">
        <f aca="false">B2370&amp;C2370&amp;D2370&amp;E2370&amp;S2370</f>
        <v>rosnavburgersmall_warehouse10normal</v>
      </c>
      <c r="U2370" s="4" t="n">
        <f aca="false">COUNTIF($T$2:T2370,T2370)</f>
        <v>9</v>
      </c>
      <c r="V2370" s="4" t="s">
        <v>38</v>
      </c>
      <c r="W2370" s="4" t="s">
        <v>29</v>
      </c>
      <c r="X2370" s="4" t="s">
        <v>34</v>
      </c>
      <c r="Y2370" s="4" t="str">
        <f aca="false">V2370&amp;W2370&amp;X2370&amp;S2370</f>
        <v>rbsnormal</v>
      </c>
      <c r="Z2370" s="4" t="n">
        <f aca="false">G2370&gt;0</f>
        <v>0</v>
      </c>
      <c r="AA2370" s="4" t="str">
        <f aca="false">IF(NOT(Z2370),Y2370,0)</f>
        <v>rbsnormal</v>
      </c>
    </row>
    <row r="2371" customFormat="false" ht="15" hidden="false" customHeight="true" outlineLevel="0" collapsed="false">
      <c r="A2371" s="1" t="n">
        <v>3377</v>
      </c>
      <c r="B2371" s="4" t="s">
        <v>37</v>
      </c>
      <c r="C2371" s="4" t="s">
        <v>41</v>
      </c>
      <c r="D2371" s="4" t="s">
        <v>33</v>
      </c>
      <c r="E2371" s="4" t="n">
        <v>10</v>
      </c>
      <c r="F2371" s="4" t="n">
        <v>171.103</v>
      </c>
      <c r="G2371" s="4" t="n">
        <v>0</v>
      </c>
      <c r="H2371" s="4" t="n">
        <v>3.38323044331869</v>
      </c>
      <c r="I2371" s="4" t="n">
        <v>0.421746770269307</v>
      </c>
      <c r="J2371" s="4" t="n">
        <v>0.0804791284827925</v>
      </c>
      <c r="K2371" s="4" t="n">
        <v>0.0342069591689917</v>
      </c>
      <c r="L2371" s="4" t="n">
        <v>0.000421660773017025</v>
      </c>
      <c r="M2371" s="4" t="n">
        <v>0.203348672166779</v>
      </c>
      <c r="N2371" s="4" t="n">
        <v>34.6444582141914</v>
      </c>
      <c r="O2371" s="4" t="n">
        <v>1</v>
      </c>
      <c r="P2371" s="4" t="s">
        <v>24</v>
      </c>
      <c r="Q2371" s="4" t="n">
        <v>117.138376410913</v>
      </c>
      <c r="R2371" s="4" t="n">
        <v>3.29885372411986</v>
      </c>
      <c r="S2371" s="4" t="s">
        <v>40</v>
      </c>
      <c r="T2371" s="4" t="str">
        <f aca="false">B2371&amp;C2371&amp;D2371&amp;E2371&amp;S2371</f>
        <v>rosnavburgersmall_warehouse10normal</v>
      </c>
      <c r="U2371" s="4" t="n">
        <f aca="false">COUNTIF($T$2:T2371,T2371)</f>
        <v>10</v>
      </c>
      <c r="V2371" s="4" t="s">
        <v>38</v>
      </c>
      <c r="W2371" s="4" t="s">
        <v>29</v>
      </c>
      <c r="X2371" s="4" t="s">
        <v>34</v>
      </c>
      <c r="Y2371" s="4" t="str">
        <f aca="false">V2371&amp;W2371&amp;X2371&amp;S2371</f>
        <v>rbsnormal</v>
      </c>
      <c r="Z2371" s="4" t="n">
        <f aca="false">G2371&gt;0</f>
        <v>0</v>
      </c>
      <c r="AA2371" s="4" t="str">
        <f aca="false">IF(NOT(Z2371),Y2371,0)</f>
        <v>rbsnormal</v>
      </c>
    </row>
    <row r="2372" customFormat="false" ht="15" hidden="false" customHeight="true" outlineLevel="0" collapsed="false">
      <c r="A2372" s="1" t="n">
        <v>3378</v>
      </c>
      <c r="B2372" s="4" t="s">
        <v>37</v>
      </c>
      <c r="C2372" s="4" t="s">
        <v>41</v>
      </c>
      <c r="D2372" s="4" t="s">
        <v>33</v>
      </c>
      <c r="E2372" s="4" t="n">
        <v>10</v>
      </c>
      <c r="F2372" s="4" t="n">
        <v>92.702</v>
      </c>
      <c r="G2372" s="4" t="n">
        <v>0</v>
      </c>
      <c r="H2372" s="4" t="n">
        <v>0.557493955470283</v>
      </c>
      <c r="I2372" s="4" t="n">
        <v>0.10614558606494</v>
      </c>
      <c r="J2372" s="4" t="n">
        <v>0.0131164656818077</v>
      </c>
      <c r="K2372" s="4" t="n">
        <v>0.0093988655272726</v>
      </c>
      <c r="L2372" s="4" t="n">
        <v>0.000916256157635468</v>
      </c>
      <c r="M2372" s="4" t="n">
        <v>0.216951289058671</v>
      </c>
      <c r="N2372" s="4" t="n">
        <v>20.1540083997204</v>
      </c>
      <c r="O2372" s="4" t="n">
        <v>1</v>
      </c>
      <c r="P2372" s="4" t="s">
        <v>24</v>
      </c>
      <c r="Q2372" s="4" t="n">
        <v>6.18743593223756</v>
      </c>
      <c r="R2372" s="4" t="n">
        <v>0.61119355294954</v>
      </c>
      <c r="S2372" s="4" t="s">
        <v>40</v>
      </c>
      <c r="T2372" s="4" t="str">
        <f aca="false">B2372&amp;C2372&amp;D2372&amp;E2372&amp;S2372</f>
        <v>rosnavburgersmall_warehouse10normal</v>
      </c>
      <c r="U2372" s="4" t="n">
        <f aca="false">COUNTIF($T$2:T2372,T2372)</f>
        <v>11</v>
      </c>
      <c r="V2372" s="4" t="s">
        <v>38</v>
      </c>
      <c r="W2372" s="4" t="s">
        <v>29</v>
      </c>
      <c r="X2372" s="4" t="s">
        <v>34</v>
      </c>
      <c r="Y2372" s="4" t="str">
        <f aca="false">V2372&amp;W2372&amp;X2372&amp;S2372</f>
        <v>rbsnormal</v>
      </c>
      <c r="Z2372" s="4" t="n">
        <f aca="false">G2372&gt;0</f>
        <v>0</v>
      </c>
      <c r="AA2372" s="4" t="str">
        <f aca="false">IF(NOT(Z2372),Y2372,0)</f>
        <v>rbsnormal</v>
      </c>
    </row>
    <row r="2373" customFormat="false" ht="15" hidden="false" customHeight="true" outlineLevel="0" collapsed="false">
      <c r="A2373" s="1" t="n">
        <v>3379</v>
      </c>
      <c r="B2373" s="4" t="s">
        <v>37</v>
      </c>
      <c r="C2373" s="4" t="s">
        <v>41</v>
      </c>
      <c r="D2373" s="4" t="s">
        <v>33</v>
      </c>
      <c r="E2373" s="4" t="n">
        <v>10</v>
      </c>
      <c r="F2373" s="4" t="n">
        <v>99.0989999999999</v>
      </c>
      <c r="G2373" s="4" t="n">
        <v>0</v>
      </c>
      <c r="H2373" s="4" t="n">
        <v>0.857926153842115</v>
      </c>
      <c r="I2373" s="4" t="n">
        <v>0.162013546925198</v>
      </c>
      <c r="J2373" s="4" t="n">
        <v>0.0200800024121996</v>
      </c>
      <c r="K2373" s="4" t="n">
        <v>0.00900672980495663</v>
      </c>
      <c r="L2373" s="4" t="n">
        <v>0.000437769285836499</v>
      </c>
      <c r="M2373" s="4" t="n">
        <v>0.217399179870289</v>
      </c>
      <c r="N2373" s="4" t="n">
        <v>21.5531127323133</v>
      </c>
      <c r="O2373" s="4" t="n">
        <v>1</v>
      </c>
      <c r="P2373" s="4" t="s">
        <v>24</v>
      </c>
      <c r="Q2373" s="4" t="n">
        <v>11.0628549007783</v>
      </c>
      <c r="R2373" s="4" t="n">
        <v>0.867577701292571</v>
      </c>
      <c r="S2373" s="4" t="s">
        <v>40</v>
      </c>
      <c r="T2373" s="4" t="str">
        <f aca="false">B2373&amp;C2373&amp;D2373&amp;E2373&amp;S2373</f>
        <v>rosnavburgersmall_warehouse10normal</v>
      </c>
      <c r="U2373" s="4" t="n">
        <f aca="false">COUNTIF($T$2:T2373,T2373)</f>
        <v>12</v>
      </c>
      <c r="V2373" s="4" t="s">
        <v>38</v>
      </c>
      <c r="W2373" s="4" t="s">
        <v>29</v>
      </c>
      <c r="X2373" s="4" t="s">
        <v>34</v>
      </c>
      <c r="Y2373" s="4" t="str">
        <f aca="false">V2373&amp;W2373&amp;X2373&amp;S2373</f>
        <v>rbsnormal</v>
      </c>
      <c r="Z2373" s="4" t="n">
        <f aca="false">G2373&gt;0</f>
        <v>0</v>
      </c>
      <c r="AA2373" s="4" t="str">
        <f aca="false">IF(NOT(Z2373),Y2373,0)</f>
        <v>rbsnormal</v>
      </c>
    </row>
    <row r="2374" customFormat="false" ht="15" hidden="false" customHeight="true" outlineLevel="0" collapsed="false">
      <c r="A2374" s="1" t="n">
        <v>3380</v>
      </c>
      <c r="B2374" s="4" t="s">
        <v>37</v>
      </c>
      <c r="C2374" s="4" t="s">
        <v>41</v>
      </c>
      <c r="D2374" s="4" t="s">
        <v>33</v>
      </c>
      <c r="E2374" s="4" t="n">
        <v>10</v>
      </c>
      <c r="F2374" s="4" t="n">
        <v>96.3050000000001</v>
      </c>
      <c r="G2374" s="4" t="n">
        <v>1</v>
      </c>
      <c r="H2374" s="4" t="n">
        <v>1.11254195321562</v>
      </c>
      <c r="I2374" s="4" t="n">
        <v>0.184899598769662</v>
      </c>
      <c r="J2374" s="4" t="n">
        <v>0.0339839064967068</v>
      </c>
      <c r="K2374" s="4" t="n">
        <v>0.013341893754064</v>
      </c>
      <c r="L2374" s="4" t="n">
        <v>0.000151605217656962</v>
      </c>
      <c r="M2374" s="4" t="n">
        <v>0.216164831238355</v>
      </c>
      <c r="N2374" s="4" t="n">
        <v>20.9004406984874</v>
      </c>
      <c r="O2374" s="4" t="n">
        <v>1</v>
      </c>
      <c r="P2374" s="4" t="s">
        <v>24</v>
      </c>
      <c r="Q2374" s="4" t="n">
        <v>41.3422172694367</v>
      </c>
      <c r="R2374" s="4" t="n">
        <v>0.934238673800459</v>
      </c>
      <c r="S2374" s="4" t="s">
        <v>40</v>
      </c>
      <c r="T2374" s="4" t="str">
        <f aca="false">B2374&amp;C2374&amp;D2374&amp;E2374&amp;S2374</f>
        <v>rosnavburgersmall_warehouse10normal</v>
      </c>
      <c r="U2374" s="4" t="n">
        <f aca="false">COUNTIF($T$2:T2374,T2374)</f>
        <v>13</v>
      </c>
      <c r="V2374" s="4" t="s">
        <v>38</v>
      </c>
      <c r="W2374" s="4" t="s">
        <v>29</v>
      </c>
      <c r="X2374" s="4" t="s">
        <v>34</v>
      </c>
      <c r="Y2374" s="4" t="str">
        <f aca="false">V2374&amp;W2374&amp;X2374&amp;S2374</f>
        <v>rbsnormal</v>
      </c>
      <c r="Z2374" s="4" t="n">
        <f aca="false">G2374&gt;0</f>
        <v>1</v>
      </c>
      <c r="AA2374" s="4" t="n">
        <f aca="false">IF(NOT(Z2374),Y2374,0)</f>
        <v>0</v>
      </c>
    </row>
    <row r="2375" customFormat="false" ht="15" hidden="false" customHeight="true" outlineLevel="0" collapsed="false">
      <c r="A2375" s="1" t="n">
        <v>3381</v>
      </c>
      <c r="B2375" s="4" t="s">
        <v>37</v>
      </c>
      <c r="C2375" s="4" t="s">
        <v>41</v>
      </c>
      <c r="D2375" s="4" t="s">
        <v>33</v>
      </c>
      <c r="E2375" s="4" t="n">
        <v>10</v>
      </c>
      <c r="F2375" s="4" t="n">
        <v>180.102</v>
      </c>
      <c r="G2375" s="4" t="n">
        <v>0</v>
      </c>
      <c r="H2375" s="4" t="n">
        <v>3.640907112311</v>
      </c>
      <c r="I2375" s="4" t="n">
        <v>0.457855968871812</v>
      </c>
      <c r="J2375" s="4" t="n">
        <v>0.081868106572857</v>
      </c>
      <c r="K2375" s="4" t="n">
        <v>0.0318501832304118</v>
      </c>
      <c r="L2375" s="4" t="n">
        <v>0.000533997296678822</v>
      </c>
      <c r="M2375" s="4" t="n">
        <v>0.205908285826537</v>
      </c>
      <c r="N2375" s="4" t="n">
        <v>36.6507589825909</v>
      </c>
      <c r="O2375" s="4" t="n">
        <v>0</v>
      </c>
      <c r="P2375" s="4" t="s">
        <v>27</v>
      </c>
      <c r="Q2375" s="4" t="n">
        <v>75.4281441816588</v>
      </c>
      <c r="R2375" s="4" t="n">
        <v>3.90761348402166</v>
      </c>
      <c r="S2375" s="4" t="s">
        <v>40</v>
      </c>
      <c r="T2375" s="4" t="str">
        <f aca="false">B2375&amp;C2375&amp;D2375&amp;E2375&amp;S2375</f>
        <v>rosnavburgersmall_warehouse10normal</v>
      </c>
      <c r="U2375" s="4" t="n">
        <f aca="false">COUNTIF($T$2:T2375,T2375)</f>
        <v>14</v>
      </c>
      <c r="V2375" s="4" t="s">
        <v>38</v>
      </c>
      <c r="W2375" s="4" t="s">
        <v>29</v>
      </c>
      <c r="X2375" s="4" t="s">
        <v>34</v>
      </c>
      <c r="Y2375" s="4" t="str">
        <f aca="false">V2375&amp;W2375&amp;X2375&amp;S2375</f>
        <v>rbsnormal</v>
      </c>
      <c r="Z2375" s="4" t="n">
        <f aca="false">G2375&gt;0</f>
        <v>0</v>
      </c>
      <c r="AA2375" s="4" t="str">
        <f aca="false">IF(NOT(Z2375),Y2375,0)</f>
        <v>rbsnormal</v>
      </c>
    </row>
    <row r="2376" customFormat="false" ht="15" hidden="false" customHeight="true" outlineLevel="0" collapsed="false">
      <c r="A2376" s="1" t="n">
        <v>3382</v>
      </c>
      <c r="B2376" s="4" t="s">
        <v>37</v>
      </c>
      <c r="C2376" s="4" t="s">
        <v>41</v>
      </c>
      <c r="D2376" s="4" t="s">
        <v>33</v>
      </c>
      <c r="E2376" s="4" t="n">
        <v>10</v>
      </c>
      <c r="F2376" s="4" t="n">
        <v>124.3</v>
      </c>
      <c r="G2376" s="4" t="n">
        <v>1</v>
      </c>
      <c r="H2376" s="4" t="n">
        <v>1.56319400214303</v>
      </c>
      <c r="I2376" s="4" t="n">
        <v>0.243677795632682</v>
      </c>
      <c r="J2376" s="4" t="n">
        <v>0.0349274171163322</v>
      </c>
      <c r="K2376" s="4" t="n">
        <v>0.0187860107615875</v>
      </c>
      <c r="L2376" s="4" t="n">
        <v>0.000616199989005803</v>
      </c>
      <c r="M2376" s="4" t="n">
        <v>0.212139576944951</v>
      </c>
      <c r="N2376" s="4" t="n">
        <v>26.3411317493105</v>
      </c>
      <c r="O2376" s="4" t="n">
        <v>1</v>
      </c>
      <c r="P2376" s="4" t="s">
        <v>24</v>
      </c>
      <c r="Q2376" s="4" t="n">
        <v>36.1745100173059</v>
      </c>
      <c r="R2376" s="4" t="n">
        <v>1.99672514076305</v>
      </c>
      <c r="S2376" s="4" t="s">
        <v>40</v>
      </c>
      <c r="T2376" s="4" t="str">
        <f aca="false">B2376&amp;C2376&amp;D2376&amp;E2376&amp;S2376</f>
        <v>rosnavburgersmall_warehouse10normal</v>
      </c>
      <c r="U2376" s="4" t="n">
        <f aca="false">COUNTIF($T$2:T2376,T2376)</f>
        <v>15</v>
      </c>
      <c r="V2376" s="4" t="s">
        <v>38</v>
      </c>
      <c r="W2376" s="4" t="s">
        <v>29</v>
      </c>
      <c r="X2376" s="4" t="s">
        <v>34</v>
      </c>
      <c r="Y2376" s="4" t="str">
        <f aca="false">V2376&amp;W2376&amp;X2376&amp;S2376</f>
        <v>rbsnormal</v>
      </c>
      <c r="Z2376" s="4" t="n">
        <f aca="false">G2376&gt;0</f>
        <v>1</v>
      </c>
      <c r="AA2376" s="4" t="n">
        <f aca="false">IF(NOT(Z2376),Y2376,0)</f>
        <v>0</v>
      </c>
    </row>
    <row r="2377" customFormat="false" ht="15" hidden="false" customHeight="true" outlineLevel="0" collapsed="false">
      <c r="A2377" s="1" t="n">
        <v>3383</v>
      </c>
      <c r="B2377" s="4" t="s">
        <v>37</v>
      </c>
      <c r="C2377" s="4" t="s">
        <v>41</v>
      </c>
      <c r="D2377" s="4" t="s">
        <v>33</v>
      </c>
      <c r="E2377" s="4" t="n">
        <v>10</v>
      </c>
      <c r="F2377" s="4" t="n">
        <v>139.398</v>
      </c>
      <c r="G2377" s="4" t="n">
        <v>0</v>
      </c>
      <c r="H2377" s="4" t="n">
        <v>2.12960806902944</v>
      </c>
      <c r="I2377" s="4" t="n">
        <v>0.293558979017991</v>
      </c>
      <c r="J2377" s="4" t="n">
        <v>0.0532184453380724</v>
      </c>
      <c r="K2377" s="4" t="n">
        <v>0.0200914820256685</v>
      </c>
      <c r="L2377" s="4" t="n">
        <v>0.000156824299677035</v>
      </c>
      <c r="M2377" s="4" t="n">
        <v>0.21128002739614</v>
      </c>
      <c r="N2377" s="4" t="n">
        <v>29.3967045312202</v>
      </c>
      <c r="O2377" s="4" t="n">
        <v>1</v>
      </c>
      <c r="P2377" s="4" t="s">
        <v>24</v>
      </c>
      <c r="Q2377" s="4" t="n">
        <v>69.1765544193129</v>
      </c>
      <c r="R2377" s="4" t="n">
        <v>2.48136657367601</v>
      </c>
      <c r="S2377" s="4" t="s">
        <v>40</v>
      </c>
      <c r="T2377" s="4" t="str">
        <f aca="false">B2377&amp;C2377&amp;D2377&amp;E2377&amp;S2377</f>
        <v>rosnavburgersmall_warehouse10normal</v>
      </c>
      <c r="U2377" s="4" t="n">
        <f aca="false">COUNTIF($T$2:T2377,T2377)</f>
        <v>16</v>
      </c>
      <c r="V2377" s="4" t="s">
        <v>38</v>
      </c>
      <c r="W2377" s="4" t="s">
        <v>29</v>
      </c>
      <c r="X2377" s="4" t="s">
        <v>34</v>
      </c>
      <c r="Y2377" s="4" t="str">
        <f aca="false">V2377&amp;W2377&amp;X2377&amp;S2377</f>
        <v>rbsnormal</v>
      </c>
      <c r="Z2377" s="4" t="n">
        <f aca="false">G2377&gt;0</f>
        <v>0</v>
      </c>
      <c r="AA2377" s="4" t="str">
        <f aca="false">IF(NOT(Z2377),Y2377,0)</f>
        <v>rbsnormal</v>
      </c>
    </row>
    <row r="2378" customFormat="false" ht="15" hidden="false" customHeight="true" outlineLevel="0" collapsed="false">
      <c r="A2378" s="1" t="n">
        <v>3384</v>
      </c>
      <c r="B2378" s="4" t="s">
        <v>37</v>
      </c>
      <c r="C2378" s="4" t="s">
        <v>41</v>
      </c>
      <c r="D2378" s="4" t="s">
        <v>33</v>
      </c>
      <c r="E2378" s="4" t="n">
        <v>10</v>
      </c>
      <c r="F2378" s="4" t="n">
        <v>99.5</v>
      </c>
      <c r="G2378" s="4" t="n">
        <v>0</v>
      </c>
      <c r="H2378" s="4" t="n">
        <v>0.749535327903072</v>
      </c>
      <c r="I2378" s="4" t="n">
        <v>0.143341469697634</v>
      </c>
      <c r="J2378" s="4" t="n">
        <v>0.0179983201651617</v>
      </c>
      <c r="K2378" s="4" t="n">
        <v>0.00743962024634927</v>
      </c>
      <c r="L2378" s="4" t="n">
        <v>0.000295454545454546</v>
      </c>
      <c r="M2378" s="4" t="n">
        <v>0.21799363607892</v>
      </c>
      <c r="N2378" s="4" t="n">
        <v>21.7259296222638</v>
      </c>
      <c r="O2378" s="4" t="n">
        <v>1</v>
      </c>
      <c r="P2378" s="4" t="s">
        <v>24</v>
      </c>
      <c r="Q2378" s="4" t="n">
        <v>8.03270329045323</v>
      </c>
      <c r="R2378" s="4" t="n">
        <v>1.09031007703005</v>
      </c>
      <c r="S2378" s="4" t="s">
        <v>40</v>
      </c>
      <c r="T2378" s="4" t="str">
        <f aca="false">B2378&amp;C2378&amp;D2378&amp;E2378&amp;S2378</f>
        <v>rosnavburgersmall_warehouse10normal</v>
      </c>
      <c r="U2378" s="4" t="n">
        <f aca="false">COUNTIF($T$2:T2378,T2378)</f>
        <v>17</v>
      </c>
      <c r="V2378" s="4" t="s">
        <v>38</v>
      </c>
      <c r="W2378" s="4" t="s">
        <v>29</v>
      </c>
      <c r="X2378" s="4" t="s">
        <v>34</v>
      </c>
      <c r="Y2378" s="4" t="str">
        <f aca="false">V2378&amp;W2378&amp;X2378&amp;S2378</f>
        <v>rbsnormal</v>
      </c>
      <c r="Z2378" s="4" t="n">
        <f aca="false">G2378&gt;0</f>
        <v>0</v>
      </c>
      <c r="AA2378" s="4" t="str">
        <f aca="false">IF(NOT(Z2378),Y2378,0)</f>
        <v>rbsnormal</v>
      </c>
    </row>
    <row r="2379" customFormat="false" ht="15" hidden="false" customHeight="true" outlineLevel="0" collapsed="false">
      <c r="A2379" s="1" t="n">
        <v>3385</v>
      </c>
      <c r="B2379" s="4" t="s">
        <v>37</v>
      </c>
      <c r="C2379" s="4" t="s">
        <v>41</v>
      </c>
      <c r="D2379" s="4" t="s">
        <v>33</v>
      </c>
      <c r="E2379" s="4" t="n">
        <v>10</v>
      </c>
      <c r="F2379" s="4" t="n">
        <v>112.101</v>
      </c>
      <c r="G2379" s="4" t="n">
        <v>0</v>
      </c>
      <c r="H2379" s="4" t="n">
        <v>2.2340835823331</v>
      </c>
      <c r="I2379" s="4" t="n">
        <v>0.239524102338314</v>
      </c>
      <c r="J2379" s="4" t="n">
        <v>0.0360448520900743</v>
      </c>
      <c r="K2379" s="4" t="n">
        <v>0.0172489035595978</v>
      </c>
      <c r="L2379" s="4" t="n">
        <v>0.000321285140562249</v>
      </c>
      <c r="M2379" s="4" t="n">
        <v>0.213040014214838</v>
      </c>
      <c r="N2379" s="4" t="n">
        <v>23.7263405835153</v>
      </c>
      <c r="O2379" s="4" t="n">
        <v>1</v>
      </c>
      <c r="P2379" s="4" t="s">
        <v>24</v>
      </c>
      <c r="Q2379" s="4" t="n">
        <v>175.411603861369</v>
      </c>
      <c r="R2379" s="4" t="n">
        <v>1.15609905806789</v>
      </c>
      <c r="S2379" s="4" t="s">
        <v>40</v>
      </c>
      <c r="T2379" s="4" t="str">
        <f aca="false">B2379&amp;C2379&amp;D2379&amp;E2379&amp;S2379</f>
        <v>rosnavburgersmall_warehouse10normal</v>
      </c>
      <c r="U2379" s="4" t="n">
        <f aca="false">COUNTIF($T$2:T2379,T2379)</f>
        <v>18</v>
      </c>
      <c r="V2379" s="4" t="s">
        <v>38</v>
      </c>
      <c r="W2379" s="4" t="s">
        <v>29</v>
      </c>
      <c r="X2379" s="4" t="s">
        <v>34</v>
      </c>
      <c r="Y2379" s="4" t="str">
        <f aca="false">V2379&amp;W2379&amp;X2379&amp;S2379</f>
        <v>rbsnormal</v>
      </c>
      <c r="Z2379" s="4" t="n">
        <f aca="false">G2379&gt;0</f>
        <v>0</v>
      </c>
      <c r="AA2379" s="4" t="str">
        <f aca="false">IF(NOT(Z2379),Y2379,0)</f>
        <v>rbsnormal</v>
      </c>
    </row>
    <row r="2380" customFormat="false" ht="15" hidden="false" customHeight="true" outlineLevel="0" collapsed="false">
      <c r="A2380" s="1" t="n">
        <v>3386</v>
      </c>
      <c r="B2380" s="4" t="s">
        <v>37</v>
      </c>
      <c r="C2380" s="4" t="s">
        <v>41</v>
      </c>
      <c r="D2380" s="4" t="s">
        <v>33</v>
      </c>
      <c r="E2380" s="4" t="n">
        <v>10</v>
      </c>
      <c r="F2380" s="4" t="n">
        <v>125.802</v>
      </c>
      <c r="G2380" s="4" t="n">
        <v>0</v>
      </c>
      <c r="H2380" s="4" t="n">
        <v>2.00366364415201</v>
      </c>
      <c r="I2380" s="4" t="n">
        <v>0.28957636718594</v>
      </c>
      <c r="J2380" s="4" t="n">
        <v>0.0373831505663448</v>
      </c>
      <c r="K2380" s="4" t="n">
        <v>0.0131279475246819</v>
      </c>
      <c r="L2380" s="4" t="n">
        <v>0.000193537459669714</v>
      </c>
      <c r="M2380" s="4" t="n">
        <v>0.215509578422738</v>
      </c>
      <c r="N2380" s="4" t="n">
        <v>27.0643042135752</v>
      </c>
      <c r="O2380" s="4" t="n">
        <v>1</v>
      </c>
      <c r="P2380" s="4" t="s">
        <v>24</v>
      </c>
      <c r="Q2380" s="4" t="n">
        <v>62.4684448794241</v>
      </c>
      <c r="R2380" s="4" t="n">
        <v>3.72235691725147</v>
      </c>
      <c r="S2380" s="4" t="s">
        <v>40</v>
      </c>
      <c r="T2380" s="4" t="str">
        <f aca="false">B2380&amp;C2380&amp;D2380&amp;E2380&amp;S2380</f>
        <v>rosnavburgersmall_warehouse10normal</v>
      </c>
      <c r="U2380" s="4" t="n">
        <f aca="false">COUNTIF($T$2:T2380,T2380)</f>
        <v>19</v>
      </c>
      <c r="V2380" s="4" t="s">
        <v>38</v>
      </c>
      <c r="W2380" s="4" t="s">
        <v>29</v>
      </c>
      <c r="X2380" s="4" t="s">
        <v>34</v>
      </c>
      <c r="Y2380" s="4" t="str">
        <f aca="false">V2380&amp;W2380&amp;X2380&amp;S2380</f>
        <v>rbsnormal</v>
      </c>
      <c r="Z2380" s="4" t="n">
        <f aca="false">G2380&gt;0</f>
        <v>0</v>
      </c>
      <c r="AA2380" s="4" t="str">
        <f aca="false">IF(NOT(Z2380),Y2380,0)</f>
        <v>rbsnormal</v>
      </c>
    </row>
    <row r="2381" customFormat="false" ht="15" hidden="false" customHeight="true" outlineLevel="0" collapsed="false">
      <c r="A2381" s="1" t="n">
        <v>3387</v>
      </c>
      <c r="B2381" s="4" t="s">
        <v>37</v>
      </c>
      <c r="C2381" s="4" t="s">
        <v>41</v>
      </c>
      <c r="D2381" s="4" t="s">
        <v>33</v>
      </c>
      <c r="E2381" s="4" t="n">
        <v>10</v>
      </c>
      <c r="F2381" s="4" t="n">
        <v>95.1970000000001</v>
      </c>
      <c r="G2381" s="4" t="n">
        <v>0</v>
      </c>
      <c r="H2381" s="4" t="n">
        <v>0.864380505655133</v>
      </c>
      <c r="I2381" s="4" t="n">
        <v>0.138122460831081</v>
      </c>
      <c r="J2381" s="4" t="n">
        <v>0.0191313025688009</v>
      </c>
      <c r="K2381" s="4" t="n">
        <v>0.0164648299143713</v>
      </c>
      <c r="L2381" s="4" t="n">
        <v>0.000807511737089202</v>
      </c>
      <c r="M2381" s="4" t="n">
        <v>0.214613994287261</v>
      </c>
      <c r="N2381" s="4" t="n">
        <v>20.4696055410841</v>
      </c>
      <c r="O2381" s="4" t="n">
        <v>1</v>
      </c>
      <c r="P2381" s="4" t="s">
        <v>24</v>
      </c>
      <c r="Q2381" s="4" t="n">
        <v>22.311343776458</v>
      </c>
      <c r="R2381" s="4" t="n">
        <v>0.753653995385342</v>
      </c>
      <c r="S2381" s="4" t="s">
        <v>40</v>
      </c>
      <c r="T2381" s="4" t="str">
        <f aca="false">B2381&amp;C2381&amp;D2381&amp;E2381&amp;S2381</f>
        <v>rosnavburgersmall_warehouse10normal</v>
      </c>
      <c r="U2381" s="4" t="n">
        <f aca="false">COUNTIF($T$2:T2381,T2381)</f>
        <v>20</v>
      </c>
      <c r="V2381" s="4" t="s">
        <v>38</v>
      </c>
      <c r="W2381" s="4" t="s">
        <v>29</v>
      </c>
      <c r="X2381" s="4" t="s">
        <v>34</v>
      </c>
      <c r="Y2381" s="4" t="str">
        <f aca="false">V2381&amp;W2381&amp;X2381&amp;S2381</f>
        <v>rbsnormal</v>
      </c>
      <c r="Z2381" s="4" t="n">
        <f aca="false">G2381&gt;0</f>
        <v>0</v>
      </c>
      <c r="AA2381" s="4" t="str">
        <f aca="false">IF(NOT(Z2381),Y2381,0)</f>
        <v>rbsnormal</v>
      </c>
    </row>
    <row r="2382" customFormat="false" ht="15" hidden="false" customHeight="true" outlineLevel="0" collapsed="false">
      <c r="A2382" s="1" t="n">
        <v>3392</v>
      </c>
      <c r="B2382" s="4" t="s">
        <v>21</v>
      </c>
      <c r="C2382" s="4" t="s">
        <v>41</v>
      </c>
      <c r="D2382" s="4" t="s">
        <v>33</v>
      </c>
      <c r="E2382" s="4" t="n">
        <v>10</v>
      </c>
      <c r="F2382" s="4" t="n">
        <v>98.504</v>
      </c>
      <c r="G2382" s="4" t="n">
        <v>0</v>
      </c>
      <c r="H2382" s="4" t="n">
        <v>1.6951948643615</v>
      </c>
      <c r="I2382" s="4" t="n">
        <v>0.122770415883771</v>
      </c>
      <c r="J2382" s="4" t="n">
        <v>0.050706349082773</v>
      </c>
      <c r="K2382" s="4" t="n">
        <v>0.0101981132075472</v>
      </c>
      <c r="L2382" s="4" t="n">
        <v>0.00103301886792453</v>
      </c>
      <c r="M2382" s="4" t="n">
        <v>0.210443925233645</v>
      </c>
      <c r="N2382" s="4" t="n">
        <v>20.787066004101</v>
      </c>
      <c r="O2382" s="4" t="n">
        <v>1</v>
      </c>
      <c r="P2382" s="4" t="s">
        <v>24</v>
      </c>
      <c r="Q2382" s="4" t="n">
        <v>199.999999999978</v>
      </c>
      <c r="R2382" s="4" t="n">
        <v>0.481212692451476</v>
      </c>
      <c r="S2382" s="4" t="s">
        <v>40</v>
      </c>
      <c r="T2382" s="4" t="str">
        <f aca="false">B2382&amp;C2382&amp;D2382&amp;E2382&amp;S2382</f>
        <v>tebburgersmall_warehouse10normal</v>
      </c>
      <c r="U2382" s="4" t="n">
        <f aca="false">COUNTIF($T$2:T2382,T2382)</f>
        <v>1</v>
      </c>
      <c r="V2382" s="4" t="s">
        <v>18</v>
      </c>
      <c r="W2382" s="4" t="s">
        <v>29</v>
      </c>
      <c r="X2382" s="4" t="s">
        <v>34</v>
      </c>
      <c r="Y2382" s="4" t="str">
        <f aca="false">V2382&amp;W2382&amp;X2382&amp;S2382</f>
        <v>tbsnormal</v>
      </c>
      <c r="Z2382" s="4" t="n">
        <f aca="false">G2382&gt;0</f>
        <v>0</v>
      </c>
      <c r="AA2382" s="4" t="str">
        <f aca="false">IF(NOT(Z2382),Y2382,0)</f>
        <v>tbsnormal</v>
      </c>
    </row>
    <row r="2383" customFormat="false" ht="15" hidden="false" customHeight="true" outlineLevel="0" collapsed="false">
      <c r="A2383" s="1" t="n">
        <v>3393</v>
      </c>
      <c r="B2383" s="4" t="s">
        <v>21</v>
      </c>
      <c r="C2383" s="4" t="s">
        <v>41</v>
      </c>
      <c r="D2383" s="4" t="s">
        <v>33</v>
      </c>
      <c r="E2383" s="4" t="n">
        <v>10</v>
      </c>
      <c r="F2383" s="4" t="n">
        <v>131.596</v>
      </c>
      <c r="G2383" s="4" t="n">
        <v>0</v>
      </c>
      <c r="H2383" s="4" t="n">
        <v>1.45996409619284</v>
      </c>
      <c r="I2383" s="4" t="n">
        <v>0.176560651286421</v>
      </c>
      <c r="J2383" s="4" t="n">
        <v>0.0330348513970823</v>
      </c>
      <c r="K2383" s="4" t="n">
        <v>0.0211764476452544</v>
      </c>
      <c r="L2383" s="4" t="n">
        <v>0.000460750853242321</v>
      </c>
      <c r="M2383" s="4" t="n">
        <v>0.207866721273881</v>
      </c>
      <c r="N2383" s="4" t="n">
        <v>27.3157639193105</v>
      </c>
      <c r="O2383" s="4" t="n">
        <v>1</v>
      </c>
      <c r="P2383" s="4" t="s">
        <v>24</v>
      </c>
      <c r="Q2383" s="4" t="n">
        <v>60.3683987272012</v>
      </c>
      <c r="R2383" s="4" t="n">
        <v>0.991149289471653</v>
      </c>
      <c r="S2383" s="4" t="s">
        <v>40</v>
      </c>
      <c r="T2383" s="4" t="str">
        <f aca="false">B2383&amp;C2383&amp;D2383&amp;E2383&amp;S2383</f>
        <v>tebburgersmall_warehouse10normal</v>
      </c>
      <c r="U2383" s="4" t="n">
        <f aca="false">COUNTIF($T$2:T2383,T2383)</f>
        <v>2</v>
      </c>
      <c r="V2383" s="4" t="s">
        <v>18</v>
      </c>
      <c r="W2383" s="4" t="s">
        <v>29</v>
      </c>
      <c r="X2383" s="4" t="s">
        <v>34</v>
      </c>
      <c r="Y2383" s="4" t="str">
        <f aca="false">V2383&amp;W2383&amp;X2383&amp;S2383</f>
        <v>tbsnormal</v>
      </c>
      <c r="Z2383" s="4" t="n">
        <f aca="false">G2383&gt;0</f>
        <v>0</v>
      </c>
      <c r="AA2383" s="4" t="str">
        <f aca="false">IF(NOT(Z2383),Y2383,0)</f>
        <v>tbsnormal</v>
      </c>
    </row>
    <row r="2384" customFormat="false" ht="15" hidden="false" customHeight="true" outlineLevel="0" collapsed="false">
      <c r="A2384" s="1" t="n">
        <v>3394</v>
      </c>
      <c r="B2384" s="4" t="s">
        <v>21</v>
      </c>
      <c r="C2384" s="4" t="s">
        <v>41</v>
      </c>
      <c r="D2384" s="4" t="s">
        <v>33</v>
      </c>
      <c r="E2384" s="4" t="n">
        <v>10</v>
      </c>
      <c r="F2384" s="4" t="n">
        <v>129.2</v>
      </c>
      <c r="G2384" s="4" t="n">
        <v>2</v>
      </c>
      <c r="H2384" s="4" t="n">
        <v>1.56842790051311</v>
      </c>
      <c r="I2384" s="4" t="n">
        <v>0.197825446448492</v>
      </c>
      <c r="J2384" s="4" t="n">
        <v>0.0317173220291176</v>
      </c>
      <c r="K2384" s="4" t="n">
        <v>0.0289290693506337</v>
      </c>
      <c r="L2384" s="4" t="n">
        <v>0.000467857142857143</v>
      </c>
      <c r="M2384" s="4" t="n">
        <v>0.195960291927019</v>
      </c>
      <c r="N2384" s="4" t="n">
        <v>25.2895007101127</v>
      </c>
      <c r="O2384" s="4" t="n">
        <v>1</v>
      </c>
      <c r="P2384" s="4" t="s">
        <v>24</v>
      </c>
      <c r="Q2384" s="4" t="n">
        <v>38.2189483962522</v>
      </c>
      <c r="R2384" s="4" t="n">
        <v>1.38069155260299</v>
      </c>
      <c r="S2384" s="4" t="s">
        <v>40</v>
      </c>
      <c r="T2384" s="4" t="str">
        <f aca="false">B2384&amp;C2384&amp;D2384&amp;E2384&amp;S2384</f>
        <v>tebburgersmall_warehouse10normal</v>
      </c>
      <c r="U2384" s="4" t="n">
        <f aca="false">COUNTIF($T$2:T2384,T2384)</f>
        <v>3</v>
      </c>
      <c r="V2384" s="4" t="s">
        <v>18</v>
      </c>
      <c r="W2384" s="4" t="s">
        <v>29</v>
      </c>
      <c r="X2384" s="4" t="s">
        <v>34</v>
      </c>
      <c r="Y2384" s="4" t="str">
        <f aca="false">V2384&amp;W2384&amp;X2384&amp;S2384</f>
        <v>tbsnormal</v>
      </c>
      <c r="Z2384" s="4" t="n">
        <f aca="false">G2384&gt;0</f>
        <v>1</v>
      </c>
      <c r="AA2384" s="4" t="n">
        <f aca="false">IF(NOT(Z2384),Y2384,0)</f>
        <v>0</v>
      </c>
    </row>
    <row r="2385" customFormat="false" ht="15" hidden="false" customHeight="true" outlineLevel="0" collapsed="false">
      <c r="A2385" s="1" t="n">
        <v>3395</v>
      </c>
      <c r="B2385" s="4" t="s">
        <v>21</v>
      </c>
      <c r="C2385" s="4" t="s">
        <v>41</v>
      </c>
      <c r="D2385" s="4" t="s">
        <v>33</v>
      </c>
      <c r="E2385" s="4" t="n">
        <v>10</v>
      </c>
      <c r="F2385" s="4" t="n">
        <v>115.097</v>
      </c>
      <c r="G2385" s="4" t="n">
        <v>2</v>
      </c>
      <c r="H2385" s="4" t="n">
        <v>1.31225820305958</v>
      </c>
      <c r="I2385" s="4" t="n">
        <v>0.172370087092959</v>
      </c>
      <c r="J2385" s="4" t="n">
        <v>0.0393985263951188</v>
      </c>
      <c r="K2385" s="4" t="n">
        <v>0.0258626994349742</v>
      </c>
      <c r="L2385" s="4" t="n">
        <v>0.000257028112449799</v>
      </c>
      <c r="M2385" s="4" t="n">
        <v>0.204651105402017</v>
      </c>
      <c r="N2385" s="4" t="n">
        <v>23.4425595772375</v>
      </c>
      <c r="O2385" s="4" t="n">
        <v>1</v>
      </c>
      <c r="P2385" s="4" t="s">
        <v>24</v>
      </c>
      <c r="Q2385" s="4" t="n">
        <v>44.6544506640778</v>
      </c>
      <c r="R2385" s="4" t="n">
        <v>0.701971128441905</v>
      </c>
      <c r="S2385" s="4" t="s">
        <v>40</v>
      </c>
      <c r="T2385" s="4" t="str">
        <f aca="false">B2385&amp;C2385&amp;D2385&amp;E2385&amp;S2385</f>
        <v>tebburgersmall_warehouse10normal</v>
      </c>
      <c r="U2385" s="4" t="n">
        <f aca="false">COUNTIF($T$2:T2385,T2385)</f>
        <v>4</v>
      </c>
      <c r="V2385" s="4" t="s">
        <v>18</v>
      </c>
      <c r="W2385" s="4" t="s">
        <v>29</v>
      </c>
      <c r="X2385" s="4" t="s">
        <v>34</v>
      </c>
      <c r="Y2385" s="4" t="str">
        <f aca="false">V2385&amp;W2385&amp;X2385&amp;S2385</f>
        <v>tbsnormal</v>
      </c>
      <c r="Z2385" s="4" t="n">
        <f aca="false">G2385&gt;0</f>
        <v>1</v>
      </c>
      <c r="AA2385" s="4" t="n">
        <f aca="false">IF(NOT(Z2385),Y2385,0)</f>
        <v>0</v>
      </c>
    </row>
    <row r="2386" customFormat="false" ht="15" hidden="false" customHeight="true" outlineLevel="0" collapsed="false">
      <c r="A2386" s="1" t="n">
        <v>3396</v>
      </c>
      <c r="B2386" s="4" t="s">
        <v>21</v>
      </c>
      <c r="C2386" s="4" t="s">
        <v>41</v>
      </c>
      <c r="D2386" s="4" t="s">
        <v>33</v>
      </c>
      <c r="E2386" s="4" t="n">
        <v>10</v>
      </c>
      <c r="F2386" s="4" t="n">
        <v>126.897</v>
      </c>
      <c r="G2386" s="4" t="n">
        <v>1</v>
      </c>
      <c r="H2386" s="4" t="n">
        <v>1.59645479594334</v>
      </c>
      <c r="I2386" s="4" t="n">
        <v>0.196810524603894</v>
      </c>
      <c r="J2386" s="4" t="n">
        <v>0.0348779691071454</v>
      </c>
      <c r="K2386" s="4" t="n">
        <v>0.0321143042403196</v>
      </c>
      <c r="L2386" s="4" t="n">
        <v>0.000498133276201426</v>
      </c>
      <c r="M2386" s="4" t="n">
        <v>0.199884411981546</v>
      </c>
      <c r="N2386" s="4" t="n">
        <v>25.465776763115</v>
      </c>
      <c r="O2386" s="4" t="n">
        <v>1</v>
      </c>
      <c r="P2386" s="4" t="s">
        <v>24</v>
      </c>
      <c r="Q2386" s="4" t="n">
        <v>45.8328443720422</v>
      </c>
      <c r="R2386" s="4" t="n">
        <v>0.904154631299123</v>
      </c>
      <c r="S2386" s="4" t="s">
        <v>40</v>
      </c>
      <c r="T2386" s="4" t="str">
        <f aca="false">B2386&amp;C2386&amp;D2386&amp;E2386&amp;S2386</f>
        <v>tebburgersmall_warehouse10normal</v>
      </c>
      <c r="U2386" s="4" t="n">
        <f aca="false">COUNTIF($T$2:T2386,T2386)</f>
        <v>5</v>
      </c>
      <c r="V2386" s="4" t="s">
        <v>18</v>
      </c>
      <c r="W2386" s="4" t="s">
        <v>29</v>
      </c>
      <c r="X2386" s="4" t="s">
        <v>34</v>
      </c>
      <c r="Y2386" s="4" t="str">
        <f aca="false">V2386&amp;W2386&amp;X2386&amp;S2386</f>
        <v>tbsnormal</v>
      </c>
      <c r="Z2386" s="4" t="n">
        <f aca="false">G2386&gt;0</f>
        <v>1</v>
      </c>
      <c r="AA2386" s="4" t="n">
        <f aca="false">IF(NOT(Z2386),Y2386,0)</f>
        <v>0</v>
      </c>
    </row>
    <row r="2387" customFormat="false" ht="15" hidden="false" customHeight="true" outlineLevel="0" collapsed="false">
      <c r="A2387" s="1" t="n">
        <v>3397</v>
      </c>
      <c r="B2387" s="4" t="s">
        <v>21</v>
      </c>
      <c r="C2387" s="4" t="s">
        <v>41</v>
      </c>
      <c r="D2387" s="4" t="s">
        <v>33</v>
      </c>
      <c r="E2387" s="4" t="n">
        <v>10</v>
      </c>
      <c r="F2387" s="4" t="n">
        <v>101.796</v>
      </c>
      <c r="G2387" s="4" t="n">
        <v>0</v>
      </c>
      <c r="H2387" s="4" t="n">
        <v>1.6783440362041</v>
      </c>
      <c r="I2387" s="4" t="n">
        <v>0.157830015042505</v>
      </c>
      <c r="J2387" s="4" t="n">
        <v>0.0565026073381249</v>
      </c>
      <c r="K2387" s="4" t="n">
        <v>0.0125429899267366</v>
      </c>
      <c r="L2387" s="4" t="n">
        <v>0.000599052740165445</v>
      </c>
      <c r="M2387" s="4" t="n">
        <v>0.208237680150917</v>
      </c>
      <c r="N2387" s="4" t="n">
        <v>21.2041189348677</v>
      </c>
      <c r="O2387" s="4" t="n">
        <v>1</v>
      </c>
      <c r="P2387" s="4" t="s">
        <v>24</v>
      </c>
      <c r="Q2387" s="4" t="n">
        <v>106.56672499882</v>
      </c>
      <c r="R2387" s="4" t="n">
        <v>1.12006540205478</v>
      </c>
      <c r="S2387" s="4" t="s">
        <v>40</v>
      </c>
      <c r="T2387" s="4" t="str">
        <f aca="false">B2387&amp;C2387&amp;D2387&amp;E2387&amp;S2387</f>
        <v>tebburgersmall_warehouse10normal</v>
      </c>
      <c r="U2387" s="4" t="n">
        <f aca="false">COUNTIF($T$2:T2387,T2387)</f>
        <v>6</v>
      </c>
      <c r="V2387" s="4" t="s">
        <v>18</v>
      </c>
      <c r="W2387" s="4" t="s">
        <v>29</v>
      </c>
      <c r="X2387" s="4" t="s">
        <v>34</v>
      </c>
      <c r="Y2387" s="4" t="str">
        <f aca="false">V2387&amp;W2387&amp;X2387&amp;S2387</f>
        <v>tbsnormal</v>
      </c>
      <c r="Z2387" s="4" t="n">
        <f aca="false">G2387&gt;0</f>
        <v>0</v>
      </c>
      <c r="AA2387" s="4" t="str">
        <f aca="false">IF(NOT(Z2387),Y2387,0)</f>
        <v>tbsnormal</v>
      </c>
    </row>
    <row r="2388" customFormat="false" ht="15" hidden="false" customHeight="true" outlineLevel="0" collapsed="false">
      <c r="A2388" s="1" t="n">
        <v>3398</v>
      </c>
      <c r="B2388" s="4" t="s">
        <v>21</v>
      </c>
      <c r="C2388" s="4" t="s">
        <v>41</v>
      </c>
      <c r="D2388" s="4" t="s">
        <v>33</v>
      </c>
      <c r="E2388" s="4" t="n">
        <v>10</v>
      </c>
      <c r="F2388" s="4" t="n">
        <v>126.1</v>
      </c>
      <c r="G2388" s="4" t="n">
        <v>2</v>
      </c>
      <c r="H2388" s="4" t="n">
        <v>1.97249949435494</v>
      </c>
      <c r="I2388" s="4" t="n">
        <v>0.207557482380439</v>
      </c>
      <c r="J2388" s="4" t="n">
        <v>0.0504702438340601</v>
      </c>
      <c r="K2388" s="4" t="n">
        <v>0.014717680248983</v>
      </c>
      <c r="L2388" s="4" t="n">
        <v>0.0003690036900369</v>
      </c>
      <c r="M2388" s="4" t="n">
        <v>0.209165766762867</v>
      </c>
      <c r="N2388" s="4" t="n">
        <v>26.4677434951611</v>
      </c>
      <c r="O2388" s="4" t="n">
        <v>1</v>
      </c>
      <c r="P2388" s="4" t="s">
        <v>24</v>
      </c>
      <c r="Q2388" s="4" t="n">
        <v>150.66058828566</v>
      </c>
      <c r="R2388" s="4" t="n">
        <v>1.25881528231114</v>
      </c>
      <c r="S2388" s="4" t="s">
        <v>40</v>
      </c>
      <c r="T2388" s="4" t="str">
        <f aca="false">B2388&amp;C2388&amp;D2388&amp;E2388&amp;S2388</f>
        <v>tebburgersmall_warehouse10normal</v>
      </c>
      <c r="U2388" s="4" t="n">
        <f aca="false">COUNTIF($T$2:T2388,T2388)</f>
        <v>7</v>
      </c>
      <c r="V2388" s="4" t="s">
        <v>18</v>
      </c>
      <c r="W2388" s="4" t="s">
        <v>29</v>
      </c>
      <c r="X2388" s="4" t="s">
        <v>34</v>
      </c>
      <c r="Y2388" s="4" t="str">
        <f aca="false">V2388&amp;W2388&amp;X2388&amp;S2388</f>
        <v>tbsnormal</v>
      </c>
      <c r="Z2388" s="4" t="n">
        <f aca="false">G2388&gt;0</f>
        <v>1</v>
      </c>
      <c r="AA2388" s="4" t="n">
        <f aca="false">IF(NOT(Z2388),Y2388,0)</f>
        <v>0</v>
      </c>
    </row>
    <row r="2389" customFormat="false" ht="15" hidden="false" customHeight="true" outlineLevel="0" collapsed="false">
      <c r="A2389" s="1" t="n">
        <v>3399</v>
      </c>
      <c r="B2389" s="4" t="s">
        <v>21</v>
      </c>
      <c r="C2389" s="4" t="s">
        <v>41</v>
      </c>
      <c r="D2389" s="4" t="s">
        <v>33</v>
      </c>
      <c r="E2389" s="4" t="n">
        <v>10</v>
      </c>
      <c r="F2389" s="4" t="n">
        <v>119.8</v>
      </c>
      <c r="G2389" s="4" t="n">
        <v>1</v>
      </c>
      <c r="H2389" s="4" t="n">
        <v>1.02074986486625</v>
      </c>
      <c r="I2389" s="4" t="n">
        <v>0.15950617204582</v>
      </c>
      <c r="J2389" s="4" t="n">
        <v>0.0296480201546225</v>
      </c>
      <c r="K2389" s="4" t="n">
        <v>0.0175033173500184</v>
      </c>
      <c r="L2389" s="4" t="n">
        <v>0.00065234375</v>
      </c>
      <c r="M2389" s="4" t="n">
        <v>0.205891004032578</v>
      </c>
      <c r="N2389" s="4" t="n">
        <v>24.8720709771995</v>
      </c>
      <c r="O2389" s="4" t="n">
        <v>1</v>
      </c>
      <c r="P2389" s="4" t="s">
        <v>24</v>
      </c>
      <c r="Q2389" s="4" t="n">
        <v>36.7613757150391</v>
      </c>
      <c r="R2389" s="4" t="n">
        <v>1.19885473257673</v>
      </c>
      <c r="S2389" s="4" t="s">
        <v>40</v>
      </c>
      <c r="T2389" s="4" t="str">
        <f aca="false">B2389&amp;C2389&amp;D2389&amp;E2389&amp;S2389</f>
        <v>tebburgersmall_warehouse10normal</v>
      </c>
      <c r="U2389" s="4" t="n">
        <f aca="false">COUNTIF($T$2:T2389,T2389)</f>
        <v>8</v>
      </c>
      <c r="V2389" s="4" t="s">
        <v>18</v>
      </c>
      <c r="W2389" s="4" t="s">
        <v>29</v>
      </c>
      <c r="X2389" s="4" t="s">
        <v>34</v>
      </c>
      <c r="Y2389" s="4" t="str">
        <f aca="false">V2389&amp;W2389&amp;X2389&amp;S2389</f>
        <v>tbsnormal</v>
      </c>
      <c r="Z2389" s="4" t="n">
        <f aca="false">G2389&gt;0</f>
        <v>1</v>
      </c>
      <c r="AA2389" s="4" t="n">
        <f aca="false">IF(NOT(Z2389),Y2389,0)</f>
        <v>0</v>
      </c>
    </row>
    <row r="2390" customFormat="false" ht="15" hidden="false" customHeight="true" outlineLevel="0" collapsed="false">
      <c r="A2390" s="1" t="n">
        <v>3400</v>
      </c>
      <c r="B2390" s="4" t="s">
        <v>21</v>
      </c>
      <c r="C2390" s="4" t="s">
        <v>41</v>
      </c>
      <c r="D2390" s="4" t="s">
        <v>33</v>
      </c>
      <c r="E2390" s="4" t="n">
        <v>10</v>
      </c>
      <c r="F2390" s="4" t="n">
        <v>120.093</v>
      </c>
      <c r="G2390" s="4" t="n">
        <v>0</v>
      </c>
      <c r="H2390" s="4" t="n">
        <v>2.87739122458882</v>
      </c>
      <c r="I2390" s="4" t="n">
        <v>0.208106241075931</v>
      </c>
      <c r="J2390" s="4" t="n">
        <v>0.089932542202466</v>
      </c>
      <c r="K2390" s="4" t="n">
        <v>0.0222053906335623</v>
      </c>
      <c r="L2390" s="4" t="n">
        <v>0.000298449612403101</v>
      </c>
      <c r="M2390" s="4" t="n">
        <v>0.200103855015905</v>
      </c>
      <c r="N2390" s="4" t="n">
        <v>23.658715377668</v>
      </c>
      <c r="O2390" s="4" t="n">
        <v>1</v>
      </c>
      <c r="P2390" s="4" t="s">
        <v>24</v>
      </c>
      <c r="Q2390" s="4" t="n">
        <v>200.000000000138</v>
      </c>
      <c r="R2390" s="4" t="n">
        <v>0.781995121233993</v>
      </c>
      <c r="S2390" s="4" t="s">
        <v>40</v>
      </c>
      <c r="T2390" s="4" t="str">
        <f aca="false">B2390&amp;C2390&amp;D2390&amp;E2390&amp;S2390</f>
        <v>tebburgersmall_warehouse10normal</v>
      </c>
      <c r="U2390" s="4" t="n">
        <f aca="false">COUNTIF($T$2:T2390,T2390)</f>
        <v>9</v>
      </c>
      <c r="V2390" s="4" t="s">
        <v>18</v>
      </c>
      <c r="W2390" s="4" t="s">
        <v>29</v>
      </c>
      <c r="X2390" s="4" t="s">
        <v>34</v>
      </c>
      <c r="Y2390" s="4" t="str">
        <f aca="false">V2390&amp;W2390&amp;X2390&amp;S2390</f>
        <v>tbsnormal</v>
      </c>
      <c r="Z2390" s="4" t="n">
        <f aca="false">G2390&gt;0</f>
        <v>0</v>
      </c>
      <c r="AA2390" s="4" t="str">
        <f aca="false">IF(NOT(Z2390),Y2390,0)</f>
        <v>tbsnormal</v>
      </c>
    </row>
    <row r="2391" customFormat="false" ht="15" hidden="false" customHeight="true" outlineLevel="0" collapsed="false">
      <c r="A2391" s="1" t="n">
        <v>3401</v>
      </c>
      <c r="B2391" s="4" t="s">
        <v>21</v>
      </c>
      <c r="C2391" s="4" t="s">
        <v>41</v>
      </c>
      <c r="D2391" s="4" t="s">
        <v>33</v>
      </c>
      <c r="E2391" s="4" t="n">
        <v>10</v>
      </c>
      <c r="F2391" s="4" t="n">
        <v>180.095</v>
      </c>
      <c r="G2391" s="4" t="n">
        <v>3</v>
      </c>
      <c r="H2391" s="4" t="n">
        <v>3.69328434931315</v>
      </c>
      <c r="I2391" s="4" t="n">
        <v>0.269178698166471</v>
      </c>
      <c r="J2391" s="4" t="n">
        <v>0.0710830356799399</v>
      </c>
      <c r="K2391" s="4" t="n">
        <v>0.0437827094706111</v>
      </c>
      <c r="L2391" s="4" t="n">
        <v>0.000195431472081218</v>
      </c>
      <c r="M2391" s="4" t="n">
        <v>0.174675979539519</v>
      </c>
      <c r="N2391" s="4" t="n">
        <v>31.2271687606746</v>
      </c>
      <c r="O2391" s="4" t="n">
        <v>0</v>
      </c>
      <c r="P2391" s="4" t="s">
        <v>27</v>
      </c>
      <c r="Q2391" s="4" t="n">
        <v>80.9776330178933</v>
      </c>
      <c r="R2391" s="4" t="n">
        <v>1.72032887168601</v>
      </c>
      <c r="S2391" s="4" t="s">
        <v>40</v>
      </c>
      <c r="T2391" s="4" t="str">
        <f aca="false">B2391&amp;C2391&amp;D2391&amp;E2391&amp;S2391</f>
        <v>tebburgersmall_warehouse10normal</v>
      </c>
      <c r="U2391" s="4" t="n">
        <f aca="false">COUNTIF($T$2:T2391,T2391)</f>
        <v>10</v>
      </c>
      <c r="V2391" s="4" t="s">
        <v>18</v>
      </c>
      <c r="W2391" s="4" t="s">
        <v>29</v>
      </c>
      <c r="X2391" s="4" t="s">
        <v>34</v>
      </c>
      <c r="Y2391" s="4" t="str">
        <f aca="false">V2391&amp;W2391&amp;X2391&amp;S2391</f>
        <v>tbsnormal</v>
      </c>
      <c r="Z2391" s="4" t="n">
        <f aca="false">G2391&gt;0</f>
        <v>1</v>
      </c>
      <c r="AA2391" s="4" t="n">
        <f aca="false">IF(NOT(Z2391),Y2391,0)</f>
        <v>0</v>
      </c>
    </row>
    <row r="2392" customFormat="false" ht="15" hidden="false" customHeight="true" outlineLevel="0" collapsed="false">
      <c r="A2392" s="1" t="n">
        <v>3402</v>
      </c>
      <c r="B2392" s="4" t="s">
        <v>21</v>
      </c>
      <c r="C2392" s="4" t="s">
        <v>41</v>
      </c>
      <c r="D2392" s="4" t="s">
        <v>33</v>
      </c>
      <c r="E2392" s="4" t="n">
        <v>10</v>
      </c>
      <c r="F2392" s="4" t="n">
        <v>136.796</v>
      </c>
      <c r="G2392" s="4" t="n">
        <v>0</v>
      </c>
      <c r="H2392" s="4" t="n">
        <v>2.26655563964103</v>
      </c>
      <c r="I2392" s="4" t="n">
        <v>0.191228287689871</v>
      </c>
      <c r="J2392" s="4" t="n">
        <v>0.0360968016920309</v>
      </c>
      <c r="K2392" s="4" t="n">
        <v>0.0225727054827931</v>
      </c>
      <c r="L2392" s="4" t="n">
        <v>0.000232312229161764</v>
      </c>
      <c r="M2392" s="4" t="n">
        <v>0.189939951324566</v>
      </c>
      <c r="N2392" s="4" t="n">
        <v>25.7951536661153</v>
      </c>
      <c r="O2392" s="4" t="n">
        <v>1</v>
      </c>
      <c r="P2392" s="4" t="s">
        <v>24</v>
      </c>
      <c r="Q2392" s="4" t="n">
        <v>70.9691363718677</v>
      </c>
      <c r="R2392" s="4" t="n">
        <v>1.35847223294628</v>
      </c>
      <c r="S2392" s="4" t="s">
        <v>40</v>
      </c>
      <c r="T2392" s="4" t="str">
        <f aca="false">B2392&amp;C2392&amp;D2392&amp;E2392&amp;S2392</f>
        <v>tebburgersmall_warehouse10normal</v>
      </c>
      <c r="U2392" s="4" t="n">
        <f aca="false">COUNTIF($T$2:T2392,T2392)</f>
        <v>11</v>
      </c>
      <c r="V2392" s="4" t="s">
        <v>18</v>
      </c>
      <c r="W2392" s="4" t="s">
        <v>29</v>
      </c>
      <c r="X2392" s="4" t="s">
        <v>34</v>
      </c>
      <c r="Y2392" s="4" t="str">
        <f aca="false">V2392&amp;W2392&amp;X2392&amp;S2392</f>
        <v>tbsnormal</v>
      </c>
      <c r="Z2392" s="4" t="n">
        <f aca="false">G2392&gt;0</f>
        <v>0</v>
      </c>
      <c r="AA2392" s="4" t="str">
        <f aca="false">IF(NOT(Z2392),Y2392,0)</f>
        <v>tbsnormal</v>
      </c>
    </row>
    <row r="2393" customFormat="false" ht="15" hidden="false" customHeight="true" outlineLevel="0" collapsed="false">
      <c r="A2393" s="1" t="n">
        <v>3403</v>
      </c>
      <c r="B2393" s="4" t="s">
        <v>21</v>
      </c>
      <c r="C2393" s="4" t="s">
        <v>41</v>
      </c>
      <c r="D2393" s="4" t="s">
        <v>33</v>
      </c>
      <c r="E2393" s="4" t="n">
        <v>10</v>
      </c>
      <c r="F2393" s="4" t="n">
        <v>123.797</v>
      </c>
      <c r="G2393" s="4" t="n">
        <v>5</v>
      </c>
      <c r="H2393" s="4" t="n">
        <v>3.19486439663191</v>
      </c>
      <c r="I2393" s="4" t="n">
        <v>0.209229428225889</v>
      </c>
      <c r="J2393" s="4" t="n">
        <v>0.0381331350633875</v>
      </c>
      <c r="K2393" s="4" t="n">
        <v>0.0249491094836871</v>
      </c>
      <c r="L2393" s="4" t="n">
        <v>0.000407251674766677</v>
      </c>
      <c r="M2393" s="4" t="n">
        <v>0.196203993051939</v>
      </c>
      <c r="N2393" s="4" t="n">
        <v>24.2203953713781</v>
      </c>
      <c r="O2393" s="4" t="n">
        <v>0</v>
      </c>
      <c r="P2393" s="4" t="s">
        <v>5</v>
      </c>
      <c r="Q2393" s="4" t="n">
        <v>205.798302171021</v>
      </c>
      <c r="R2393" s="4" t="n">
        <v>0.782811333559218</v>
      </c>
      <c r="S2393" s="4" t="s">
        <v>40</v>
      </c>
      <c r="T2393" s="4" t="str">
        <f aca="false">B2393&amp;C2393&amp;D2393&amp;E2393&amp;S2393</f>
        <v>tebburgersmall_warehouse10normal</v>
      </c>
      <c r="U2393" s="4" t="n">
        <f aca="false">COUNTIF($T$2:T2393,T2393)</f>
        <v>12</v>
      </c>
      <c r="V2393" s="4" t="s">
        <v>18</v>
      </c>
      <c r="W2393" s="4" t="s">
        <v>29</v>
      </c>
      <c r="X2393" s="4" t="s">
        <v>34</v>
      </c>
      <c r="Y2393" s="4" t="str">
        <f aca="false">V2393&amp;W2393&amp;X2393&amp;S2393</f>
        <v>tbsnormal</v>
      </c>
      <c r="Z2393" s="4" t="n">
        <f aca="false">G2393&gt;0</f>
        <v>1</v>
      </c>
      <c r="AA2393" s="4" t="n">
        <f aca="false">IF(NOT(Z2393),Y2393,0)</f>
        <v>0</v>
      </c>
    </row>
    <row r="2394" customFormat="false" ht="15" hidden="false" customHeight="true" outlineLevel="0" collapsed="false">
      <c r="A2394" s="1" t="n">
        <v>3404</v>
      </c>
      <c r="B2394" s="4" t="s">
        <v>21</v>
      </c>
      <c r="C2394" s="4" t="s">
        <v>41</v>
      </c>
      <c r="D2394" s="4" t="s">
        <v>33</v>
      </c>
      <c r="E2394" s="4" t="n">
        <v>10</v>
      </c>
      <c r="F2394" s="4" t="n">
        <v>138.096</v>
      </c>
      <c r="G2394" s="4" t="n">
        <v>4</v>
      </c>
      <c r="H2394" s="4" t="n">
        <v>2.22552844195919</v>
      </c>
      <c r="I2394" s="4" t="n">
        <v>0.183770000022227</v>
      </c>
      <c r="J2394" s="4" t="n">
        <v>0.0487593893844365</v>
      </c>
      <c r="K2394" s="4" t="n">
        <v>0.022158419277583</v>
      </c>
      <c r="L2394" s="4" t="n">
        <v>0.000442244224422442</v>
      </c>
      <c r="M2394" s="4" t="n">
        <v>0.203016056491407</v>
      </c>
      <c r="N2394" s="4" t="n">
        <v>27.9975977998713</v>
      </c>
      <c r="O2394" s="4" t="n">
        <v>0</v>
      </c>
      <c r="P2394" s="4" t="s">
        <v>5</v>
      </c>
      <c r="Q2394" s="4" t="n">
        <v>136.299848739196</v>
      </c>
      <c r="R2394" s="4" t="n">
        <v>0.80178307297861</v>
      </c>
      <c r="S2394" s="4" t="s">
        <v>40</v>
      </c>
      <c r="T2394" s="4" t="str">
        <f aca="false">B2394&amp;C2394&amp;D2394&amp;E2394&amp;S2394</f>
        <v>tebburgersmall_warehouse10normal</v>
      </c>
      <c r="U2394" s="4" t="n">
        <f aca="false">COUNTIF($T$2:T2394,T2394)</f>
        <v>13</v>
      </c>
      <c r="V2394" s="4" t="s">
        <v>18</v>
      </c>
      <c r="W2394" s="4" t="s">
        <v>29</v>
      </c>
      <c r="X2394" s="4" t="s">
        <v>34</v>
      </c>
      <c r="Y2394" s="4" t="str">
        <f aca="false">V2394&amp;W2394&amp;X2394&amp;S2394</f>
        <v>tbsnormal</v>
      </c>
      <c r="Z2394" s="4" t="n">
        <f aca="false">G2394&gt;0</f>
        <v>1</v>
      </c>
      <c r="AA2394" s="4" t="n">
        <f aca="false">IF(NOT(Z2394),Y2394,0)</f>
        <v>0</v>
      </c>
    </row>
    <row r="2395" customFormat="false" ht="15" hidden="false" customHeight="true" outlineLevel="0" collapsed="false">
      <c r="A2395" s="1" t="n">
        <v>3405</v>
      </c>
      <c r="B2395" s="4" t="s">
        <v>21</v>
      </c>
      <c r="C2395" s="4" t="s">
        <v>41</v>
      </c>
      <c r="D2395" s="4" t="s">
        <v>33</v>
      </c>
      <c r="E2395" s="4" t="n">
        <v>10</v>
      </c>
      <c r="F2395" s="4" t="n">
        <v>112.599</v>
      </c>
      <c r="G2395" s="4" t="n">
        <v>1</v>
      </c>
      <c r="H2395" s="4" t="n">
        <v>1.86441604807745</v>
      </c>
      <c r="I2395" s="4" t="n">
        <v>0.187367702651522</v>
      </c>
      <c r="J2395" s="4" t="n">
        <v>0.0432697624387583</v>
      </c>
      <c r="K2395" s="4" t="n">
        <v>0.0248437947484744</v>
      </c>
      <c r="L2395" s="4" t="n">
        <v>0.000650800922162306</v>
      </c>
      <c r="M2395" s="4" t="n">
        <v>0.204453666729149</v>
      </c>
      <c r="N2395" s="4" t="n">
        <v>23.0599983628307</v>
      </c>
      <c r="O2395" s="4" t="n">
        <v>1</v>
      </c>
      <c r="P2395" s="4" t="s">
        <v>24</v>
      </c>
      <c r="Q2395" s="4" t="n">
        <v>60.4221579258618</v>
      </c>
      <c r="R2395" s="4" t="n">
        <v>0.801084185234622</v>
      </c>
      <c r="S2395" s="4" t="s">
        <v>40</v>
      </c>
      <c r="T2395" s="4" t="str">
        <f aca="false">B2395&amp;C2395&amp;D2395&amp;E2395&amp;S2395</f>
        <v>tebburgersmall_warehouse10normal</v>
      </c>
      <c r="U2395" s="4" t="n">
        <f aca="false">COUNTIF($T$2:T2395,T2395)</f>
        <v>14</v>
      </c>
      <c r="V2395" s="4" t="s">
        <v>18</v>
      </c>
      <c r="W2395" s="4" t="s">
        <v>29</v>
      </c>
      <c r="X2395" s="4" t="s">
        <v>34</v>
      </c>
      <c r="Y2395" s="4" t="str">
        <f aca="false">V2395&amp;W2395&amp;X2395&amp;S2395</f>
        <v>tbsnormal</v>
      </c>
      <c r="Z2395" s="4" t="n">
        <f aca="false">G2395&gt;0</f>
        <v>1</v>
      </c>
      <c r="AA2395" s="4" t="n">
        <f aca="false">IF(NOT(Z2395),Y2395,0)</f>
        <v>0</v>
      </c>
    </row>
    <row r="2396" customFormat="false" ht="15" hidden="false" customHeight="true" outlineLevel="0" collapsed="false">
      <c r="A2396" s="1" t="n">
        <v>3406</v>
      </c>
      <c r="B2396" s="4" t="s">
        <v>21</v>
      </c>
      <c r="C2396" s="4" t="s">
        <v>41</v>
      </c>
      <c r="D2396" s="4" t="s">
        <v>33</v>
      </c>
      <c r="E2396" s="4" t="n">
        <v>10</v>
      </c>
      <c r="F2396" s="4" t="n">
        <v>112.999</v>
      </c>
      <c r="G2396" s="4" t="n">
        <v>0</v>
      </c>
      <c r="H2396" s="4" t="n">
        <v>1.18036780621439</v>
      </c>
      <c r="I2396" s="4" t="n">
        <v>0.143764047042911</v>
      </c>
      <c r="J2396" s="4" t="n">
        <v>0.0652823938598545</v>
      </c>
      <c r="K2396" s="4" t="n">
        <v>0.015425702811245</v>
      </c>
      <c r="L2396" s="4" t="n">
        <v>0.000566265060240964</v>
      </c>
      <c r="M2396" s="4" t="n">
        <v>0.209756972111554</v>
      </c>
      <c r="N2396" s="4" t="n">
        <v>23.644010872045</v>
      </c>
      <c r="O2396" s="4" t="n">
        <v>1</v>
      </c>
      <c r="P2396" s="4" t="s">
        <v>24</v>
      </c>
      <c r="Q2396" s="4" t="n">
        <v>39.1509481485871</v>
      </c>
      <c r="R2396" s="4" t="n">
        <v>0.576213573649978</v>
      </c>
      <c r="S2396" s="4" t="s">
        <v>40</v>
      </c>
      <c r="T2396" s="4" t="str">
        <f aca="false">B2396&amp;C2396&amp;D2396&amp;E2396&amp;S2396</f>
        <v>tebburgersmall_warehouse10normal</v>
      </c>
      <c r="U2396" s="4" t="n">
        <f aca="false">COUNTIF($T$2:T2396,T2396)</f>
        <v>15</v>
      </c>
      <c r="V2396" s="4" t="s">
        <v>18</v>
      </c>
      <c r="W2396" s="4" t="s">
        <v>29</v>
      </c>
      <c r="X2396" s="4" t="s">
        <v>34</v>
      </c>
      <c r="Y2396" s="4" t="str">
        <f aca="false">V2396&amp;W2396&amp;X2396&amp;S2396</f>
        <v>tbsnormal</v>
      </c>
      <c r="Z2396" s="4" t="n">
        <f aca="false">G2396&gt;0</f>
        <v>0</v>
      </c>
      <c r="AA2396" s="4" t="str">
        <f aca="false">IF(NOT(Z2396),Y2396,0)</f>
        <v>tbsnormal</v>
      </c>
    </row>
    <row r="2397" customFormat="false" ht="15" hidden="false" customHeight="true" outlineLevel="0" collapsed="false">
      <c r="A2397" s="1" t="n">
        <v>3407</v>
      </c>
      <c r="B2397" s="4" t="s">
        <v>21</v>
      </c>
      <c r="C2397" s="4" t="s">
        <v>41</v>
      </c>
      <c r="D2397" s="4" t="s">
        <v>33</v>
      </c>
      <c r="E2397" s="4" t="n">
        <v>10</v>
      </c>
      <c r="F2397" s="4" t="n">
        <v>112.092</v>
      </c>
      <c r="G2397" s="4" t="n">
        <v>1</v>
      </c>
      <c r="H2397" s="4" t="n">
        <v>3.3092194165547</v>
      </c>
      <c r="I2397" s="4" t="n">
        <v>0.239243659570956</v>
      </c>
      <c r="J2397" s="4" t="n">
        <v>0.0644763318160963</v>
      </c>
      <c r="K2397" s="4" t="n">
        <v>0.013516522204343</v>
      </c>
      <c r="L2397" s="4" t="n">
        <v>0.000231392283240497</v>
      </c>
      <c r="M2397" s="4" t="n">
        <v>0.207319703676885</v>
      </c>
      <c r="N2397" s="4" t="n">
        <v>23.0807028441171</v>
      </c>
      <c r="O2397" s="4" t="n">
        <v>1</v>
      </c>
      <c r="P2397" s="4" t="s">
        <v>24</v>
      </c>
      <c r="Q2397" s="4" t="n">
        <v>134.311491028061</v>
      </c>
      <c r="R2397" s="4" t="n">
        <v>0.862712029806115</v>
      </c>
      <c r="S2397" s="4" t="s">
        <v>40</v>
      </c>
      <c r="T2397" s="4" t="str">
        <f aca="false">B2397&amp;C2397&amp;D2397&amp;E2397&amp;S2397</f>
        <v>tebburgersmall_warehouse10normal</v>
      </c>
      <c r="U2397" s="4" t="n">
        <f aca="false">COUNTIF($T$2:T2397,T2397)</f>
        <v>16</v>
      </c>
      <c r="V2397" s="4" t="s">
        <v>18</v>
      </c>
      <c r="W2397" s="4" t="s">
        <v>29</v>
      </c>
      <c r="X2397" s="4" t="s">
        <v>34</v>
      </c>
      <c r="Y2397" s="4" t="str">
        <f aca="false">V2397&amp;W2397&amp;X2397&amp;S2397</f>
        <v>tbsnormal</v>
      </c>
      <c r="Z2397" s="4" t="n">
        <f aca="false">G2397&gt;0</f>
        <v>1</v>
      </c>
      <c r="AA2397" s="4" t="n">
        <f aca="false">IF(NOT(Z2397),Y2397,0)</f>
        <v>0</v>
      </c>
    </row>
    <row r="2398" customFormat="false" ht="15" hidden="false" customHeight="true" outlineLevel="0" collapsed="false">
      <c r="A2398" s="1" t="n">
        <v>3408</v>
      </c>
      <c r="B2398" s="4" t="s">
        <v>21</v>
      </c>
      <c r="C2398" s="4" t="s">
        <v>41</v>
      </c>
      <c r="D2398" s="4" t="s">
        <v>33</v>
      </c>
      <c r="E2398" s="4" t="n">
        <v>10</v>
      </c>
      <c r="F2398" s="4" t="n">
        <v>118.595</v>
      </c>
      <c r="G2398" s="4" t="n">
        <v>2</v>
      </c>
      <c r="H2398" s="4" t="n">
        <v>2.37232791135803</v>
      </c>
      <c r="I2398" s="4" t="n">
        <v>0.197977222156145</v>
      </c>
      <c r="J2398" s="4" t="n">
        <v>0.0541694142938087</v>
      </c>
      <c r="K2398" s="4" t="n">
        <v>0.0195123025926657</v>
      </c>
      <c r="L2398" s="4" t="n">
        <v>0.000126426370225139</v>
      </c>
      <c r="M2398" s="4" t="n">
        <v>0.20427885237191</v>
      </c>
      <c r="N2398" s="4" t="n">
        <v>24.1734259993196</v>
      </c>
      <c r="O2398" s="4" t="n">
        <v>1</v>
      </c>
      <c r="P2398" s="4" t="s">
        <v>24</v>
      </c>
      <c r="Q2398" s="4" t="n">
        <v>200.000000000001</v>
      </c>
      <c r="R2398" s="4" t="n">
        <v>0.783256787868338</v>
      </c>
      <c r="S2398" s="4" t="s">
        <v>40</v>
      </c>
      <c r="T2398" s="4" t="str">
        <f aca="false">B2398&amp;C2398&amp;D2398&amp;E2398&amp;S2398</f>
        <v>tebburgersmall_warehouse10normal</v>
      </c>
      <c r="U2398" s="4" t="n">
        <f aca="false">COUNTIF($T$2:T2398,T2398)</f>
        <v>17</v>
      </c>
      <c r="V2398" s="4" t="s">
        <v>18</v>
      </c>
      <c r="W2398" s="4" t="s">
        <v>29</v>
      </c>
      <c r="X2398" s="4" t="s">
        <v>34</v>
      </c>
      <c r="Y2398" s="4" t="str">
        <f aca="false">V2398&amp;W2398&amp;X2398&amp;S2398</f>
        <v>tbsnormal</v>
      </c>
      <c r="Z2398" s="4" t="n">
        <f aca="false">G2398&gt;0</f>
        <v>1</v>
      </c>
      <c r="AA2398" s="4" t="n">
        <f aca="false">IF(NOT(Z2398),Y2398,0)</f>
        <v>0</v>
      </c>
    </row>
    <row r="2399" customFormat="false" ht="15" hidden="false" customHeight="true" outlineLevel="0" collapsed="false">
      <c r="A2399" s="1" t="n">
        <v>3409</v>
      </c>
      <c r="B2399" s="4" t="s">
        <v>21</v>
      </c>
      <c r="C2399" s="4" t="s">
        <v>41</v>
      </c>
      <c r="D2399" s="4" t="s">
        <v>33</v>
      </c>
      <c r="E2399" s="4" t="n">
        <v>10</v>
      </c>
      <c r="F2399" s="4" t="n">
        <v>122.799</v>
      </c>
      <c r="G2399" s="4" t="n">
        <v>2</v>
      </c>
      <c r="H2399" s="4" t="n">
        <v>1.93391839771271</v>
      </c>
      <c r="I2399" s="4" t="n">
        <v>0.15327836773869</v>
      </c>
      <c r="J2399" s="4" t="n">
        <v>0.0246946103915415</v>
      </c>
      <c r="K2399" s="4" t="n">
        <v>0.026395936918527</v>
      </c>
      <c r="L2399" s="4" t="n">
        <v>0.000136029411764706</v>
      </c>
      <c r="M2399" s="4" t="n">
        <v>0.201803612333201</v>
      </c>
      <c r="N2399" s="4" t="n">
        <v>24.5518941048193</v>
      </c>
      <c r="O2399" s="4" t="n">
        <v>1</v>
      </c>
      <c r="P2399" s="4" t="s">
        <v>24</v>
      </c>
      <c r="Q2399" s="4" t="n">
        <v>153.392997769462</v>
      </c>
      <c r="R2399" s="4" t="n">
        <v>0.69212582652287</v>
      </c>
      <c r="S2399" s="4" t="s">
        <v>40</v>
      </c>
      <c r="T2399" s="4" t="str">
        <f aca="false">B2399&amp;C2399&amp;D2399&amp;E2399&amp;S2399</f>
        <v>tebburgersmall_warehouse10normal</v>
      </c>
      <c r="U2399" s="4" t="n">
        <f aca="false">COUNTIF($T$2:T2399,T2399)</f>
        <v>18</v>
      </c>
      <c r="V2399" s="4" t="s">
        <v>18</v>
      </c>
      <c r="W2399" s="4" t="s">
        <v>29</v>
      </c>
      <c r="X2399" s="4" t="s">
        <v>34</v>
      </c>
      <c r="Y2399" s="4" t="str">
        <f aca="false">V2399&amp;W2399&amp;X2399&amp;S2399</f>
        <v>tbsnormal</v>
      </c>
      <c r="Z2399" s="4" t="n">
        <f aca="false">G2399&gt;0</f>
        <v>1</v>
      </c>
      <c r="AA2399" s="4" t="n">
        <f aca="false">IF(NOT(Z2399),Y2399,0)</f>
        <v>0</v>
      </c>
    </row>
    <row r="2400" customFormat="false" ht="15" hidden="false" customHeight="true" outlineLevel="0" collapsed="false">
      <c r="A2400" s="1" t="n">
        <v>3410</v>
      </c>
      <c r="B2400" s="4" t="s">
        <v>21</v>
      </c>
      <c r="C2400" s="4" t="s">
        <v>41</v>
      </c>
      <c r="D2400" s="4" t="s">
        <v>33</v>
      </c>
      <c r="E2400" s="4" t="n">
        <v>10</v>
      </c>
      <c r="F2400" s="4" t="n">
        <v>108.899</v>
      </c>
      <c r="G2400" s="4" t="n">
        <v>2</v>
      </c>
      <c r="H2400" s="4" t="n">
        <v>1.59451942081097</v>
      </c>
      <c r="I2400" s="4" t="n">
        <v>0.139625354758572</v>
      </c>
      <c r="J2400" s="4" t="n">
        <v>0.0529615168902879</v>
      </c>
      <c r="K2400" s="4" t="n">
        <v>0.021495624422734</v>
      </c>
      <c r="L2400" s="4" t="n">
        <v>0.000450335991915395</v>
      </c>
      <c r="M2400" s="4" t="n">
        <v>0.197004268610955</v>
      </c>
      <c r="N2400" s="4" t="n">
        <v>21.4018784605973</v>
      </c>
      <c r="O2400" s="4" t="n">
        <v>1</v>
      </c>
      <c r="P2400" s="4" t="s">
        <v>24</v>
      </c>
      <c r="Q2400" s="4" t="n">
        <v>52.9285899940806</v>
      </c>
      <c r="R2400" s="4" t="n">
        <v>0.582565685668885</v>
      </c>
      <c r="S2400" s="4" t="s">
        <v>40</v>
      </c>
      <c r="T2400" s="4" t="str">
        <f aca="false">B2400&amp;C2400&amp;D2400&amp;E2400&amp;S2400</f>
        <v>tebburgersmall_warehouse10normal</v>
      </c>
      <c r="U2400" s="4" t="n">
        <f aca="false">COUNTIF($T$2:T2400,T2400)</f>
        <v>19</v>
      </c>
      <c r="V2400" s="4" t="s">
        <v>18</v>
      </c>
      <c r="W2400" s="4" t="s">
        <v>29</v>
      </c>
      <c r="X2400" s="4" t="s">
        <v>34</v>
      </c>
      <c r="Y2400" s="4" t="str">
        <f aca="false">V2400&amp;W2400&amp;X2400&amp;S2400</f>
        <v>tbsnormal</v>
      </c>
      <c r="Z2400" s="4" t="n">
        <f aca="false">G2400&gt;0</f>
        <v>1</v>
      </c>
      <c r="AA2400" s="4" t="n">
        <f aca="false">IF(NOT(Z2400),Y2400,0)</f>
        <v>0</v>
      </c>
    </row>
    <row r="2401" customFormat="false" ht="15" hidden="false" customHeight="true" outlineLevel="0" collapsed="false">
      <c r="A2401" s="1" t="n">
        <v>3411</v>
      </c>
      <c r="B2401" s="4" t="s">
        <v>21</v>
      </c>
      <c r="C2401" s="4" t="s">
        <v>41</v>
      </c>
      <c r="D2401" s="4" t="s">
        <v>33</v>
      </c>
      <c r="E2401" s="4" t="n">
        <v>10</v>
      </c>
      <c r="F2401" s="4" t="n">
        <v>116.197</v>
      </c>
      <c r="G2401" s="4" t="n">
        <v>0</v>
      </c>
      <c r="H2401" s="4" t="n">
        <v>2.08632990743284</v>
      </c>
      <c r="I2401" s="4" t="n">
        <v>0.16585007836936</v>
      </c>
      <c r="J2401" s="4" t="n">
        <v>0.0303247381776732</v>
      </c>
      <c r="K2401" s="4" t="n">
        <v>0.0216549019607843</v>
      </c>
      <c r="L2401" s="4" t="n">
        <v>0.000752941176470588</v>
      </c>
      <c r="M2401" s="4" t="n">
        <v>0.202428015564202</v>
      </c>
      <c r="N2401" s="4" t="n">
        <v>23.2952395526845</v>
      </c>
      <c r="O2401" s="4" t="n">
        <v>1</v>
      </c>
      <c r="P2401" s="4" t="s">
        <v>24</v>
      </c>
      <c r="Q2401" s="4" t="n">
        <v>151.505162895068</v>
      </c>
      <c r="R2401" s="4" t="n">
        <v>1.09297008697495</v>
      </c>
      <c r="S2401" s="4" t="s">
        <v>40</v>
      </c>
      <c r="T2401" s="4" t="str">
        <f aca="false">B2401&amp;C2401&amp;D2401&amp;E2401&amp;S2401</f>
        <v>tebburgersmall_warehouse10normal</v>
      </c>
      <c r="U2401" s="4" t="n">
        <f aca="false">COUNTIF($T$2:T2401,T2401)</f>
        <v>20</v>
      </c>
      <c r="V2401" s="4" t="s">
        <v>18</v>
      </c>
      <c r="W2401" s="4" t="s">
        <v>29</v>
      </c>
      <c r="X2401" s="4" t="s">
        <v>34</v>
      </c>
      <c r="Y2401" s="4" t="str">
        <f aca="false">V2401&amp;W2401&amp;X2401&amp;S2401</f>
        <v>tbsnormal</v>
      </c>
      <c r="Z2401" s="4" t="n">
        <f aca="false">G2401&gt;0</f>
        <v>0</v>
      </c>
      <c r="AA2401" s="4" t="str">
        <f aca="false">IF(NOT(Z2401),Y2401,0)</f>
        <v>tbsnormal</v>
      </c>
    </row>
    <row r="2402" customFormat="false" ht="15" hidden="false" customHeight="true" outlineLevel="0" collapsed="false">
      <c r="A2402" s="1" t="n">
        <v>3416</v>
      </c>
      <c r="B2402" s="4" t="s">
        <v>35</v>
      </c>
      <c r="C2402" s="4" t="s">
        <v>41</v>
      </c>
      <c r="D2402" s="4" t="s">
        <v>33</v>
      </c>
      <c r="E2402" s="4" t="n">
        <v>5</v>
      </c>
      <c r="F2402" s="4" t="n">
        <v>109.611</v>
      </c>
      <c r="G2402" s="4" t="n">
        <v>4</v>
      </c>
      <c r="H2402" s="4" t="n">
        <v>2.09696319705729</v>
      </c>
      <c r="I2402" s="4" t="n">
        <v>0.178691795039606</v>
      </c>
      <c r="J2402" s="4" t="n">
        <v>0.0331439081538502</v>
      </c>
      <c r="K2402" s="4" t="n">
        <v>0.0276214822067645</v>
      </c>
      <c r="L2402" s="4" t="n">
        <v>0.000807843137254902</v>
      </c>
      <c r="M2402" s="4" t="n">
        <v>0.197473945524115</v>
      </c>
      <c r="N2402" s="4" t="n">
        <v>21.512306682901</v>
      </c>
      <c r="O2402" s="4" t="n">
        <v>0</v>
      </c>
      <c r="P2402" s="4" t="s">
        <v>5</v>
      </c>
      <c r="Q2402" s="4" t="n">
        <v>73.5091487752944</v>
      </c>
      <c r="R2402" s="4" t="n">
        <v>0.81483591036441</v>
      </c>
      <c r="S2402" s="4" t="s">
        <v>40</v>
      </c>
      <c r="T2402" s="4" t="str">
        <f aca="false">B2402&amp;C2402&amp;D2402&amp;E2402&amp;S2402</f>
        <v>dwaburgersmall_warehouse5normal</v>
      </c>
      <c r="U2402" s="4" t="n">
        <f aca="false">COUNTIF($T$2:T2402,T2402)</f>
        <v>1</v>
      </c>
      <c r="V2402" s="4" t="s">
        <v>36</v>
      </c>
      <c r="W2402" s="4" t="s">
        <v>29</v>
      </c>
      <c r="X2402" s="4" t="s">
        <v>34</v>
      </c>
      <c r="Y2402" s="4" t="str">
        <f aca="false">V2402&amp;W2402&amp;X2402&amp;S2402</f>
        <v>dbsnormal</v>
      </c>
      <c r="Z2402" s="4" t="n">
        <f aca="false">G2402&gt;0</f>
        <v>1</v>
      </c>
      <c r="AA2402" s="4" t="n">
        <f aca="false">IF(NOT(Z2402),Y2402,0)</f>
        <v>0</v>
      </c>
    </row>
    <row r="2403" customFormat="false" ht="15" hidden="false" customHeight="true" outlineLevel="0" collapsed="false">
      <c r="A2403" s="1" t="n">
        <v>3417</v>
      </c>
      <c r="B2403" s="4" t="s">
        <v>35</v>
      </c>
      <c r="C2403" s="4" t="s">
        <v>41</v>
      </c>
      <c r="D2403" s="4" t="s">
        <v>33</v>
      </c>
      <c r="E2403" s="4" t="n">
        <v>5</v>
      </c>
      <c r="F2403" s="4" t="n">
        <v>92.653</v>
      </c>
      <c r="G2403" s="4" t="n">
        <v>0</v>
      </c>
      <c r="H2403" s="4" t="n">
        <v>0.560688451902403</v>
      </c>
      <c r="I2403" s="4" t="n">
        <v>0.0873760991645111</v>
      </c>
      <c r="J2403" s="4" t="n">
        <v>0.0106986679881594</v>
      </c>
      <c r="K2403" s="4" t="n">
        <v>0.0172979654511339</v>
      </c>
      <c r="L2403" s="4" t="n">
        <v>0.000768518518518518</v>
      </c>
      <c r="M2403" s="4" t="n">
        <v>0.212177354760745</v>
      </c>
      <c r="N2403" s="4" t="n">
        <v>19.7106840301049</v>
      </c>
      <c r="O2403" s="4" t="n">
        <v>1</v>
      </c>
      <c r="P2403" s="4" t="s">
        <v>24</v>
      </c>
      <c r="Q2403" s="4" t="n">
        <v>16.52238665607</v>
      </c>
      <c r="R2403" s="4" t="n">
        <v>0.464113776367573</v>
      </c>
      <c r="S2403" s="4" t="s">
        <v>40</v>
      </c>
      <c r="T2403" s="4" t="str">
        <f aca="false">B2403&amp;C2403&amp;D2403&amp;E2403&amp;S2403</f>
        <v>dwaburgersmall_warehouse5normal</v>
      </c>
      <c r="U2403" s="4" t="n">
        <f aca="false">COUNTIF($T$2:T2403,T2403)</f>
        <v>2</v>
      </c>
      <c r="V2403" s="4" t="s">
        <v>36</v>
      </c>
      <c r="W2403" s="4" t="s">
        <v>29</v>
      </c>
      <c r="X2403" s="4" t="s">
        <v>34</v>
      </c>
      <c r="Y2403" s="4" t="str">
        <f aca="false">V2403&amp;W2403&amp;X2403&amp;S2403</f>
        <v>dbsnormal</v>
      </c>
      <c r="Z2403" s="4" t="n">
        <f aca="false">G2403&gt;0</f>
        <v>0</v>
      </c>
      <c r="AA2403" s="4" t="str">
        <f aca="false">IF(NOT(Z2403),Y2403,0)</f>
        <v>dbsnormal</v>
      </c>
    </row>
    <row r="2404" customFormat="false" ht="15" hidden="false" customHeight="true" outlineLevel="0" collapsed="false">
      <c r="A2404" s="1" t="n">
        <v>3418</v>
      </c>
      <c r="B2404" s="4" t="s">
        <v>35</v>
      </c>
      <c r="C2404" s="4" t="s">
        <v>41</v>
      </c>
      <c r="D2404" s="4" t="s">
        <v>33</v>
      </c>
      <c r="E2404" s="4" t="n">
        <v>5</v>
      </c>
      <c r="F2404" s="4" t="n">
        <v>116.404</v>
      </c>
      <c r="G2404" s="4" t="n">
        <v>1</v>
      </c>
      <c r="H2404" s="4" t="n">
        <v>3.81390290559847</v>
      </c>
      <c r="I2404" s="4" t="n">
        <v>0.28636437620196</v>
      </c>
      <c r="J2404" s="4" t="n">
        <v>0.0548700253675167</v>
      </c>
      <c r="K2404" s="4" t="n">
        <v>0.0306975252055935</v>
      </c>
      <c r="L2404" s="4" t="n">
        <v>6.29629629629631E-005</v>
      </c>
      <c r="M2404" s="4" t="n">
        <v>0.192209878083553</v>
      </c>
      <c r="N2404" s="4" t="n">
        <v>22.0809958465832</v>
      </c>
      <c r="O2404" s="4" t="n">
        <v>1</v>
      </c>
      <c r="P2404" s="4" t="s">
        <v>24</v>
      </c>
      <c r="Q2404" s="4" t="n">
        <v>153.392997769519</v>
      </c>
      <c r="R2404" s="4" t="n">
        <v>2.08568491747289</v>
      </c>
      <c r="S2404" s="4" t="s">
        <v>40</v>
      </c>
      <c r="T2404" s="4" t="str">
        <f aca="false">B2404&amp;C2404&amp;D2404&amp;E2404&amp;S2404</f>
        <v>dwaburgersmall_warehouse5normal</v>
      </c>
      <c r="U2404" s="4" t="n">
        <f aca="false">COUNTIF($T$2:T2404,T2404)</f>
        <v>3</v>
      </c>
      <c r="V2404" s="4" t="s">
        <v>36</v>
      </c>
      <c r="W2404" s="4" t="s">
        <v>29</v>
      </c>
      <c r="X2404" s="4" t="s">
        <v>34</v>
      </c>
      <c r="Y2404" s="4" t="str">
        <f aca="false">V2404&amp;W2404&amp;X2404&amp;S2404</f>
        <v>dbsnormal</v>
      </c>
      <c r="Z2404" s="4" t="n">
        <f aca="false">G2404&gt;0</f>
        <v>1</v>
      </c>
      <c r="AA2404" s="4" t="n">
        <f aca="false">IF(NOT(Z2404),Y2404,0)</f>
        <v>0</v>
      </c>
    </row>
    <row r="2405" customFormat="false" ht="15" hidden="false" customHeight="true" outlineLevel="0" collapsed="false">
      <c r="A2405" s="1" t="n">
        <v>3419</v>
      </c>
      <c r="B2405" s="4" t="s">
        <v>35</v>
      </c>
      <c r="C2405" s="4" t="s">
        <v>41</v>
      </c>
      <c r="D2405" s="4" t="s">
        <v>33</v>
      </c>
      <c r="E2405" s="4" t="n">
        <v>5</v>
      </c>
      <c r="F2405" s="4" t="n">
        <v>123.103</v>
      </c>
      <c r="G2405" s="4" t="n">
        <v>0</v>
      </c>
      <c r="H2405" s="4" t="n">
        <v>0.884962934758407</v>
      </c>
      <c r="I2405" s="4" t="n">
        <v>0.141703494123577</v>
      </c>
      <c r="J2405" s="4" t="n">
        <v>0.0171526362806059</v>
      </c>
      <c r="K2405" s="4" t="n">
        <v>0.0170292722662558</v>
      </c>
      <c r="L2405" s="4" t="n">
        <v>0.000652777777777778</v>
      </c>
      <c r="M2405" s="4" t="n">
        <v>0.21143966194735</v>
      </c>
      <c r="N2405" s="4" t="n">
        <v>25.8606665538101</v>
      </c>
      <c r="O2405" s="4" t="n">
        <v>1</v>
      </c>
      <c r="P2405" s="4" t="s">
        <v>24</v>
      </c>
      <c r="Q2405" s="4" t="n">
        <v>15.4611025673782</v>
      </c>
      <c r="R2405" s="4" t="n">
        <v>1.46237529961997</v>
      </c>
      <c r="S2405" s="4" t="s">
        <v>40</v>
      </c>
      <c r="T2405" s="4" t="str">
        <f aca="false">B2405&amp;C2405&amp;D2405&amp;E2405&amp;S2405</f>
        <v>dwaburgersmall_warehouse5normal</v>
      </c>
      <c r="U2405" s="4" t="n">
        <f aca="false">COUNTIF($T$2:T2405,T2405)</f>
        <v>4</v>
      </c>
      <c r="V2405" s="4" t="s">
        <v>36</v>
      </c>
      <c r="W2405" s="4" t="s">
        <v>29</v>
      </c>
      <c r="X2405" s="4" t="s">
        <v>34</v>
      </c>
      <c r="Y2405" s="4" t="str">
        <f aca="false">V2405&amp;W2405&amp;X2405&amp;S2405</f>
        <v>dbsnormal</v>
      </c>
      <c r="Z2405" s="4" t="n">
        <f aca="false">G2405&gt;0</f>
        <v>0</v>
      </c>
      <c r="AA2405" s="4" t="str">
        <f aca="false">IF(NOT(Z2405),Y2405,0)</f>
        <v>dbsnormal</v>
      </c>
    </row>
    <row r="2406" customFormat="false" ht="15" hidden="false" customHeight="true" outlineLevel="0" collapsed="false">
      <c r="A2406" s="1" t="n">
        <v>3420</v>
      </c>
      <c r="B2406" s="4" t="s">
        <v>35</v>
      </c>
      <c r="C2406" s="4" t="s">
        <v>41</v>
      </c>
      <c r="D2406" s="4" t="s">
        <v>33</v>
      </c>
      <c r="E2406" s="4" t="n">
        <v>5</v>
      </c>
      <c r="F2406" s="4" t="n">
        <v>102.24</v>
      </c>
      <c r="G2406" s="4" t="n">
        <v>0</v>
      </c>
      <c r="H2406" s="4" t="n">
        <v>1.38889808612432</v>
      </c>
      <c r="I2406" s="4" t="n">
        <v>0.1342533026724</v>
      </c>
      <c r="J2406" s="4" t="n">
        <v>0.0230965981962097</v>
      </c>
      <c r="K2406" s="4" t="n">
        <v>0.0201727257697866</v>
      </c>
      <c r="L2406" s="4" t="n">
        <v>0.000578033957088315</v>
      </c>
      <c r="M2406" s="4" t="n">
        <v>0.2080294025849</v>
      </c>
      <c r="N2406" s="4" t="n">
        <v>21.2026521221</v>
      </c>
      <c r="O2406" s="4" t="n">
        <v>1</v>
      </c>
      <c r="P2406" s="4" t="s">
        <v>24</v>
      </c>
      <c r="Q2406" s="4" t="n">
        <v>78.0074176750007</v>
      </c>
      <c r="R2406" s="4" t="n">
        <v>0.861260180794371</v>
      </c>
      <c r="S2406" s="4" t="s">
        <v>40</v>
      </c>
      <c r="T2406" s="4" t="str">
        <f aca="false">B2406&amp;C2406&amp;D2406&amp;E2406&amp;S2406</f>
        <v>dwaburgersmall_warehouse5normal</v>
      </c>
      <c r="U2406" s="4" t="n">
        <f aca="false">COUNTIF($T$2:T2406,T2406)</f>
        <v>5</v>
      </c>
      <c r="V2406" s="4" t="s">
        <v>36</v>
      </c>
      <c r="W2406" s="4" t="s">
        <v>29</v>
      </c>
      <c r="X2406" s="4" t="s">
        <v>34</v>
      </c>
      <c r="Y2406" s="4" t="str">
        <f aca="false">V2406&amp;W2406&amp;X2406&amp;S2406</f>
        <v>dbsnormal</v>
      </c>
      <c r="Z2406" s="4" t="n">
        <f aca="false">G2406&gt;0</f>
        <v>0</v>
      </c>
      <c r="AA2406" s="4" t="str">
        <f aca="false">IF(NOT(Z2406),Y2406,0)</f>
        <v>dbsnormal</v>
      </c>
    </row>
    <row r="2407" customFormat="false" ht="15" hidden="false" customHeight="true" outlineLevel="0" collapsed="false">
      <c r="A2407" s="1" t="n">
        <v>3421</v>
      </c>
      <c r="B2407" s="4" t="s">
        <v>35</v>
      </c>
      <c r="C2407" s="4" t="s">
        <v>41</v>
      </c>
      <c r="D2407" s="4" t="s">
        <v>33</v>
      </c>
      <c r="E2407" s="4" t="n">
        <v>5</v>
      </c>
      <c r="F2407" s="4" t="n">
        <v>106.601</v>
      </c>
      <c r="G2407" s="4" t="n">
        <v>0</v>
      </c>
      <c r="H2407" s="4" t="n">
        <v>1.83090234581583</v>
      </c>
      <c r="I2407" s="4" t="n">
        <v>0.169991063114747</v>
      </c>
      <c r="J2407" s="4" t="n">
        <v>0.0238512847445691</v>
      </c>
      <c r="K2407" s="4" t="n">
        <v>0.0251209575676627</v>
      </c>
      <c r="L2407" s="4" t="n">
        <v>0.00067741935483871</v>
      </c>
      <c r="M2407" s="4" t="n">
        <v>0.201228023799548</v>
      </c>
      <c r="N2407" s="4" t="n">
        <v>21.5329759412145</v>
      </c>
      <c r="O2407" s="4" t="n">
        <v>1</v>
      </c>
      <c r="P2407" s="4" t="s">
        <v>24</v>
      </c>
      <c r="Q2407" s="4" t="n">
        <v>59.4225082166573</v>
      </c>
      <c r="R2407" s="4" t="n">
        <v>0.773929253694233</v>
      </c>
      <c r="S2407" s="4" t="s">
        <v>40</v>
      </c>
      <c r="T2407" s="4" t="str">
        <f aca="false">B2407&amp;C2407&amp;D2407&amp;E2407&amp;S2407</f>
        <v>dwaburgersmall_warehouse5normal</v>
      </c>
      <c r="U2407" s="4" t="n">
        <f aca="false">COUNTIF($T$2:T2407,T2407)</f>
        <v>6</v>
      </c>
      <c r="V2407" s="4" t="s">
        <v>36</v>
      </c>
      <c r="W2407" s="4" t="s">
        <v>29</v>
      </c>
      <c r="X2407" s="4" t="s">
        <v>34</v>
      </c>
      <c r="Y2407" s="4" t="str">
        <f aca="false">V2407&amp;W2407&amp;X2407&amp;S2407</f>
        <v>dbsnormal</v>
      </c>
      <c r="Z2407" s="4" t="n">
        <f aca="false">G2407&gt;0</f>
        <v>0</v>
      </c>
      <c r="AA2407" s="4" t="str">
        <f aca="false">IF(NOT(Z2407),Y2407,0)</f>
        <v>dbsnormal</v>
      </c>
    </row>
    <row r="2408" customFormat="false" ht="15" hidden="false" customHeight="true" outlineLevel="0" collapsed="false">
      <c r="A2408" s="1" t="n">
        <v>3422</v>
      </c>
      <c r="B2408" s="4" t="s">
        <v>35</v>
      </c>
      <c r="C2408" s="4" t="s">
        <v>41</v>
      </c>
      <c r="D2408" s="4" t="s">
        <v>33</v>
      </c>
      <c r="E2408" s="4" t="n">
        <v>5</v>
      </c>
      <c r="F2408" s="4" t="n">
        <v>112.346</v>
      </c>
      <c r="G2408" s="4" t="n">
        <v>0</v>
      </c>
      <c r="H2408" s="4" t="n">
        <v>1.01534370438931</v>
      </c>
      <c r="I2408" s="4" t="n">
        <v>0.126636963094875</v>
      </c>
      <c r="J2408" s="4" t="n">
        <v>0.0173874047159959</v>
      </c>
      <c r="K2408" s="4" t="n">
        <v>0.0192808341928353</v>
      </c>
      <c r="L2408" s="4" t="n">
        <v>0.000777777777777778</v>
      </c>
      <c r="M2408" s="4" t="n">
        <v>0.209076444094933</v>
      </c>
      <c r="N2408" s="4" t="n">
        <v>23.6183367790284</v>
      </c>
      <c r="O2408" s="4" t="n">
        <v>1</v>
      </c>
      <c r="P2408" s="4" t="s">
        <v>24</v>
      </c>
      <c r="Q2408" s="4" t="n">
        <v>43.2356616044945</v>
      </c>
      <c r="R2408" s="4" t="n">
        <v>0.888504563057687</v>
      </c>
      <c r="S2408" s="4" t="s">
        <v>40</v>
      </c>
      <c r="T2408" s="4" t="str">
        <f aca="false">B2408&amp;C2408&amp;D2408&amp;E2408&amp;S2408</f>
        <v>dwaburgersmall_warehouse5normal</v>
      </c>
      <c r="U2408" s="4" t="n">
        <f aca="false">COUNTIF($T$2:T2408,T2408)</f>
        <v>7</v>
      </c>
      <c r="V2408" s="4" t="s">
        <v>36</v>
      </c>
      <c r="W2408" s="4" t="s">
        <v>29</v>
      </c>
      <c r="X2408" s="4" t="s">
        <v>34</v>
      </c>
      <c r="Y2408" s="4" t="str">
        <f aca="false">V2408&amp;W2408&amp;X2408&amp;S2408</f>
        <v>dbsnormal</v>
      </c>
      <c r="Z2408" s="4" t="n">
        <f aca="false">G2408&gt;0</f>
        <v>0</v>
      </c>
      <c r="AA2408" s="4" t="str">
        <f aca="false">IF(NOT(Z2408),Y2408,0)</f>
        <v>dbsnormal</v>
      </c>
    </row>
    <row r="2409" customFormat="false" ht="15" hidden="false" customHeight="true" outlineLevel="0" collapsed="false">
      <c r="A2409" s="1" t="n">
        <v>3423</v>
      </c>
      <c r="B2409" s="4" t="s">
        <v>35</v>
      </c>
      <c r="C2409" s="4" t="s">
        <v>41</v>
      </c>
      <c r="D2409" s="4" t="s">
        <v>33</v>
      </c>
      <c r="E2409" s="4" t="n">
        <v>5</v>
      </c>
      <c r="F2409" s="4" t="n">
        <v>111.898</v>
      </c>
      <c r="G2409" s="4" t="n">
        <v>0</v>
      </c>
      <c r="H2409" s="4" t="n">
        <v>0.469033665467886</v>
      </c>
      <c r="I2409" s="4" t="n">
        <v>0.0850106120291268</v>
      </c>
      <c r="J2409" s="4" t="n">
        <v>0.0106177005730102</v>
      </c>
      <c r="K2409" s="4" t="n">
        <v>0.0153961538461539</v>
      </c>
      <c r="L2409" s="4" t="n">
        <v>0.000665384615384615</v>
      </c>
      <c r="M2409" s="4" t="n">
        <v>0.213553435114504</v>
      </c>
      <c r="N2409" s="4" t="n">
        <v>23.9866313305629</v>
      </c>
      <c r="O2409" s="4" t="n">
        <v>1</v>
      </c>
      <c r="P2409" s="4" t="s">
        <v>24</v>
      </c>
      <c r="Q2409" s="4" t="n">
        <v>5.77590807484593</v>
      </c>
      <c r="R2409" s="4" t="n">
        <v>0.464050155547156</v>
      </c>
      <c r="S2409" s="4" t="s">
        <v>40</v>
      </c>
      <c r="T2409" s="4" t="str">
        <f aca="false">B2409&amp;C2409&amp;D2409&amp;E2409&amp;S2409</f>
        <v>dwaburgersmall_warehouse5normal</v>
      </c>
      <c r="U2409" s="4" t="n">
        <f aca="false">COUNTIF($T$2:T2409,T2409)</f>
        <v>8</v>
      </c>
      <c r="V2409" s="4" t="s">
        <v>36</v>
      </c>
      <c r="W2409" s="4" t="s">
        <v>29</v>
      </c>
      <c r="X2409" s="4" t="s">
        <v>34</v>
      </c>
      <c r="Y2409" s="4" t="str">
        <f aca="false">V2409&amp;W2409&amp;X2409&amp;S2409</f>
        <v>dbsnormal</v>
      </c>
      <c r="Z2409" s="4" t="n">
        <f aca="false">G2409&gt;0</f>
        <v>0</v>
      </c>
      <c r="AA2409" s="4" t="str">
        <f aca="false">IF(NOT(Z2409),Y2409,0)</f>
        <v>dbsnormal</v>
      </c>
    </row>
    <row r="2410" customFormat="false" ht="15" hidden="false" customHeight="true" outlineLevel="0" collapsed="false">
      <c r="A2410" s="1" t="n">
        <v>3424</v>
      </c>
      <c r="B2410" s="4" t="s">
        <v>35</v>
      </c>
      <c r="C2410" s="4" t="s">
        <v>41</v>
      </c>
      <c r="D2410" s="4" t="s">
        <v>33</v>
      </c>
      <c r="E2410" s="4" t="n">
        <v>5</v>
      </c>
      <c r="F2410" s="4" t="n">
        <v>114.909</v>
      </c>
      <c r="G2410" s="4" t="n">
        <v>0</v>
      </c>
      <c r="H2410" s="4" t="n">
        <v>1.13445148977923</v>
      </c>
      <c r="I2410" s="4" t="n">
        <v>0.144511760164684</v>
      </c>
      <c r="J2410" s="4" t="n">
        <v>0.0305748786135696</v>
      </c>
      <c r="K2410" s="4" t="n">
        <v>0.018626978989797</v>
      </c>
      <c r="L2410" s="4" t="n">
        <v>0.00048314606741573</v>
      </c>
      <c r="M2410" s="4" t="n">
        <v>0.21084853779727</v>
      </c>
      <c r="N2410" s="4" t="n">
        <v>24.1838084685357</v>
      </c>
      <c r="O2410" s="4" t="n">
        <v>1</v>
      </c>
      <c r="P2410" s="4" t="s">
        <v>24</v>
      </c>
      <c r="Q2410" s="4" t="n">
        <v>55.0700421268565</v>
      </c>
      <c r="R2410" s="4" t="n">
        <v>0.872608630996065</v>
      </c>
      <c r="S2410" s="4" t="s">
        <v>40</v>
      </c>
      <c r="T2410" s="4" t="str">
        <f aca="false">B2410&amp;C2410&amp;D2410&amp;E2410&amp;S2410</f>
        <v>dwaburgersmall_warehouse5normal</v>
      </c>
      <c r="U2410" s="4" t="n">
        <f aca="false">COUNTIF($T$2:T2410,T2410)</f>
        <v>9</v>
      </c>
      <c r="V2410" s="4" t="s">
        <v>36</v>
      </c>
      <c r="W2410" s="4" t="s">
        <v>29</v>
      </c>
      <c r="X2410" s="4" t="s">
        <v>34</v>
      </c>
      <c r="Y2410" s="4" t="str">
        <f aca="false">V2410&amp;W2410&amp;X2410&amp;S2410</f>
        <v>dbsnormal</v>
      </c>
      <c r="Z2410" s="4" t="n">
        <f aca="false">G2410&gt;0</f>
        <v>0</v>
      </c>
      <c r="AA2410" s="4" t="str">
        <f aca="false">IF(NOT(Z2410),Y2410,0)</f>
        <v>dbsnormal</v>
      </c>
    </row>
    <row r="2411" customFormat="false" ht="15" hidden="false" customHeight="true" outlineLevel="0" collapsed="false">
      <c r="A2411" s="1" t="n">
        <v>3425</v>
      </c>
      <c r="B2411" s="4" t="s">
        <v>35</v>
      </c>
      <c r="C2411" s="4" t="s">
        <v>41</v>
      </c>
      <c r="D2411" s="4" t="s">
        <v>33</v>
      </c>
      <c r="E2411" s="4" t="n">
        <v>5</v>
      </c>
      <c r="F2411" s="4" t="n">
        <v>90.389</v>
      </c>
      <c r="G2411" s="4" t="n">
        <v>0</v>
      </c>
      <c r="H2411" s="4" t="n">
        <v>1.80405934391635</v>
      </c>
      <c r="I2411" s="4" t="n">
        <v>0.071809546294718</v>
      </c>
      <c r="J2411" s="4" t="n">
        <v>0.00724075568120238</v>
      </c>
      <c r="K2411" s="4" t="n">
        <v>0.0120621426157473</v>
      </c>
      <c r="L2411" s="4" t="n">
        <v>0.000856400988953016</v>
      </c>
      <c r="M2411" s="4" t="n">
        <v>0.213758351627056</v>
      </c>
      <c r="N2411" s="4" t="n">
        <v>19.221470142094</v>
      </c>
      <c r="O2411" s="4" t="n">
        <v>1</v>
      </c>
      <c r="P2411" s="4" t="s">
        <v>24</v>
      </c>
      <c r="Q2411" s="4" t="n">
        <v>282.842712474614</v>
      </c>
      <c r="R2411" s="4" t="n">
        <v>0.299612878589764</v>
      </c>
      <c r="S2411" s="4" t="s">
        <v>40</v>
      </c>
      <c r="T2411" s="4" t="str">
        <f aca="false">B2411&amp;C2411&amp;D2411&amp;E2411&amp;S2411</f>
        <v>dwaburgersmall_warehouse5normal</v>
      </c>
      <c r="U2411" s="4" t="n">
        <f aca="false">COUNTIF($T$2:T2411,T2411)</f>
        <v>10</v>
      </c>
      <c r="V2411" s="4" t="s">
        <v>36</v>
      </c>
      <c r="W2411" s="4" t="s">
        <v>29</v>
      </c>
      <c r="X2411" s="4" t="s">
        <v>34</v>
      </c>
      <c r="Y2411" s="4" t="str">
        <f aca="false">V2411&amp;W2411&amp;X2411&amp;S2411</f>
        <v>dbsnormal</v>
      </c>
      <c r="Z2411" s="4" t="n">
        <f aca="false">G2411&gt;0</f>
        <v>0</v>
      </c>
      <c r="AA2411" s="4" t="str">
        <f aca="false">IF(NOT(Z2411),Y2411,0)</f>
        <v>dbsnormal</v>
      </c>
    </row>
    <row r="2412" customFormat="false" ht="15" hidden="false" customHeight="true" outlineLevel="0" collapsed="false">
      <c r="A2412" s="1" t="n">
        <v>3426</v>
      </c>
      <c r="B2412" s="4" t="s">
        <v>35</v>
      </c>
      <c r="C2412" s="4" t="s">
        <v>41</v>
      </c>
      <c r="D2412" s="4" t="s">
        <v>33</v>
      </c>
      <c r="E2412" s="4" t="n">
        <v>5</v>
      </c>
      <c r="F2412" s="4" t="n">
        <v>92.8029999999999</v>
      </c>
      <c r="G2412" s="4" t="n">
        <v>0</v>
      </c>
      <c r="H2412" s="4" t="n">
        <v>0.360124506160192</v>
      </c>
      <c r="I2412" s="4" t="n">
        <v>0.0638503643502741</v>
      </c>
      <c r="J2412" s="4" t="n">
        <v>0.00798055231147716</v>
      </c>
      <c r="K2412" s="4" t="n">
        <v>0.0140324483773806</v>
      </c>
      <c r="L2412" s="4" t="n">
        <v>0.000837962962962963</v>
      </c>
      <c r="M2412" s="4" t="n">
        <v>0.214229367946691</v>
      </c>
      <c r="N2412" s="4" t="n">
        <v>19.8925701288306</v>
      </c>
      <c r="O2412" s="4" t="n">
        <v>1</v>
      </c>
      <c r="P2412" s="4" t="s">
        <v>24</v>
      </c>
      <c r="Q2412" s="4" t="n">
        <v>5.90734042081887</v>
      </c>
      <c r="R2412" s="4" t="n">
        <v>0.34399778186944</v>
      </c>
      <c r="S2412" s="4" t="s">
        <v>40</v>
      </c>
      <c r="T2412" s="4" t="str">
        <f aca="false">B2412&amp;C2412&amp;D2412&amp;E2412&amp;S2412</f>
        <v>dwaburgersmall_warehouse5normal</v>
      </c>
      <c r="U2412" s="4" t="n">
        <f aca="false">COUNTIF($T$2:T2412,T2412)</f>
        <v>11</v>
      </c>
      <c r="V2412" s="4" t="s">
        <v>36</v>
      </c>
      <c r="W2412" s="4" t="s">
        <v>29</v>
      </c>
      <c r="X2412" s="4" t="s">
        <v>34</v>
      </c>
      <c r="Y2412" s="4" t="str">
        <f aca="false">V2412&amp;W2412&amp;X2412&amp;S2412</f>
        <v>dbsnormal</v>
      </c>
      <c r="Z2412" s="4" t="n">
        <f aca="false">G2412&gt;0</f>
        <v>0</v>
      </c>
      <c r="AA2412" s="4" t="str">
        <f aca="false">IF(NOT(Z2412),Y2412,0)</f>
        <v>dbsnormal</v>
      </c>
    </row>
    <row r="2413" customFormat="false" ht="15" hidden="false" customHeight="true" outlineLevel="0" collapsed="false">
      <c r="A2413" s="1" t="n">
        <v>3427</v>
      </c>
      <c r="B2413" s="4" t="s">
        <v>35</v>
      </c>
      <c r="C2413" s="4" t="s">
        <v>41</v>
      </c>
      <c r="D2413" s="4" t="s">
        <v>33</v>
      </c>
      <c r="E2413" s="4" t="n">
        <v>5</v>
      </c>
      <c r="F2413" s="4" t="n">
        <v>106.485</v>
      </c>
      <c r="G2413" s="4" t="n">
        <v>0</v>
      </c>
      <c r="H2413" s="4" t="n">
        <v>1.51798036711494</v>
      </c>
      <c r="I2413" s="4" t="n">
        <v>0.150089659713942</v>
      </c>
      <c r="J2413" s="4" t="n">
        <v>0.0203710160018779</v>
      </c>
      <c r="K2413" s="4" t="n">
        <v>0.0240219465861578</v>
      </c>
      <c r="L2413" s="4" t="n">
        <v>0.000705645161290323</v>
      </c>
      <c r="M2413" s="4" t="n">
        <v>0.206008557246633</v>
      </c>
      <c r="N2413" s="4" t="n">
        <v>21.7613831290044</v>
      </c>
      <c r="O2413" s="4" t="n">
        <v>1</v>
      </c>
      <c r="P2413" s="4" t="s">
        <v>24</v>
      </c>
      <c r="Q2413" s="4" t="n">
        <v>43.7011281214143</v>
      </c>
      <c r="R2413" s="4" t="n">
        <v>1.00926489230029</v>
      </c>
      <c r="S2413" s="4" t="s">
        <v>40</v>
      </c>
      <c r="T2413" s="4" t="str">
        <f aca="false">B2413&amp;C2413&amp;D2413&amp;E2413&amp;S2413</f>
        <v>dwaburgersmall_warehouse5normal</v>
      </c>
      <c r="U2413" s="4" t="n">
        <f aca="false">COUNTIF($T$2:T2413,T2413)</f>
        <v>12</v>
      </c>
      <c r="V2413" s="4" t="s">
        <v>36</v>
      </c>
      <c r="W2413" s="4" t="s">
        <v>29</v>
      </c>
      <c r="X2413" s="4" t="s">
        <v>34</v>
      </c>
      <c r="Y2413" s="4" t="str">
        <f aca="false">V2413&amp;W2413&amp;X2413&amp;S2413</f>
        <v>dbsnormal</v>
      </c>
      <c r="Z2413" s="4" t="n">
        <f aca="false">G2413&gt;0</f>
        <v>0</v>
      </c>
      <c r="AA2413" s="4" t="str">
        <f aca="false">IF(NOT(Z2413),Y2413,0)</f>
        <v>dbsnormal</v>
      </c>
    </row>
    <row r="2414" customFormat="false" ht="15" hidden="false" customHeight="true" outlineLevel="0" collapsed="false">
      <c r="A2414" s="1" t="n">
        <v>3428</v>
      </c>
      <c r="B2414" s="4" t="s">
        <v>35</v>
      </c>
      <c r="C2414" s="4" t="s">
        <v>41</v>
      </c>
      <c r="D2414" s="4" t="s">
        <v>33</v>
      </c>
      <c r="E2414" s="4" t="n">
        <v>5</v>
      </c>
      <c r="F2414" s="4" t="n">
        <v>127.628</v>
      </c>
      <c r="G2414" s="4" t="n">
        <v>2</v>
      </c>
      <c r="H2414" s="4" t="n">
        <v>2.57931639586445</v>
      </c>
      <c r="I2414" s="4" t="n">
        <v>0.228730125458216</v>
      </c>
      <c r="J2414" s="4" t="n">
        <v>0.0308378345464623</v>
      </c>
      <c r="K2414" s="4" t="n">
        <v>0.0281359998060049</v>
      </c>
      <c r="L2414" s="4" t="n">
        <v>0.000387205387205387</v>
      </c>
      <c r="M2414" s="4" t="n">
        <v>0.203893119054289</v>
      </c>
      <c r="N2414" s="4" t="n">
        <v>25.8835824108506</v>
      </c>
      <c r="O2414" s="4" t="n">
        <v>1</v>
      </c>
      <c r="P2414" s="4" t="s">
        <v>24</v>
      </c>
      <c r="Q2414" s="4" t="n">
        <v>89.4427190999641</v>
      </c>
      <c r="R2414" s="4" t="n">
        <v>1.48468629226109</v>
      </c>
      <c r="S2414" s="4" t="s">
        <v>40</v>
      </c>
      <c r="T2414" s="4" t="str">
        <f aca="false">B2414&amp;C2414&amp;D2414&amp;E2414&amp;S2414</f>
        <v>dwaburgersmall_warehouse5normal</v>
      </c>
      <c r="U2414" s="4" t="n">
        <f aca="false">COUNTIF($T$2:T2414,T2414)</f>
        <v>13</v>
      </c>
      <c r="V2414" s="4" t="s">
        <v>36</v>
      </c>
      <c r="W2414" s="4" t="s">
        <v>29</v>
      </c>
      <c r="X2414" s="4" t="s">
        <v>34</v>
      </c>
      <c r="Y2414" s="4" t="str">
        <f aca="false">V2414&amp;W2414&amp;X2414&amp;S2414</f>
        <v>dbsnormal</v>
      </c>
      <c r="Z2414" s="4" t="n">
        <f aca="false">G2414&gt;0</f>
        <v>1</v>
      </c>
      <c r="AA2414" s="4" t="n">
        <f aca="false">IF(NOT(Z2414),Y2414,0)</f>
        <v>0</v>
      </c>
    </row>
    <row r="2415" customFormat="false" ht="15" hidden="false" customHeight="true" outlineLevel="0" collapsed="false">
      <c r="A2415" s="1" t="n">
        <v>3429</v>
      </c>
      <c r="B2415" s="4" t="s">
        <v>35</v>
      </c>
      <c r="C2415" s="4" t="s">
        <v>41</v>
      </c>
      <c r="D2415" s="4" t="s">
        <v>33</v>
      </c>
      <c r="E2415" s="4" t="n">
        <v>5</v>
      </c>
      <c r="F2415" s="4" t="n">
        <v>92.3500000000001</v>
      </c>
      <c r="G2415" s="4" t="n">
        <v>0</v>
      </c>
      <c r="H2415" s="4" t="n">
        <v>0.608523804256891</v>
      </c>
      <c r="I2415" s="4" t="n">
        <v>0.0812526861026128</v>
      </c>
      <c r="J2415" s="4" t="n">
        <v>0.0651680211524679</v>
      </c>
      <c r="K2415" s="4" t="n">
        <v>0.0171581395348837</v>
      </c>
      <c r="L2415" s="4" t="n">
        <v>0.000906976744186047</v>
      </c>
      <c r="M2415" s="4" t="n">
        <v>0.211801843317972</v>
      </c>
      <c r="N2415" s="4" t="n">
        <v>19.6782310760153</v>
      </c>
      <c r="O2415" s="4" t="n">
        <v>1</v>
      </c>
      <c r="P2415" s="4" t="s">
        <v>24</v>
      </c>
      <c r="Q2415" s="4" t="n">
        <v>53.9555554197045</v>
      </c>
      <c r="R2415" s="4" t="n">
        <v>0.351251084170093</v>
      </c>
      <c r="S2415" s="4" t="s">
        <v>40</v>
      </c>
      <c r="T2415" s="4" t="str">
        <f aca="false">B2415&amp;C2415&amp;D2415&amp;E2415&amp;S2415</f>
        <v>dwaburgersmall_warehouse5normal</v>
      </c>
      <c r="U2415" s="4" t="n">
        <f aca="false">COUNTIF($T$2:T2415,T2415)</f>
        <v>14</v>
      </c>
      <c r="V2415" s="4" t="s">
        <v>36</v>
      </c>
      <c r="W2415" s="4" t="s">
        <v>29</v>
      </c>
      <c r="X2415" s="4" t="s">
        <v>34</v>
      </c>
      <c r="Y2415" s="4" t="str">
        <f aca="false">V2415&amp;W2415&amp;X2415&amp;S2415</f>
        <v>dbsnormal</v>
      </c>
      <c r="Z2415" s="4" t="n">
        <f aca="false">G2415&gt;0</f>
        <v>0</v>
      </c>
      <c r="AA2415" s="4" t="str">
        <f aca="false">IF(NOT(Z2415),Y2415,0)</f>
        <v>dbsnormal</v>
      </c>
    </row>
    <row r="2416" customFormat="false" ht="15" hidden="false" customHeight="true" outlineLevel="0" collapsed="false">
      <c r="A2416" s="1" t="n">
        <v>3430</v>
      </c>
      <c r="B2416" s="4" t="s">
        <v>35</v>
      </c>
      <c r="C2416" s="4" t="s">
        <v>41</v>
      </c>
      <c r="D2416" s="4" t="s">
        <v>33</v>
      </c>
      <c r="E2416" s="4" t="n">
        <v>5</v>
      </c>
      <c r="F2416" s="4" t="n">
        <v>105.094</v>
      </c>
      <c r="G2416" s="4" t="n">
        <v>0</v>
      </c>
      <c r="H2416" s="4" t="n">
        <v>1.11471619455549</v>
      </c>
      <c r="I2416" s="4" t="n">
        <v>0.133405341558651</v>
      </c>
      <c r="J2416" s="4" t="n">
        <v>0.0181183266849988</v>
      </c>
      <c r="K2416" s="4" t="n">
        <v>0.0180077032023351</v>
      </c>
      <c r="L2416" s="4" t="n">
        <v>0.000651639344262295</v>
      </c>
      <c r="M2416" s="4" t="n">
        <v>0.207040825545615</v>
      </c>
      <c r="N2416" s="4" t="n">
        <v>21.7166690387265</v>
      </c>
      <c r="O2416" s="4" t="n">
        <v>1</v>
      </c>
      <c r="P2416" s="4" t="s">
        <v>24</v>
      </c>
      <c r="Q2416" s="4" t="n">
        <v>30.5810379899575</v>
      </c>
      <c r="R2416" s="4" t="n">
        <v>0.625049816608338</v>
      </c>
      <c r="S2416" s="4" t="s">
        <v>40</v>
      </c>
      <c r="T2416" s="4" t="str">
        <f aca="false">B2416&amp;C2416&amp;D2416&amp;E2416&amp;S2416</f>
        <v>dwaburgersmall_warehouse5normal</v>
      </c>
      <c r="U2416" s="4" t="n">
        <f aca="false">COUNTIF($T$2:T2416,T2416)</f>
        <v>15</v>
      </c>
      <c r="V2416" s="4" t="s">
        <v>36</v>
      </c>
      <c r="W2416" s="4" t="s">
        <v>29</v>
      </c>
      <c r="X2416" s="4" t="s">
        <v>34</v>
      </c>
      <c r="Y2416" s="4" t="str">
        <f aca="false">V2416&amp;W2416&amp;X2416&amp;S2416</f>
        <v>dbsnormal</v>
      </c>
      <c r="Z2416" s="4" t="n">
        <f aca="false">G2416&gt;0</f>
        <v>0</v>
      </c>
      <c r="AA2416" s="4" t="str">
        <f aca="false">IF(NOT(Z2416),Y2416,0)</f>
        <v>dbsnormal</v>
      </c>
    </row>
    <row r="2417" customFormat="false" ht="15" hidden="false" customHeight="true" outlineLevel="0" collapsed="false">
      <c r="A2417" s="1" t="n">
        <v>3431</v>
      </c>
      <c r="B2417" s="4" t="s">
        <v>35</v>
      </c>
      <c r="C2417" s="4" t="s">
        <v>41</v>
      </c>
      <c r="D2417" s="4" t="s">
        <v>33</v>
      </c>
      <c r="E2417" s="4" t="n">
        <v>5</v>
      </c>
      <c r="F2417" s="4" t="n">
        <v>173.564</v>
      </c>
      <c r="G2417" s="4" t="n">
        <v>7</v>
      </c>
      <c r="H2417" s="4" t="n">
        <v>7.58492953090773</v>
      </c>
      <c r="I2417" s="4" t="n">
        <v>0.404287557433582</v>
      </c>
      <c r="J2417" s="4" t="n">
        <v>0.0832821943080563</v>
      </c>
      <c r="K2417" s="4" t="n">
        <v>0.0413539158762208</v>
      </c>
      <c r="L2417" s="4" t="n">
        <v>0.000440594059405941</v>
      </c>
      <c r="M2417" s="4" t="n">
        <v>0.146882160080496</v>
      </c>
      <c r="N2417" s="4" t="n">
        <v>25.1989209452408</v>
      </c>
      <c r="O2417" s="4" t="n">
        <v>0</v>
      </c>
      <c r="P2417" s="4" t="s">
        <v>5</v>
      </c>
      <c r="Q2417" s="4" t="n">
        <v>249.567099242322</v>
      </c>
      <c r="R2417" s="4" t="n">
        <v>5.88588695215586</v>
      </c>
      <c r="S2417" s="4" t="s">
        <v>40</v>
      </c>
      <c r="T2417" s="4" t="str">
        <f aca="false">B2417&amp;C2417&amp;D2417&amp;E2417&amp;S2417</f>
        <v>dwaburgersmall_warehouse5normal</v>
      </c>
      <c r="U2417" s="4" t="n">
        <f aca="false">COUNTIF($T$2:T2417,T2417)</f>
        <v>16</v>
      </c>
      <c r="V2417" s="4" t="s">
        <v>36</v>
      </c>
      <c r="W2417" s="4" t="s">
        <v>29</v>
      </c>
      <c r="X2417" s="4" t="s">
        <v>34</v>
      </c>
      <c r="Y2417" s="4" t="str">
        <f aca="false">V2417&amp;W2417&amp;X2417&amp;S2417</f>
        <v>dbsnormal</v>
      </c>
      <c r="Z2417" s="4" t="n">
        <f aca="false">G2417&gt;0</f>
        <v>1</v>
      </c>
      <c r="AA2417" s="4" t="n">
        <f aca="false">IF(NOT(Z2417),Y2417,0)</f>
        <v>0</v>
      </c>
    </row>
    <row r="2418" customFormat="false" ht="15" hidden="false" customHeight="true" outlineLevel="0" collapsed="false">
      <c r="A2418" s="1" t="n">
        <v>3432</v>
      </c>
      <c r="B2418" s="4" t="s">
        <v>35</v>
      </c>
      <c r="C2418" s="4" t="s">
        <v>41</v>
      </c>
      <c r="D2418" s="4" t="s">
        <v>33</v>
      </c>
      <c r="E2418" s="4" t="n">
        <v>5</v>
      </c>
      <c r="F2418" s="4" t="n">
        <v>131.647</v>
      </c>
      <c r="G2418" s="4" t="n">
        <v>0</v>
      </c>
      <c r="H2418" s="4" t="n">
        <v>5.09145671395174</v>
      </c>
      <c r="I2418" s="4" t="n">
        <v>0.282934337028201</v>
      </c>
      <c r="J2418" s="4" t="n">
        <v>0.0437779724423141</v>
      </c>
      <c r="K2418" s="4" t="n">
        <v>0.026656330321799</v>
      </c>
      <c r="L2418" s="4" t="n">
        <v>0.00050811787614586</v>
      </c>
      <c r="M2418" s="4" t="n">
        <v>0.194401911611162</v>
      </c>
      <c r="N2418" s="4" t="n">
        <v>25.429774031155</v>
      </c>
      <c r="O2418" s="4" t="n">
        <v>1</v>
      </c>
      <c r="P2418" s="4" t="s">
        <v>24</v>
      </c>
      <c r="Q2418" s="4" t="n">
        <v>318.46487764925</v>
      </c>
      <c r="R2418" s="4" t="n">
        <v>2.25668540859596</v>
      </c>
      <c r="S2418" s="4" t="s">
        <v>40</v>
      </c>
      <c r="T2418" s="4" t="str">
        <f aca="false">B2418&amp;C2418&amp;D2418&amp;E2418&amp;S2418</f>
        <v>dwaburgersmall_warehouse5normal</v>
      </c>
      <c r="U2418" s="4" t="n">
        <f aca="false">COUNTIF($T$2:T2418,T2418)</f>
        <v>17</v>
      </c>
      <c r="V2418" s="4" t="s">
        <v>36</v>
      </c>
      <c r="W2418" s="4" t="s">
        <v>29</v>
      </c>
      <c r="X2418" s="4" t="s">
        <v>34</v>
      </c>
      <c r="Y2418" s="4" t="str">
        <f aca="false">V2418&amp;W2418&amp;X2418&amp;S2418</f>
        <v>dbsnormal</v>
      </c>
      <c r="Z2418" s="4" t="n">
        <f aca="false">G2418&gt;0</f>
        <v>0</v>
      </c>
      <c r="AA2418" s="4" t="str">
        <f aca="false">IF(NOT(Z2418),Y2418,0)</f>
        <v>dbsnormal</v>
      </c>
    </row>
    <row r="2419" customFormat="false" ht="15" hidden="false" customHeight="true" outlineLevel="0" collapsed="false">
      <c r="A2419" s="1" t="n">
        <v>3433</v>
      </c>
      <c r="B2419" s="4" t="s">
        <v>35</v>
      </c>
      <c r="C2419" s="4" t="s">
        <v>41</v>
      </c>
      <c r="D2419" s="4" t="s">
        <v>33</v>
      </c>
      <c r="E2419" s="4" t="n">
        <v>5</v>
      </c>
      <c r="F2419" s="4" t="n">
        <v>126.695</v>
      </c>
      <c r="G2419" s="4" t="n">
        <v>2</v>
      </c>
      <c r="H2419" s="4" t="n">
        <v>1.30776667253615</v>
      </c>
      <c r="I2419" s="4" t="n">
        <v>0.145716100201473</v>
      </c>
      <c r="J2419" s="4" t="n">
        <v>0.0305920099335173</v>
      </c>
      <c r="K2419" s="4" t="n">
        <v>0.0228670928872324</v>
      </c>
      <c r="L2419" s="4" t="n">
        <v>0.000369473684704715</v>
      </c>
      <c r="M2419" s="4" t="n">
        <v>0.207279129150199</v>
      </c>
      <c r="N2419" s="4" t="n">
        <v>26.2343704531646</v>
      </c>
      <c r="O2419" s="4" t="n">
        <v>1</v>
      </c>
      <c r="P2419" s="4" t="s">
        <v>24</v>
      </c>
      <c r="Q2419" s="4" t="n">
        <v>60.0756448623015</v>
      </c>
      <c r="R2419" s="4" t="n">
        <v>0.678880403545252</v>
      </c>
      <c r="S2419" s="4" t="s">
        <v>40</v>
      </c>
      <c r="T2419" s="4" t="str">
        <f aca="false">B2419&amp;C2419&amp;D2419&amp;E2419&amp;S2419</f>
        <v>dwaburgersmall_warehouse5normal</v>
      </c>
      <c r="U2419" s="4" t="n">
        <f aca="false">COUNTIF($T$2:T2419,T2419)</f>
        <v>18</v>
      </c>
      <c r="V2419" s="4" t="s">
        <v>36</v>
      </c>
      <c r="W2419" s="4" t="s">
        <v>29</v>
      </c>
      <c r="X2419" s="4" t="s">
        <v>34</v>
      </c>
      <c r="Y2419" s="4" t="str">
        <f aca="false">V2419&amp;W2419&amp;X2419&amp;S2419</f>
        <v>dbsnormal</v>
      </c>
      <c r="Z2419" s="4" t="n">
        <f aca="false">G2419&gt;0</f>
        <v>1</v>
      </c>
      <c r="AA2419" s="4" t="n">
        <f aca="false">IF(NOT(Z2419),Y2419,0)</f>
        <v>0</v>
      </c>
    </row>
    <row r="2420" customFormat="false" ht="15" hidden="false" customHeight="true" outlineLevel="0" collapsed="false">
      <c r="A2420" s="1" t="n">
        <v>3434</v>
      </c>
      <c r="B2420" s="4" t="s">
        <v>35</v>
      </c>
      <c r="C2420" s="4" t="s">
        <v>41</v>
      </c>
      <c r="D2420" s="4" t="s">
        <v>33</v>
      </c>
      <c r="E2420" s="4" t="n">
        <v>5</v>
      </c>
      <c r="F2420" s="4" t="n">
        <v>134.069</v>
      </c>
      <c r="G2420" s="4" t="n">
        <v>2</v>
      </c>
      <c r="H2420" s="4" t="n">
        <v>7.17927226870552</v>
      </c>
      <c r="I2420" s="4" t="n">
        <v>0.343389941969245</v>
      </c>
      <c r="J2420" s="4" t="n">
        <v>0.0826761571858995</v>
      </c>
      <c r="K2420" s="4" t="n">
        <v>0.0392099409908895</v>
      </c>
      <c r="L2420" s="4" t="n">
        <v>0.000507955901024194</v>
      </c>
      <c r="M2420" s="4" t="n">
        <v>0.166049068692626</v>
      </c>
      <c r="N2420" s="4" t="n">
        <v>22.1564766664253</v>
      </c>
      <c r="O2420" s="4" t="n">
        <v>1</v>
      </c>
      <c r="P2420" s="4" t="s">
        <v>24</v>
      </c>
      <c r="Q2420" s="4" t="n">
        <v>277.350098112653</v>
      </c>
      <c r="R2420" s="4" t="n">
        <v>2.22399981467586</v>
      </c>
      <c r="S2420" s="4" t="s">
        <v>40</v>
      </c>
      <c r="T2420" s="4" t="str">
        <f aca="false">B2420&amp;C2420&amp;D2420&amp;E2420&amp;S2420</f>
        <v>dwaburgersmall_warehouse5normal</v>
      </c>
      <c r="U2420" s="4" t="n">
        <f aca="false">COUNTIF($T$2:T2420,T2420)</f>
        <v>19</v>
      </c>
      <c r="V2420" s="4" t="s">
        <v>36</v>
      </c>
      <c r="W2420" s="4" t="s">
        <v>29</v>
      </c>
      <c r="X2420" s="4" t="s">
        <v>34</v>
      </c>
      <c r="Y2420" s="4" t="str">
        <f aca="false">V2420&amp;W2420&amp;X2420&amp;S2420</f>
        <v>dbsnormal</v>
      </c>
      <c r="Z2420" s="4" t="n">
        <f aca="false">G2420&gt;0</f>
        <v>1</v>
      </c>
      <c r="AA2420" s="4" t="n">
        <f aca="false">IF(NOT(Z2420),Y2420,0)</f>
        <v>0</v>
      </c>
    </row>
    <row r="2421" customFormat="false" ht="15" hidden="false" customHeight="true" outlineLevel="0" collapsed="false">
      <c r="A2421" s="1" t="n">
        <v>3435</v>
      </c>
      <c r="B2421" s="4" t="s">
        <v>35</v>
      </c>
      <c r="C2421" s="4" t="s">
        <v>41</v>
      </c>
      <c r="D2421" s="4" t="s">
        <v>33</v>
      </c>
      <c r="E2421" s="4" t="n">
        <v>5</v>
      </c>
      <c r="F2421" s="4" t="n">
        <v>108.203</v>
      </c>
      <c r="G2421" s="4" t="n">
        <v>0</v>
      </c>
      <c r="H2421" s="4" t="n">
        <v>1.05180322770309</v>
      </c>
      <c r="I2421" s="4" t="n">
        <v>0.142061834929181</v>
      </c>
      <c r="J2421" s="4" t="n">
        <v>0.045307478306988</v>
      </c>
      <c r="K2421" s="4" t="n">
        <v>0.0188460130050191</v>
      </c>
      <c r="L2421" s="4" t="n">
        <v>0.000420617667682935</v>
      </c>
      <c r="M2421" s="4" t="n">
        <v>0.210584325396589</v>
      </c>
      <c r="N2421" s="4" t="n">
        <v>22.8283631384574</v>
      </c>
      <c r="O2421" s="4" t="n">
        <v>1</v>
      </c>
      <c r="P2421" s="4" t="s">
        <v>24</v>
      </c>
      <c r="Q2421" s="4" t="n">
        <v>52.2814283787941</v>
      </c>
      <c r="R2421" s="4" t="n">
        <v>0.661720680908214</v>
      </c>
      <c r="S2421" s="4" t="s">
        <v>40</v>
      </c>
      <c r="T2421" s="4" t="str">
        <f aca="false">B2421&amp;C2421&amp;D2421&amp;E2421&amp;S2421</f>
        <v>dwaburgersmall_warehouse5normal</v>
      </c>
      <c r="U2421" s="4" t="n">
        <f aca="false">COUNTIF($T$2:T2421,T2421)</f>
        <v>20</v>
      </c>
      <c r="V2421" s="4" t="s">
        <v>36</v>
      </c>
      <c r="W2421" s="4" t="s">
        <v>29</v>
      </c>
      <c r="X2421" s="4" t="s">
        <v>34</v>
      </c>
      <c r="Y2421" s="4" t="str">
        <f aca="false">V2421&amp;W2421&amp;X2421&amp;S2421</f>
        <v>dbsnormal</v>
      </c>
      <c r="Z2421" s="4" t="n">
        <f aca="false">G2421&gt;0</f>
        <v>0</v>
      </c>
      <c r="AA2421" s="4" t="str">
        <f aca="false">IF(NOT(Z2421),Y2421,0)</f>
        <v>dbsnormal</v>
      </c>
    </row>
    <row r="2422" customFormat="false" ht="15" hidden="false" customHeight="true" outlineLevel="0" collapsed="false">
      <c r="A2422" s="1" t="n">
        <v>3440</v>
      </c>
      <c r="B2422" s="4" t="s">
        <v>21</v>
      </c>
      <c r="C2422" s="4" t="s">
        <v>41</v>
      </c>
      <c r="D2422" s="4" t="s">
        <v>23</v>
      </c>
      <c r="E2422" s="4" t="n">
        <v>5</v>
      </c>
      <c r="F2422" s="4" t="n">
        <v>178.904</v>
      </c>
      <c r="G2422" s="4" t="n">
        <v>0</v>
      </c>
      <c r="H2422" s="4" t="n">
        <v>2.00472141851718</v>
      </c>
      <c r="I2422" s="4" t="n">
        <v>0.123046707800213</v>
      </c>
      <c r="J2422" s="4" t="n">
        <v>0.0230741109861209</v>
      </c>
      <c r="K2422" s="4" t="n">
        <v>0.0202969394723269</v>
      </c>
      <c r="L2422" s="4" t="n">
        <v>0.000555837563451777</v>
      </c>
      <c r="M2422" s="4" t="n">
        <v>0.201260108393817</v>
      </c>
      <c r="N2422" s="4" t="n">
        <v>35.8532989315372</v>
      </c>
      <c r="O2422" s="4" t="n">
        <v>0</v>
      </c>
      <c r="P2422" s="4" t="s">
        <v>27</v>
      </c>
      <c r="Q2422" s="4" t="n">
        <v>206.01048104977</v>
      </c>
      <c r="R2422" s="4" t="n">
        <v>0.546588475370732</v>
      </c>
      <c r="S2422" s="4" t="s">
        <v>40</v>
      </c>
      <c r="T2422" s="4" t="str">
        <f aca="false">B2422&amp;C2422&amp;D2422&amp;E2422&amp;S2422</f>
        <v>tebburgermap25normal</v>
      </c>
      <c r="U2422" s="4" t="n">
        <f aca="false">COUNTIF($T$2:T2422,T2422)</f>
        <v>1</v>
      </c>
      <c r="V2422" s="4" t="s">
        <v>18</v>
      </c>
      <c r="W2422" s="4" t="s">
        <v>29</v>
      </c>
      <c r="X2422" s="4" t="n">
        <v>2</v>
      </c>
      <c r="Y2422" s="4" t="str">
        <f aca="false">V2422&amp;W2422&amp;X2422&amp;S2422</f>
        <v>tb2normal</v>
      </c>
      <c r="Z2422" s="4" t="n">
        <f aca="false">G2422&gt;0</f>
        <v>0</v>
      </c>
      <c r="AA2422" s="4" t="str">
        <f aca="false">IF(NOT(Z2422),Y2422,0)</f>
        <v>tb2normal</v>
      </c>
    </row>
    <row r="2423" customFormat="false" ht="15" hidden="false" customHeight="true" outlineLevel="0" collapsed="false">
      <c r="A2423" s="1" t="n">
        <v>3441</v>
      </c>
      <c r="B2423" s="4" t="s">
        <v>21</v>
      </c>
      <c r="C2423" s="4" t="s">
        <v>41</v>
      </c>
      <c r="D2423" s="4" t="s">
        <v>23</v>
      </c>
      <c r="E2423" s="4" t="n">
        <v>5</v>
      </c>
      <c r="F2423" s="4" t="n">
        <v>174.2</v>
      </c>
      <c r="G2423" s="4" t="n">
        <v>1</v>
      </c>
      <c r="H2423" s="4" t="n">
        <v>1.66748136505008</v>
      </c>
      <c r="I2423" s="4" t="n">
        <v>0.153139073353281</v>
      </c>
      <c r="J2423" s="4" t="n">
        <v>0.0279773403158468</v>
      </c>
      <c r="K2423" s="4" t="n">
        <v>0.0151683426073716</v>
      </c>
      <c r="L2423" s="4" t="n">
        <v>0.000314909670221024</v>
      </c>
      <c r="M2423" s="4" t="n">
        <v>0.208155555121226</v>
      </c>
      <c r="N2423" s="4" t="n">
        <v>36.1794388533787</v>
      </c>
      <c r="O2423" s="4" t="n">
        <v>1</v>
      </c>
      <c r="P2423" s="4" t="s">
        <v>24</v>
      </c>
      <c r="Q2423" s="4" t="n">
        <v>86.0710124146414</v>
      </c>
      <c r="R2423" s="4" t="n">
        <v>0.546968129610776</v>
      </c>
      <c r="S2423" s="4" t="s">
        <v>40</v>
      </c>
      <c r="T2423" s="4" t="str">
        <f aca="false">B2423&amp;C2423&amp;D2423&amp;E2423&amp;S2423</f>
        <v>tebburgermap25normal</v>
      </c>
      <c r="U2423" s="4" t="n">
        <f aca="false">COUNTIF($T$2:T2423,T2423)</f>
        <v>2</v>
      </c>
      <c r="V2423" s="4" t="s">
        <v>18</v>
      </c>
      <c r="W2423" s="4" t="s">
        <v>29</v>
      </c>
      <c r="X2423" s="4" t="n">
        <v>2</v>
      </c>
      <c r="Y2423" s="4" t="str">
        <f aca="false">V2423&amp;W2423&amp;X2423&amp;S2423</f>
        <v>tb2normal</v>
      </c>
      <c r="Z2423" s="4" t="n">
        <f aca="false">G2423&gt;0</f>
        <v>1</v>
      </c>
      <c r="AA2423" s="4" t="n">
        <f aca="false">IF(NOT(Z2423),Y2423,0)</f>
        <v>0</v>
      </c>
    </row>
    <row r="2424" customFormat="false" ht="15" hidden="false" customHeight="true" outlineLevel="0" collapsed="false">
      <c r="A2424" s="1" t="n">
        <v>3442</v>
      </c>
      <c r="B2424" s="4" t="s">
        <v>21</v>
      </c>
      <c r="C2424" s="4" t="s">
        <v>41</v>
      </c>
      <c r="D2424" s="4" t="s">
        <v>23</v>
      </c>
      <c r="E2424" s="4" t="n">
        <v>5</v>
      </c>
      <c r="F2424" s="4" t="n">
        <v>81.405</v>
      </c>
      <c r="G2424" s="4" t="n">
        <v>2</v>
      </c>
      <c r="H2424" s="4" t="n">
        <v>2.18396988280223</v>
      </c>
      <c r="I2424" s="4" t="n">
        <v>0.134450594194183</v>
      </c>
      <c r="J2424" s="4" t="n">
        <v>0.0129931407004356</v>
      </c>
      <c r="K2424" s="4" t="n">
        <v>0.00870059094220319</v>
      </c>
      <c r="L2424" s="4" t="n">
        <v>-0.000127298933789279</v>
      </c>
      <c r="M2424" s="4" t="n">
        <v>0.166483834084144</v>
      </c>
      <c r="N2424" s="4" t="n">
        <v>13.4766672392287</v>
      </c>
      <c r="O2424" s="4" t="n">
        <v>1</v>
      </c>
      <c r="P2424" s="4" t="s">
        <v>24</v>
      </c>
      <c r="Q2424" s="4" t="n">
        <v>72.5948104631526</v>
      </c>
      <c r="R2424" s="4" t="n">
        <v>0.458050932802677</v>
      </c>
      <c r="S2424" s="4" t="s">
        <v>40</v>
      </c>
      <c r="T2424" s="4" t="str">
        <f aca="false">B2424&amp;C2424&amp;D2424&amp;E2424&amp;S2424</f>
        <v>tebburgermap25normal</v>
      </c>
      <c r="U2424" s="4" t="n">
        <f aca="false">COUNTIF($T$2:T2424,T2424)</f>
        <v>3</v>
      </c>
      <c r="V2424" s="4" t="s">
        <v>18</v>
      </c>
      <c r="W2424" s="4" t="s">
        <v>29</v>
      </c>
      <c r="X2424" s="4" t="n">
        <v>2</v>
      </c>
      <c r="Y2424" s="4" t="str">
        <f aca="false">V2424&amp;W2424&amp;X2424&amp;S2424</f>
        <v>tb2normal</v>
      </c>
      <c r="Z2424" s="4" t="n">
        <f aca="false">G2424&gt;0</f>
        <v>1</v>
      </c>
      <c r="AA2424" s="4" t="n">
        <f aca="false">IF(NOT(Z2424),Y2424,0)</f>
        <v>0</v>
      </c>
    </row>
    <row r="2425" customFormat="false" ht="15" hidden="false" customHeight="true" outlineLevel="0" collapsed="false">
      <c r="A2425" s="1" t="n">
        <v>3443</v>
      </c>
      <c r="B2425" s="4" t="s">
        <v>21</v>
      </c>
      <c r="C2425" s="4" t="s">
        <v>41</v>
      </c>
      <c r="D2425" s="4" t="s">
        <v>23</v>
      </c>
      <c r="E2425" s="4" t="n">
        <v>5</v>
      </c>
      <c r="F2425" s="4" t="n">
        <v>155.444</v>
      </c>
      <c r="G2425" s="4" t="n">
        <v>0</v>
      </c>
      <c r="H2425" s="4" t="n">
        <v>0.564867216718452</v>
      </c>
      <c r="I2425" s="4" t="n">
        <v>0.0768515971662393</v>
      </c>
      <c r="J2425" s="4" t="n">
        <v>0.0234010705360731</v>
      </c>
      <c r="K2425" s="4" t="n">
        <v>0.00558507462686567</v>
      </c>
      <c r="L2425" s="4" t="n">
        <v>0.000137313432835821</v>
      </c>
      <c r="M2425" s="4" t="n">
        <v>0.216724035608309</v>
      </c>
      <c r="N2425" s="4" t="n">
        <v>33.7562339977358</v>
      </c>
      <c r="O2425" s="4" t="n">
        <v>1</v>
      </c>
      <c r="P2425" s="4" t="s">
        <v>24</v>
      </c>
      <c r="Q2425" s="4" t="n">
        <v>49.0705288656001</v>
      </c>
      <c r="R2425" s="4" t="n">
        <v>0.312179374058932</v>
      </c>
      <c r="S2425" s="4" t="s">
        <v>40</v>
      </c>
      <c r="T2425" s="4" t="str">
        <f aca="false">B2425&amp;C2425&amp;D2425&amp;E2425&amp;S2425</f>
        <v>tebburgermap25normal</v>
      </c>
      <c r="U2425" s="4" t="n">
        <f aca="false">COUNTIF($T$2:T2425,T2425)</f>
        <v>4</v>
      </c>
      <c r="V2425" s="4" t="s">
        <v>18</v>
      </c>
      <c r="W2425" s="4" t="s">
        <v>29</v>
      </c>
      <c r="X2425" s="4" t="n">
        <v>2</v>
      </c>
      <c r="Y2425" s="4" t="str">
        <f aca="false">V2425&amp;W2425&amp;X2425&amp;S2425</f>
        <v>tb2normal</v>
      </c>
      <c r="Z2425" s="4" t="n">
        <f aca="false">G2425&gt;0</f>
        <v>0</v>
      </c>
      <c r="AA2425" s="4" t="str">
        <f aca="false">IF(NOT(Z2425),Y2425,0)</f>
        <v>tb2normal</v>
      </c>
    </row>
    <row r="2426" customFormat="false" ht="15" hidden="false" customHeight="true" outlineLevel="0" collapsed="false">
      <c r="A2426" s="1" t="n">
        <v>3444</v>
      </c>
      <c r="B2426" s="4" t="s">
        <v>21</v>
      </c>
      <c r="C2426" s="4" t="s">
        <v>41</v>
      </c>
      <c r="D2426" s="4" t="s">
        <v>23</v>
      </c>
      <c r="E2426" s="4" t="n">
        <v>5</v>
      </c>
      <c r="F2426" s="4" t="n">
        <v>157.793</v>
      </c>
      <c r="G2426" s="4" t="n">
        <v>0</v>
      </c>
      <c r="H2426" s="4" t="n">
        <v>0.764356513316249</v>
      </c>
      <c r="I2426" s="4" t="n">
        <v>0.0887348635932461</v>
      </c>
      <c r="J2426" s="4" t="n">
        <v>0.0164811991882069</v>
      </c>
      <c r="K2426" s="4" t="n">
        <v>0.00939169139465876</v>
      </c>
      <c r="L2426" s="4" t="n">
        <v>0.000510385756676558</v>
      </c>
      <c r="M2426" s="4" t="n">
        <v>0.21129203539823</v>
      </c>
      <c r="N2426" s="4" t="n">
        <v>33.381200711712</v>
      </c>
      <c r="O2426" s="4" t="n">
        <v>1</v>
      </c>
      <c r="P2426" s="4" t="s">
        <v>24</v>
      </c>
      <c r="Q2426" s="4" t="n">
        <v>52.9957590368507</v>
      </c>
      <c r="R2426" s="4" t="n">
        <v>0.387134067213642</v>
      </c>
      <c r="S2426" s="4" t="s">
        <v>40</v>
      </c>
      <c r="T2426" s="4" t="str">
        <f aca="false">B2426&amp;C2426&amp;D2426&amp;E2426&amp;S2426</f>
        <v>tebburgermap25normal</v>
      </c>
      <c r="U2426" s="4" t="n">
        <f aca="false">COUNTIF($T$2:T2426,T2426)</f>
        <v>5</v>
      </c>
      <c r="V2426" s="4" t="s">
        <v>18</v>
      </c>
      <c r="W2426" s="4" t="s">
        <v>29</v>
      </c>
      <c r="X2426" s="4" t="n">
        <v>2</v>
      </c>
      <c r="Y2426" s="4" t="str">
        <f aca="false">V2426&amp;W2426&amp;X2426&amp;S2426</f>
        <v>tb2normal</v>
      </c>
      <c r="Z2426" s="4" t="n">
        <f aca="false">G2426&gt;0</f>
        <v>0</v>
      </c>
      <c r="AA2426" s="4" t="str">
        <f aca="false">IF(NOT(Z2426),Y2426,0)</f>
        <v>tb2normal</v>
      </c>
    </row>
    <row r="2427" customFormat="false" ht="15" hidden="false" customHeight="true" outlineLevel="0" collapsed="false">
      <c r="A2427" s="1" t="n">
        <v>3445</v>
      </c>
      <c r="B2427" s="4" t="s">
        <v>21</v>
      </c>
      <c r="C2427" s="4" t="s">
        <v>41</v>
      </c>
      <c r="D2427" s="4" t="s">
        <v>23</v>
      </c>
      <c r="E2427" s="4" t="n">
        <v>5</v>
      </c>
      <c r="F2427" s="4" t="n">
        <v>146.7</v>
      </c>
      <c r="G2427" s="4" t="n">
        <v>0</v>
      </c>
      <c r="H2427" s="4" t="n">
        <v>0.516392302493347</v>
      </c>
      <c r="I2427" s="4" t="n">
        <v>0.0686779428886022</v>
      </c>
      <c r="J2427" s="4" t="n">
        <v>0.031422159846977</v>
      </c>
      <c r="K2427" s="4" t="n">
        <v>0.00531577040989825</v>
      </c>
      <c r="L2427" s="4" t="n">
        <v>0.000670191315008567</v>
      </c>
      <c r="M2427" s="4" t="n">
        <v>0.216261706095731</v>
      </c>
      <c r="N2427" s="4" t="n">
        <v>31.7662222050208</v>
      </c>
      <c r="O2427" s="4" t="n">
        <v>1</v>
      </c>
      <c r="P2427" s="4" t="s">
        <v>24</v>
      </c>
      <c r="Q2427" s="4" t="n">
        <v>56.3073156096069</v>
      </c>
      <c r="R2427" s="4" t="n">
        <v>0.271987016404942</v>
      </c>
      <c r="S2427" s="4" t="s">
        <v>40</v>
      </c>
      <c r="T2427" s="4" t="str">
        <f aca="false">B2427&amp;C2427&amp;D2427&amp;E2427&amp;S2427</f>
        <v>tebburgermap25normal</v>
      </c>
      <c r="U2427" s="4" t="n">
        <f aca="false">COUNTIF($T$2:T2427,T2427)</f>
        <v>6</v>
      </c>
      <c r="V2427" s="4" t="s">
        <v>18</v>
      </c>
      <c r="W2427" s="4" t="s">
        <v>29</v>
      </c>
      <c r="X2427" s="4" t="n">
        <v>2</v>
      </c>
      <c r="Y2427" s="4" t="str">
        <f aca="false">V2427&amp;W2427&amp;X2427&amp;S2427</f>
        <v>tb2normal</v>
      </c>
      <c r="Z2427" s="4" t="n">
        <f aca="false">G2427&gt;0</f>
        <v>0</v>
      </c>
      <c r="AA2427" s="4" t="str">
        <f aca="false">IF(NOT(Z2427),Y2427,0)</f>
        <v>tb2normal</v>
      </c>
    </row>
    <row r="2428" customFormat="false" ht="15" hidden="false" customHeight="true" outlineLevel="0" collapsed="false">
      <c r="A2428" s="1" t="n">
        <v>3446</v>
      </c>
      <c r="B2428" s="4" t="s">
        <v>21</v>
      </c>
      <c r="C2428" s="4" t="s">
        <v>41</v>
      </c>
      <c r="D2428" s="4" t="s">
        <v>23</v>
      </c>
      <c r="E2428" s="4" t="n">
        <v>5</v>
      </c>
      <c r="F2428" s="4" t="n">
        <v>149.895</v>
      </c>
      <c r="G2428" s="4" t="n">
        <v>0</v>
      </c>
      <c r="H2428" s="4" t="n">
        <v>0.626892481559748</v>
      </c>
      <c r="I2428" s="4" t="n">
        <v>0.0766255561678488</v>
      </c>
      <c r="J2428" s="4" t="n">
        <v>0.0128264158252594</v>
      </c>
      <c r="K2428" s="4" t="n">
        <v>0.00526835919107594</v>
      </c>
      <c r="L2428" s="4" t="n">
        <v>0.000415738365881555</v>
      </c>
      <c r="M2428" s="4" t="n">
        <v>0.215236658249834</v>
      </c>
      <c r="N2428" s="4" t="n">
        <v>32.2582100242559</v>
      </c>
      <c r="O2428" s="4" t="n">
        <v>1</v>
      </c>
      <c r="P2428" s="4" t="s">
        <v>24</v>
      </c>
      <c r="Q2428" s="4" t="n">
        <v>53.921089227356</v>
      </c>
      <c r="R2428" s="4" t="n">
        <v>0.341029461700697</v>
      </c>
      <c r="S2428" s="4" t="s">
        <v>40</v>
      </c>
      <c r="T2428" s="4" t="str">
        <f aca="false">B2428&amp;C2428&amp;D2428&amp;E2428&amp;S2428</f>
        <v>tebburgermap25normal</v>
      </c>
      <c r="U2428" s="4" t="n">
        <f aca="false">COUNTIF($T$2:T2428,T2428)</f>
        <v>7</v>
      </c>
      <c r="V2428" s="4" t="s">
        <v>18</v>
      </c>
      <c r="W2428" s="4" t="s">
        <v>29</v>
      </c>
      <c r="X2428" s="4" t="n">
        <v>2</v>
      </c>
      <c r="Y2428" s="4" t="str">
        <f aca="false">V2428&amp;W2428&amp;X2428&amp;S2428</f>
        <v>tb2normal</v>
      </c>
      <c r="Z2428" s="4" t="n">
        <f aca="false">G2428&gt;0</f>
        <v>0</v>
      </c>
      <c r="AA2428" s="4" t="str">
        <f aca="false">IF(NOT(Z2428),Y2428,0)</f>
        <v>tb2normal</v>
      </c>
    </row>
    <row r="2429" customFormat="false" ht="15" hidden="false" customHeight="true" outlineLevel="0" collapsed="false">
      <c r="A2429" s="1" t="n">
        <v>3447</v>
      </c>
      <c r="B2429" s="4" t="s">
        <v>21</v>
      </c>
      <c r="C2429" s="4" t="s">
        <v>41</v>
      </c>
      <c r="D2429" s="4" t="s">
        <v>23</v>
      </c>
      <c r="E2429" s="4" t="n">
        <v>5</v>
      </c>
      <c r="F2429" s="4" t="n">
        <v>150.698</v>
      </c>
      <c r="G2429" s="4" t="n">
        <v>0</v>
      </c>
      <c r="H2429" s="4" t="n">
        <v>0.512465969965077</v>
      </c>
      <c r="I2429" s="4" t="n">
        <v>0.0809608531485897</v>
      </c>
      <c r="J2429" s="4" t="n">
        <v>0.0165849209798209</v>
      </c>
      <c r="K2429" s="4" t="n">
        <v>0.00539570552147239</v>
      </c>
      <c r="L2429" s="4" t="n">
        <v>0.00047239263803681</v>
      </c>
      <c r="M2429" s="4" t="n">
        <v>0.217042682926829</v>
      </c>
      <c r="N2429" s="4" t="n">
        <v>32.7621968801499</v>
      </c>
      <c r="O2429" s="4" t="n">
        <v>1</v>
      </c>
      <c r="P2429" s="4" t="s">
        <v>24</v>
      </c>
      <c r="Q2429" s="4" t="n">
        <v>49.9783877232196</v>
      </c>
      <c r="R2429" s="4" t="n">
        <v>0.356355834216773</v>
      </c>
      <c r="S2429" s="4" t="s">
        <v>40</v>
      </c>
      <c r="T2429" s="4" t="str">
        <f aca="false">B2429&amp;C2429&amp;D2429&amp;E2429&amp;S2429</f>
        <v>tebburgermap25normal</v>
      </c>
      <c r="U2429" s="4" t="n">
        <f aca="false">COUNTIF($T$2:T2429,T2429)</f>
        <v>8</v>
      </c>
      <c r="V2429" s="4" t="s">
        <v>18</v>
      </c>
      <c r="W2429" s="4" t="s">
        <v>29</v>
      </c>
      <c r="X2429" s="4" t="n">
        <v>2</v>
      </c>
      <c r="Y2429" s="4" t="str">
        <f aca="false">V2429&amp;W2429&amp;X2429&amp;S2429</f>
        <v>tb2normal</v>
      </c>
      <c r="Z2429" s="4" t="n">
        <f aca="false">G2429&gt;0</f>
        <v>0</v>
      </c>
      <c r="AA2429" s="4" t="str">
        <f aca="false">IF(NOT(Z2429),Y2429,0)</f>
        <v>tb2normal</v>
      </c>
    </row>
    <row r="2430" customFormat="false" ht="15" hidden="false" customHeight="true" outlineLevel="0" collapsed="false">
      <c r="A2430" s="1" t="n">
        <v>3448</v>
      </c>
      <c r="B2430" s="4" t="s">
        <v>21</v>
      </c>
      <c r="C2430" s="4" t="s">
        <v>41</v>
      </c>
      <c r="D2430" s="4" t="s">
        <v>23</v>
      </c>
      <c r="E2430" s="4" t="n">
        <v>5</v>
      </c>
      <c r="F2430" s="4" t="n">
        <v>155.799</v>
      </c>
      <c r="G2430" s="4" t="n">
        <v>0</v>
      </c>
      <c r="H2430" s="4" t="n">
        <v>0.589553723760716</v>
      </c>
      <c r="I2430" s="4" t="n">
        <v>0.0994889186337165</v>
      </c>
      <c r="J2430" s="4" t="n">
        <v>0.0162110794060104</v>
      </c>
      <c r="K2430" s="4" t="n">
        <v>0.00452207287892133</v>
      </c>
      <c r="L2430" s="4" t="n">
        <v>0.000608725598887138</v>
      </c>
      <c r="M2430" s="4" t="n">
        <v>0.21716848528125</v>
      </c>
      <c r="N2430" s="4" t="n">
        <v>33.9010335661059</v>
      </c>
      <c r="O2430" s="4" t="n">
        <v>1</v>
      </c>
      <c r="P2430" s="4" t="s">
        <v>24</v>
      </c>
      <c r="Q2430" s="4" t="n">
        <v>25.6554792325132</v>
      </c>
      <c r="R2430" s="4" t="n">
        <v>0.409869509521154</v>
      </c>
      <c r="S2430" s="4" t="s">
        <v>40</v>
      </c>
      <c r="T2430" s="4" t="str">
        <f aca="false">B2430&amp;C2430&amp;D2430&amp;E2430&amp;S2430</f>
        <v>tebburgermap25normal</v>
      </c>
      <c r="U2430" s="4" t="n">
        <f aca="false">COUNTIF($T$2:T2430,T2430)</f>
        <v>9</v>
      </c>
      <c r="V2430" s="4" t="s">
        <v>18</v>
      </c>
      <c r="W2430" s="4" t="s">
        <v>29</v>
      </c>
      <c r="X2430" s="4" t="n">
        <v>2</v>
      </c>
      <c r="Y2430" s="4" t="str">
        <f aca="false">V2430&amp;W2430&amp;X2430&amp;S2430</f>
        <v>tb2normal</v>
      </c>
      <c r="Z2430" s="4" t="n">
        <f aca="false">G2430&gt;0</f>
        <v>0</v>
      </c>
      <c r="AA2430" s="4" t="str">
        <f aca="false">IF(NOT(Z2430),Y2430,0)</f>
        <v>tb2normal</v>
      </c>
    </row>
    <row r="2431" customFormat="false" ht="15" hidden="false" customHeight="true" outlineLevel="0" collapsed="false">
      <c r="A2431" s="1" t="n">
        <v>3449</v>
      </c>
      <c r="B2431" s="4" t="s">
        <v>21</v>
      </c>
      <c r="C2431" s="4" t="s">
        <v>41</v>
      </c>
      <c r="D2431" s="4" t="s">
        <v>23</v>
      </c>
      <c r="E2431" s="4" t="n">
        <v>5</v>
      </c>
      <c r="F2431" s="4" t="n">
        <v>170.595</v>
      </c>
      <c r="G2431" s="4" t="n">
        <v>0</v>
      </c>
      <c r="H2431" s="4" t="n">
        <v>0.505219702479875</v>
      </c>
      <c r="I2431" s="4" t="n">
        <v>0.0696431958131417</v>
      </c>
      <c r="J2431" s="4" t="n">
        <v>0.00962456044073061</v>
      </c>
      <c r="K2431" s="4" t="n">
        <v>0.00613548788318965</v>
      </c>
      <c r="L2431" s="4" t="n">
        <v>0.00042741935483871</v>
      </c>
      <c r="M2431" s="4" t="n">
        <v>0.215447057493274</v>
      </c>
      <c r="N2431" s="4" t="n">
        <v>36.7259086702447</v>
      </c>
      <c r="O2431" s="4" t="n">
        <v>1</v>
      </c>
      <c r="P2431" s="4" t="s">
        <v>24</v>
      </c>
      <c r="Q2431" s="4" t="n">
        <v>26.4754010908128</v>
      </c>
      <c r="R2431" s="4" t="n">
        <v>0.31846727347215</v>
      </c>
      <c r="S2431" s="4" t="s">
        <v>40</v>
      </c>
      <c r="T2431" s="4" t="str">
        <f aca="false">B2431&amp;C2431&amp;D2431&amp;E2431&amp;S2431</f>
        <v>tebburgermap25normal</v>
      </c>
      <c r="U2431" s="4" t="n">
        <f aca="false">COUNTIF($T$2:T2431,T2431)</f>
        <v>10</v>
      </c>
      <c r="V2431" s="4" t="s">
        <v>18</v>
      </c>
      <c r="W2431" s="4" t="s">
        <v>29</v>
      </c>
      <c r="X2431" s="4" t="n">
        <v>2</v>
      </c>
      <c r="Y2431" s="4" t="str">
        <f aca="false">V2431&amp;W2431&amp;X2431&amp;S2431</f>
        <v>tb2normal</v>
      </c>
      <c r="Z2431" s="4" t="n">
        <f aca="false">G2431&gt;0</f>
        <v>0</v>
      </c>
      <c r="AA2431" s="4" t="str">
        <f aca="false">IF(NOT(Z2431),Y2431,0)</f>
        <v>tb2normal</v>
      </c>
    </row>
    <row r="2432" customFormat="false" ht="15" hidden="false" customHeight="true" outlineLevel="0" collapsed="false">
      <c r="A2432" s="1" t="n">
        <v>3450</v>
      </c>
      <c r="B2432" s="4" t="s">
        <v>21</v>
      </c>
      <c r="C2432" s="4" t="s">
        <v>41</v>
      </c>
      <c r="D2432" s="4" t="s">
        <v>23</v>
      </c>
      <c r="E2432" s="4" t="n">
        <v>5</v>
      </c>
      <c r="F2432" s="4" t="n">
        <v>159.8</v>
      </c>
      <c r="G2432" s="4" t="n">
        <v>0</v>
      </c>
      <c r="H2432" s="4" t="n">
        <v>0.71245605390379</v>
      </c>
      <c r="I2432" s="4" t="n">
        <v>0.0994222177925285</v>
      </c>
      <c r="J2432" s="4" t="n">
        <v>0.0139233556593884</v>
      </c>
      <c r="K2432" s="4" t="n">
        <v>0.0101321102299652</v>
      </c>
      <c r="L2432" s="4" t="n">
        <v>0.00057183908045977</v>
      </c>
      <c r="M2432" s="4" t="n">
        <v>0.214520018314266</v>
      </c>
      <c r="N2432" s="4" t="n">
        <v>34.1679913535885</v>
      </c>
      <c r="O2432" s="4" t="n">
        <v>1</v>
      </c>
      <c r="P2432" s="4" t="s">
        <v>24</v>
      </c>
      <c r="Q2432" s="4" t="n">
        <v>38.8717715735242</v>
      </c>
      <c r="R2432" s="4" t="n">
        <v>0.418754496040847</v>
      </c>
      <c r="S2432" s="4" t="s">
        <v>40</v>
      </c>
      <c r="T2432" s="4" t="str">
        <f aca="false">B2432&amp;C2432&amp;D2432&amp;E2432&amp;S2432</f>
        <v>tebburgermap25normal</v>
      </c>
      <c r="U2432" s="4" t="n">
        <f aca="false">COUNTIF($T$2:T2432,T2432)</f>
        <v>11</v>
      </c>
      <c r="V2432" s="4" t="s">
        <v>18</v>
      </c>
      <c r="W2432" s="4" t="s">
        <v>29</v>
      </c>
      <c r="X2432" s="4" t="n">
        <v>2</v>
      </c>
      <c r="Y2432" s="4" t="str">
        <f aca="false">V2432&amp;W2432&amp;X2432&amp;S2432</f>
        <v>tb2normal</v>
      </c>
      <c r="Z2432" s="4" t="n">
        <f aca="false">G2432&gt;0</f>
        <v>0</v>
      </c>
      <c r="AA2432" s="4" t="str">
        <f aca="false">IF(NOT(Z2432),Y2432,0)</f>
        <v>tb2normal</v>
      </c>
    </row>
    <row r="2433" customFormat="false" ht="15" hidden="false" customHeight="true" outlineLevel="0" collapsed="false">
      <c r="A2433" s="1" t="n">
        <v>3451</v>
      </c>
      <c r="B2433" s="4" t="s">
        <v>21</v>
      </c>
      <c r="C2433" s="4" t="s">
        <v>41</v>
      </c>
      <c r="D2433" s="4" t="s">
        <v>23</v>
      </c>
      <c r="E2433" s="4" t="n">
        <v>5</v>
      </c>
      <c r="F2433" s="4" t="n">
        <v>166.991</v>
      </c>
      <c r="G2433" s="4" t="n">
        <v>1</v>
      </c>
      <c r="H2433" s="4" t="n">
        <v>0.89731595922761</v>
      </c>
      <c r="I2433" s="4" t="n">
        <v>0.119144312483165</v>
      </c>
      <c r="J2433" s="4" t="n">
        <v>0.0227337201660655</v>
      </c>
      <c r="K2433" s="4" t="n">
        <v>0.0120908143030153</v>
      </c>
      <c r="L2433" s="4" t="n">
        <v>0.000597796143250689</v>
      </c>
      <c r="M2433" s="4" t="n">
        <v>0.21319458627753</v>
      </c>
      <c r="N2433" s="4" t="n">
        <v>35.7065973105842</v>
      </c>
      <c r="O2433" s="4" t="n">
        <v>1</v>
      </c>
      <c r="P2433" s="4" t="s">
        <v>24</v>
      </c>
      <c r="Q2433" s="4" t="n">
        <v>74.064985947504</v>
      </c>
      <c r="R2433" s="4" t="n">
        <v>0.493466231092736</v>
      </c>
      <c r="S2433" s="4" t="s">
        <v>40</v>
      </c>
      <c r="T2433" s="4" t="str">
        <f aca="false">B2433&amp;C2433&amp;D2433&amp;E2433&amp;S2433</f>
        <v>tebburgermap25normal</v>
      </c>
      <c r="U2433" s="4" t="n">
        <f aca="false">COUNTIF($T$2:T2433,T2433)</f>
        <v>12</v>
      </c>
      <c r="V2433" s="4" t="s">
        <v>18</v>
      </c>
      <c r="W2433" s="4" t="s">
        <v>29</v>
      </c>
      <c r="X2433" s="4" t="n">
        <v>2</v>
      </c>
      <c r="Y2433" s="4" t="str">
        <f aca="false">V2433&amp;W2433&amp;X2433&amp;S2433</f>
        <v>tb2normal</v>
      </c>
      <c r="Z2433" s="4" t="n">
        <f aca="false">G2433&gt;0</f>
        <v>1</v>
      </c>
      <c r="AA2433" s="4" t="n">
        <f aca="false">IF(NOT(Z2433),Y2433,0)</f>
        <v>0</v>
      </c>
    </row>
    <row r="2434" customFormat="false" ht="15" hidden="false" customHeight="true" outlineLevel="0" collapsed="false">
      <c r="A2434" s="1" t="n">
        <v>3452</v>
      </c>
      <c r="B2434" s="4" t="s">
        <v>21</v>
      </c>
      <c r="C2434" s="4" t="s">
        <v>41</v>
      </c>
      <c r="D2434" s="4" t="s">
        <v>23</v>
      </c>
      <c r="E2434" s="4" t="n">
        <v>5</v>
      </c>
      <c r="F2434" s="4" t="n">
        <v>156.295</v>
      </c>
      <c r="G2434" s="4" t="n">
        <v>0</v>
      </c>
      <c r="H2434" s="4" t="n">
        <v>0.664147295444093</v>
      </c>
      <c r="I2434" s="4" t="n">
        <v>0.0869379564450493</v>
      </c>
      <c r="J2434" s="4" t="n">
        <v>0.0139331242531855</v>
      </c>
      <c r="K2434" s="4" t="n">
        <v>0.00898826536709864</v>
      </c>
      <c r="L2434" s="4" t="n">
        <v>0.000201715659496297</v>
      </c>
      <c r="M2434" s="4" t="n">
        <v>0.214529108268757</v>
      </c>
      <c r="N2434" s="4" t="n">
        <v>33.4530616713242</v>
      </c>
      <c r="O2434" s="4" t="n">
        <v>1</v>
      </c>
      <c r="P2434" s="4" t="s">
        <v>24</v>
      </c>
      <c r="Q2434" s="4" t="n">
        <v>61.5712698052317</v>
      </c>
      <c r="R2434" s="4" t="n">
        <v>0.38397083430515</v>
      </c>
      <c r="S2434" s="4" t="s">
        <v>40</v>
      </c>
      <c r="T2434" s="4" t="str">
        <f aca="false">B2434&amp;C2434&amp;D2434&amp;E2434&amp;S2434</f>
        <v>tebburgermap25normal</v>
      </c>
      <c r="U2434" s="4" t="n">
        <f aca="false">COUNTIF($T$2:T2434,T2434)</f>
        <v>13</v>
      </c>
      <c r="V2434" s="4" t="s">
        <v>18</v>
      </c>
      <c r="W2434" s="4" t="s">
        <v>29</v>
      </c>
      <c r="X2434" s="4" t="n">
        <v>2</v>
      </c>
      <c r="Y2434" s="4" t="str">
        <f aca="false">V2434&amp;W2434&amp;X2434&amp;S2434</f>
        <v>tb2normal</v>
      </c>
      <c r="Z2434" s="4" t="n">
        <f aca="false">G2434&gt;0</f>
        <v>0</v>
      </c>
      <c r="AA2434" s="4" t="str">
        <f aca="false">IF(NOT(Z2434),Y2434,0)</f>
        <v>tb2normal</v>
      </c>
    </row>
    <row r="2435" customFormat="false" ht="15" hidden="false" customHeight="true" outlineLevel="0" collapsed="false">
      <c r="A2435" s="1" t="n">
        <v>3453</v>
      </c>
      <c r="B2435" s="4" t="s">
        <v>21</v>
      </c>
      <c r="C2435" s="4" t="s">
        <v>41</v>
      </c>
      <c r="D2435" s="4" t="s">
        <v>23</v>
      </c>
      <c r="E2435" s="4" t="n">
        <v>5</v>
      </c>
      <c r="F2435" s="4" t="n">
        <v>148.696</v>
      </c>
      <c r="G2435" s="4" t="n">
        <v>0</v>
      </c>
      <c r="H2435" s="4" t="n">
        <v>0.432348750953639</v>
      </c>
      <c r="I2435" s="4" t="n">
        <v>0.0674414265746211</v>
      </c>
      <c r="J2435" s="4" t="n">
        <v>0.010741702820325</v>
      </c>
      <c r="K2435" s="4" t="n">
        <v>0.00779119867993749</v>
      </c>
      <c r="L2435" s="4" t="n">
        <v>0.000539634146341464</v>
      </c>
      <c r="M2435" s="4" t="n">
        <v>0.214864128114122</v>
      </c>
      <c r="N2435" s="4" t="n">
        <v>32.0397209711047</v>
      </c>
      <c r="O2435" s="4" t="n">
        <v>1</v>
      </c>
      <c r="P2435" s="4" t="s">
        <v>24</v>
      </c>
      <c r="Q2435" s="4" t="n">
        <v>22.2657172712092</v>
      </c>
      <c r="R2435" s="4" t="n">
        <v>0.332306264764355</v>
      </c>
      <c r="S2435" s="4" t="s">
        <v>40</v>
      </c>
      <c r="T2435" s="4" t="str">
        <f aca="false">B2435&amp;C2435&amp;D2435&amp;E2435&amp;S2435</f>
        <v>tebburgermap25normal</v>
      </c>
      <c r="U2435" s="4" t="n">
        <f aca="false">COUNTIF($T$2:T2435,T2435)</f>
        <v>14</v>
      </c>
      <c r="V2435" s="4" t="s">
        <v>18</v>
      </c>
      <c r="W2435" s="4" t="s">
        <v>29</v>
      </c>
      <c r="X2435" s="4" t="n">
        <v>2</v>
      </c>
      <c r="Y2435" s="4" t="str">
        <f aca="false">V2435&amp;W2435&amp;X2435&amp;S2435</f>
        <v>tb2normal</v>
      </c>
      <c r="Z2435" s="4" t="n">
        <f aca="false">G2435&gt;0</f>
        <v>0</v>
      </c>
      <c r="AA2435" s="4" t="str">
        <f aca="false">IF(NOT(Z2435),Y2435,0)</f>
        <v>tb2normal</v>
      </c>
    </row>
    <row r="2436" customFormat="false" ht="15" hidden="false" customHeight="true" outlineLevel="0" collapsed="false">
      <c r="A2436" s="1" t="n">
        <v>3454</v>
      </c>
      <c r="B2436" s="4" t="s">
        <v>21</v>
      </c>
      <c r="C2436" s="4" t="s">
        <v>41</v>
      </c>
      <c r="D2436" s="4" t="s">
        <v>23</v>
      </c>
      <c r="E2436" s="4" t="n">
        <v>5</v>
      </c>
      <c r="F2436" s="4" t="n">
        <v>150.797</v>
      </c>
      <c r="G2436" s="4" t="n">
        <v>0</v>
      </c>
      <c r="H2436" s="4" t="n">
        <v>0.408916621874398</v>
      </c>
      <c r="I2436" s="4" t="n">
        <v>0.0714378513585645</v>
      </c>
      <c r="J2436" s="4" t="n">
        <v>0.00884655550747401</v>
      </c>
      <c r="K2436" s="4" t="n">
        <v>0.00402108797621253</v>
      </c>
      <c r="L2436" s="4" t="n">
        <v>0.000396734132543226</v>
      </c>
      <c r="M2436" s="4" t="n">
        <v>0.217448854810258</v>
      </c>
      <c r="N2436" s="4" t="n">
        <v>32.7956596472252</v>
      </c>
      <c r="O2436" s="4" t="n">
        <v>1</v>
      </c>
      <c r="P2436" s="4" t="s">
        <v>24</v>
      </c>
      <c r="Q2436" s="4" t="n">
        <v>21.0545706683215</v>
      </c>
      <c r="R2436" s="4" t="n">
        <v>0.3674571613936</v>
      </c>
      <c r="S2436" s="4" t="s">
        <v>40</v>
      </c>
      <c r="T2436" s="4" t="str">
        <f aca="false">B2436&amp;C2436&amp;D2436&amp;E2436&amp;S2436</f>
        <v>tebburgermap25normal</v>
      </c>
      <c r="U2436" s="4" t="n">
        <f aca="false">COUNTIF($T$2:T2436,T2436)</f>
        <v>15</v>
      </c>
      <c r="V2436" s="4" t="s">
        <v>18</v>
      </c>
      <c r="W2436" s="4" t="s">
        <v>29</v>
      </c>
      <c r="X2436" s="4" t="n">
        <v>2</v>
      </c>
      <c r="Y2436" s="4" t="str">
        <f aca="false">V2436&amp;W2436&amp;X2436&amp;S2436</f>
        <v>tb2normal</v>
      </c>
      <c r="Z2436" s="4" t="n">
        <f aca="false">G2436&gt;0</f>
        <v>0</v>
      </c>
      <c r="AA2436" s="4" t="str">
        <f aca="false">IF(NOT(Z2436),Y2436,0)</f>
        <v>tb2normal</v>
      </c>
    </row>
    <row r="2437" customFormat="false" ht="15" hidden="false" customHeight="true" outlineLevel="0" collapsed="false">
      <c r="A2437" s="1" t="n">
        <v>3455</v>
      </c>
      <c r="B2437" s="4" t="s">
        <v>21</v>
      </c>
      <c r="C2437" s="4" t="s">
        <v>41</v>
      </c>
      <c r="D2437" s="4" t="s">
        <v>23</v>
      </c>
      <c r="E2437" s="4" t="n">
        <v>5</v>
      </c>
      <c r="F2437" s="4" t="n">
        <v>153.907</v>
      </c>
      <c r="G2437" s="4" t="n">
        <v>0</v>
      </c>
      <c r="H2437" s="4" t="n">
        <v>0.517124626667577</v>
      </c>
      <c r="I2437" s="4" t="n">
        <v>0.0858178517726253</v>
      </c>
      <c r="J2437" s="4" t="n">
        <v>0.0308675414552231</v>
      </c>
      <c r="K2437" s="4" t="n">
        <v>0.00547825473849109</v>
      </c>
      <c r="L2437" s="4" t="n">
        <v>0.000463768115942029</v>
      </c>
      <c r="M2437" s="4" t="n">
        <v>0.21742076292236</v>
      </c>
      <c r="N2437" s="4" t="n">
        <v>33.4843748866756</v>
      </c>
      <c r="O2437" s="4" t="n">
        <v>1</v>
      </c>
      <c r="P2437" s="4" t="s">
        <v>24</v>
      </c>
      <c r="Q2437" s="4" t="n">
        <v>29.6083110635914</v>
      </c>
      <c r="R2437" s="4" t="n">
        <v>0.387165656933281</v>
      </c>
      <c r="S2437" s="4" t="s">
        <v>40</v>
      </c>
      <c r="T2437" s="4" t="str">
        <f aca="false">B2437&amp;C2437&amp;D2437&amp;E2437&amp;S2437</f>
        <v>tebburgermap25normal</v>
      </c>
      <c r="U2437" s="4" t="n">
        <f aca="false">COUNTIF($T$2:T2437,T2437)</f>
        <v>16</v>
      </c>
      <c r="V2437" s="4" t="s">
        <v>18</v>
      </c>
      <c r="W2437" s="4" t="s">
        <v>29</v>
      </c>
      <c r="X2437" s="4" t="n">
        <v>2</v>
      </c>
      <c r="Y2437" s="4" t="str">
        <f aca="false">V2437&amp;W2437&amp;X2437&amp;S2437</f>
        <v>tb2normal</v>
      </c>
      <c r="Z2437" s="4" t="n">
        <f aca="false">G2437&gt;0</f>
        <v>0</v>
      </c>
      <c r="AA2437" s="4" t="str">
        <f aca="false">IF(NOT(Z2437),Y2437,0)</f>
        <v>tb2normal</v>
      </c>
    </row>
    <row r="2438" customFormat="false" ht="15" hidden="false" customHeight="true" outlineLevel="0" collapsed="false">
      <c r="A2438" s="1" t="n">
        <v>3456</v>
      </c>
      <c r="B2438" s="4" t="s">
        <v>21</v>
      </c>
      <c r="C2438" s="4" t="s">
        <v>41</v>
      </c>
      <c r="D2438" s="4" t="s">
        <v>23</v>
      </c>
      <c r="E2438" s="4" t="n">
        <v>5</v>
      </c>
      <c r="F2438" s="4" t="n">
        <v>151.899</v>
      </c>
      <c r="G2438" s="4" t="n">
        <v>0</v>
      </c>
      <c r="H2438" s="4" t="n">
        <v>0.379681692462765</v>
      </c>
      <c r="I2438" s="4" t="n">
        <v>0.0674788592430746</v>
      </c>
      <c r="J2438" s="4" t="n">
        <v>0.00823746794956282</v>
      </c>
      <c r="K2438" s="4" t="n">
        <v>0.00532040386915036</v>
      </c>
      <c r="L2438" s="4" t="n">
        <v>0.000501455688062925</v>
      </c>
      <c r="M2438" s="4" t="n">
        <v>0.216336343784255</v>
      </c>
      <c r="N2438" s="4" t="n">
        <v>32.90706490014</v>
      </c>
      <c r="O2438" s="4" t="n">
        <v>1</v>
      </c>
      <c r="P2438" s="4" t="s">
        <v>24</v>
      </c>
      <c r="Q2438" s="4" t="n">
        <v>7.94458685742709</v>
      </c>
      <c r="R2438" s="4" t="n">
        <v>0.352386335128621</v>
      </c>
      <c r="S2438" s="4" t="s">
        <v>40</v>
      </c>
      <c r="T2438" s="4" t="str">
        <f aca="false">B2438&amp;C2438&amp;D2438&amp;E2438&amp;S2438</f>
        <v>tebburgermap25normal</v>
      </c>
      <c r="U2438" s="4" t="n">
        <f aca="false">COUNTIF($T$2:T2438,T2438)</f>
        <v>17</v>
      </c>
      <c r="V2438" s="4" t="s">
        <v>18</v>
      </c>
      <c r="W2438" s="4" t="s">
        <v>29</v>
      </c>
      <c r="X2438" s="4" t="n">
        <v>2</v>
      </c>
      <c r="Y2438" s="4" t="str">
        <f aca="false">V2438&amp;W2438&amp;X2438&amp;S2438</f>
        <v>tb2normal</v>
      </c>
      <c r="Z2438" s="4" t="n">
        <f aca="false">G2438&gt;0</f>
        <v>0</v>
      </c>
      <c r="AA2438" s="4" t="str">
        <f aca="false">IF(NOT(Z2438),Y2438,0)</f>
        <v>tb2normal</v>
      </c>
    </row>
    <row r="2439" customFormat="false" ht="15" hidden="false" customHeight="true" outlineLevel="0" collapsed="false">
      <c r="A2439" s="1" t="n">
        <v>3457</v>
      </c>
      <c r="B2439" s="4" t="s">
        <v>21</v>
      </c>
      <c r="C2439" s="4" t="s">
        <v>41</v>
      </c>
      <c r="D2439" s="4" t="s">
        <v>23</v>
      </c>
      <c r="E2439" s="4" t="n">
        <v>5</v>
      </c>
      <c r="F2439" s="4" t="n">
        <v>175.595</v>
      </c>
      <c r="G2439" s="4" t="n">
        <v>0</v>
      </c>
      <c r="H2439" s="4" t="n">
        <v>0.713494608298458</v>
      </c>
      <c r="I2439" s="4" t="n">
        <v>0.100695261995914</v>
      </c>
      <c r="J2439" s="4" t="n">
        <v>0.0173093703283768</v>
      </c>
      <c r="K2439" s="4" t="n">
        <v>0.0121488516364231</v>
      </c>
      <c r="L2439" s="4" t="n">
        <v>0.000498654200777962</v>
      </c>
      <c r="M2439" s="4" t="n">
        <v>0.211523532342347</v>
      </c>
      <c r="N2439" s="4" t="n">
        <v>37.133972147538</v>
      </c>
      <c r="O2439" s="4" t="n">
        <v>1</v>
      </c>
      <c r="P2439" s="4" t="s">
        <v>24</v>
      </c>
      <c r="Q2439" s="4" t="n">
        <v>30.628194591582</v>
      </c>
      <c r="R2439" s="4" t="n">
        <v>0.485108351146172</v>
      </c>
      <c r="S2439" s="4" t="s">
        <v>40</v>
      </c>
      <c r="T2439" s="4" t="str">
        <f aca="false">B2439&amp;C2439&amp;D2439&amp;E2439&amp;S2439</f>
        <v>tebburgermap25normal</v>
      </c>
      <c r="U2439" s="4" t="n">
        <f aca="false">COUNTIF($T$2:T2439,T2439)</f>
        <v>18</v>
      </c>
      <c r="V2439" s="4" t="s">
        <v>18</v>
      </c>
      <c r="W2439" s="4" t="s">
        <v>29</v>
      </c>
      <c r="X2439" s="4" t="n">
        <v>2</v>
      </c>
      <c r="Y2439" s="4" t="str">
        <f aca="false">V2439&amp;W2439&amp;X2439&amp;S2439</f>
        <v>tb2normal</v>
      </c>
      <c r="Z2439" s="4" t="n">
        <f aca="false">G2439&gt;0</f>
        <v>0</v>
      </c>
      <c r="AA2439" s="4" t="str">
        <f aca="false">IF(NOT(Z2439),Y2439,0)</f>
        <v>tb2normal</v>
      </c>
    </row>
    <row r="2440" customFormat="false" ht="15" hidden="false" customHeight="true" outlineLevel="0" collapsed="false">
      <c r="A2440" s="1" t="n">
        <v>3458</v>
      </c>
      <c r="B2440" s="4" t="s">
        <v>21</v>
      </c>
      <c r="C2440" s="4" t="s">
        <v>41</v>
      </c>
      <c r="D2440" s="4" t="s">
        <v>23</v>
      </c>
      <c r="E2440" s="4" t="n">
        <v>5</v>
      </c>
      <c r="F2440" s="4" t="n">
        <v>159.4</v>
      </c>
      <c r="G2440" s="4" t="n">
        <v>0</v>
      </c>
      <c r="H2440" s="4" t="n">
        <v>1.07582208492972</v>
      </c>
      <c r="I2440" s="4" t="n">
        <v>0.0981175732422411</v>
      </c>
      <c r="J2440" s="4" t="n">
        <v>0.0396104575938337</v>
      </c>
      <c r="K2440" s="4" t="n">
        <v>0.00806722603048539</v>
      </c>
      <c r="L2440" s="4" t="n">
        <v>0.000576271186440678</v>
      </c>
      <c r="M2440" s="4" t="n">
        <v>0.213191198203252</v>
      </c>
      <c r="N2440" s="4" t="n">
        <v>33.9888002511153</v>
      </c>
      <c r="O2440" s="4" t="n">
        <v>1</v>
      </c>
      <c r="P2440" s="4" t="s">
        <v>24</v>
      </c>
      <c r="Q2440" s="4" t="n">
        <v>115.590995626808</v>
      </c>
      <c r="R2440" s="4" t="n">
        <v>0.412518238255259</v>
      </c>
      <c r="S2440" s="4" t="s">
        <v>40</v>
      </c>
      <c r="T2440" s="4" t="str">
        <f aca="false">B2440&amp;C2440&amp;D2440&amp;E2440&amp;S2440</f>
        <v>tebburgermap25normal</v>
      </c>
      <c r="U2440" s="4" t="n">
        <f aca="false">COUNTIF($T$2:T2440,T2440)</f>
        <v>19</v>
      </c>
      <c r="V2440" s="4" t="s">
        <v>18</v>
      </c>
      <c r="W2440" s="4" t="s">
        <v>29</v>
      </c>
      <c r="X2440" s="4" t="n">
        <v>2</v>
      </c>
      <c r="Y2440" s="4" t="str">
        <f aca="false">V2440&amp;W2440&amp;X2440&amp;S2440</f>
        <v>tb2normal</v>
      </c>
      <c r="Z2440" s="4" t="n">
        <f aca="false">G2440&gt;0</f>
        <v>0</v>
      </c>
      <c r="AA2440" s="4" t="str">
        <f aca="false">IF(NOT(Z2440),Y2440,0)</f>
        <v>tb2normal</v>
      </c>
    </row>
    <row r="2441" customFormat="false" ht="15" hidden="false" customHeight="true" outlineLevel="0" collapsed="false">
      <c r="A2441" s="1" t="n">
        <v>3459</v>
      </c>
      <c r="B2441" s="4" t="s">
        <v>21</v>
      </c>
      <c r="C2441" s="4" t="s">
        <v>41</v>
      </c>
      <c r="D2441" s="4" t="s">
        <v>23</v>
      </c>
      <c r="E2441" s="4" t="n">
        <v>5</v>
      </c>
      <c r="F2441" s="4" t="n">
        <v>155.496</v>
      </c>
      <c r="G2441" s="4" t="n">
        <v>2</v>
      </c>
      <c r="H2441" s="4" t="n">
        <v>0.843937320969269</v>
      </c>
      <c r="I2441" s="4" t="n">
        <v>0.106433699344575</v>
      </c>
      <c r="J2441" s="4" t="n">
        <v>0.0231700276269101</v>
      </c>
      <c r="K2441" s="4" t="n">
        <v>0.00765221722581219</v>
      </c>
      <c r="L2441" s="4" t="n">
        <v>0.000605636564816993</v>
      </c>
      <c r="M2441" s="4" t="n">
        <v>0.214638368195729</v>
      </c>
      <c r="N2441" s="4" t="n">
        <v>33.4037545657816</v>
      </c>
      <c r="O2441" s="4" t="n">
        <v>1</v>
      </c>
      <c r="P2441" s="4" t="s">
        <v>24</v>
      </c>
      <c r="Q2441" s="4" t="n">
        <v>50.7113876068875</v>
      </c>
      <c r="R2441" s="4" t="n">
        <v>0.399176684577223</v>
      </c>
      <c r="S2441" s="4" t="s">
        <v>40</v>
      </c>
      <c r="T2441" s="4" t="str">
        <f aca="false">B2441&amp;C2441&amp;D2441&amp;E2441&amp;S2441</f>
        <v>tebburgermap25normal</v>
      </c>
      <c r="U2441" s="4" t="n">
        <f aca="false">COUNTIF($T$2:T2441,T2441)</f>
        <v>20</v>
      </c>
      <c r="V2441" s="4" t="s">
        <v>18</v>
      </c>
      <c r="W2441" s="4" t="s">
        <v>29</v>
      </c>
      <c r="X2441" s="4" t="n">
        <v>2</v>
      </c>
      <c r="Y2441" s="4" t="str">
        <f aca="false">V2441&amp;W2441&amp;X2441&amp;S2441</f>
        <v>tb2normal</v>
      </c>
      <c r="Z2441" s="4" t="n">
        <f aca="false">G2441&gt;0</f>
        <v>1</v>
      </c>
      <c r="AA2441" s="4" t="n">
        <f aca="false">IF(NOT(Z2441),Y2441,0)</f>
        <v>0</v>
      </c>
    </row>
    <row r="2442" customFormat="false" ht="15" hidden="false" customHeight="true" outlineLevel="0" collapsed="false">
      <c r="A2442" s="1" t="n">
        <v>3464</v>
      </c>
      <c r="B2442" s="4" t="s">
        <v>21</v>
      </c>
      <c r="C2442" s="4" t="s">
        <v>22</v>
      </c>
      <c r="D2442" s="4" t="s">
        <v>31</v>
      </c>
      <c r="E2442" s="4" t="n">
        <v>5</v>
      </c>
      <c r="F2442" s="4" t="n">
        <v>18.388</v>
      </c>
      <c r="G2442" s="4" t="n">
        <v>0</v>
      </c>
      <c r="H2442" s="4" t="n">
        <v>1.4699422656526</v>
      </c>
      <c r="I2442" s="4" t="n">
        <v>0.702573680390254</v>
      </c>
      <c r="J2442" s="4" t="n">
        <v>0.14933682230192</v>
      </c>
      <c r="K2442" s="4" t="n">
        <v>0.362005281014074</v>
      </c>
      <c r="L2442" s="4" t="n">
        <v>0.0502598703675434</v>
      </c>
      <c r="M2442" s="4" t="n">
        <v>1.42226765663651</v>
      </c>
      <c r="N2442" s="4" t="n">
        <v>25.7994257296142</v>
      </c>
      <c r="O2442" s="4" t="n">
        <v>1</v>
      </c>
      <c r="P2442" s="4" t="s">
        <v>24</v>
      </c>
      <c r="Q2442" s="4" t="n">
        <v>12.9362316084241</v>
      </c>
      <c r="R2442" s="4" t="n">
        <v>0.366636067761088</v>
      </c>
      <c r="S2442" s="4" t="s">
        <v>40</v>
      </c>
      <c r="T2442" s="4" t="str">
        <f aca="false">B2442&amp;C2442&amp;D2442&amp;E2442&amp;S2442</f>
        <v>tebjackalmap55normal</v>
      </c>
      <c r="U2442" s="4" t="n">
        <f aca="false">COUNTIF($T$2:T2442,T2442)</f>
        <v>1</v>
      </c>
      <c r="V2442" s="4" t="s">
        <v>18</v>
      </c>
      <c r="W2442" s="4" t="s">
        <v>26</v>
      </c>
      <c r="X2442" s="4" t="n">
        <v>5</v>
      </c>
      <c r="Y2442" s="4" t="str">
        <f aca="false">V2442&amp;W2442&amp;X2442&amp;S2442</f>
        <v>tj5normal</v>
      </c>
      <c r="Z2442" s="4" t="n">
        <f aca="false">G2442&gt;0</f>
        <v>0</v>
      </c>
      <c r="AA2442" s="4" t="str">
        <f aca="false">IF(NOT(Z2442),Y2442,0)</f>
        <v>tj5normal</v>
      </c>
    </row>
    <row r="2443" customFormat="false" ht="15" hidden="false" customHeight="true" outlineLevel="0" collapsed="false">
      <c r="A2443" s="1" t="n">
        <v>3465</v>
      </c>
      <c r="B2443" s="4" t="s">
        <v>21</v>
      </c>
      <c r="C2443" s="4" t="s">
        <v>22</v>
      </c>
      <c r="D2443" s="4" t="s">
        <v>31</v>
      </c>
      <c r="E2443" s="4" t="n">
        <v>5</v>
      </c>
      <c r="F2443" s="4" t="n">
        <v>5.488</v>
      </c>
      <c r="G2443" s="4" t="n">
        <v>0</v>
      </c>
      <c r="H2443" s="4" t="n">
        <v>0.134826849737922</v>
      </c>
      <c r="I2443" s="4" t="n">
        <v>0.241870850429404</v>
      </c>
      <c r="J2443" s="4" t="n">
        <v>0.0306406360020069</v>
      </c>
      <c r="K2443" s="4" t="n">
        <v>0.0501951358435313</v>
      </c>
      <c r="L2443" s="4" t="n">
        <v>0.0240994595056082</v>
      </c>
      <c r="M2443" s="4" t="n">
        <v>1.93855827340427</v>
      </c>
      <c r="N2443" s="4" t="n">
        <v>10.6861927363324</v>
      </c>
      <c r="O2443" s="4" t="n">
        <v>1</v>
      </c>
      <c r="P2443" s="4" t="s">
        <v>24</v>
      </c>
      <c r="Q2443" s="4" t="n">
        <v>0.604139475487991</v>
      </c>
      <c r="R2443" s="4" t="n">
        <v>0.142426777951074</v>
      </c>
      <c r="S2443" s="4" t="s">
        <v>40</v>
      </c>
      <c r="T2443" s="4" t="str">
        <f aca="false">B2443&amp;C2443&amp;D2443&amp;E2443&amp;S2443</f>
        <v>tebjackalmap55normal</v>
      </c>
      <c r="U2443" s="4" t="n">
        <f aca="false">COUNTIF($T$2:T2443,T2443)</f>
        <v>2</v>
      </c>
      <c r="V2443" s="4" t="s">
        <v>18</v>
      </c>
      <c r="W2443" s="4" t="s">
        <v>26</v>
      </c>
      <c r="X2443" s="4" t="n">
        <v>5</v>
      </c>
      <c r="Y2443" s="4" t="str">
        <f aca="false">V2443&amp;W2443&amp;X2443&amp;S2443</f>
        <v>tj5normal</v>
      </c>
      <c r="Z2443" s="4" t="n">
        <f aca="false">G2443&gt;0</f>
        <v>0</v>
      </c>
      <c r="AA2443" s="4" t="str">
        <f aca="false">IF(NOT(Z2443),Y2443,0)</f>
        <v>tj5normal</v>
      </c>
    </row>
    <row r="2444" customFormat="false" ht="15" hidden="false" customHeight="true" outlineLevel="0" collapsed="false">
      <c r="A2444" s="1" t="n">
        <v>3466</v>
      </c>
      <c r="B2444" s="4" t="s">
        <v>21</v>
      </c>
      <c r="C2444" s="4" t="s">
        <v>22</v>
      </c>
      <c r="D2444" s="4" t="s">
        <v>31</v>
      </c>
      <c r="E2444" s="4" t="n">
        <v>5</v>
      </c>
      <c r="F2444" s="4" t="n">
        <v>16.701</v>
      </c>
      <c r="G2444" s="4" t="n">
        <v>0</v>
      </c>
      <c r="H2444" s="4" t="n">
        <v>0.644292790903269</v>
      </c>
      <c r="I2444" s="4" t="n">
        <v>0.57327518939393</v>
      </c>
      <c r="J2444" s="4" t="n">
        <v>0.0925703026625314</v>
      </c>
      <c r="K2444" s="4" t="n">
        <v>0.268375341769448</v>
      </c>
      <c r="L2444" s="4" t="n">
        <v>0.0362571428571429</v>
      </c>
      <c r="M2444" s="4" t="n">
        <v>1.66287716914961</v>
      </c>
      <c r="N2444" s="4" t="n">
        <v>27.7713212988803</v>
      </c>
      <c r="O2444" s="4" t="n">
        <v>1</v>
      </c>
      <c r="P2444" s="4" t="s">
        <v>24</v>
      </c>
      <c r="Q2444" s="4" t="n">
        <v>8.1863758664189</v>
      </c>
      <c r="R2444" s="4" t="n">
        <v>0.364080624439272</v>
      </c>
      <c r="S2444" s="4" t="s">
        <v>40</v>
      </c>
      <c r="T2444" s="4" t="str">
        <f aca="false">B2444&amp;C2444&amp;D2444&amp;E2444&amp;S2444</f>
        <v>tebjackalmap55normal</v>
      </c>
      <c r="U2444" s="4" t="n">
        <f aca="false">COUNTIF($T$2:T2444,T2444)</f>
        <v>3</v>
      </c>
      <c r="V2444" s="4" t="s">
        <v>18</v>
      </c>
      <c r="W2444" s="4" t="s">
        <v>26</v>
      </c>
      <c r="X2444" s="4" t="n">
        <v>5</v>
      </c>
      <c r="Y2444" s="4" t="str">
        <f aca="false">V2444&amp;W2444&amp;X2444&amp;S2444</f>
        <v>tj5normal</v>
      </c>
      <c r="Z2444" s="4" t="n">
        <f aca="false">G2444&gt;0</f>
        <v>0</v>
      </c>
      <c r="AA2444" s="4" t="str">
        <f aca="false">IF(NOT(Z2444),Y2444,0)</f>
        <v>tj5normal</v>
      </c>
    </row>
    <row r="2445" customFormat="false" ht="15" hidden="false" customHeight="true" outlineLevel="0" collapsed="false">
      <c r="A2445" s="1" t="n">
        <v>3467</v>
      </c>
      <c r="B2445" s="4" t="s">
        <v>21</v>
      </c>
      <c r="C2445" s="4" t="s">
        <v>22</v>
      </c>
      <c r="D2445" s="4" t="s">
        <v>31</v>
      </c>
      <c r="E2445" s="4" t="n">
        <v>5</v>
      </c>
      <c r="F2445" s="4" t="n">
        <v>12.607</v>
      </c>
      <c r="G2445" s="4" t="n">
        <v>0</v>
      </c>
      <c r="H2445" s="4" t="n">
        <v>0.191423127018074</v>
      </c>
      <c r="I2445" s="4" t="n">
        <v>0.343562830418286</v>
      </c>
      <c r="J2445" s="4" t="n">
        <v>0.0434624323096992</v>
      </c>
      <c r="K2445" s="4" t="n">
        <v>0.164070051852613</v>
      </c>
      <c r="L2445" s="4" t="n">
        <v>0.0383077808380356</v>
      </c>
      <c r="M2445" s="4" t="n">
        <v>1.8766023112698</v>
      </c>
      <c r="N2445" s="4" t="n">
        <v>23.8601973232777</v>
      </c>
      <c r="O2445" s="4" t="n">
        <v>1</v>
      </c>
      <c r="P2445" s="4" t="s">
        <v>24</v>
      </c>
      <c r="Q2445" s="4" t="n">
        <v>0.747746946841415</v>
      </c>
      <c r="R2445" s="4" t="n">
        <v>0.219025850004249</v>
      </c>
      <c r="S2445" s="4" t="s">
        <v>40</v>
      </c>
      <c r="T2445" s="4" t="str">
        <f aca="false">B2445&amp;C2445&amp;D2445&amp;E2445&amp;S2445</f>
        <v>tebjackalmap55normal</v>
      </c>
      <c r="U2445" s="4" t="n">
        <f aca="false">COUNTIF($T$2:T2445,T2445)</f>
        <v>4</v>
      </c>
      <c r="V2445" s="4" t="s">
        <v>18</v>
      </c>
      <c r="W2445" s="4" t="s">
        <v>26</v>
      </c>
      <c r="X2445" s="4" t="n">
        <v>5</v>
      </c>
      <c r="Y2445" s="4" t="str">
        <f aca="false">V2445&amp;W2445&amp;X2445&amp;S2445</f>
        <v>tj5normal</v>
      </c>
      <c r="Z2445" s="4" t="n">
        <f aca="false">G2445&gt;0</f>
        <v>0</v>
      </c>
      <c r="AA2445" s="4" t="str">
        <f aca="false">IF(NOT(Z2445),Y2445,0)</f>
        <v>tj5normal</v>
      </c>
    </row>
    <row r="2446" customFormat="false" ht="15" hidden="false" customHeight="true" outlineLevel="0" collapsed="false">
      <c r="A2446" s="1" t="n">
        <v>3468</v>
      </c>
      <c r="B2446" s="4" t="s">
        <v>21</v>
      </c>
      <c r="C2446" s="4" t="s">
        <v>22</v>
      </c>
      <c r="D2446" s="4" t="s">
        <v>31</v>
      </c>
      <c r="E2446" s="4" t="n">
        <v>5</v>
      </c>
      <c r="F2446" s="4" t="n">
        <v>13.059</v>
      </c>
      <c r="G2446" s="4" t="n">
        <v>0</v>
      </c>
      <c r="H2446" s="4" t="n">
        <v>0.213474330129505</v>
      </c>
      <c r="I2446" s="4" t="n">
        <v>0.36539510895689</v>
      </c>
      <c r="J2446" s="4" t="n">
        <v>0.0460384545884044</v>
      </c>
      <c r="K2446" s="4" t="n">
        <v>0.321186709491684</v>
      </c>
      <c r="L2446" s="4" t="n">
        <v>0.0520027152472462</v>
      </c>
      <c r="M2446" s="4" t="n">
        <v>1.81911136934967</v>
      </c>
      <c r="N2446" s="4" t="n">
        <v>24.1320868944647</v>
      </c>
      <c r="O2446" s="4" t="n">
        <v>1</v>
      </c>
      <c r="P2446" s="4" t="s">
        <v>24</v>
      </c>
      <c r="Q2446" s="4" t="n">
        <v>0.879909793204043</v>
      </c>
      <c r="R2446" s="4" t="n">
        <v>0.241669940337308</v>
      </c>
      <c r="S2446" s="4" t="s">
        <v>40</v>
      </c>
      <c r="T2446" s="4" t="str">
        <f aca="false">B2446&amp;C2446&amp;D2446&amp;E2446&amp;S2446</f>
        <v>tebjackalmap55normal</v>
      </c>
      <c r="U2446" s="4" t="n">
        <f aca="false">COUNTIF($T$2:T2446,T2446)</f>
        <v>5</v>
      </c>
      <c r="V2446" s="4" t="s">
        <v>18</v>
      </c>
      <c r="W2446" s="4" t="s">
        <v>26</v>
      </c>
      <c r="X2446" s="4" t="n">
        <v>5</v>
      </c>
      <c r="Y2446" s="4" t="str">
        <f aca="false">V2446&amp;W2446&amp;X2446&amp;S2446</f>
        <v>tj5normal</v>
      </c>
      <c r="Z2446" s="4" t="n">
        <f aca="false">G2446&gt;0</f>
        <v>0</v>
      </c>
      <c r="AA2446" s="4" t="str">
        <f aca="false">IF(NOT(Z2446),Y2446,0)</f>
        <v>tj5normal</v>
      </c>
    </row>
    <row r="2447" customFormat="false" ht="15" hidden="false" customHeight="true" outlineLevel="0" collapsed="false">
      <c r="A2447" s="1" t="n">
        <v>3469</v>
      </c>
      <c r="B2447" s="4" t="s">
        <v>21</v>
      </c>
      <c r="C2447" s="4" t="s">
        <v>22</v>
      </c>
      <c r="D2447" s="4" t="s">
        <v>31</v>
      </c>
      <c r="E2447" s="4" t="n">
        <v>5</v>
      </c>
      <c r="F2447" s="4" t="n">
        <v>18.586</v>
      </c>
      <c r="G2447" s="4" t="n">
        <v>0</v>
      </c>
      <c r="H2447" s="4" t="n">
        <v>0.687540547550893</v>
      </c>
      <c r="I2447" s="4" t="n">
        <v>0.635555093311128</v>
      </c>
      <c r="J2447" s="4" t="n">
        <v>0.119436634083868</v>
      </c>
      <c r="K2447" s="4" t="n">
        <v>0.510739388856188</v>
      </c>
      <c r="L2447" s="4" t="n">
        <v>0.0261093944561412</v>
      </c>
      <c r="M2447" s="4" t="n">
        <v>1.48983269138447</v>
      </c>
      <c r="N2447" s="4" t="n">
        <v>27.5558440541648</v>
      </c>
      <c r="O2447" s="4" t="n">
        <v>1</v>
      </c>
      <c r="P2447" s="4" t="s">
        <v>24</v>
      </c>
      <c r="Q2447" s="4" t="n">
        <v>9.17674643291786</v>
      </c>
      <c r="R2447" s="4" t="n">
        <v>0.389064474995809</v>
      </c>
      <c r="S2447" s="4" t="s">
        <v>40</v>
      </c>
      <c r="T2447" s="4" t="str">
        <f aca="false">B2447&amp;C2447&amp;D2447&amp;E2447&amp;S2447</f>
        <v>tebjackalmap55normal</v>
      </c>
      <c r="U2447" s="4" t="n">
        <f aca="false">COUNTIF($T$2:T2447,T2447)</f>
        <v>6</v>
      </c>
      <c r="V2447" s="4" t="s">
        <v>18</v>
      </c>
      <c r="W2447" s="4" t="s">
        <v>26</v>
      </c>
      <c r="X2447" s="4" t="n">
        <v>5</v>
      </c>
      <c r="Y2447" s="4" t="str">
        <f aca="false">V2447&amp;W2447&amp;X2447&amp;S2447</f>
        <v>tj5normal</v>
      </c>
      <c r="Z2447" s="4" t="n">
        <f aca="false">G2447&gt;0</f>
        <v>0</v>
      </c>
      <c r="AA2447" s="4" t="str">
        <f aca="false">IF(NOT(Z2447),Y2447,0)</f>
        <v>tj5normal</v>
      </c>
    </row>
    <row r="2448" customFormat="false" ht="15" hidden="false" customHeight="true" outlineLevel="0" collapsed="false">
      <c r="A2448" s="1" t="n">
        <v>3470</v>
      </c>
      <c r="B2448" s="4" t="s">
        <v>21</v>
      </c>
      <c r="C2448" s="4" t="s">
        <v>22</v>
      </c>
      <c r="D2448" s="4" t="s">
        <v>31</v>
      </c>
      <c r="E2448" s="4" t="n">
        <v>5</v>
      </c>
      <c r="F2448" s="4" t="n">
        <v>13.226</v>
      </c>
      <c r="G2448" s="4" t="n">
        <v>0</v>
      </c>
      <c r="H2448" s="4" t="n">
        <v>0.25980581214735</v>
      </c>
      <c r="I2448" s="4" t="n">
        <v>0.442151981356004</v>
      </c>
      <c r="J2448" s="4" t="n">
        <v>0.0561222268066631</v>
      </c>
      <c r="K2448" s="4" t="n">
        <v>0.125760989094423</v>
      </c>
      <c r="L2448" s="4" t="n">
        <v>0.0465503347749413</v>
      </c>
      <c r="M2448" s="4" t="n">
        <v>1.88385333589657</v>
      </c>
      <c r="N2448" s="4" t="n">
        <v>25.1257202895554</v>
      </c>
      <c r="O2448" s="4" t="n">
        <v>1</v>
      </c>
      <c r="P2448" s="4" t="s">
        <v>24</v>
      </c>
      <c r="Q2448" s="4" t="n">
        <v>1.02200475199017</v>
      </c>
      <c r="R2448" s="4" t="n">
        <v>0.275972187865294</v>
      </c>
      <c r="S2448" s="4" t="s">
        <v>40</v>
      </c>
      <c r="T2448" s="4" t="str">
        <f aca="false">B2448&amp;C2448&amp;D2448&amp;E2448&amp;S2448</f>
        <v>tebjackalmap55normal</v>
      </c>
      <c r="U2448" s="4" t="n">
        <f aca="false">COUNTIF($T$2:T2448,T2448)</f>
        <v>7</v>
      </c>
      <c r="V2448" s="4" t="s">
        <v>18</v>
      </c>
      <c r="W2448" s="4" t="s">
        <v>26</v>
      </c>
      <c r="X2448" s="4" t="n">
        <v>5</v>
      </c>
      <c r="Y2448" s="4" t="str">
        <f aca="false">V2448&amp;W2448&amp;X2448&amp;S2448</f>
        <v>tj5normal</v>
      </c>
      <c r="Z2448" s="4" t="n">
        <f aca="false">G2448&gt;0</f>
        <v>0</v>
      </c>
      <c r="AA2448" s="4" t="str">
        <f aca="false">IF(NOT(Z2448),Y2448,0)</f>
        <v>tj5normal</v>
      </c>
    </row>
    <row r="2449" customFormat="false" ht="15" hidden="false" customHeight="true" outlineLevel="0" collapsed="false">
      <c r="A2449" s="1" t="n">
        <v>3471</v>
      </c>
      <c r="B2449" s="4" t="s">
        <v>21</v>
      </c>
      <c r="C2449" s="4" t="s">
        <v>22</v>
      </c>
      <c r="D2449" s="4" t="s">
        <v>31</v>
      </c>
      <c r="E2449" s="4" t="n">
        <v>5</v>
      </c>
      <c r="F2449" s="4" t="n">
        <v>27.415</v>
      </c>
      <c r="G2449" s="4" t="n">
        <v>1</v>
      </c>
      <c r="H2449" s="4" t="n">
        <v>1.3449248526459</v>
      </c>
      <c r="I2449" s="4" t="n">
        <v>0.623759515502277</v>
      </c>
      <c r="J2449" s="4" t="n">
        <v>0.155335473217522</v>
      </c>
      <c r="K2449" s="4" t="n">
        <v>0.392704302985689</v>
      </c>
      <c r="L2449" s="4" t="n">
        <v>0.0356206366038862</v>
      </c>
      <c r="M2449" s="4" t="n">
        <v>1.05140328576754</v>
      </c>
      <c r="N2449" s="4" t="n">
        <v>27.4725342815628</v>
      </c>
      <c r="O2449" s="4" t="n">
        <v>1</v>
      </c>
      <c r="P2449" s="4" t="s">
        <v>24</v>
      </c>
      <c r="Q2449" s="4" t="n">
        <v>13.5634839617894</v>
      </c>
      <c r="R2449" s="4" t="n">
        <v>1.97495431050977</v>
      </c>
      <c r="S2449" s="4" t="s">
        <v>40</v>
      </c>
      <c r="T2449" s="4" t="str">
        <f aca="false">B2449&amp;C2449&amp;D2449&amp;E2449&amp;S2449</f>
        <v>tebjackalmap55normal</v>
      </c>
      <c r="U2449" s="4" t="n">
        <f aca="false">COUNTIF($T$2:T2449,T2449)</f>
        <v>8</v>
      </c>
      <c r="V2449" s="4" t="s">
        <v>18</v>
      </c>
      <c r="W2449" s="4" t="s">
        <v>26</v>
      </c>
      <c r="X2449" s="4" t="n">
        <v>5</v>
      </c>
      <c r="Y2449" s="4" t="str">
        <f aca="false">V2449&amp;W2449&amp;X2449&amp;S2449</f>
        <v>tj5normal</v>
      </c>
      <c r="Z2449" s="4" t="n">
        <f aca="false">G2449&gt;0</f>
        <v>1</v>
      </c>
      <c r="AA2449" s="4" t="n">
        <f aca="false">IF(NOT(Z2449),Y2449,0)</f>
        <v>0</v>
      </c>
    </row>
    <row r="2450" customFormat="false" ht="15" hidden="false" customHeight="true" outlineLevel="0" collapsed="false">
      <c r="A2450" s="1" t="n">
        <v>3472</v>
      </c>
      <c r="B2450" s="4" t="s">
        <v>21</v>
      </c>
      <c r="C2450" s="4" t="s">
        <v>22</v>
      </c>
      <c r="D2450" s="4" t="s">
        <v>31</v>
      </c>
      <c r="E2450" s="4" t="n">
        <v>5</v>
      </c>
      <c r="F2450" s="4" t="n">
        <v>20.723</v>
      </c>
      <c r="G2450" s="4" t="n">
        <v>0</v>
      </c>
      <c r="H2450" s="4" t="n">
        <v>1.81638691873676</v>
      </c>
      <c r="I2450" s="4" t="n">
        <v>0.576281711621953</v>
      </c>
      <c r="J2450" s="4" t="n">
        <v>0.0889138411553084</v>
      </c>
      <c r="K2450" s="4" t="n">
        <v>0.432522444061463</v>
      </c>
      <c r="L2450" s="4" t="n">
        <v>0.0339556783357723</v>
      </c>
      <c r="M2450" s="4" t="n">
        <v>1.44529594815801</v>
      </c>
      <c r="N2450" s="4" t="n">
        <v>30.1119707206986</v>
      </c>
      <c r="O2450" s="4" t="n">
        <v>1</v>
      </c>
      <c r="P2450" s="4" t="s">
        <v>24</v>
      </c>
      <c r="Q2450" s="4" t="n">
        <v>45.1107099547681</v>
      </c>
      <c r="R2450" s="4" t="n">
        <v>0.374070501877091</v>
      </c>
      <c r="S2450" s="4" t="s">
        <v>40</v>
      </c>
      <c r="T2450" s="4" t="str">
        <f aca="false">B2450&amp;C2450&amp;D2450&amp;E2450&amp;S2450</f>
        <v>tebjackalmap55normal</v>
      </c>
      <c r="U2450" s="4" t="n">
        <f aca="false">COUNTIF($T$2:T2450,T2450)</f>
        <v>9</v>
      </c>
      <c r="V2450" s="4" t="s">
        <v>18</v>
      </c>
      <c r="W2450" s="4" t="s">
        <v>26</v>
      </c>
      <c r="X2450" s="4" t="n">
        <v>5</v>
      </c>
      <c r="Y2450" s="4" t="str">
        <f aca="false">V2450&amp;W2450&amp;X2450&amp;S2450</f>
        <v>tj5normal</v>
      </c>
      <c r="Z2450" s="4" t="n">
        <f aca="false">G2450&gt;0</f>
        <v>0</v>
      </c>
      <c r="AA2450" s="4" t="str">
        <f aca="false">IF(NOT(Z2450),Y2450,0)</f>
        <v>tj5normal</v>
      </c>
    </row>
    <row r="2451" customFormat="false" ht="15" hidden="false" customHeight="true" outlineLevel="0" collapsed="false">
      <c r="A2451" s="1" t="n">
        <v>3473</v>
      </c>
      <c r="B2451" s="4" t="s">
        <v>21</v>
      </c>
      <c r="C2451" s="4" t="s">
        <v>22</v>
      </c>
      <c r="D2451" s="4" t="s">
        <v>31</v>
      </c>
      <c r="E2451" s="4" t="n">
        <v>5</v>
      </c>
      <c r="F2451" s="4" t="n">
        <v>13.077</v>
      </c>
      <c r="G2451" s="4" t="n">
        <v>0</v>
      </c>
      <c r="H2451" s="4" t="n">
        <v>0.176708447045571</v>
      </c>
      <c r="I2451" s="4" t="n">
        <v>0.311686386587186</v>
      </c>
      <c r="J2451" s="4" t="n">
        <v>0.0394186643929328</v>
      </c>
      <c r="K2451" s="4" t="n">
        <v>0.15796242610685</v>
      </c>
      <c r="L2451" s="4" t="n">
        <v>0.0614074452582274</v>
      </c>
      <c r="M2451" s="4" t="n">
        <v>1.8731451888372</v>
      </c>
      <c r="N2451" s="4" t="n">
        <v>24.6761039089705</v>
      </c>
      <c r="O2451" s="4" t="n">
        <v>1</v>
      </c>
      <c r="P2451" s="4" t="s">
        <v>24</v>
      </c>
      <c r="Q2451" s="4" t="n">
        <v>0.832177376947444</v>
      </c>
      <c r="R2451" s="4" t="n">
        <v>0.235977284804801</v>
      </c>
      <c r="S2451" s="4" t="s">
        <v>40</v>
      </c>
      <c r="T2451" s="4" t="str">
        <f aca="false">B2451&amp;C2451&amp;D2451&amp;E2451&amp;S2451</f>
        <v>tebjackalmap55normal</v>
      </c>
      <c r="U2451" s="4" t="n">
        <f aca="false">COUNTIF($T$2:T2451,T2451)</f>
        <v>10</v>
      </c>
      <c r="V2451" s="4" t="s">
        <v>18</v>
      </c>
      <c r="W2451" s="4" t="s">
        <v>26</v>
      </c>
      <c r="X2451" s="4" t="n">
        <v>5</v>
      </c>
      <c r="Y2451" s="4" t="str">
        <f aca="false">V2451&amp;W2451&amp;X2451&amp;S2451</f>
        <v>tj5normal</v>
      </c>
      <c r="Z2451" s="4" t="n">
        <f aca="false">G2451&gt;0</f>
        <v>0</v>
      </c>
      <c r="AA2451" s="4" t="str">
        <f aca="false">IF(NOT(Z2451),Y2451,0)</f>
        <v>tj5normal</v>
      </c>
    </row>
    <row r="2452" customFormat="false" ht="15" hidden="false" customHeight="true" outlineLevel="0" collapsed="false">
      <c r="A2452" s="1" t="n">
        <v>3474</v>
      </c>
      <c r="B2452" s="4" t="s">
        <v>21</v>
      </c>
      <c r="C2452" s="4" t="s">
        <v>22</v>
      </c>
      <c r="D2452" s="4" t="s">
        <v>31</v>
      </c>
      <c r="E2452" s="4" t="n">
        <v>5</v>
      </c>
      <c r="F2452" s="4" t="n">
        <v>12.713</v>
      </c>
      <c r="G2452" s="4" t="n">
        <v>0</v>
      </c>
      <c r="H2452" s="4" t="n">
        <v>0.213918220928113</v>
      </c>
      <c r="I2452" s="4" t="n">
        <v>0.34661473774232</v>
      </c>
      <c r="J2452" s="4" t="n">
        <v>0.0439142817807392</v>
      </c>
      <c r="K2452" s="4" t="n">
        <v>0.180979385992257</v>
      </c>
      <c r="L2452" s="4" t="n">
        <v>0.0647857142857143</v>
      </c>
      <c r="M2452" s="4" t="n">
        <v>1.83624172883342</v>
      </c>
      <c r="N2452" s="4" t="n">
        <v>23.6540430817639</v>
      </c>
      <c r="O2452" s="4" t="n">
        <v>1</v>
      </c>
      <c r="P2452" s="4" t="s">
        <v>24</v>
      </c>
      <c r="Q2452" s="4" t="n">
        <v>0.80837118575611</v>
      </c>
      <c r="R2452" s="4" t="n">
        <v>0.226937948047387</v>
      </c>
      <c r="S2452" s="4" t="s">
        <v>40</v>
      </c>
      <c r="T2452" s="4" t="str">
        <f aca="false">B2452&amp;C2452&amp;D2452&amp;E2452&amp;S2452</f>
        <v>tebjackalmap55normal</v>
      </c>
      <c r="U2452" s="4" t="n">
        <f aca="false">COUNTIF($T$2:T2452,T2452)</f>
        <v>11</v>
      </c>
      <c r="V2452" s="4" t="s">
        <v>18</v>
      </c>
      <c r="W2452" s="4" t="s">
        <v>26</v>
      </c>
      <c r="X2452" s="4" t="n">
        <v>5</v>
      </c>
      <c r="Y2452" s="4" t="str">
        <f aca="false">V2452&amp;W2452&amp;X2452&amp;S2452</f>
        <v>tj5normal</v>
      </c>
      <c r="Z2452" s="4" t="n">
        <f aca="false">G2452&gt;0</f>
        <v>0</v>
      </c>
      <c r="AA2452" s="4" t="str">
        <f aca="false">IF(NOT(Z2452),Y2452,0)</f>
        <v>tj5normal</v>
      </c>
    </row>
    <row r="2453" customFormat="false" ht="15" hidden="false" customHeight="true" outlineLevel="0" collapsed="false">
      <c r="A2453" s="1" t="n">
        <v>3475</v>
      </c>
      <c r="B2453" s="4" t="s">
        <v>21</v>
      </c>
      <c r="C2453" s="4" t="s">
        <v>22</v>
      </c>
      <c r="D2453" s="4" t="s">
        <v>31</v>
      </c>
      <c r="E2453" s="4" t="n">
        <v>5</v>
      </c>
      <c r="F2453" s="4" t="n">
        <v>13.619</v>
      </c>
      <c r="G2453" s="4" t="n">
        <v>0</v>
      </c>
      <c r="H2453" s="4" t="n">
        <v>0.324599486251577</v>
      </c>
      <c r="I2453" s="4" t="n">
        <v>0.484073493906814</v>
      </c>
      <c r="J2453" s="4" t="n">
        <v>0.0607463735958001</v>
      </c>
      <c r="K2453" s="4" t="n">
        <v>0.213995685662497</v>
      </c>
      <c r="L2453" s="4" t="n">
        <v>0.0489989985994135</v>
      </c>
      <c r="M2453" s="4" t="n">
        <v>1.78551849681254</v>
      </c>
      <c r="N2453" s="4" t="n">
        <v>24.3736173747754</v>
      </c>
      <c r="O2453" s="4" t="n">
        <v>1</v>
      </c>
      <c r="P2453" s="4" t="s">
        <v>24</v>
      </c>
      <c r="Q2453" s="4" t="n">
        <v>1.21364470680708</v>
      </c>
      <c r="R2453" s="4" t="n">
        <v>0.353579030452775</v>
      </c>
      <c r="S2453" s="4" t="s">
        <v>40</v>
      </c>
      <c r="T2453" s="4" t="str">
        <f aca="false">B2453&amp;C2453&amp;D2453&amp;E2453&amp;S2453</f>
        <v>tebjackalmap55normal</v>
      </c>
      <c r="U2453" s="4" t="n">
        <f aca="false">COUNTIF($T$2:T2453,T2453)</f>
        <v>12</v>
      </c>
      <c r="V2453" s="4" t="s">
        <v>18</v>
      </c>
      <c r="W2453" s="4" t="s">
        <v>26</v>
      </c>
      <c r="X2453" s="4" t="n">
        <v>5</v>
      </c>
      <c r="Y2453" s="4" t="str">
        <f aca="false">V2453&amp;W2453&amp;X2453&amp;S2453</f>
        <v>tj5normal</v>
      </c>
      <c r="Z2453" s="4" t="n">
        <f aca="false">G2453&gt;0</f>
        <v>0</v>
      </c>
      <c r="AA2453" s="4" t="str">
        <f aca="false">IF(NOT(Z2453),Y2453,0)</f>
        <v>tj5normal</v>
      </c>
    </row>
    <row r="2454" customFormat="false" ht="15" hidden="false" customHeight="true" outlineLevel="0" collapsed="false">
      <c r="A2454" s="1" t="n">
        <v>3476</v>
      </c>
      <c r="B2454" s="4" t="s">
        <v>21</v>
      </c>
      <c r="C2454" s="4" t="s">
        <v>22</v>
      </c>
      <c r="D2454" s="4" t="s">
        <v>31</v>
      </c>
      <c r="E2454" s="4" t="n">
        <v>5</v>
      </c>
      <c r="F2454" s="4" t="n">
        <v>16.618</v>
      </c>
      <c r="G2454" s="4" t="n">
        <v>0</v>
      </c>
      <c r="H2454" s="4" t="n">
        <v>0.879469421857755</v>
      </c>
      <c r="I2454" s="4" t="n">
        <v>0.57292898139707</v>
      </c>
      <c r="J2454" s="4" t="n">
        <v>0.0701751855367467</v>
      </c>
      <c r="K2454" s="4" t="n">
        <v>0.298361840432646</v>
      </c>
      <c r="L2454" s="4" t="n">
        <v>0.0203217481562285</v>
      </c>
      <c r="M2454" s="4" t="n">
        <v>1.67045392348721</v>
      </c>
      <c r="N2454" s="4" t="n">
        <v>27.3992995762794</v>
      </c>
      <c r="O2454" s="4" t="n">
        <v>1</v>
      </c>
      <c r="P2454" s="4" t="s">
        <v>24</v>
      </c>
      <c r="Q2454" s="4" t="n">
        <v>12.963956854508</v>
      </c>
      <c r="R2454" s="4" t="n">
        <v>0.747135887288248</v>
      </c>
      <c r="S2454" s="4" t="s">
        <v>40</v>
      </c>
      <c r="T2454" s="4" t="str">
        <f aca="false">B2454&amp;C2454&amp;D2454&amp;E2454&amp;S2454</f>
        <v>tebjackalmap55normal</v>
      </c>
      <c r="U2454" s="4" t="n">
        <f aca="false">COUNTIF($T$2:T2454,T2454)</f>
        <v>13</v>
      </c>
      <c r="V2454" s="4" t="s">
        <v>18</v>
      </c>
      <c r="W2454" s="4" t="s">
        <v>26</v>
      </c>
      <c r="X2454" s="4" t="n">
        <v>5</v>
      </c>
      <c r="Y2454" s="4" t="str">
        <f aca="false">V2454&amp;W2454&amp;X2454&amp;S2454</f>
        <v>tj5normal</v>
      </c>
      <c r="Z2454" s="4" t="n">
        <f aca="false">G2454&gt;0</f>
        <v>0</v>
      </c>
      <c r="AA2454" s="4" t="str">
        <f aca="false">IF(NOT(Z2454),Y2454,0)</f>
        <v>tj5normal</v>
      </c>
    </row>
    <row r="2455" customFormat="false" ht="15" hidden="false" customHeight="true" outlineLevel="0" collapsed="false">
      <c r="A2455" s="1" t="n">
        <v>3477</v>
      </c>
      <c r="B2455" s="4" t="s">
        <v>21</v>
      </c>
      <c r="C2455" s="4" t="s">
        <v>22</v>
      </c>
      <c r="D2455" s="4" t="s">
        <v>31</v>
      </c>
      <c r="E2455" s="4" t="n">
        <v>5</v>
      </c>
      <c r="F2455" s="4" t="n">
        <v>12.68</v>
      </c>
      <c r="G2455" s="4" t="n">
        <v>0</v>
      </c>
      <c r="H2455" s="4" t="n">
        <v>0.262231451849631</v>
      </c>
      <c r="I2455" s="4" t="n">
        <v>0.446901529057846</v>
      </c>
      <c r="J2455" s="4" t="n">
        <v>0.0567909911687196</v>
      </c>
      <c r="K2455" s="4" t="n">
        <v>0.184909212442221</v>
      </c>
      <c r="L2455" s="4" t="n">
        <v>0.0360372742102971</v>
      </c>
      <c r="M2455" s="4" t="n">
        <v>1.87389775357732</v>
      </c>
      <c r="N2455" s="4" t="n">
        <v>24.1370389151584</v>
      </c>
      <c r="O2455" s="4" t="n">
        <v>1</v>
      </c>
      <c r="P2455" s="4" t="s">
        <v>24</v>
      </c>
      <c r="Q2455" s="4" t="n">
        <v>0.824918587964609</v>
      </c>
      <c r="R2455" s="4" t="n">
        <v>0.265566958007199</v>
      </c>
      <c r="S2455" s="4" t="s">
        <v>40</v>
      </c>
      <c r="T2455" s="4" t="str">
        <f aca="false">B2455&amp;C2455&amp;D2455&amp;E2455&amp;S2455</f>
        <v>tebjackalmap55normal</v>
      </c>
      <c r="U2455" s="4" t="n">
        <f aca="false">COUNTIF($T$2:T2455,T2455)</f>
        <v>14</v>
      </c>
      <c r="V2455" s="4" t="s">
        <v>18</v>
      </c>
      <c r="W2455" s="4" t="s">
        <v>26</v>
      </c>
      <c r="X2455" s="4" t="n">
        <v>5</v>
      </c>
      <c r="Y2455" s="4" t="str">
        <f aca="false">V2455&amp;W2455&amp;X2455&amp;S2455</f>
        <v>tj5normal</v>
      </c>
      <c r="Z2455" s="4" t="n">
        <f aca="false">G2455&gt;0</f>
        <v>0</v>
      </c>
      <c r="AA2455" s="4" t="str">
        <f aca="false">IF(NOT(Z2455),Y2455,0)</f>
        <v>tj5normal</v>
      </c>
    </row>
    <row r="2456" customFormat="false" ht="15" hidden="false" customHeight="true" outlineLevel="0" collapsed="false">
      <c r="A2456" s="1" t="n">
        <v>3478</v>
      </c>
      <c r="B2456" s="4" t="s">
        <v>21</v>
      </c>
      <c r="C2456" s="4" t="s">
        <v>22</v>
      </c>
      <c r="D2456" s="4" t="s">
        <v>31</v>
      </c>
      <c r="E2456" s="4" t="n">
        <v>5</v>
      </c>
      <c r="F2456" s="4" t="n">
        <v>17.801</v>
      </c>
      <c r="G2456" s="4" t="n">
        <v>0</v>
      </c>
      <c r="H2456" s="4" t="n">
        <v>0.663780093451597</v>
      </c>
      <c r="I2456" s="4" t="n">
        <v>0.713935876519139</v>
      </c>
      <c r="J2456" s="4" t="n">
        <v>0.094999107713439</v>
      </c>
      <c r="K2456" s="4" t="n">
        <v>0.285518573017352</v>
      </c>
      <c r="L2456" s="4" t="n">
        <v>0.0283200564514662</v>
      </c>
      <c r="M2456" s="4" t="n">
        <v>1.68276514088704</v>
      </c>
      <c r="N2456" s="4" t="n">
        <v>29.6964329870857</v>
      </c>
      <c r="O2456" s="4" t="n">
        <v>1</v>
      </c>
      <c r="P2456" s="4" t="s">
        <v>24</v>
      </c>
      <c r="Q2456" s="4" t="n">
        <v>6.19098205971152</v>
      </c>
      <c r="R2456" s="4" t="n">
        <v>1.2020972355678</v>
      </c>
      <c r="S2456" s="4" t="s">
        <v>40</v>
      </c>
      <c r="T2456" s="4" t="str">
        <f aca="false">B2456&amp;C2456&amp;D2456&amp;E2456&amp;S2456</f>
        <v>tebjackalmap55normal</v>
      </c>
      <c r="U2456" s="4" t="n">
        <f aca="false">COUNTIF($T$2:T2456,T2456)</f>
        <v>15</v>
      </c>
      <c r="V2456" s="4" t="s">
        <v>18</v>
      </c>
      <c r="W2456" s="4" t="s">
        <v>26</v>
      </c>
      <c r="X2456" s="4" t="n">
        <v>5</v>
      </c>
      <c r="Y2456" s="4" t="str">
        <f aca="false">V2456&amp;W2456&amp;X2456&amp;S2456</f>
        <v>tj5normal</v>
      </c>
      <c r="Z2456" s="4" t="n">
        <f aca="false">G2456&gt;0</f>
        <v>0</v>
      </c>
      <c r="AA2456" s="4" t="str">
        <f aca="false">IF(NOT(Z2456),Y2456,0)</f>
        <v>tj5normal</v>
      </c>
    </row>
    <row r="2457" customFormat="false" ht="15" hidden="false" customHeight="true" outlineLevel="0" collapsed="false">
      <c r="A2457" s="1" t="n">
        <v>3479</v>
      </c>
      <c r="B2457" s="4" t="s">
        <v>21</v>
      </c>
      <c r="C2457" s="4" t="s">
        <v>22</v>
      </c>
      <c r="D2457" s="4" t="s">
        <v>31</v>
      </c>
      <c r="E2457" s="4" t="n">
        <v>5</v>
      </c>
      <c r="F2457" s="4" t="n">
        <v>14.848</v>
      </c>
      <c r="G2457" s="4" t="n">
        <v>0</v>
      </c>
      <c r="H2457" s="4" t="n">
        <v>0.679166358584084</v>
      </c>
      <c r="I2457" s="4" t="n">
        <v>0.552674167587326</v>
      </c>
      <c r="J2457" s="4" t="n">
        <v>0.118928555980014</v>
      </c>
      <c r="K2457" s="4" t="n">
        <v>0.25351325077226</v>
      </c>
      <c r="L2457" s="4" t="n">
        <v>0.0440086852567948</v>
      </c>
      <c r="M2457" s="4" t="n">
        <v>1.70433509093111</v>
      </c>
      <c r="N2457" s="4" t="n">
        <v>25.0775848975131</v>
      </c>
      <c r="O2457" s="4" t="n">
        <v>1</v>
      </c>
      <c r="P2457" s="4" t="s">
        <v>24</v>
      </c>
      <c r="Q2457" s="4" t="n">
        <v>9.68347942356868</v>
      </c>
      <c r="R2457" s="4" t="n">
        <v>0.355377124089959</v>
      </c>
      <c r="S2457" s="4" t="s">
        <v>40</v>
      </c>
      <c r="T2457" s="4" t="str">
        <f aca="false">B2457&amp;C2457&amp;D2457&amp;E2457&amp;S2457</f>
        <v>tebjackalmap55normal</v>
      </c>
      <c r="U2457" s="4" t="n">
        <f aca="false">COUNTIF($T$2:T2457,T2457)</f>
        <v>16</v>
      </c>
      <c r="V2457" s="4" t="s">
        <v>18</v>
      </c>
      <c r="W2457" s="4" t="s">
        <v>26</v>
      </c>
      <c r="X2457" s="4" t="n">
        <v>5</v>
      </c>
      <c r="Y2457" s="4" t="str">
        <f aca="false">V2457&amp;W2457&amp;X2457&amp;S2457</f>
        <v>tj5normal</v>
      </c>
      <c r="Z2457" s="4" t="n">
        <f aca="false">G2457&gt;0</f>
        <v>0</v>
      </c>
      <c r="AA2457" s="4" t="str">
        <f aca="false">IF(NOT(Z2457),Y2457,0)</f>
        <v>tj5normal</v>
      </c>
    </row>
    <row r="2458" customFormat="false" ht="15" hidden="false" customHeight="true" outlineLevel="0" collapsed="false">
      <c r="A2458" s="1" t="n">
        <v>3480</v>
      </c>
      <c r="B2458" s="4" t="s">
        <v>21</v>
      </c>
      <c r="C2458" s="4" t="s">
        <v>22</v>
      </c>
      <c r="D2458" s="4" t="s">
        <v>31</v>
      </c>
      <c r="E2458" s="4" t="n">
        <v>5</v>
      </c>
      <c r="F2458" s="4" t="n">
        <v>17.08</v>
      </c>
      <c r="G2458" s="4" t="n">
        <v>0</v>
      </c>
      <c r="H2458" s="4" t="n">
        <v>1.01637613358375</v>
      </c>
      <c r="I2458" s="4" t="n">
        <v>0.634900062904255</v>
      </c>
      <c r="J2458" s="4" t="n">
        <v>0.0726865264099116</v>
      </c>
      <c r="K2458" s="4" t="n">
        <v>0.315840290796916</v>
      </c>
      <c r="L2458" s="4" t="n">
        <v>0.00582283915651435</v>
      </c>
      <c r="M2458" s="4" t="n">
        <v>1.5300229921008</v>
      </c>
      <c r="N2458" s="4" t="n">
        <v>25.8286239617417</v>
      </c>
      <c r="O2458" s="4" t="n">
        <v>1</v>
      </c>
      <c r="P2458" s="4" t="s">
        <v>24</v>
      </c>
      <c r="Q2458" s="4" t="n">
        <v>7.13508502885466</v>
      </c>
      <c r="R2458" s="4" t="n">
        <v>0.362814527552094</v>
      </c>
      <c r="S2458" s="4" t="s">
        <v>40</v>
      </c>
      <c r="T2458" s="4" t="str">
        <f aca="false">B2458&amp;C2458&amp;D2458&amp;E2458&amp;S2458</f>
        <v>tebjackalmap55normal</v>
      </c>
      <c r="U2458" s="4" t="n">
        <f aca="false">COUNTIF($T$2:T2458,T2458)</f>
        <v>17</v>
      </c>
      <c r="V2458" s="4" t="s">
        <v>18</v>
      </c>
      <c r="W2458" s="4" t="s">
        <v>26</v>
      </c>
      <c r="X2458" s="4" t="n">
        <v>5</v>
      </c>
      <c r="Y2458" s="4" t="str">
        <f aca="false">V2458&amp;W2458&amp;X2458&amp;S2458</f>
        <v>tj5normal</v>
      </c>
      <c r="Z2458" s="4" t="n">
        <f aca="false">G2458&gt;0</f>
        <v>0</v>
      </c>
      <c r="AA2458" s="4" t="str">
        <f aca="false">IF(NOT(Z2458),Y2458,0)</f>
        <v>tj5normal</v>
      </c>
    </row>
    <row r="2459" customFormat="false" ht="15" hidden="false" customHeight="true" outlineLevel="0" collapsed="false">
      <c r="A2459" s="1" t="n">
        <v>3481</v>
      </c>
      <c r="B2459" s="4" t="s">
        <v>21</v>
      </c>
      <c r="C2459" s="4" t="s">
        <v>22</v>
      </c>
      <c r="D2459" s="4" t="s">
        <v>31</v>
      </c>
      <c r="E2459" s="4" t="n">
        <v>5</v>
      </c>
      <c r="F2459" s="4" t="n">
        <v>20.803</v>
      </c>
      <c r="G2459" s="4" t="n">
        <v>0</v>
      </c>
      <c r="H2459" s="4" t="n">
        <v>1.05311029094764</v>
      </c>
      <c r="I2459" s="4" t="n">
        <v>0.611544885166384</v>
      </c>
      <c r="J2459" s="4" t="n">
        <v>0.085246742977803</v>
      </c>
      <c r="K2459" s="4" t="n">
        <v>0.333957225752449</v>
      </c>
      <c r="L2459" s="4" t="n">
        <v>0.04252242147291</v>
      </c>
      <c r="M2459" s="4" t="n">
        <v>1.5544255104035</v>
      </c>
      <c r="N2459" s="4" t="n">
        <v>32.1269458415678</v>
      </c>
      <c r="O2459" s="4" t="n">
        <v>1</v>
      </c>
      <c r="P2459" s="4" t="s">
        <v>24</v>
      </c>
      <c r="Q2459" s="4" t="n">
        <v>15.8583854261642</v>
      </c>
      <c r="R2459" s="4" t="n">
        <v>0.802379414685814</v>
      </c>
      <c r="S2459" s="4" t="s">
        <v>40</v>
      </c>
      <c r="T2459" s="4" t="str">
        <f aca="false">B2459&amp;C2459&amp;D2459&amp;E2459&amp;S2459</f>
        <v>tebjackalmap55normal</v>
      </c>
      <c r="U2459" s="4" t="n">
        <f aca="false">COUNTIF($T$2:T2459,T2459)</f>
        <v>18</v>
      </c>
      <c r="V2459" s="4" t="s">
        <v>18</v>
      </c>
      <c r="W2459" s="4" t="s">
        <v>26</v>
      </c>
      <c r="X2459" s="4" t="n">
        <v>5</v>
      </c>
      <c r="Y2459" s="4" t="str">
        <f aca="false">V2459&amp;W2459&amp;X2459&amp;S2459</f>
        <v>tj5normal</v>
      </c>
      <c r="Z2459" s="4" t="n">
        <f aca="false">G2459&gt;0</f>
        <v>0</v>
      </c>
      <c r="AA2459" s="4" t="str">
        <f aca="false">IF(NOT(Z2459),Y2459,0)</f>
        <v>tj5normal</v>
      </c>
    </row>
    <row r="2460" customFormat="false" ht="15" hidden="false" customHeight="true" outlineLevel="0" collapsed="false">
      <c r="A2460" s="1" t="n">
        <v>3482</v>
      </c>
      <c r="B2460" s="4" t="s">
        <v>21</v>
      </c>
      <c r="C2460" s="4" t="s">
        <v>22</v>
      </c>
      <c r="D2460" s="4" t="s">
        <v>31</v>
      </c>
      <c r="E2460" s="4" t="n">
        <v>5</v>
      </c>
      <c r="F2460" s="4" t="n">
        <v>19.22</v>
      </c>
      <c r="G2460" s="4" t="n">
        <v>0</v>
      </c>
      <c r="H2460" s="4" t="n">
        <v>2.49954924434515</v>
      </c>
      <c r="I2460" s="4" t="n">
        <v>0.8426321380531</v>
      </c>
      <c r="J2460" s="4" t="n">
        <v>0.189160993331106</v>
      </c>
      <c r="K2460" s="4" t="n">
        <v>0.448296631909594</v>
      </c>
      <c r="L2460" s="4" t="n">
        <v>0.0275286752066652</v>
      </c>
      <c r="M2460" s="4" t="n">
        <v>1.40576614912217</v>
      </c>
      <c r="N2460" s="4" t="n">
        <v>26.7244220222426</v>
      </c>
      <c r="O2460" s="4" t="n">
        <v>1</v>
      </c>
      <c r="P2460" s="4" t="s">
        <v>24</v>
      </c>
      <c r="Q2460" s="4" t="n">
        <v>20.5400860031811</v>
      </c>
      <c r="R2460" s="4" t="n">
        <v>0.344441499701611</v>
      </c>
      <c r="S2460" s="4" t="s">
        <v>40</v>
      </c>
      <c r="T2460" s="4" t="str">
        <f aca="false">B2460&amp;C2460&amp;D2460&amp;E2460&amp;S2460</f>
        <v>tebjackalmap55normal</v>
      </c>
      <c r="U2460" s="4" t="n">
        <f aca="false">COUNTIF($T$2:T2460,T2460)</f>
        <v>19</v>
      </c>
      <c r="V2460" s="4" t="s">
        <v>18</v>
      </c>
      <c r="W2460" s="4" t="s">
        <v>26</v>
      </c>
      <c r="X2460" s="4" t="n">
        <v>5</v>
      </c>
      <c r="Y2460" s="4" t="str">
        <f aca="false">V2460&amp;W2460&amp;X2460&amp;S2460</f>
        <v>tj5normal</v>
      </c>
      <c r="Z2460" s="4" t="n">
        <f aca="false">G2460&gt;0</f>
        <v>0</v>
      </c>
      <c r="AA2460" s="4" t="str">
        <f aca="false">IF(NOT(Z2460),Y2460,0)</f>
        <v>tj5normal</v>
      </c>
    </row>
    <row r="2461" customFormat="false" ht="15" hidden="false" customHeight="true" outlineLevel="0" collapsed="false">
      <c r="A2461" s="1" t="n">
        <v>3483</v>
      </c>
      <c r="B2461" s="4" t="s">
        <v>21</v>
      </c>
      <c r="C2461" s="4" t="s">
        <v>22</v>
      </c>
      <c r="D2461" s="4" t="s">
        <v>31</v>
      </c>
      <c r="E2461" s="4" t="n">
        <v>5</v>
      </c>
      <c r="F2461" s="4" t="n">
        <v>6.52199999999999</v>
      </c>
      <c r="G2461" s="4" t="n">
        <v>0</v>
      </c>
      <c r="H2461" s="4" t="n">
        <v>0.460439654076886</v>
      </c>
      <c r="I2461" s="4" t="n">
        <v>0.41505353409113</v>
      </c>
      <c r="J2461" s="4" t="n">
        <v>0.0356024764405531</v>
      </c>
      <c r="K2461" s="4" t="n">
        <v>0.328742543637377</v>
      </c>
      <c r="L2461" s="4" t="n">
        <v>0.0435083983480038</v>
      </c>
      <c r="M2461" s="4" t="n">
        <v>1.66700231505863</v>
      </c>
      <c r="N2461" s="4" t="n">
        <v>10.9924045141287</v>
      </c>
      <c r="O2461" s="4" t="n">
        <v>1</v>
      </c>
      <c r="P2461" s="4" t="s">
        <v>24</v>
      </c>
      <c r="Q2461" s="4" t="n">
        <v>3.81819445185624</v>
      </c>
      <c r="R2461" s="4" t="n">
        <v>0.282194855185046</v>
      </c>
      <c r="S2461" s="4" t="s">
        <v>40</v>
      </c>
      <c r="T2461" s="4" t="str">
        <f aca="false">B2461&amp;C2461&amp;D2461&amp;E2461&amp;S2461</f>
        <v>tebjackalmap55normal</v>
      </c>
      <c r="U2461" s="4" t="n">
        <f aca="false">COUNTIF($T$2:T2461,T2461)</f>
        <v>20</v>
      </c>
      <c r="V2461" s="4" t="s">
        <v>18</v>
      </c>
      <c r="W2461" s="4" t="s">
        <v>26</v>
      </c>
      <c r="X2461" s="4" t="n">
        <v>5</v>
      </c>
      <c r="Y2461" s="4" t="str">
        <f aca="false">V2461&amp;W2461&amp;X2461&amp;S2461</f>
        <v>tj5normal</v>
      </c>
      <c r="Z2461" s="4" t="n">
        <f aca="false">G2461&gt;0</f>
        <v>0</v>
      </c>
      <c r="AA2461" s="4" t="str">
        <f aca="false">IF(NOT(Z2461),Y2461,0)</f>
        <v>tj5normal</v>
      </c>
    </row>
    <row r="2462" customFormat="false" ht="15" hidden="false" customHeight="true" outlineLevel="0" collapsed="false">
      <c r="A2462" s="1" t="n">
        <v>3488</v>
      </c>
      <c r="B2462" s="4" t="s">
        <v>35</v>
      </c>
      <c r="C2462" s="4" t="s">
        <v>22</v>
      </c>
      <c r="D2462" s="4" t="s">
        <v>31</v>
      </c>
      <c r="E2462" s="4" t="n">
        <v>10</v>
      </c>
      <c r="F2462" s="4" t="n">
        <v>12.856</v>
      </c>
      <c r="G2462" s="4" t="n">
        <v>0</v>
      </c>
      <c r="H2462" s="4" t="n">
        <v>0.147308929491237</v>
      </c>
      <c r="I2462" s="4" t="n">
        <v>0.217622129024267</v>
      </c>
      <c r="J2462" s="4" t="n">
        <v>0.0270706314612256</v>
      </c>
      <c r="K2462" s="4" t="n">
        <v>0.316520290374761</v>
      </c>
      <c r="L2462" s="4" t="n">
        <v>0.0367241379310345</v>
      </c>
      <c r="M2462" s="4" t="n">
        <v>1.70439269111678</v>
      </c>
      <c r="N2462" s="4" t="n">
        <v>22.5093149174868</v>
      </c>
      <c r="O2462" s="4" t="n">
        <v>1</v>
      </c>
      <c r="P2462" s="4" t="s">
        <v>24</v>
      </c>
      <c r="Q2462" s="4" t="n">
        <v>0.597656029475917</v>
      </c>
      <c r="R2462" s="4" t="n">
        <v>0.143451722624019</v>
      </c>
      <c r="S2462" s="4" t="s">
        <v>40</v>
      </c>
      <c r="T2462" s="4" t="str">
        <f aca="false">B2462&amp;C2462&amp;D2462&amp;E2462&amp;S2462</f>
        <v>dwajackalmap510normal</v>
      </c>
      <c r="U2462" s="4" t="n">
        <f aca="false">COUNTIF($T$2:T2462,T2462)</f>
        <v>1</v>
      </c>
      <c r="V2462" s="4" t="s">
        <v>36</v>
      </c>
      <c r="W2462" s="4" t="s">
        <v>26</v>
      </c>
      <c r="X2462" s="4" t="n">
        <v>5</v>
      </c>
      <c r="Y2462" s="4" t="str">
        <f aca="false">V2462&amp;W2462&amp;X2462&amp;S2462</f>
        <v>dj5normal</v>
      </c>
      <c r="Z2462" s="4" t="n">
        <f aca="false">G2462&gt;0</f>
        <v>0</v>
      </c>
      <c r="AA2462" s="4" t="str">
        <f aca="false">IF(NOT(Z2462),Y2462,0)</f>
        <v>dj5normal</v>
      </c>
    </row>
    <row r="2463" customFormat="false" ht="15" hidden="false" customHeight="true" outlineLevel="0" collapsed="false">
      <c r="A2463" s="1" t="n">
        <v>3489</v>
      </c>
      <c r="B2463" s="4" t="s">
        <v>35</v>
      </c>
      <c r="C2463" s="4" t="s">
        <v>22</v>
      </c>
      <c r="D2463" s="4" t="s">
        <v>31</v>
      </c>
      <c r="E2463" s="4" t="n">
        <v>10</v>
      </c>
      <c r="F2463" s="4" t="n">
        <v>16.616</v>
      </c>
      <c r="G2463" s="4" t="n">
        <v>2</v>
      </c>
      <c r="H2463" s="4" t="n">
        <v>3.06304318193263</v>
      </c>
      <c r="I2463" s="4" t="n">
        <v>0.445964490699984</v>
      </c>
      <c r="J2463" s="4" t="n">
        <v>0.0490134919925617</v>
      </c>
      <c r="K2463" s="4" t="n">
        <v>0.282028465256655</v>
      </c>
      <c r="L2463" s="4" t="n">
        <v>0.0276052631578947</v>
      </c>
      <c r="M2463" s="4" t="n">
        <v>1.43334940366169</v>
      </c>
      <c r="N2463" s="4" t="n">
        <v>24.3340757026812</v>
      </c>
      <c r="O2463" s="4" t="n">
        <v>1</v>
      </c>
      <c r="P2463" s="4" t="s">
        <v>24</v>
      </c>
      <c r="Q2463" s="4" t="n">
        <v>40.7119943634886</v>
      </c>
      <c r="R2463" s="4" t="n">
        <v>0.216157788948623</v>
      </c>
      <c r="S2463" s="4" t="s">
        <v>40</v>
      </c>
      <c r="T2463" s="4" t="str">
        <f aca="false">B2463&amp;C2463&amp;D2463&amp;E2463&amp;S2463</f>
        <v>dwajackalmap510normal</v>
      </c>
      <c r="U2463" s="4" t="n">
        <f aca="false">COUNTIF($T$2:T2463,T2463)</f>
        <v>2</v>
      </c>
      <c r="V2463" s="4" t="s">
        <v>36</v>
      </c>
      <c r="W2463" s="4" t="s">
        <v>26</v>
      </c>
      <c r="X2463" s="4" t="n">
        <v>5</v>
      </c>
      <c r="Y2463" s="4" t="str">
        <f aca="false">V2463&amp;W2463&amp;X2463&amp;S2463</f>
        <v>dj5normal</v>
      </c>
      <c r="Z2463" s="4" t="n">
        <f aca="false">G2463&gt;0</f>
        <v>1</v>
      </c>
      <c r="AA2463" s="4" t="n">
        <f aca="false">IF(NOT(Z2463),Y2463,0)</f>
        <v>0</v>
      </c>
    </row>
    <row r="2464" customFormat="false" ht="15" hidden="false" customHeight="true" outlineLevel="0" collapsed="false">
      <c r="A2464" s="1" t="n">
        <v>3490</v>
      </c>
      <c r="B2464" s="4" t="s">
        <v>35</v>
      </c>
      <c r="C2464" s="4" t="s">
        <v>22</v>
      </c>
      <c r="D2464" s="4" t="s">
        <v>31</v>
      </c>
      <c r="E2464" s="4" t="n">
        <v>10</v>
      </c>
      <c r="F2464" s="4" t="n">
        <v>12.141</v>
      </c>
      <c r="G2464" s="4" t="n">
        <v>0</v>
      </c>
      <c r="H2464" s="4" t="n">
        <v>0.152454807581961</v>
      </c>
      <c r="I2464" s="4" t="n">
        <v>0.252770129504609</v>
      </c>
      <c r="J2464" s="4" t="n">
        <v>0.0318655673356501</v>
      </c>
      <c r="K2464" s="4" t="n">
        <v>0.350031910142406</v>
      </c>
      <c r="L2464" s="4" t="n">
        <v>0.037037037037037</v>
      </c>
      <c r="M2464" s="4" t="n">
        <v>1.79313430945447</v>
      </c>
      <c r="N2464" s="4" t="n">
        <v>22.2976071387916</v>
      </c>
      <c r="O2464" s="4" t="n">
        <v>1</v>
      </c>
      <c r="P2464" s="4" t="s">
        <v>24</v>
      </c>
      <c r="Q2464" s="4" t="n">
        <v>0.599831714394136</v>
      </c>
      <c r="R2464" s="4" t="n">
        <v>0.151226989470707</v>
      </c>
      <c r="S2464" s="4" t="s">
        <v>40</v>
      </c>
      <c r="T2464" s="4" t="str">
        <f aca="false">B2464&amp;C2464&amp;D2464&amp;E2464&amp;S2464</f>
        <v>dwajackalmap510normal</v>
      </c>
      <c r="U2464" s="4" t="n">
        <f aca="false">COUNTIF($T$2:T2464,T2464)</f>
        <v>3</v>
      </c>
      <c r="V2464" s="4" t="s">
        <v>36</v>
      </c>
      <c r="W2464" s="4" t="s">
        <v>26</v>
      </c>
      <c r="X2464" s="4" t="n">
        <v>5</v>
      </c>
      <c r="Y2464" s="4" t="str">
        <f aca="false">V2464&amp;W2464&amp;X2464&amp;S2464</f>
        <v>dj5normal</v>
      </c>
      <c r="Z2464" s="4" t="n">
        <f aca="false">G2464&gt;0</f>
        <v>0</v>
      </c>
      <c r="AA2464" s="4" t="str">
        <f aca="false">IF(NOT(Z2464),Y2464,0)</f>
        <v>dj5normal</v>
      </c>
    </row>
    <row r="2465" customFormat="false" ht="15" hidden="false" customHeight="true" outlineLevel="0" collapsed="false">
      <c r="A2465" s="1" t="n">
        <v>3491</v>
      </c>
      <c r="B2465" s="4" t="s">
        <v>35</v>
      </c>
      <c r="C2465" s="4" t="s">
        <v>22</v>
      </c>
      <c r="D2465" s="4" t="s">
        <v>31</v>
      </c>
      <c r="E2465" s="4" t="n">
        <v>10</v>
      </c>
      <c r="F2465" s="4" t="n">
        <v>11.624</v>
      </c>
      <c r="G2465" s="4" t="n">
        <v>0</v>
      </c>
      <c r="H2465" s="4" t="n">
        <v>0.113728027475793</v>
      </c>
      <c r="I2465" s="4" t="n">
        <v>0.185860021676459</v>
      </c>
      <c r="J2465" s="4" t="n">
        <v>0.0232538579254647</v>
      </c>
      <c r="K2465" s="4" t="n">
        <v>0.163340489393458</v>
      </c>
      <c r="L2465" s="4" t="n">
        <v>0.017000258999525</v>
      </c>
      <c r="M2465" s="4" t="n">
        <v>1.85277008015323</v>
      </c>
      <c r="N2465" s="4" t="n">
        <v>22.0096529892108</v>
      </c>
      <c r="O2465" s="4" t="n">
        <v>1</v>
      </c>
      <c r="P2465" s="4" t="s">
        <v>24</v>
      </c>
      <c r="Q2465" s="4" t="n">
        <v>0.579653742229596</v>
      </c>
      <c r="R2465" s="4" t="n">
        <v>0.110315233102049</v>
      </c>
      <c r="S2465" s="4" t="s">
        <v>40</v>
      </c>
      <c r="T2465" s="4" t="str">
        <f aca="false">B2465&amp;C2465&amp;D2465&amp;E2465&amp;S2465</f>
        <v>dwajackalmap510normal</v>
      </c>
      <c r="U2465" s="4" t="n">
        <f aca="false">COUNTIF($T$2:T2465,T2465)</f>
        <v>4</v>
      </c>
      <c r="V2465" s="4" t="s">
        <v>36</v>
      </c>
      <c r="W2465" s="4" t="s">
        <v>26</v>
      </c>
      <c r="X2465" s="4" t="n">
        <v>5</v>
      </c>
      <c r="Y2465" s="4" t="str">
        <f aca="false">V2465&amp;W2465&amp;X2465&amp;S2465</f>
        <v>dj5normal</v>
      </c>
      <c r="Z2465" s="4" t="n">
        <f aca="false">G2465&gt;0</f>
        <v>0</v>
      </c>
      <c r="AA2465" s="4" t="str">
        <f aca="false">IF(NOT(Z2465),Y2465,0)</f>
        <v>dj5normal</v>
      </c>
    </row>
    <row r="2466" customFormat="false" ht="15" hidden="false" customHeight="true" outlineLevel="0" collapsed="false">
      <c r="A2466" s="1" t="n">
        <v>3492</v>
      </c>
      <c r="B2466" s="4" t="s">
        <v>35</v>
      </c>
      <c r="C2466" s="4" t="s">
        <v>22</v>
      </c>
      <c r="D2466" s="4" t="s">
        <v>31</v>
      </c>
      <c r="E2466" s="4" t="n">
        <v>10</v>
      </c>
      <c r="F2466" s="4" t="n">
        <v>12.959</v>
      </c>
      <c r="G2466" s="4" t="n">
        <v>0</v>
      </c>
      <c r="H2466" s="4" t="n">
        <v>0.113197938747497</v>
      </c>
      <c r="I2466" s="4" t="n">
        <v>0.184962038633142</v>
      </c>
      <c r="J2466" s="4" t="n">
        <v>0.0233146543587522</v>
      </c>
      <c r="K2466" s="4" t="n">
        <v>0.175955960525548</v>
      </c>
      <c r="L2466" s="4" t="n">
        <v>-0.0192394421378529</v>
      </c>
      <c r="M2466" s="4" t="n">
        <v>1.75557599350324</v>
      </c>
      <c r="N2466" s="4" t="n">
        <v>23.075676518485</v>
      </c>
      <c r="O2466" s="4" t="n">
        <v>1</v>
      </c>
      <c r="P2466" s="4" t="s">
        <v>24</v>
      </c>
      <c r="Q2466" s="4" t="n">
        <v>0.704564356665169</v>
      </c>
      <c r="R2466" s="4" t="n">
        <v>0.119823139216962</v>
      </c>
      <c r="S2466" s="4" t="s">
        <v>40</v>
      </c>
      <c r="T2466" s="4" t="str">
        <f aca="false">B2466&amp;C2466&amp;D2466&amp;E2466&amp;S2466</f>
        <v>dwajackalmap510normal</v>
      </c>
      <c r="U2466" s="4" t="n">
        <f aca="false">COUNTIF($T$2:T2466,T2466)</f>
        <v>5</v>
      </c>
      <c r="V2466" s="4" t="s">
        <v>36</v>
      </c>
      <c r="W2466" s="4" t="s">
        <v>26</v>
      </c>
      <c r="X2466" s="4" t="n">
        <v>5</v>
      </c>
      <c r="Y2466" s="4" t="str">
        <f aca="false">V2466&amp;W2466&amp;X2466&amp;S2466</f>
        <v>dj5normal</v>
      </c>
      <c r="Z2466" s="4" t="n">
        <f aca="false">G2466&gt;0</f>
        <v>0</v>
      </c>
      <c r="AA2466" s="4" t="str">
        <f aca="false">IF(NOT(Z2466),Y2466,0)</f>
        <v>dj5normal</v>
      </c>
    </row>
    <row r="2467" customFormat="false" ht="15" hidden="false" customHeight="true" outlineLevel="0" collapsed="false">
      <c r="A2467" s="1" t="n">
        <v>3493</v>
      </c>
      <c r="B2467" s="4" t="s">
        <v>35</v>
      </c>
      <c r="C2467" s="4" t="s">
        <v>22</v>
      </c>
      <c r="D2467" s="4" t="s">
        <v>31</v>
      </c>
      <c r="E2467" s="4" t="n">
        <v>10</v>
      </c>
      <c r="F2467" s="4" t="n">
        <v>12.781</v>
      </c>
      <c r="G2467" s="4" t="n">
        <v>0</v>
      </c>
      <c r="H2467" s="4" t="n">
        <v>0.140688788858651</v>
      </c>
      <c r="I2467" s="4" t="n">
        <v>0.221159244890728</v>
      </c>
      <c r="J2467" s="4" t="n">
        <v>0.0277908672750037</v>
      </c>
      <c r="K2467" s="4" t="n">
        <v>0.321280598967632</v>
      </c>
      <c r="L2467" s="4" t="n">
        <v>0.0530691933363377</v>
      </c>
      <c r="M2467" s="4" t="n">
        <v>1.71322979459717</v>
      </c>
      <c r="N2467" s="4" t="n">
        <v>22.1754608093142</v>
      </c>
      <c r="O2467" s="4" t="n">
        <v>1</v>
      </c>
      <c r="P2467" s="4" t="s">
        <v>24</v>
      </c>
      <c r="Q2467" s="4" t="n">
        <v>0.641990522245311</v>
      </c>
      <c r="R2467" s="4" t="n">
        <v>0.14624273325756</v>
      </c>
      <c r="S2467" s="4" t="s">
        <v>40</v>
      </c>
      <c r="T2467" s="4" t="str">
        <f aca="false">B2467&amp;C2467&amp;D2467&amp;E2467&amp;S2467</f>
        <v>dwajackalmap510normal</v>
      </c>
      <c r="U2467" s="4" t="n">
        <f aca="false">COUNTIF($T$2:T2467,T2467)</f>
        <v>6</v>
      </c>
      <c r="V2467" s="4" t="s">
        <v>36</v>
      </c>
      <c r="W2467" s="4" t="s">
        <v>26</v>
      </c>
      <c r="X2467" s="4" t="n">
        <v>5</v>
      </c>
      <c r="Y2467" s="4" t="str">
        <f aca="false">V2467&amp;W2467&amp;X2467&amp;S2467</f>
        <v>dj5normal</v>
      </c>
      <c r="Z2467" s="4" t="n">
        <f aca="false">G2467&gt;0</f>
        <v>0</v>
      </c>
      <c r="AA2467" s="4" t="str">
        <f aca="false">IF(NOT(Z2467),Y2467,0)</f>
        <v>dj5normal</v>
      </c>
    </row>
    <row r="2468" customFormat="false" ht="15" hidden="false" customHeight="true" outlineLevel="0" collapsed="false">
      <c r="A2468" s="1" t="n">
        <v>3494</v>
      </c>
      <c r="B2468" s="4" t="s">
        <v>35</v>
      </c>
      <c r="C2468" s="4" t="s">
        <v>22</v>
      </c>
      <c r="D2468" s="4" t="s">
        <v>31</v>
      </c>
      <c r="E2468" s="4" t="n">
        <v>10</v>
      </c>
      <c r="F2468" s="4" t="n">
        <v>20.934</v>
      </c>
      <c r="G2468" s="4" t="n">
        <v>0</v>
      </c>
      <c r="H2468" s="4" t="n">
        <v>3.65666680733478</v>
      </c>
      <c r="I2468" s="4" t="n">
        <v>0.362557219830777</v>
      </c>
      <c r="J2468" s="4" t="n">
        <v>0.0453536159653308</v>
      </c>
      <c r="K2468" s="4" t="n">
        <v>0.406733842651931</v>
      </c>
      <c r="L2468" s="4" t="n">
        <v>0.0215213992577647</v>
      </c>
      <c r="M2468" s="4" t="n">
        <v>1.08046138121203</v>
      </c>
      <c r="N2468" s="4" t="n">
        <v>22.8741354695692</v>
      </c>
      <c r="O2468" s="4" t="n">
        <v>1</v>
      </c>
      <c r="P2468" s="4" t="s">
        <v>24</v>
      </c>
      <c r="Q2468" s="4" t="n">
        <v>57.9433272130859</v>
      </c>
      <c r="R2468" s="4" t="n">
        <v>0.169886202045527</v>
      </c>
      <c r="S2468" s="4" t="s">
        <v>40</v>
      </c>
      <c r="T2468" s="4" t="str">
        <f aca="false">B2468&amp;C2468&amp;D2468&amp;E2468&amp;S2468</f>
        <v>dwajackalmap510normal</v>
      </c>
      <c r="U2468" s="4" t="n">
        <f aca="false">COUNTIF($T$2:T2468,T2468)</f>
        <v>7</v>
      </c>
      <c r="V2468" s="4" t="s">
        <v>36</v>
      </c>
      <c r="W2468" s="4" t="s">
        <v>26</v>
      </c>
      <c r="X2468" s="4" t="n">
        <v>5</v>
      </c>
      <c r="Y2468" s="4" t="str">
        <f aca="false">V2468&amp;W2468&amp;X2468&amp;S2468</f>
        <v>dj5normal</v>
      </c>
      <c r="Z2468" s="4" t="n">
        <f aca="false">G2468&gt;0</f>
        <v>0</v>
      </c>
      <c r="AA2468" s="4" t="str">
        <f aca="false">IF(NOT(Z2468),Y2468,0)</f>
        <v>dj5normal</v>
      </c>
    </row>
    <row r="2469" customFormat="false" ht="15" hidden="false" customHeight="true" outlineLevel="0" collapsed="false">
      <c r="A2469" s="1" t="n">
        <v>3495</v>
      </c>
      <c r="B2469" s="4" t="s">
        <v>35</v>
      </c>
      <c r="C2469" s="4" t="s">
        <v>22</v>
      </c>
      <c r="D2469" s="4" t="s">
        <v>31</v>
      </c>
      <c r="E2469" s="4" t="n">
        <v>10</v>
      </c>
      <c r="F2469" s="4" t="n">
        <v>13.028</v>
      </c>
      <c r="G2469" s="4" t="n">
        <v>1</v>
      </c>
      <c r="H2469" s="4" t="n">
        <v>0.129810451580756</v>
      </c>
      <c r="I2469" s="4" t="n">
        <v>0.193236616592637</v>
      </c>
      <c r="J2469" s="4" t="n">
        <v>0.0242658026695535</v>
      </c>
      <c r="K2469" s="4" t="n">
        <v>0.185950249060117</v>
      </c>
      <c r="L2469" s="4" t="n">
        <v>0.0108275862068966</v>
      </c>
      <c r="M2469" s="4" t="n">
        <v>1.73348374313987</v>
      </c>
      <c r="N2469" s="4" t="n">
        <v>22.9258302307032</v>
      </c>
      <c r="O2469" s="4" t="n">
        <v>1</v>
      </c>
      <c r="P2469" s="4" t="s">
        <v>24</v>
      </c>
      <c r="Q2469" s="4" t="n">
        <v>0.668781524024303</v>
      </c>
      <c r="R2469" s="4" t="n">
        <v>0.124532022233004</v>
      </c>
      <c r="S2469" s="4" t="s">
        <v>40</v>
      </c>
      <c r="T2469" s="4" t="str">
        <f aca="false">B2469&amp;C2469&amp;D2469&amp;E2469&amp;S2469</f>
        <v>dwajackalmap510normal</v>
      </c>
      <c r="U2469" s="4" t="n">
        <f aca="false">COUNTIF($T$2:T2469,T2469)</f>
        <v>8</v>
      </c>
      <c r="V2469" s="4" t="s">
        <v>36</v>
      </c>
      <c r="W2469" s="4" t="s">
        <v>26</v>
      </c>
      <c r="X2469" s="4" t="n">
        <v>5</v>
      </c>
      <c r="Y2469" s="4" t="str">
        <f aca="false">V2469&amp;W2469&amp;X2469&amp;S2469</f>
        <v>dj5normal</v>
      </c>
      <c r="Z2469" s="4" t="n">
        <f aca="false">G2469&gt;0</f>
        <v>1</v>
      </c>
      <c r="AA2469" s="4" t="n">
        <f aca="false">IF(NOT(Z2469),Y2469,0)</f>
        <v>0</v>
      </c>
    </row>
    <row r="2470" customFormat="false" ht="15" hidden="false" customHeight="true" outlineLevel="0" collapsed="false">
      <c r="A2470" s="1" t="n">
        <v>3496</v>
      </c>
      <c r="B2470" s="4" t="s">
        <v>35</v>
      </c>
      <c r="C2470" s="4" t="s">
        <v>22</v>
      </c>
      <c r="D2470" s="4" t="s">
        <v>31</v>
      </c>
      <c r="E2470" s="4" t="n">
        <v>10</v>
      </c>
      <c r="F2470" s="4" t="n">
        <v>12.02</v>
      </c>
      <c r="G2470" s="4" t="n">
        <v>0</v>
      </c>
      <c r="H2470" s="4" t="n">
        <v>0.113348696837687</v>
      </c>
      <c r="I2470" s="4" t="n">
        <v>0.181316351334999</v>
      </c>
      <c r="J2470" s="4" t="n">
        <v>0.0227981047701085</v>
      </c>
      <c r="K2470" s="4" t="n">
        <v>0.224527100161085</v>
      </c>
      <c r="L2470" s="4" t="n">
        <v>0.00637054767488342</v>
      </c>
      <c r="M2470" s="4" t="n">
        <v>1.80570216901124</v>
      </c>
      <c r="N2470" s="4" t="n">
        <v>22.2343257810365</v>
      </c>
      <c r="O2470" s="4" t="n">
        <v>1</v>
      </c>
      <c r="P2470" s="4" t="s">
        <v>24</v>
      </c>
      <c r="Q2470" s="4" t="n">
        <v>0.524124402845173</v>
      </c>
      <c r="R2470" s="4" t="n">
        <v>0.110549787936291</v>
      </c>
      <c r="S2470" s="4" t="s">
        <v>40</v>
      </c>
      <c r="T2470" s="4" t="str">
        <f aca="false">B2470&amp;C2470&amp;D2470&amp;E2470&amp;S2470</f>
        <v>dwajackalmap510normal</v>
      </c>
      <c r="U2470" s="4" t="n">
        <f aca="false">COUNTIF($T$2:T2470,T2470)</f>
        <v>9</v>
      </c>
      <c r="V2470" s="4" t="s">
        <v>36</v>
      </c>
      <c r="W2470" s="4" t="s">
        <v>26</v>
      </c>
      <c r="X2470" s="4" t="n">
        <v>5</v>
      </c>
      <c r="Y2470" s="4" t="str">
        <f aca="false">V2470&amp;W2470&amp;X2470&amp;S2470</f>
        <v>dj5normal</v>
      </c>
      <c r="Z2470" s="4" t="n">
        <f aca="false">G2470&gt;0</f>
        <v>0</v>
      </c>
      <c r="AA2470" s="4" t="str">
        <f aca="false">IF(NOT(Z2470),Y2470,0)</f>
        <v>dj5normal</v>
      </c>
    </row>
    <row r="2471" customFormat="false" ht="15" hidden="false" customHeight="true" outlineLevel="0" collapsed="false">
      <c r="A2471" s="1" t="n">
        <v>3497</v>
      </c>
      <c r="B2471" s="4" t="s">
        <v>35</v>
      </c>
      <c r="C2471" s="4" t="s">
        <v>22</v>
      </c>
      <c r="D2471" s="4" t="s">
        <v>31</v>
      </c>
      <c r="E2471" s="4" t="n">
        <v>10</v>
      </c>
      <c r="F2471" s="4" t="n">
        <v>11.457</v>
      </c>
      <c r="G2471" s="4" t="n">
        <v>0</v>
      </c>
      <c r="H2471" s="4" t="n">
        <v>0.110520217213088</v>
      </c>
      <c r="I2471" s="4" t="n">
        <v>0.181653978526773</v>
      </c>
      <c r="J2471" s="4" t="n">
        <v>0.0229388036917655</v>
      </c>
      <c r="K2471" s="4" t="n">
        <v>0.166018225777115</v>
      </c>
      <c r="L2471" s="4" t="n">
        <v>0.00768305596831591</v>
      </c>
      <c r="M2471" s="4" t="n">
        <v>1.87104844262682</v>
      </c>
      <c r="N2471" s="4" t="n">
        <v>21.8700934557674</v>
      </c>
      <c r="O2471" s="4" t="n">
        <v>1</v>
      </c>
      <c r="P2471" s="4" t="s">
        <v>24</v>
      </c>
      <c r="Q2471" s="4" t="n">
        <v>0.63070285779052</v>
      </c>
      <c r="R2471" s="4" t="n">
        <v>0.109053031932566</v>
      </c>
      <c r="S2471" s="4" t="s">
        <v>40</v>
      </c>
      <c r="T2471" s="4" t="str">
        <f aca="false">B2471&amp;C2471&amp;D2471&amp;E2471&amp;S2471</f>
        <v>dwajackalmap510normal</v>
      </c>
      <c r="U2471" s="4" t="n">
        <f aca="false">COUNTIF($T$2:T2471,T2471)</f>
        <v>10</v>
      </c>
      <c r="V2471" s="4" t="s">
        <v>36</v>
      </c>
      <c r="W2471" s="4" t="s">
        <v>26</v>
      </c>
      <c r="X2471" s="4" t="n">
        <v>5</v>
      </c>
      <c r="Y2471" s="4" t="str">
        <f aca="false">V2471&amp;W2471&amp;X2471&amp;S2471</f>
        <v>dj5normal</v>
      </c>
      <c r="Z2471" s="4" t="n">
        <f aca="false">G2471&gt;0</f>
        <v>0</v>
      </c>
      <c r="AA2471" s="4" t="str">
        <f aca="false">IF(NOT(Z2471),Y2471,0)</f>
        <v>dj5normal</v>
      </c>
    </row>
    <row r="2472" customFormat="false" ht="15" hidden="false" customHeight="true" outlineLevel="0" collapsed="false">
      <c r="A2472" s="1" t="n">
        <v>3498</v>
      </c>
      <c r="B2472" s="4" t="s">
        <v>35</v>
      </c>
      <c r="C2472" s="4" t="s">
        <v>22</v>
      </c>
      <c r="D2472" s="4" t="s">
        <v>31</v>
      </c>
      <c r="E2472" s="4" t="n">
        <v>10</v>
      </c>
      <c r="F2472" s="4" t="n">
        <v>12.448</v>
      </c>
      <c r="G2472" s="4" t="n">
        <v>2</v>
      </c>
      <c r="H2472" s="4" t="n">
        <v>0.182329072960846</v>
      </c>
      <c r="I2472" s="4" t="n">
        <v>0.251320774616076</v>
      </c>
      <c r="J2472" s="4" t="n">
        <v>0.0296575224422544</v>
      </c>
      <c r="K2472" s="4" t="n">
        <v>0.433006343688472</v>
      </c>
      <c r="L2472" s="4" t="n">
        <v>0.0416428571428572</v>
      </c>
      <c r="M2472" s="4" t="n">
        <v>1.72833230563225</v>
      </c>
      <c r="N2472" s="4" t="n">
        <v>21.9960957217861</v>
      </c>
      <c r="O2472" s="4" t="n">
        <v>1</v>
      </c>
      <c r="P2472" s="4" t="s">
        <v>24</v>
      </c>
      <c r="Q2472" s="4" t="n">
        <v>1.05141751056418</v>
      </c>
      <c r="R2472" s="4" t="n">
        <v>0.162710693991715</v>
      </c>
      <c r="S2472" s="4" t="s">
        <v>40</v>
      </c>
      <c r="T2472" s="4" t="str">
        <f aca="false">B2472&amp;C2472&amp;D2472&amp;E2472&amp;S2472</f>
        <v>dwajackalmap510normal</v>
      </c>
      <c r="U2472" s="4" t="n">
        <f aca="false">COUNTIF($T$2:T2472,T2472)</f>
        <v>11</v>
      </c>
      <c r="V2472" s="4" t="s">
        <v>36</v>
      </c>
      <c r="W2472" s="4" t="s">
        <v>26</v>
      </c>
      <c r="X2472" s="4" t="n">
        <v>5</v>
      </c>
      <c r="Y2472" s="4" t="str">
        <f aca="false">V2472&amp;W2472&amp;X2472&amp;S2472</f>
        <v>dj5normal</v>
      </c>
      <c r="Z2472" s="4" t="n">
        <f aca="false">G2472&gt;0</f>
        <v>1</v>
      </c>
      <c r="AA2472" s="4" t="n">
        <f aca="false">IF(NOT(Z2472),Y2472,0)</f>
        <v>0</v>
      </c>
    </row>
    <row r="2473" customFormat="false" ht="15" hidden="false" customHeight="true" outlineLevel="0" collapsed="false">
      <c r="A2473" s="1" t="n">
        <v>3499</v>
      </c>
      <c r="B2473" s="4" t="s">
        <v>35</v>
      </c>
      <c r="C2473" s="4" t="s">
        <v>22</v>
      </c>
      <c r="D2473" s="4" t="s">
        <v>31</v>
      </c>
      <c r="E2473" s="4" t="n">
        <v>10</v>
      </c>
      <c r="F2473" s="4" t="n">
        <v>11.854</v>
      </c>
      <c r="G2473" s="4" t="n">
        <v>0</v>
      </c>
      <c r="H2473" s="4" t="n">
        <v>0.116527032060509</v>
      </c>
      <c r="I2473" s="4" t="n">
        <v>0.189851153007736</v>
      </c>
      <c r="J2473" s="4" t="n">
        <v>0.0238714233227742</v>
      </c>
      <c r="K2473" s="4" t="n">
        <v>0.134646506576816</v>
      </c>
      <c r="L2473" s="4" t="n">
        <v>0.0234074074074074</v>
      </c>
      <c r="M2473" s="4" t="n">
        <v>1.82797319214387</v>
      </c>
      <c r="N2473" s="4" t="n">
        <v>22.1934349131761</v>
      </c>
      <c r="O2473" s="4" t="n">
        <v>1</v>
      </c>
      <c r="P2473" s="4" t="s">
        <v>24</v>
      </c>
      <c r="Q2473" s="4" t="n">
        <v>0.696237229857774</v>
      </c>
      <c r="R2473" s="4" t="n">
        <v>0.115935185791021</v>
      </c>
      <c r="S2473" s="4" t="s">
        <v>40</v>
      </c>
      <c r="T2473" s="4" t="str">
        <f aca="false">B2473&amp;C2473&amp;D2473&amp;E2473&amp;S2473</f>
        <v>dwajackalmap510normal</v>
      </c>
      <c r="U2473" s="4" t="n">
        <f aca="false">COUNTIF($T$2:T2473,T2473)</f>
        <v>12</v>
      </c>
      <c r="V2473" s="4" t="s">
        <v>36</v>
      </c>
      <c r="W2473" s="4" t="s">
        <v>26</v>
      </c>
      <c r="X2473" s="4" t="n">
        <v>5</v>
      </c>
      <c r="Y2473" s="4" t="str">
        <f aca="false">V2473&amp;W2473&amp;X2473&amp;S2473</f>
        <v>dj5normal</v>
      </c>
      <c r="Z2473" s="4" t="n">
        <f aca="false">G2473&gt;0</f>
        <v>0</v>
      </c>
      <c r="AA2473" s="4" t="str">
        <f aca="false">IF(NOT(Z2473),Y2473,0)</f>
        <v>dj5normal</v>
      </c>
    </row>
    <row r="2474" customFormat="false" ht="15" hidden="false" customHeight="true" outlineLevel="0" collapsed="false">
      <c r="A2474" s="1" t="n">
        <v>3500</v>
      </c>
      <c r="B2474" s="4" t="s">
        <v>35</v>
      </c>
      <c r="C2474" s="4" t="s">
        <v>22</v>
      </c>
      <c r="D2474" s="4" t="s">
        <v>31</v>
      </c>
      <c r="E2474" s="4" t="n">
        <v>10</v>
      </c>
      <c r="F2474" s="4" t="n">
        <v>180.129</v>
      </c>
      <c r="G2474" s="4" t="n">
        <v>2</v>
      </c>
      <c r="H2474" s="4" t="n">
        <v>0.24819605966464</v>
      </c>
      <c r="I2474" s="4" t="n">
        <v>0.178560925576376</v>
      </c>
      <c r="J2474" s="4" t="n">
        <v>0.0118919503556599</v>
      </c>
      <c r="K2474" s="4" t="n">
        <v>0.139753826506381</v>
      </c>
      <c r="L2474" s="4" t="n">
        <v>-0.0210625</v>
      </c>
      <c r="M2474" s="4" t="n">
        <v>0.201604622447272</v>
      </c>
      <c r="N2474" s="4" t="n">
        <v>4.35490148851414</v>
      </c>
      <c r="O2474" s="4" t="n">
        <v>0</v>
      </c>
      <c r="P2474" s="4" t="s">
        <v>27</v>
      </c>
      <c r="Q2474" s="4" t="n">
        <v>0.461143372919506</v>
      </c>
      <c r="R2474" s="4" t="n">
        <v>0.207352566385628</v>
      </c>
      <c r="S2474" s="4" t="s">
        <v>40</v>
      </c>
      <c r="T2474" s="4" t="str">
        <f aca="false">B2474&amp;C2474&amp;D2474&amp;E2474&amp;S2474</f>
        <v>dwajackalmap510normal</v>
      </c>
      <c r="U2474" s="4" t="n">
        <f aca="false">COUNTIF($T$2:T2474,T2474)</f>
        <v>13</v>
      </c>
      <c r="V2474" s="4" t="s">
        <v>36</v>
      </c>
      <c r="W2474" s="4" t="s">
        <v>26</v>
      </c>
      <c r="X2474" s="4" t="n">
        <v>5</v>
      </c>
      <c r="Y2474" s="4" t="str">
        <f aca="false">V2474&amp;W2474&amp;X2474&amp;S2474</f>
        <v>dj5normal</v>
      </c>
      <c r="Z2474" s="4" t="n">
        <f aca="false">G2474&gt;0</f>
        <v>1</v>
      </c>
      <c r="AA2474" s="4" t="n">
        <f aca="false">IF(NOT(Z2474),Y2474,0)</f>
        <v>0</v>
      </c>
    </row>
    <row r="2475" customFormat="false" ht="15" hidden="false" customHeight="true" outlineLevel="0" collapsed="false">
      <c r="A2475" s="1" t="n">
        <v>3501</v>
      </c>
      <c r="B2475" s="4" t="s">
        <v>35</v>
      </c>
      <c r="C2475" s="4" t="s">
        <v>22</v>
      </c>
      <c r="D2475" s="4" t="s">
        <v>31</v>
      </c>
      <c r="E2475" s="4" t="n">
        <v>10</v>
      </c>
      <c r="F2475" s="4" t="n">
        <v>22.778</v>
      </c>
      <c r="G2475" s="4" t="n">
        <v>1</v>
      </c>
      <c r="H2475" s="4" t="n">
        <v>5.44738642488845</v>
      </c>
      <c r="I2475" s="4" t="n">
        <v>0.742847107575918</v>
      </c>
      <c r="J2475" s="4" t="n">
        <v>0.172618313892377</v>
      </c>
      <c r="K2475" s="4" t="n">
        <v>0.380009861736874</v>
      </c>
      <c r="L2475" s="4" t="n">
        <v>0.00284612172204032</v>
      </c>
      <c r="M2475" s="4" t="n">
        <v>1.02040561595489</v>
      </c>
      <c r="N2475" s="4" t="n">
        <v>23.2937864640581</v>
      </c>
      <c r="O2475" s="4" t="n">
        <v>1</v>
      </c>
      <c r="P2475" s="4" t="s">
        <v>24</v>
      </c>
      <c r="Q2475" s="4" t="n">
        <v>56.9344179047863</v>
      </c>
      <c r="R2475" s="4" t="n">
        <v>0.412728090164055</v>
      </c>
      <c r="S2475" s="4" t="s">
        <v>40</v>
      </c>
      <c r="T2475" s="4" t="str">
        <f aca="false">B2475&amp;C2475&amp;D2475&amp;E2475&amp;S2475</f>
        <v>dwajackalmap510normal</v>
      </c>
      <c r="U2475" s="4" t="n">
        <f aca="false">COUNTIF($T$2:T2475,T2475)</f>
        <v>14</v>
      </c>
      <c r="V2475" s="4" t="s">
        <v>36</v>
      </c>
      <c r="W2475" s="4" t="s">
        <v>26</v>
      </c>
      <c r="X2475" s="4" t="n">
        <v>5</v>
      </c>
      <c r="Y2475" s="4" t="str">
        <f aca="false">V2475&amp;W2475&amp;X2475&amp;S2475</f>
        <v>dj5normal</v>
      </c>
      <c r="Z2475" s="4" t="n">
        <f aca="false">G2475&gt;0</f>
        <v>1</v>
      </c>
      <c r="AA2475" s="4" t="n">
        <f aca="false">IF(NOT(Z2475),Y2475,0)</f>
        <v>0</v>
      </c>
    </row>
    <row r="2476" customFormat="false" ht="15" hidden="false" customHeight="true" outlineLevel="0" collapsed="false">
      <c r="A2476" s="1" t="n">
        <v>3502</v>
      </c>
      <c r="B2476" s="4" t="s">
        <v>35</v>
      </c>
      <c r="C2476" s="4" t="s">
        <v>22</v>
      </c>
      <c r="D2476" s="4" t="s">
        <v>31</v>
      </c>
      <c r="E2476" s="4" t="n">
        <v>10</v>
      </c>
      <c r="F2476" s="4" t="n">
        <v>13.729</v>
      </c>
      <c r="G2476" s="4" t="n">
        <v>0</v>
      </c>
      <c r="H2476" s="4" t="n">
        <v>0.58164037694197</v>
      </c>
      <c r="I2476" s="4" t="n">
        <v>0.314844899685999</v>
      </c>
      <c r="J2476" s="4" t="n">
        <v>0.0340378911743474</v>
      </c>
      <c r="K2476" s="4" t="n">
        <v>0.310646453080853</v>
      </c>
      <c r="L2476" s="4" t="n">
        <v>0.0234037964732745</v>
      </c>
      <c r="M2476" s="4" t="n">
        <v>1.61511545894569</v>
      </c>
      <c r="N2476" s="4" t="n">
        <v>22.36132225794</v>
      </c>
      <c r="O2476" s="4" t="n">
        <v>1</v>
      </c>
      <c r="P2476" s="4" t="s">
        <v>24</v>
      </c>
      <c r="Q2476" s="4" t="n">
        <v>9.18126208446795</v>
      </c>
      <c r="R2476" s="4" t="n">
        <v>0.189434236094688</v>
      </c>
      <c r="S2476" s="4" t="s">
        <v>40</v>
      </c>
      <c r="T2476" s="4" t="str">
        <f aca="false">B2476&amp;C2476&amp;D2476&amp;E2476&amp;S2476</f>
        <v>dwajackalmap510normal</v>
      </c>
      <c r="U2476" s="4" t="n">
        <f aca="false">COUNTIF($T$2:T2476,T2476)</f>
        <v>15</v>
      </c>
      <c r="V2476" s="4" t="s">
        <v>36</v>
      </c>
      <c r="W2476" s="4" t="s">
        <v>26</v>
      </c>
      <c r="X2476" s="4" t="n">
        <v>5</v>
      </c>
      <c r="Y2476" s="4" t="str">
        <f aca="false">V2476&amp;W2476&amp;X2476&amp;S2476</f>
        <v>dj5normal</v>
      </c>
      <c r="Z2476" s="4" t="n">
        <f aca="false">G2476&gt;0</f>
        <v>0</v>
      </c>
      <c r="AA2476" s="4" t="str">
        <f aca="false">IF(NOT(Z2476),Y2476,0)</f>
        <v>dj5normal</v>
      </c>
    </row>
    <row r="2477" customFormat="false" ht="15" hidden="false" customHeight="true" outlineLevel="0" collapsed="false">
      <c r="A2477" s="1" t="n">
        <v>3503</v>
      </c>
      <c r="B2477" s="4" t="s">
        <v>35</v>
      </c>
      <c r="C2477" s="4" t="s">
        <v>22</v>
      </c>
      <c r="D2477" s="4" t="s">
        <v>31</v>
      </c>
      <c r="E2477" s="4" t="n">
        <v>10</v>
      </c>
      <c r="F2477" s="4" t="n">
        <v>13.45</v>
      </c>
      <c r="G2477" s="4" t="n">
        <v>0</v>
      </c>
      <c r="H2477" s="4" t="n">
        <v>0.143416790843227</v>
      </c>
      <c r="I2477" s="4" t="n">
        <v>0.218855700091533</v>
      </c>
      <c r="J2477" s="4" t="n">
        <v>0.0276534413088571</v>
      </c>
      <c r="K2477" s="4" t="n">
        <v>0.417337339178716</v>
      </c>
      <c r="L2477" s="4" t="n">
        <v>0.00576666666666667</v>
      </c>
      <c r="M2477" s="4" t="n">
        <v>1.68707148229795</v>
      </c>
      <c r="N2477" s="4" t="n">
        <v>23.0039249048135</v>
      </c>
      <c r="O2477" s="4" t="n">
        <v>1</v>
      </c>
      <c r="P2477" s="4" t="s">
        <v>24</v>
      </c>
      <c r="Q2477" s="4" t="n">
        <v>0.669389062529156</v>
      </c>
      <c r="R2477" s="4" t="n">
        <v>0.147235744074755</v>
      </c>
      <c r="S2477" s="4" t="s">
        <v>40</v>
      </c>
      <c r="T2477" s="4" t="str">
        <f aca="false">B2477&amp;C2477&amp;D2477&amp;E2477&amp;S2477</f>
        <v>dwajackalmap510normal</v>
      </c>
      <c r="U2477" s="4" t="n">
        <f aca="false">COUNTIF($T$2:T2477,T2477)</f>
        <v>16</v>
      </c>
      <c r="V2477" s="4" t="s">
        <v>36</v>
      </c>
      <c r="W2477" s="4" t="s">
        <v>26</v>
      </c>
      <c r="X2477" s="4" t="n">
        <v>5</v>
      </c>
      <c r="Y2477" s="4" t="str">
        <f aca="false">V2477&amp;W2477&amp;X2477&amp;S2477</f>
        <v>dj5normal</v>
      </c>
      <c r="Z2477" s="4" t="n">
        <f aca="false">G2477&gt;0</f>
        <v>0</v>
      </c>
      <c r="AA2477" s="4" t="str">
        <f aca="false">IF(NOT(Z2477),Y2477,0)</f>
        <v>dj5normal</v>
      </c>
    </row>
    <row r="2478" customFormat="false" ht="15" hidden="false" customHeight="true" outlineLevel="0" collapsed="false">
      <c r="A2478" s="1" t="n">
        <v>3504</v>
      </c>
      <c r="B2478" s="4" t="s">
        <v>35</v>
      </c>
      <c r="C2478" s="4" t="s">
        <v>22</v>
      </c>
      <c r="D2478" s="4" t="s">
        <v>31</v>
      </c>
      <c r="E2478" s="4" t="n">
        <v>10</v>
      </c>
      <c r="F2478" s="4" t="n">
        <v>12.802</v>
      </c>
      <c r="G2478" s="4" t="n">
        <v>0</v>
      </c>
      <c r="H2478" s="4" t="n">
        <v>0.10132331550368</v>
      </c>
      <c r="I2478" s="4" t="n">
        <v>0.160946140777085</v>
      </c>
      <c r="J2478" s="4" t="n">
        <v>0.0202129725035903</v>
      </c>
      <c r="K2478" s="4" t="n">
        <v>0.227751469532511</v>
      </c>
      <c r="L2478" s="4" t="n">
        <v>0.0176896551724138</v>
      </c>
      <c r="M2478" s="4" t="n">
        <v>1.71562933338069</v>
      </c>
      <c r="N2478" s="4" t="n">
        <v>22.4737047440413</v>
      </c>
      <c r="O2478" s="4" t="n">
        <v>1</v>
      </c>
      <c r="P2478" s="4" t="s">
        <v>24</v>
      </c>
      <c r="Q2478" s="4" t="n">
        <v>0.583425182883012</v>
      </c>
      <c r="R2478" s="4" t="n">
        <v>0.104878124316595</v>
      </c>
      <c r="S2478" s="4" t="s">
        <v>40</v>
      </c>
      <c r="T2478" s="4" t="str">
        <f aca="false">B2478&amp;C2478&amp;D2478&amp;E2478&amp;S2478</f>
        <v>dwajackalmap510normal</v>
      </c>
      <c r="U2478" s="4" t="n">
        <f aca="false">COUNTIF($T$2:T2478,T2478)</f>
        <v>17</v>
      </c>
      <c r="V2478" s="4" t="s">
        <v>36</v>
      </c>
      <c r="W2478" s="4" t="s">
        <v>26</v>
      </c>
      <c r="X2478" s="4" t="n">
        <v>5</v>
      </c>
      <c r="Y2478" s="4" t="str">
        <f aca="false">V2478&amp;W2478&amp;X2478&amp;S2478</f>
        <v>dj5normal</v>
      </c>
      <c r="Z2478" s="4" t="n">
        <f aca="false">G2478&gt;0</f>
        <v>0</v>
      </c>
      <c r="AA2478" s="4" t="str">
        <f aca="false">IF(NOT(Z2478),Y2478,0)</f>
        <v>dj5normal</v>
      </c>
    </row>
    <row r="2479" customFormat="false" ht="15" hidden="false" customHeight="true" outlineLevel="0" collapsed="false">
      <c r="A2479" s="1" t="n">
        <v>3505</v>
      </c>
      <c r="B2479" s="4" t="s">
        <v>35</v>
      </c>
      <c r="C2479" s="4" t="s">
        <v>22</v>
      </c>
      <c r="D2479" s="4" t="s">
        <v>31</v>
      </c>
      <c r="E2479" s="4" t="n">
        <v>10</v>
      </c>
      <c r="F2479" s="4" t="n">
        <v>11.593</v>
      </c>
      <c r="G2479" s="4" t="n">
        <v>0</v>
      </c>
      <c r="H2479" s="4" t="n">
        <v>0.11168096798484</v>
      </c>
      <c r="I2479" s="4" t="n">
        <v>0.185329457325344</v>
      </c>
      <c r="J2479" s="4" t="n">
        <v>0.0233815180178389</v>
      </c>
      <c r="K2479" s="4" t="n">
        <v>0.196540107712986</v>
      </c>
      <c r="L2479" s="4" t="n">
        <v>-0.0173067198666201</v>
      </c>
      <c r="M2479" s="4" t="n">
        <v>1.84427099838799</v>
      </c>
      <c r="N2479" s="4" t="n">
        <v>21.878667158228</v>
      </c>
      <c r="O2479" s="4" t="n">
        <v>1</v>
      </c>
      <c r="P2479" s="4" t="s">
        <v>24</v>
      </c>
      <c r="Q2479" s="4" t="n">
        <v>0.640622397985786</v>
      </c>
      <c r="R2479" s="4" t="n">
        <v>0.111661280933252</v>
      </c>
      <c r="S2479" s="4" t="s">
        <v>40</v>
      </c>
      <c r="T2479" s="4" t="str">
        <f aca="false">B2479&amp;C2479&amp;D2479&amp;E2479&amp;S2479</f>
        <v>dwajackalmap510normal</v>
      </c>
      <c r="U2479" s="4" t="n">
        <f aca="false">COUNTIF($T$2:T2479,T2479)</f>
        <v>18</v>
      </c>
      <c r="V2479" s="4" t="s">
        <v>36</v>
      </c>
      <c r="W2479" s="4" t="s">
        <v>26</v>
      </c>
      <c r="X2479" s="4" t="n">
        <v>5</v>
      </c>
      <c r="Y2479" s="4" t="str">
        <f aca="false">V2479&amp;W2479&amp;X2479&amp;S2479</f>
        <v>dj5normal</v>
      </c>
      <c r="Z2479" s="4" t="n">
        <f aca="false">G2479&gt;0</f>
        <v>0</v>
      </c>
      <c r="AA2479" s="4" t="str">
        <f aca="false">IF(NOT(Z2479),Y2479,0)</f>
        <v>dj5normal</v>
      </c>
    </row>
    <row r="2480" customFormat="false" ht="15" hidden="false" customHeight="true" outlineLevel="0" collapsed="false">
      <c r="A2480" s="1" t="n">
        <v>3506</v>
      </c>
      <c r="B2480" s="4" t="s">
        <v>35</v>
      </c>
      <c r="C2480" s="4" t="s">
        <v>22</v>
      </c>
      <c r="D2480" s="4" t="s">
        <v>31</v>
      </c>
      <c r="E2480" s="4" t="n">
        <v>10</v>
      </c>
      <c r="F2480" s="4" t="n">
        <v>12.041</v>
      </c>
      <c r="G2480" s="4" t="n">
        <v>0</v>
      </c>
      <c r="H2480" s="4" t="n">
        <v>0.129701721888827</v>
      </c>
      <c r="I2480" s="4" t="n">
        <v>0.211513250756417</v>
      </c>
      <c r="J2480" s="4" t="n">
        <v>0.0265576929025451</v>
      </c>
      <c r="K2480" s="4" t="n">
        <v>0.259708383670896</v>
      </c>
      <c r="L2480" s="4" t="n">
        <v>-0.0268876286306027</v>
      </c>
      <c r="M2480" s="4" t="n">
        <v>1.79816476060112</v>
      </c>
      <c r="N2480" s="4" t="n">
        <v>21.9626299975604</v>
      </c>
      <c r="O2480" s="4" t="n">
        <v>1</v>
      </c>
      <c r="P2480" s="4" t="s">
        <v>24</v>
      </c>
      <c r="Q2480" s="4" t="n">
        <v>0.600974327949619</v>
      </c>
      <c r="R2480" s="4" t="n">
        <v>0.132497792856467</v>
      </c>
      <c r="S2480" s="4" t="s">
        <v>40</v>
      </c>
      <c r="T2480" s="4" t="str">
        <f aca="false">B2480&amp;C2480&amp;D2480&amp;E2480&amp;S2480</f>
        <v>dwajackalmap510normal</v>
      </c>
      <c r="U2480" s="4" t="n">
        <f aca="false">COUNTIF($T$2:T2480,T2480)</f>
        <v>19</v>
      </c>
      <c r="V2480" s="4" t="s">
        <v>36</v>
      </c>
      <c r="W2480" s="4" t="s">
        <v>26</v>
      </c>
      <c r="X2480" s="4" t="n">
        <v>5</v>
      </c>
      <c r="Y2480" s="4" t="str">
        <f aca="false">V2480&amp;W2480&amp;X2480&amp;S2480</f>
        <v>dj5normal</v>
      </c>
      <c r="Z2480" s="4" t="n">
        <f aca="false">G2480&gt;0</f>
        <v>0</v>
      </c>
      <c r="AA2480" s="4" t="str">
        <f aca="false">IF(NOT(Z2480),Y2480,0)</f>
        <v>dj5normal</v>
      </c>
    </row>
    <row r="2481" customFormat="false" ht="15" hidden="false" customHeight="true" outlineLevel="0" collapsed="false">
      <c r="A2481" s="1" t="n">
        <v>3507</v>
      </c>
      <c r="B2481" s="4" t="s">
        <v>35</v>
      </c>
      <c r="C2481" s="4" t="s">
        <v>22</v>
      </c>
      <c r="D2481" s="4" t="s">
        <v>31</v>
      </c>
      <c r="E2481" s="4" t="n">
        <v>10</v>
      </c>
      <c r="F2481" s="4" t="n">
        <v>17.507</v>
      </c>
      <c r="G2481" s="4" t="n">
        <v>1</v>
      </c>
      <c r="H2481" s="4" t="n">
        <v>3.65907053028197</v>
      </c>
      <c r="I2481" s="4" t="n">
        <v>0.452290485478989</v>
      </c>
      <c r="J2481" s="4" t="n">
        <v>0.0756971751270789</v>
      </c>
      <c r="K2481" s="4" t="n">
        <v>0.359088851045493</v>
      </c>
      <c r="L2481" s="4" t="n">
        <v>-0.005825</v>
      </c>
      <c r="M2481" s="4" t="n">
        <v>1.3302674929741</v>
      </c>
      <c r="N2481" s="4" t="n">
        <v>23.7829731846817</v>
      </c>
      <c r="O2481" s="4" t="n">
        <v>1</v>
      </c>
      <c r="P2481" s="4" t="s">
        <v>24</v>
      </c>
      <c r="Q2481" s="4" t="n">
        <v>38.8514344942906</v>
      </c>
      <c r="R2481" s="4" t="n">
        <v>0.199554528491704</v>
      </c>
      <c r="S2481" s="4" t="s">
        <v>40</v>
      </c>
      <c r="T2481" s="4" t="str">
        <f aca="false">B2481&amp;C2481&amp;D2481&amp;E2481&amp;S2481</f>
        <v>dwajackalmap510normal</v>
      </c>
      <c r="U2481" s="4" t="n">
        <f aca="false">COUNTIF($T$2:T2481,T2481)</f>
        <v>20</v>
      </c>
      <c r="V2481" s="4" t="s">
        <v>36</v>
      </c>
      <c r="W2481" s="4" t="s">
        <v>26</v>
      </c>
      <c r="X2481" s="4" t="n">
        <v>5</v>
      </c>
      <c r="Y2481" s="4" t="str">
        <f aca="false">V2481&amp;W2481&amp;X2481&amp;S2481</f>
        <v>dj5normal</v>
      </c>
      <c r="Z2481" s="4" t="n">
        <f aca="false">G2481&gt;0</f>
        <v>1</v>
      </c>
      <c r="AA2481" s="4" t="n">
        <f aca="false">IF(NOT(Z2481),Y2481,0)</f>
        <v>0</v>
      </c>
    </row>
    <row r="2482" customFormat="false" ht="15" hidden="false" customHeight="true" outlineLevel="0" collapsed="false">
      <c r="A2482" s="1" t="n">
        <v>3512</v>
      </c>
      <c r="B2482" s="4" t="s">
        <v>35</v>
      </c>
      <c r="C2482" s="4" t="s">
        <v>30</v>
      </c>
      <c r="D2482" s="4" t="s">
        <v>23</v>
      </c>
      <c r="E2482" s="4" t="n">
        <v>5</v>
      </c>
      <c r="F2482" s="4" t="n">
        <v>63.371</v>
      </c>
      <c r="G2482" s="4" t="n">
        <v>1</v>
      </c>
      <c r="H2482" s="4" t="n">
        <v>0.0618917457280128</v>
      </c>
      <c r="I2482" s="4" t="n">
        <v>0.0249358094384515</v>
      </c>
      <c r="J2482" s="4" t="n">
        <v>0.00309302975731816</v>
      </c>
      <c r="K2482" s="4" t="n">
        <v>0.00703464642572837</v>
      </c>
      <c r="L2482" s="4" t="n">
        <v>0.00320689144641796</v>
      </c>
      <c r="M2482" s="4" t="n">
        <v>0.470431817629438</v>
      </c>
      <c r="N2482" s="4" t="n">
        <v>29.9274389603503</v>
      </c>
      <c r="O2482" s="4" t="n">
        <v>1</v>
      </c>
      <c r="P2482" s="4" t="s">
        <v>24</v>
      </c>
      <c r="Q2482" s="4" t="n">
        <v>0.799802818131558</v>
      </c>
      <c r="R2482" s="4" t="n">
        <v>0.0481832074542179</v>
      </c>
      <c r="S2482" s="4" t="s">
        <v>40</v>
      </c>
      <c r="T2482" s="4" t="str">
        <f aca="false">B2482&amp;C2482&amp;D2482&amp;E2482&amp;S2482</f>
        <v>dwayoubotmap25normal</v>
      </c>
      <c r="U2482" s="4" t="n">
        <f aca="false">COUNTIF($T$2:T2482,T2482)</f>
        <v>1</v>
      </c>
      <c r="V2482" s="4" t="s">
        <v>36</v>
      </c>
      <c r="W2482" s="4" t="s">
        <v>32</v>
      </c>
      <c r="X2482" s="4" t="n">
        <v>2</v>
      </c>
      <c r="Y2482" s="4" t="str">
        <f aca="false">V2482&amp;W2482&amp;X2482&amp;S2482</f>
        <v>dy2normal</v>
      </c>
      <c r="Z2482" s="4" t="n">
        <f aca="false">G2482&gt;0</f>
        <v>1</v>
      </c>
      <c r="AA2482" s="4" t="n">
        <f aca="false">IF(NOT(Z2482),Y2482,0)</f>
        <v>0</v>
      </c>
    </row>
    <row r="2483" customFormat="false" ht="15" hidden="false" customHeight="true" outlineLevel="0" collapsed="false">
      <c r="A2483" s="1" t="n">
        <v>3513</v>
      </c>
      <c r="B2483" s="4" t="s">
        <v>35</v>
      </c>
      <c r="C2483" s="4" t="s">
        <v>30</v>
      </c>
      <c r="D2483" s="4" t="s">
        <v>23</v>
      </c>
      <c r="E2483" s="4" t="n">
        <v>5</v>
      </c>
      <c r="F2483" s="4" t="n">
        <v>67.905</v>
      </c>
      <c r="G2483" s="4" t="n">
        <v>3</v>
      </c>
      <c r="H2483" s="4" t="n">
        <v>0.460279519886385</v>
      </c>
      <c r="I2483" s="4" t="n">
        <v>0.103614797737363</v>
      </c>
      <c r="J2483" s="4" t="n">
        <v>0.0158628681822137</v>
      </c>
      <c r="K2483" s="4" t="n">
        <v>0.029483800965659</v>
      </c>
      <c r="L2483" s="4" t="n">
        <v>0.00135436208902578</v>
      </c>
      <c r="M2483" s="4" t="n">
        <v>0.458735937559282</v>
      </c>
      <c r="N2483" s="4" t="n">
        <v>31.1648806527361</v>
      </c>
      <c r="O2483" s="4" t="n">
        <v>0</v>
      </c>
      <c r="P2483" s="4" t="s">
        <v>5</v>
      </c>
      <c r="Q2483" s="4" t="n">
        <v>31.73958700919</v>
      </c>
      <c r="R2483" s="4" t="n">
        <v>0.106626431110952</v>
      </c>
      <c r="S2483" s="4" t="s">
        <v>40</v>
      </c>
      <c r="T2483" s="4" t="str">
        <f aca="false">B2483&amp;C2483&amp;D2483&amp;E2483&amp;S2483</f>
        <v>dwayoubotmap25normal</v>
      </c>
      <c r="U2483" s="4" t="n">
        <f aca="false">COUNTIF($T$2:T2483,T2483)</f>
        <v>2</v>
      </c>
      <c r="V2483" s="4" t="s">
        <v>36</v>
      </c>
      <c r="W2483" s="4" t="s">
        <v>32</v>
      </c>
      <c r="X2483" s="4" t="n">
        <v>2</v>
      </c>
      <c r="Y2483" s="4" t="str">
        <f aca="false">V2483&amp;W2483&amp;X2483&amp;S2483</f>
        <v>dy2normal</v>
      </c>
      <c r="Z2483" s="4" t="n">
        <f aca="false">G2483&gt;0</f>
        <v>1</v>
      </c>
      <c r="AA2483" s="4" t="n">
        <f aca="false">IF(NOT(Z2483),Y2483,0)</f>
        <v>0</v>
      </c>
    </row>
    <row r="2484" customFormat="false" ht="15" hidden="false" customHeight="true" outlineLevel="0" collapsed="false">
      <c r="A2484" s="1" t="n">
        <v>3514</v>
      </c>
      <c r="B2484" s="4" t="s">
        <v>35</v>
      </c>
      <c r="C2484" s="4" t="s">
        <v>30</v>
      </c>
      <c r="D2484" s="4" t="s">
        <v>23</v>
      </c>
      <c r="E2484" s="4" t="n">
        <v>5</v>
      </c>
      <c r="F2484" s="4" t="n">
        <v>63.141</v>
      </c>
      <c r="G2484" s="4" t="n">
        <v>1</v>
      </c>
      <c r="H2484" s="4" t="n">
        <v>0.0902863355005222</v>
      </c>
      <c r="I2484" s="4" t="n">
        <v>0.0363405059499894</v>
      </c>
      <c r="J2484" s="4" t="n">
        <v>0.00453930654391882</v>
      </c>
      <c r="K2484" s="4" t="n">
        <v>0.00662712284168082</v>
      </c>
      <c r="L2484" s="4" t="n">
        <v>1.75917768039772E-005</v>
      </c>
      <c r="M2484" s="4" t="n">
        <v>0.473488730947232</v>
      </c>
      <c r="N2484" s="4" t="n">
        <v>29.8828171242465</v>
      </c>
      <c r="O2484" s="4" t="n">
        <v>1</v>
      </c>
      <c r="P2484" s="4" t="s">
        <v>24</v>
      </c>
      <c r="Q2484" s="4" t="n">
        <v>0.945987711895962</v>
      </c>
      <c r="R2484" s="4" t="n">
        <v>0.0630462647536449</v>
      </c>
      <c r="S2484" s="4" t="s">
        <v>40</v>
      </c>
      <c r="T2484" s="4" t="str">
        <f aca="false">B2484&amp;C2484&amp;D2484&amp;E2484&amp;S2484</f>
        <v>dwayoubotmap25normal</v>
      </c>
      <c r="U2484" s="4" t="n">
        <f aca="false">COUNTIF($T$2:T2484,T2484)</f>
        <v>3</v>
      </c>
      <c r="V2484" s="4" t="s">
        <v>36</v>
      </c>
      <c r="W2484" s="4" t="s">
        <v>32</v>
      </c>
      <c r="X2484" s="4" t="n">
        <v>2</v>
      </c>
      <c r="Y2484" s="4" t="str">
        <f aca="false">V2484&amp;W2484&amp;X2484&amp;S2484</f>
        <v>dy2normal</v>
      </c>
      <c r="Z2484" s="4" t="n">
        <f aca="false">G2484&gt;0</f>
        <v>1</v>
      </c>
      <c r="AA2484" s="4" t="n">
        <f aca="false">IF(NOT(Z2484),Y2484,0)</f>
        <v>0</v>
      </c>
    </row>
    <row r="2485" customFormat="false" ht="15" hidden="false" customHeight="true" outlineLevel="0" collapsed="false">
      <c r="A2485" s="1" t="n">
        <v>3515</v>
      </c>
      <c r="B2485" s="4" t="s">
        <v>35</v>
      </c>
      <c r="C2485" s="4" t="s">
        <v>30</v>
      </c>
      <c r="D2485" s="4" t="s">
        <v>23</v>
      </c>
      <c r="E2485" s="4" t="n">
        <v>5</v>
      </c>
      <c r="F2485" s="4" t="n">
        <v>63.049</v>
      </c>
      <c r="G2485" s="4" t="n">
        <v>2</v>
      </c>
      <c r="H2485" s="4" t="n">
        <v>0.112790577252357</v>
      </c>
      <c r="I2485" s="4" t="n">
        <v>0.0447842603766955</v>
      </c>
      <c r="J2485" s="4" t="n">
        <v>0.00563027291642268</v>
      </c>
      <c r="K2485" s="4" t="n">
        <v>0.00943549409802806</v>
      </c>
      <c r="L2485" s="4" t="n">
        <v>0.000604371789560917</v>
      </c>
      <c r="M2485" s="4" t="n">
        <v>0.471870273886114</v>
      </c>
      <c r="N2485" s="4" t="n">
        <v>29.8428926860656</v>
      </c>
      <c r="O2485" s="4" t="n">
        <v>1</v>
      </c>
      <c r="P2485" s="4" t="s">
        <v>24</v>
      </c>
      <c r="Q2485" s="4" t="n">
        <v>2.62952475788359</v>
      </c>
      <c r="R2485" s="4" t="n">
        <v>0.0542507731080624</v>
      </c>
      <c r="S2485" s="4" t="s">
        <v>40</v>
      </c>
      <c r="T2485" s="4" t="str">
        <f aca="false">B2485&amp;C2485&amp;D2485&amp;E2485&amp;S2485</f>
        <v>dwayoubotmap25normal</v>
      </c>
      <c r="U2485" s="4" t="n">
        <f aca="false">COUNTIF($T$2:T2485,T2485)</f>
        <v>4</v>
      </c>
      <c r="V2485" s="4" t="s">
        <v>36</v>
      </c>
      <c r="W2485" s="4" t="s">
        <v>32</v>
      </c>
      <c r="X2485" s="4" t="n">
        <v>2</v>
      </c>
      <c r="Y2485" s="4" t="str">
        <f aca="false">V2485&amp;W2485&amp;X2485&amp;S2485</f>
        <v>dy2normal</v>
      </c>
      <c r="Z2485" s="4" t="n">
        <f aca="false">G2485&gt;0</f>
        <v>1</v>
      </c>
      <c r="AA2485" s="4" t="n">
        <f aca="false">IF(NOT(Z2485),Y2485,0)</f>
        <v>0</v>
      </c>
    </row>
    <row r="2486" customFormat="false" ht="15" hidden="false" customHeight="true" outlineLevel="0" collapsed="false">
      <c r="A2486" s="1" t="n">
        <v>3516</v>
      </c>
      <c r="B2486" s="4" t="s">
        <v>35</v>
      </c>
      <c r="C2486" s="4" t="s">
        <v>30</v>
      </c>
      <c r="D2486" s="4" t="s">
        <v>23</v>
      </c>
      <c r="E2486" s="4" t="n">
        <v>5</v>
      </c>
      <c r="F2486" s="4" t="n">
        <v>63.296</v>
      </c>
      <c r="G2486" s="4" t="n">
        <v>2</v>
      </c>
      <c r="H2486" s="4" t="n">
        <v>0.0785140663152473</v>
      </c>
      <c r="I2486" s="4" t="n">
        <v>0.0311486767554196</v>
      </c>
      <c r="J2486" s="4" t="n">
        <v>0.00389760818191595</v>
      </c>
      <c r="K2486" s="4" t="n">
        <v>0.00531562930843938</v>
      </c>
      <c r="L2486" s="4" t="n">
        <v>0.00108165785766726</v>
      </c>
      <c r="M2486" s="4" t="n">
        <v>0.472354832621712</v>
      </c>
      <c r="N2486" s="4" t="n">
        <v>29.9706108004378</v>
      </c>
      <c r="O2486" s="4" t="n">
        <v>1</v>
      </c>
      <c r="P2486" s="4" t="s">
        <v>24</v>
      </c>
      <c r="Q2486" s="4" t="n">
        <v>2.14729858930478</v>
      </c>
      <c r="R2486" s="4" t="n">
        <v>0.0464454998688137</v>
      </c>
      <c r="S2486" s="4" t="s">
        <v>40</v>
      </c>
      <c r="T2486" s="4" t="str">
        <f aca="false">B2486&amp;C2486&amp;D2486&amp;E2486&amp;S2486</f>
        <v>dwayoubotmap25normal</v>
      </c>
      <c r="U2486" s="4" t="n">
        <f aca="false">COUNTIF($T$2:T2486,T2486)</f>
        <v>5</v>
      </c>
      <c r="V2486" s="4" t="s">
        <v>36</v>
      </c>
      <c r="W2486" s="4" t="s">
        <v>32</v>
      </c>
      <c r="X2486" s="4" t="n">
        <v>2</v>
      </c>
      <c r="Y2486" s="4" t="str">
        <f aca="false">V2486&amp;W2486&amp;X2486&amp;S2486</f>
        <v>dy2normal</v>
      </c>
      <c r="Z2486" s="4" t="n">
        <f aca="false">G2486&gt;0</f>
        <v>1</v>
      </c>
      <c r="AA2486" s="4" t="n">
        <f aca="false">IF(NOT(Z2486),Y2486,0)</f>
        <v>0</v>
      </c>
    </row>
    <row r="2487" customFormat="false" ht="15" hidden="false" customHeight="true" outlineLevel="0" collapsed="false">
      <c r="A2487" s="1" t="n">
        <v>3517</v>
      </c>
      <c r="B2487" s="4" t="s">
        <v>35</v>
      </c>
      <c r="C2487" s="4" t="s">
        <v>30</v>
      </c>
      <c r="D2487" s="4" t="s">
        <v>23</v>
      </c>
      <c r="E2487" s="4" t="n">
        <v>5</v>
      </c>
      <c r="F2487" s="4" t="n">
        <v>63.793</v>
      </c>
      <c r="G2487" s="4" t="n">
        <v>1</v>
      </c>
      <c r="H2487" s="4" t="n">
        <v>0.22725743144202</v>
      </c>
      <c r="I2487" s="4" t="n">
        <v>0.0819884457437001</v>
      </c>
      <c r="J2487" s="4" t="n">
        <v>0.0103593837329884</v>
      </c>
      <c r="K2487" s="4" t="n">
        <v>0.016456891203908</v>
      </c>
      <c r="L2487" s="4" t="n">
        <v>-9.98210121321691E-005</v>
      </c>
      <c r="M2487" s="4" t="n">
        <v>0.470042904044487</v>
      </c>
      <c r="N2487" s="4" t="n">
        <v>29.931571094184</v>
      </c>
      <c r="O2487" s="4" t="n">
        <v>1</v>
      </c>
      <c r="P2487" s="4" t="s">
        <v>24</v>
      </c>
      <c r="Q2487" s="4" t="n">
        <v>5.67261390307969</v>
      </c>
      <c r="R2487" s="4" t="n">
        <v>0.0765078449371798</v>
      </c>
      <c r="S2487" s="4" t="s">
        <v>40</v>
      </c>
      <c r="T2487" s="4" t="str">
        <f aca="false">B2487&amp;C2487&amp;D2487&amp;E2487&amp;S2487</f>
        <v>dwayoubotmap25normal</v>
      </c>
      <c r="U2487" s="4" t="n">
        <f aca="false">COUNTIF($T$2:T2487,T2487)</f>
        <v>6</v>
      </c>
      <c r="V2487" s="4" t="s">
        <v>36</v>
      </c>
      <c r="W2487" s="4" t="s">
        <v>32</v>
      </c>
      <c r="X2487" s="4" t="n">
        <v>2</v>
      </c>
      <c r="Y2487" s="4" t="str">
        <f aca="false">V2487&amp;W2487&amp;X2487&amp;S2487</f>
        <v>dy2normal</v>
      </c>
      <c r="Z2487" s="4" t="n">
        <f aca="false">G2487&gt;0</f>
        <v>1</v>
      </c>
      <c r="AA2487" s="4" t="n">
        <f aca="false">IF(NOT(Z2487),Y2487,0)</f>
        <v>0</v>
      </c>
    </row>
    <row r="2488" customFormat="false" ht="15" hidden="false" customHeight="true" outlineLevel="0" collapsed="false">
      <c r="A2488" s="1" t="n">
        <v>3518</v>
      </c>
      <c r="B2488" s="4" t="s">
        <v>35</v>
      </c>
      <c r="C2488" s="4" t="s">
        <v>30</v>
      </c>
      <c r="D2488" s="4" t="s">
        <v>23</v>
      </c>
      <c r="E2488" s="4" t="n">
        <v>5</v>
      </c>
      <c r="F2488" s="4" t="n">
        <v>65.33</v>
      </c>
      <c r="G2488" s="4" t="n">
        <v>1</v>
      </c>
      <c r="H2488" s="4" t="n">
        <v>0.23089654243157</v>
      </c>
      <c r="I2488" s="4" t="n">
        <v>0.0918831793871374</v>
      </c>
      <c r="J2488" s="4" t="n">
        <v>0.0115638830497646</v>
      </c>
      <c r="K2488" s="4" t="n">
        <v>0.00713335205387588</v>
      </c>
      <c r="L2488" s="4" t="n">
        <v>-1.64775974267522E-005</v>
      </c>
      <c r="M2488" s="4" t="n">
        <v>0.472725032957824</v>
      </c>
      <c r="N2488" s="4" t="n">
        <v>30.8341301660919</v>
      </c>
      <c r="O2488" s="4" t="n">
        <v>1</v>
      </c>
      <c r="P2488" s="4" t="s">
        <v>24</v>
      </c>
      <c r="Q2488" s="4" t="n">
        <v>2.66832268946906</v>
      </c>
      <c r="R2488" s="4" t="n">
        <v>0.0836410816879831</v>
      </c>
      <c r="S2488" s="4" t="s">
        <v>40</v>
      </c>
      <c r="T2488" s="4" t="str">
        <f aca="false">B2488&amp;C2488&amp;D2488&amp;E2488&amp;S2488</f>
        <v>dwayoubotmap25normal</v>
      </c>
      <c r="U2488" s="4" t="n">
        <f aca="false">COUNTIF($T$2:T2488,T2488)</f>
        <v>7</v>
      </c>
      <c r="V2488" s="4" t="s">
        <v>36</v>
      </c>
      <c r="W2488" s="4" t="s">
        <v>32</v>
      </c>
      <c r="X2488" s="4" t="n">
        <v>2</v>
      </c>
      <c r="Y2488" s="4" t="str">
        <f aca="false">V2488&amp;W2488&amp;X2488&amp;S2488</f>
        <v>dy2normal</v>
      </c>
      <c r="Z2488" s="4" t="n">
        <f aca="false">G2488&gt;0</f>
        <v>1</v>
      </c>
      <c r="AA2488" s="4" t="n">
        <f aca="false">IF(NOT(Z2488),Y2488,0)</f>
        <v>0</v>
      </c>
    </row>
    <row r="2489" customFormat="false" ht="15" hidden="false" customHeight="true" outlineLevel="0" collapsed="false">
      <c r="A2489" s="1" t="n">
        <v>3519</v>
      </c>
      <c r="B2489" s="4" t="s">
        <v>35</v>
      </c>
      <c r="C2489" s="4" t="s">
        <v>30</v>
      </c>
      <c r="D2489" s="4" t="s">
        <v>23</v>
      </c>
      <c r="E2489" s="4" t="n">
        <v>5</v>
      </c>
      <c r="F2489" s="4" t="n">
        <v>62.9250000000001</v>
      </c>
      <c r="G2489" s="4" t="n">
        <v>1</v>
      </c>
      <c r="H2489" s="4" t="n">
        <v>0.0699387261574221</v>
      </c>
      <c r="I2489" s="4" t="n">
        <v>0.0283343646748423</v>
      </c>
      <c r="J2489" s="4" t="n">
        <v>0.00353856480292076</v>
      </c>
      <c r="K2489" s="4" t="n">
        <v>0.00557532962096834</v>
      </c>
      <c r="L2489" s="4" t="n">
        <v>0.00139597685385366</v>
      </c>
      <c r="M2489" s="4" t="n">
        <v>0.472502908261552</v>
      </c>
      <c r="N2489" s="4" t="n">
        <v>29.8082249636986</v>
      </c>
      <c r="O2489" s="4" t="n">
        <v>1</v>
      </c>
      <c r="P2489" s="4" t="s">
        <v>24</v>
      </c>
      <c r="Q2489" s="4" t="n">
        <v>0.884594551863693</v>
      </c>
      <c r="R2489" s="4" t="n">
        <v>0.0468662592858619</v>
      </c>
      <c r="S2489" s="4" t="s">
        <v>40</v>
      </c>
      <c r="T2489" s="4" t="str">
        <f aca="false">B2489&amp;C2489&amp;D2489&amp;E2489&amp;S2489</f>
        <v>dwayoubotmap25normal</v>
      </c>
      <c r="U2489" s="4" t="n">
        <f aca="false">COUNTIF($T$2:T2489,T2489)</f>
        <v>8</v>
      </c>
      <c r="V2489" s="4" t="s">
        <v>36</v>
      </c>
      <c r="W2489" s="4" t="s">
        <v>32</v>
      </c>
      <c r="X2489" s="4" t="n">
        <v>2</v>
      </c>
      <c r="Y2489" s="4" t="str">
        <f aca="false">V2489&amp;W2489&amp;X2489&amp;S2489</f>
        <v>dy2normal</v>
      </c>
      <c r="Z2489" s="4" t="n">
        <f aca="false">G2489&gt;0</f>
        <v>1</v>
      </c>
      <c r="AA2489" s="4" t="n">
        <f aca="false">IF(NOT(Z2489),Y2489,0)</f>
        <v>0</v>
      </c>
    </row>
    <row r="2490" customFormat="false" ht="15" hidden="false" customHeight="true" outlineLevel="0" collapsed="false">
      <c r="A2490" s="1" t="n">
        <v>3520</v>
      </c>
      <c r="B2490" s="4" t="s">
        <v>35</v>
      </c>
      <c r="C2490" s="4" t="s">
        <v>30</v>
      </c>
      <c r="D2490" s="4" t="s">
        <v>23</v>
      </c>
      <c r="E2490" s="4" t="n">
        <v>5</v>
      </c>
      <c r="F2490" s="4" t="n">
        <v>63.127</v>
      </c>
      <c r="G2490" s="4" t="n">
        <v>0</v>
      </c>
      <c r="H2490" s="4" t="n">
        <v>0.0918066413029233</v>
      </c>
      <c r="I2490" s="4" t="n">
        <v>0.036878431650601</v>
      </c>
      <c r="J2490" s="4" t="n">
        <v>0.00461258574921063</v>
      </c>
      <c r="K2490" s="4" t="n">
        <v>0.00696107135540137</v>
      </c>
      <c r="L2490" s="4" t="n">
        <v>0.0014338601316626</v>
      </c>
      <c r="M2490" s="4" t="n">
        <v>0.472358231183478</v>
      </c>
      <c r="N2490" s="4" t="n">
        <v>29.8784573969169</v>
      </c>
      <c r="O2490" s="4" t="n">
        <v>1</v>
      </c>
      <c r="P2490" s="4" t="s">
        <v>24</v>
      </c>
      <c r="Q2490" s="4" t="n">
        <v>1.3094121823061</v>
      </c>
      <c r="R2490" s="4" t="n">
        <v>0.0567633053296455</v>
      </c>
      <c r="S2490" s="4" t="s">
        <v>40</v>
      </c>
      <c r="T2490" s="4" t="str">
        <f aca="false">B2490&amp;C2490&amp;D2490&amp;E2490&amp;S2490</f>
        <v>dwayoubotmap25normal</v>
      </c>
      <c r="U2490" s="4" t="n">
        <f aca="false">COUNTIF($T$2:T2490,T2490)</f>
        <v>9</v>
      </c>
      <c r="V2490" s="4" t="s">
        <v>36</v>
      </c>
      <c r="W2490" s="4" t="s">
        <v>32</v>
      </c>
      <c r="X2490" s="4" t="n">
        <v>2</v>
      </c>
      <c r="Y2490" s="4" t="str">
        <f aca="false">V2490&amp;W2490&amp;X2490&amp;S2490</f>
        <v>dy2normal</v>
      </c>
      <c r="Z2490" s="4" t="n">
        <f aca="false">G2490&gt;0</f>
        <v>0</v>
      </c>
      <c r="AA2490" s="4" t="str">
        <f aca="false">IF(NOT(Z2490),Y2490,0)</f>
        <v>dy2normal</v>
      </c>
    </row>
    <row r="2491" customFormat="false" ht="15" hidden="false" customHeight="true" outlineLevel="0" collapsed="false">
      <c r="A2491" s="1" t="n">
        <v>3521</v>
      </c>
      <c r="B2491" s="4" t="s">
        <v>35</v>
      </c>
      <c r="C2491" s="4" t="s">
        <v>30</v>
      </c>
      <c r="D2491" s="4" t="s">
        <v>23</v>
      </c>
      <c r="E2491" s="4" t="n">
        <v>5</v>
      </c>
      <c r="F2491" s="4" t="n">
        <v>65.119</v>
      </c>
      <c r="G2491" s="4" t="n">
        <v>2</v>
      </c>
      <c r="H2491" s="4" t="n">
        <v>0.182057665539307</v>
      </c>
      <c r="I2491" s="4" t="n">
        <v>0.0725552698365692</v>
      </c>
      <c r="J2491" s="4" t="n">
        <v>0.0091253035753215</v>
      </c>
      <c r="K2491" s="4" t="n">
        <v>0.00604265608115107</v>
      </c>
      <c r="L2491" s="4" t="n">
        <v>-3.70258625136432E-005</v>
      </c>
      <c r="M2491" s="4" t="n">
        <v>0.474057330022455</v>
      </c>
      <c r="N2491" s="4" t="n">
        <v>30.8033805169087</v>
      </c>
      <c r="O2491" s="4" t="n">
        <v>1</v>
      </c>
      <c r="P2491" s="4" t="s">
        <v>24</v>
      </c>
      <c r="Q2491" s="4" t="n">
        <v>2.88222812693527</v>
      </c>
      <c r="R2491" s="4" t="n">
        <v>0.06596678565473</v>
      </c>
      <c r="S2491" s="4" t="s">
        <v>40</v>
      </c>
      <c r="T2491" s="4" t="str">
        <f aca="false">B2491&amp;C2491&amp;D2491&amp;E2491&amp;S2491</f>
        <v>dwayoubotmap25normal</v>
      </c>
      <c r="U2491" s="4" t="n">
        <f aca="false">COUNTIF($T$2:T2491,T2491)</f>
        <v>10</v>
      </c>
      <c r="V2491" s="4" t="s">
        <v>36</v>
      </c>
      <c r="W2491" s="4" t="s">
        <v>32</v>
      </c>
      <c r="X2491" s="4" t="n">
        <v>2</v>
      </c>
      <c r="Y2491" s="4" t="str">
        <f aca="false">V2491&amp;W2491&amp;X2491&amp;S2491</f>
        <v>dy2normal</v>
      </c>
      <c r="Z2491" s="4" t="n">
        <f aca="false">G2491&gt;0</f>
        <v>1</v>
      </c>
      <c r="AA2491" s="4" t="n">
        <f aca="false">IF(NOT(Z2491),Y2491,0)</f>
        <v>0</v>
      </c>
    </row>
    <row r="2492" customFormat="false" ht="15" hidden="false" customHeight="true" outlineLevel="0" collapsed="false">
      <c r="A2492" s="1" t="n">
        <v>3522</v>
      </c>
      <c r="B2492" s="4" t="s">
        <v>35</v>
      </c>
      <c r="C2492" s="4" t="s">
        <v>30</v>
      </c>
      <c r="D2492" s="4" t="s">
        <v>23</v>
      </c>
      <c r="E2492" s="4" t="n">
        <v>5</v>
      </c>
      <c r="F2492" s="4" t="n">
        <v>65.6460000000001</v>
      </c>
      <c r="G2492" s="4" t="n">
        <v>0</v>
      </c>
      <c r="H2492" s="4" t="n">
        <v>0.243651148210589</v>
      </c>
      <c r="I2492" s="4" t="n">
        <v>0.0960438057840957</v>
      </c>
      <c r="J2492" s="4" t="n">
        <v>0.0121149166260619</v>
      </c>
      <c r="K2492" s="4" t="n">
        <v>0.0101265784742299</v>
      </c>
      <c r="L2492" s="4" t="n">
        <v>2.90794000891805E-005</v>
      </c>
      <c r="M2492" s="4" t="n">
        <v>0.472111164001663</v>
      </c>
      <c r="N2492" s="4" t="n">
        <v>30.9751837443526</v>
      </c>
      <c r="O2492" s="4" t="n">
        <v>1</v>
      </c>
      <c r="P2492" s="4" t="s">
        <v>24</v>
      </c>
      <c r="Q2492" s="4" t="n">
        <v>2.61294020182382</v>
      </c>
      <c r="R2492" s="4" t="n">
        <v>0.0776428001153821</v>
      </c>
      <c r="S2492" s="4" t="s">
        <v>40</v>
      </c>
      <c r="T2492" s="4" t="str">
        <f aca="false">B2492&amp;C2492&amp;D2492&amp;E2492&amp;S2492</f>
        <v>dwayoubotmap25normal</v>
      </c>
      <c r="U2492" s="4" t="n">
        <f aca="false">COUNTIF($T$2:T2492,T2492)</f>
        <v>11</v>
      </c>
      <c r="V2492" s="4" t="s">
        <v>36</v>
      </c>
      <c r="W2492" s="4" t="s">
        <v>32</v>
      </c>
      <c r="X2492" s="4" t="n">
        <v>2</v>
      </c>
      <c r="Y2492" s="4" t="str">
        <f aca="false">V2492&amp;W2492&amp;X2492&amp;S2492</f>
        <v>dy2normal</v>
      </c>
      <c r="Z2492" s="4" t="n">
        <f aca="false">G2492&gt;0</f>
        <v>0</v>
      </c>
      <c r="AA2492" s="4" t="str">
        <f aca="false">IF(NOT(Z2492),Y2492,0)</f>
        <v>dy2normal</v>
      </c>
    </row>
    <row r="2493" customFormat="false" ht="15" hidden="false" customHeight="true" outlineLevel="0" collapsed="false">
      <c r="A2493" s="1" t="n">
        <v>3523</v>
      </c>
      <c r="B2493" s="4" t="s">
        <v>35</v>
      </c>
      <c r="C2493" s="4" t="s">
        <v>30</v>
      </c>
      <c r="D2493" s="4" t="s">
        <v>23</v>
      </c>
      <c r="E2493" s="4" t="n">
        <v>5</v>
      </c>
      <c r="F2493" s="4" t="n">
        <v>64.423</v>
      </c>
      <c r="G2493" s="4" t="n">
        <v>1</v>
      </c>
      <c r="H2493" s="4" t="n">
        <v>0.191326003332168</v>
      </c>
      <c r="I2493" s="4" t="n">
        <v>0.0767962764442751</v>
      </c>
      <c r="J2493" s="4" t="n">
        <v>0.0096598996802472</v>
      </c>
      <c r="K2493" s="4" t="n">
        <v>0.00704576807333067</v>
      </c>
      <c r="L2493" s="4" t="n">
        <v>0.000424978224956731</v>
      </c>
      <c r="M2493" s="4" t="n">
        <v>0.472658382224931</v>
      </c>
      <c r="N2493" s="4" t="n">
        <v>30.4146838225117</v>
      </c>
      <c r="O2493" s="4" t="n">
        <v>1</v>
      </c>
      <c r="P2493" s="4" t="s">
        <v>24</v>
      </c>
      <c r="Q2493" s="4" t="n">
        <v>2.58717335607787</v>
      </c>
      <c r="R2493" s="4" t="n">
        <v>0.0664810461880718</v>
      </c>
      <c r="S2493" s="4" t="s">
        <v>40</v>
      </c>
      <c r="T2493" s="4" t="str">
        <f aca="false">B2493&amp;C2493&amp;D2493&amp;E2493&amp;S2493</f>
        <v>dwayoubotmap25normal</v>
      </c>
      <c r="U2493" s="4" t="n">
        <f aca="false">COUNTIF($T$2:T2493,T2493)</f>
        <v>12</v>
      </c>
      <c r="V2493" s="4" t="s">
        <v>36</v>
      </c>
      <c r="W2493" s="4" t="s">
        <v>32</v>
      </c>
      <c r="X2493" s="4" t="n">
        <v>2</v>
      </c>
      <c r="Y2493" s="4" t="str">
        <f aca="false">V2493&amp;W2493&amp;X2493&amp;S2493</f>
        <v>dy2normal</v>
      </c>
      <c r="Z2493" s="4" t="n">
        <f aca="false">G2493&gt;0</f>
        <v>1</v>
      </c>
      <c r="AA2493" s="4" t="n">
        <f aca="false">IF(NOT(Z2493),Y2493,0)</f>
        <v>0</v>
      </c>
    </row>
    <row r="2494" customFormat="false" ht="15" hidden="false" customHeight="true" outlineLevel="0" collapsed="false">
      <c r="A2494" s="1" t="n">
        <v>3524</v>
      </c>
      <c r="B2494" s="4" t="s">
        <v>35</v>
      </c>
      <c r="C2494" s="4" t="s">
        <v>30</v>
      </c>
      <c r="D2494" s="4" t="s">
        <v>23</v>
      </c>
      <c r="E2494" s="4" t="n">
        <v>5</v>
      </c>
      <c r="F2494" s="4" t="n">
        <v>64.1809999999999</v>
      </c>
      <c r="G2494" s="4" t="n">
        <v>0</v>
      </c>
      <c r="H2494" s="4" t="n">
        <v>0.290369721262847</v>
      </c>
      <c r="I2494" s="4" t="n">
        <v>0.114419921411916</v>
      </c>
      <c r="J2494" s="4" t="n">
        <v>0.0144122789839399</v>
      </c>
      <c r="K2494" s="4" t="n">
        <v>0.0108299385438544</v>
      </c>
      <c r="L2494" s="4" t="n">
        <v>1.36622065495989E-005</v>
      </c>
      <c r="M2494" s="4" t="n">
        <v>0.471948987177239</v>
      </c>
      <c r="N2494" s="4" t="n">
        <v>30.1542299975518</v>
      </c>
      <c r="O2494" s="4" t="n">
        <v>1</v>
      </c>
      <c r="P2494" s="4" t="s">
        <v>24</v>
      </c>
      <c r="Q2494" s="4" t="n">
        <v>2.45108329027829</v>
      </c>
      <c r="R2494" s="4" t="n">
        <v>0.0827412936825967</v>
      </c>
      <c r="S2494" s="4" t="s">
        <v>40</v>
      </c>
      <c r="T2494" s="4" t="str">
        <f aca="false">B2494&amp;C2494&amp;D2494&amp;E2494&amp;S2494</f>
        <v>dwayoubotmap25normal</v>
      </c>
      <c r="U2494" s="4" t="n">
        <f aca="false">COUNTIF($T$2:T2494,T2494)</f>
        <v>13</v>
      </c>
      <c r="V2494" s="4" t="s">
        <v>36</v>
      </c>
      <c r="W2494" s="4" t="s">
        <v>32</v>
      </c>
      <c r="X2494" s="4" t="n">
        <v>2</v>
      </c>
      <c r="Y2494" s="4" t="str">
        <f aca="false">V2494&amp;W2494&amp;X2494&amp;S2494</f>
        <v>dy2normal</v>
      </c>
      <c r="Z2494" s="4" t="n">
        <f aca="false">G2494&gt;0</f>
        <v>0</v>
      </c>
      <c r="AA2494" s="4" t="str">
        <f aca="false">IF(NOT(Z2494),Y2494,0)</f>
        <v>dy2normal</v>
      </c>
    </row>
    <row r="2495" customFormat="false" ht="15" hidden="false" customHeight="true" outlineLevel="0" collapsed="false">
      <c r="A2495" s="1" t="n">
        <v>3525</v>
      </c>
      <c r="B2495" s="4" t="s">
        <v>35</v>
      </c>
      <c r="C2495" s="4" t="s">
        <v>30</v>
      </c>
      <c r="D2495" s="4" t="s">
        <v>23</v>
      </c>
      <c r="E2495" s="4" t="n">
        <v>5</v>
      </c>
      <c r="F2495" s="4" t="n">
        <v>63.6260000000001</v>
      </c>
      <c r="G2495" s="4" t="n">
        <v>0</v>
      </c>
      <c r="H2495" s="4" t="n">
        <v>0.0925838378264347</v>
      </c>
      <c r="I2495" s="4" t="n">
        <v>0.0369014517237324</v>
      </c>
      <c r="J2495" s="4" t="n">
        <v>0.00460800596253209</v>
      </c>
      <c r="K2495" s="4" t="n">
        <v>0.00525508367097333</v>
      </c>
      <c r="L2495" s="4" t="n">
        <v>0.000142953949863236</v>
      </c>
      <c r="M2495" s="4" t="n">
        <v>0.473304331848175</v>
      </c>
      <c r="N2495" s="4" t="n">
        <v>30.1094982505503</v>
      </c>
      <c r="O2495" s="4" t="n">
        <v>1</v>
      </c>
      <c r="P2495" s="4" t="s">
        <v>24</v>
      </c>
      <c r="Q2495" s="4" t="n">
        <v>1.53794466673593</v>
      </c>
      <c r="R2495" s="4" t="n">
        <v>0.055862770810844</v>
      </c>
      <c r="S2495" s="4" t="s">
        <v>40</v>
      </c>
      <c r="T2495" s="4" t="str">
        <f aca="false">B2495&amp;C2495&amp;D2495&amp;E2495&amp;S2495</f>
        <v>dwayoubotmap25normal</v>
      </c>
      <c r="U2495" s="4" t="n">
        <f aca="false">COUNTIF($T$2:T2495,T2495)</f>
        <v>14</v>
      </c>
      <c r="V2495" s="4" t="s">
        <v>36</v>
      </c>
      <c r="W2495" s="4" t="s">
        <v>32</v>
      </c>
      <c r="X2495" s="4" t="n">
        <v>2</v>
      </c>
      <c r="Y2495" s="4" t="str">
        <f aca="false">V2495&amp;W2495&amp;X2495&amp;S2495</f>
        <v>dy2normal</v>
      </c>
      <c r="Z2495" s="4" t="n">
        <f aca="false">G2495&gt;0</f>
        <v>0</v>
      </c>
      <c r="AA2495" s="4" t="str">
        <f aca="false">IF(NOT(Z2495),Y2495,0)</f>
        <v>dy2normal</v>
      </c>
    </row>
    <row r="2496" customFormat="false" ht="15" hidden="false" customHeight="true" outlineLevel="0" collapsed="false">
      <c r="A2496" s="1" t="n">
        <v>3526</v>
      </c>
      <c r="B2496" s="4" t="s">
        <v>35</v>
      </c>
      <c r="C2496" s="4" t="s">
        <v>30</v>
      </c>
      <c r="D2496" s="4" t="s">
        <v>23</v>
      </c>
      <c r="E2496" s="4" t="n">
        <v>5</v>
      </c>
      <c r="F2496" s="4" t="n">
        <v>63.505</v>
      </c>
      <c r="G2496" s="4" t="n">
        <v>2</v>
      </c>
      <c r="H2496" s="4" t="n">
        <v>0.158873140157356</v>
      </c>
      <c r="I2496" s="4" t="n">
        <v>0.0529785886062614</v>
      </c>
      <c r="J2496" s="4" t="n">
        <v>0.00649544438641133</v>
      </c>
      <c r="K2496" s="4" t="n">
        <v>0.0168503750655274</v>
      </c>
      <c r="L2496" s="4" t="n">
        <v>1.91153773407124E-005</v>
      </c>
      <c r="M2496" s="4" t="n">
        <v>0.47084343944761</v>
      </c>
      <c r="N2496" s="4" t="n">
        <v>29.8889585494105</v>
      </c>
      <c r="O2496" s="4" t="n">
        <v>1</v>
      </c>
      <c r="P2496" s="4" t="s">
        <v>24</v>
      </c>
      <c r="Q2496" s="4" t="n">
        <v>4.59526419321491</v>
      </c>
      <c r="R2496" s="4" t="n">
        <v>0.0536318452631938</v>
      </c>
      <c r="S2496" s="4" t="s">
        <v>40</v>
      </c>
      <c r="T2496" s="4" t="str">
        <f aca="false">B2496&amp;C2496&amp;D2496&amp;E2496&amp;S2496</f>
        <v>dwayoubotmap25normal</v>
      </c>
      <c r="U2496" s="4" t="n">
        <f aca="false">COUNTIF($T$2:T2496,T2496)</f>
        <v>15</v>
      </c>
      <c r="V2496" s="4" t="s">
        <v>36</v>
      </c>
      <c r="W2496" s="4" t="s">
        <v>32</v>
      </c>
      <c r="X2496" s="4" t="n">
        <v>2</v>
      </c>
      <c r="Y2496" s="4" t="str">
        <f aca="false">V2496&amp;W2496&amp;X2496&amp;S2496</f>
        <v>dy2normal</v>
      </c>
      <c r="Z2496" s="4" t="n">
        <f aca="false">G2496&gt;0</f>
        <v>1</v>
      </c>
      <c r="AA2496" s="4" t="n">
        <f aca="false">IF(NOT(Z2496),Y2496,0)</f>
        <v>0</v>
      </c>
    </row>
    <row r="2497" customFormat="false" ht="15" hidden="false" customHeight="true" outlineLevel="0" collapsed="false">
      <c r="A2497" s="1" t="n">
        <v>3527</v>
      </c>
      <c r="B2497" s="4" t="s">
        <v>35</v>
      </c>
      <c r="C2497" s="4" t="s">
        <v>30</v>
      </c>
      <c r="D2497" s="4" t="s">
        <v>23</v>
      </c>
      <c r="E2497" s="4" t="n">
        <v>5</v>
      </c>
      <c r="F2497" s="4" t="n">
        <v>76.552</v>
      </c>
      <c r="G2497" s="4" t="n">
        <v>4</v>
      </c>
      <c r="H2497" s="4" t="n">
        <v>3.53920156898589</v>
      </c>
      <c r="I2497" s="4" t="n">
        <v>0.144014671793147</v>
      </c>
      <c r="J2497" s="4" t="n">
        <v>0.0319329589570166</v>
      </c>
      <c r="K2497" s="4" t="n">
        <v>0.0264378413422175</v>
      </c>
      <c r="L2497" s="4" t="n">
        <v>0.000217663340328135</v>
      </c>
      <c r="M2497" s="4" t="n">
        <v>0.440165778919691</v>
      </c>
      <c r="N2497" s="4" t="n">
        <v>33.5451036634039</v>
      </c>
      <c r="O2497" s="4" t="n">
        <v>0</v>
      </c>
      <c r="P2497" s="4" t="s">
        <v>5</v>
      </c>
      <c r="Q2497" s="4" t="n">
        <v>392.232270275916</v>
      </c>
      <c r="R2497" s="4" t="n">
        <v>0.147771193368165</v>
      </c>
      <c r="S2497" s="4" t="s">
        <v>40</v>
      </c>
      <c r="T2497" s="4" t="str">
        <f aca="false">B2497&amp;C2497&amp;D2497&amp;E2497&amp;S2497</f>
        <v>dwayoubotmap25normal</v>
      </c>
      <c r="U2497" s="4" t="n">
        <f aca="false">COUNTIF($T$2:T2497,T2497)</f>
        <v>16</v>
      </c>
      <c r="V2497" s="4" t="s">
        <v>36</v>
      </c>
      <c r="W2497" s="4" t="s">
        <v>32</v>
      </c>
      <c r="X2497" s="4" t="n">
        <v>2</v>
      </c>
      <c r="Y2497" s="4" t="str">
        <f aca="false">V2497&amp;W2497&amp;X2497&amp;S2497</f>
        <v>dy2normal</v>
      </c>
      <c r="Z2497" s="4" t="n">
        <f aca="false">G2497&gt;0</f>
        <v>1</v>
      </c>
      <c r="AA2497" s="4" t="n">
        <f aca="false">IF(NOT(Z2497),Y2497,0)</f>
        <v>0</v>
      </c>
    </row>
    <row r="2498" customFormat="false" ht="15" hidden="false" customHeight="true" outlineLevel="0" collapsed="false">
      <c r="A2498" s="1" t="n">
        <v>3528</v>
      </c>
      <c r="B2498" s="4" t="s">
        <v>35</v>
      </c>
      <c r="C2498" s="4" t="s">
        <v>30</v>
      </c>
      <c r="D2498" s="4" t="s">
        <v>23</v>
      </c>
      <c r="E2498" s="4" t="n">
        <v>5</v>
      </c>
      <c r="F2498" s="4" t="n">
        <v>73.806</v>
      </c>
      <c r="G2498" s="4" t="n">
        <v>4</v>
      </c>
      <c r="H2498" s="4" t="n">
        <v>0.933494893173999</v>
      </c>
      <c r="I2498" s="4" t="n">
        <v>0.146330009090738</v>
      </c>
      <c r="J2498" s="4" t="n">
        <v>0.018531821952386</v>
      </c>
      <c r="K2498" s="4" t="n">
        <v>0.0408297105788252</v>
      </c>
      <c r="L2498" s="4" t="n">
        <v>5.35111179728204E-006</v>
      </c>
      <c r="M2498" s="4" t="n">
        <v>0.433336984673522</v>
      </c>
      <c r="N2498" s="4" t="n">
        <v>31.8604001952355</v>
      </c>
      <c r="O2498" s="4" t="n">
        <v>0</v>
      </c>
      <c r="P2498" s="4" t="s">
        <v>5</v>
      </c>
      <c r="Q2498" s="4" t="n">
        <v>17.6652530122961</v>
      </c>
      <c r="R2498" s="4" t="n">
        <v>0.20053106555</v>
      </c>
      <c r="S2498" s="4" t="s">
        <v>40</v>
      </c>
      <c r="T2498" s="4" t="str">
        <f aca="false">B2498&amp;C2498&amp;D2498&amp;E2498&amp;S2498</f>
        <v>dwayoubotmap25normal</v>
      </c>
      <c r="U2498" s="4" t="n">
        <f aca="false">COUNTIF($T$2:T2498,T2498)</f>
        <v>17</v>
      </c>
      <c r="V2498" s="4" t="s">
        <v>36</v>
      </c>
      <c r="W2498" s="4" t="s">
        <v>32</v>
      </c>
      <c r="X2498" s="4" t="n">
        <v>2</v>
      </c>
      <c r="Y2498" s="4" t="str">
        <f aca="false">V2498&amp;W2498&amp;X2498&amp;S2498</f>
        <v>dy2normal</v>
      </c>
      <c r="Z2498" s="4" t="n">
        <f aca="false">G2498&gt;0</f>
        <v>1</v>
      </c>
      <c r="AA2498" s="4" t="n">
        <f aca="false">IF(NOT(Z2498),Y2498,0)</f>
        <v>0</v>
      </c>
    </row>
    <row r="2499" customFormat="false" ht="15" hidden="false" customHeight="true" outlineLevel="0" collapsed="false">
      <c r="A2499" s="1" t="n">
        <v>3529</v>
      </c>
      <c r="B2499" s="4" t="s">
        <v>35</v>
      </c>
      <c r="C2499" s="4" t="s">
        <v>30</v>
      </c>
      <c r="D2499" s="4" t="s">
        <v>23</v>
      </c>
      <c r="E2499" s="4" t="n">
        <v>5</v>
      </c>
      <c r="F2499" s="4" t="n">
        <v>65.405</v>
      </c>
      <c r="G2499" s="4" t="n">
        <v>0</v>
      </c>
      <c r="H2499" s="4" t="n">
        <v>0.263399075214441</v>
      </c>
      <c r="I2499" s="4" t="n">
        <v>0.102897845689216</v>
      </c>
      <c r="J2499" s="4" t="n">
        <v>0.0129889381798412</v>
      </c>
      <c r="K2499" s="4" t="n">
        <v>0.0147711582311281</v>
      </c>
      <c r="L2499" s="4" t="n">
        <v>8.69358520883629E-005</v>
      </c>
      <c r="M2499" s="4" t="n">
        <v>0.46819983637809</v>
      </c>
      <c r="N2499" s="4" t="n">
        <v>30.5528435930758</v>
      </c>
      <c r="O2499" s="4" t="n">
        <v>1</v>
      </c>
      <c r="P2499" s="4" t="s">
        <v>24</v>
      </c>
      <c r="Q2499" s="4" t="n">
        <v>3.54600329383856</v>
      </c>
      <c r="R2499" s="4" t="n">
        <v>0.0898770679604542</v>
      </c>
      <c r="S2499" s="4" t="s">
        <v>40</v>
      </c>
      <c r="T2499" s="4" t="str">
        <f aca="false">B2499&amp;C2499&amp;D2499&amp;E2499&amp;S2499</f>
        <v>dwayoubotmap25normal</v>
      </c>
      <c r="U2499" s="4" t="n">
        <f aca="false">COUNTIF($T$2:T2499,T2499)</f>
        <v>18</v>
      </c>
      <c r="V2499" s="4" t="s">
        <v>36</v>
      </c>
      <c r="W2499" s="4" t="s">
        <v>32</v>
      </c>
      <c r="X2499" s="4" t="n">
        <v>2</v>
      </c>
      <c r="Y2499" s="4" t="str">
        <f aca="false">V2499&amp;W2499&amp;X2499&amp;S2499</f>
        <v>dy2normal</v>
      </c>
      <c r="Z2499" s="4" t="n">
        <f aca="false">G2499&gt;0</f>
        <v>0</v>
      </c>
      <c r="AA2499" s="4" t="str">
        <f aca="false">IF(NOT(Z2499),Y2499,0)</f>
        <v>dy2normal</v>
      </c>
    </row>
    <row r="2500" customFormat="false" ht="15" hidden="false" customHeight="true" outlineLevel="0" collapsed="false">
      <c r="A2500" s="1" t="n">
        <v>3530</v>
      </c>
      <c r="B2500" s="4" t="s">
        <v>35</v>
      </c>
      <c r="C2500" s="4" t="s">
        <v>30</v>
      </c>
      <c r="D2500" s="4" t="s">
        <v>23</v>
      </c>
      <c r="E2500" s="4" t="n">
        <v>5</v>
      </c>
      <c r="F2500" s="4" t="n">
        <v>62.6379999999999</v>
      </c>
      <c r="G2500" s="4" t="n">
        <v>1</v>
      </c>
      <c r="H2500" s="4" t="n">
        <v>0.068528424064559</v>
      </c>
      <c r="I2500" s="4" t="n">
        <v>0.0277107134614854</v>
      </c>
      <c r="J2500" s="4" t="n">
        <v>0.00345957447686713</v>
      </c>
      <c r="K2500" s="4" t="n">
        <v>0.00664907725678602</v>
      </c>
      <c r="L2500" s="4" t="n">
        <v>-3.71715329021292E-005</v>
      </c>
      <c r="M2500" s="4" t="n">
        <v>0.473117756083897</v>
      </c>
      <c r="N2500" s="4" t="n">
        <v>29.5534309434924</v>
      </c>
      <c r="O2500" s="4" t="n">
        <v>1</v>
      </c>
      <c r="P2500" s="4" t="s">
        <v>24</v>
      </c>
      <c r="Q2500" s="4" t="n">
        <v>0.520995936586347</v>
      </c>
      <c r="R2500" s="4" t="n">
        <v>0.048048566770982</v>
      </c>
      <c r="S2500" s="4" t="s">
        <v>40</v>
      </c>
      <c r="T2500" s="4" t="str">
        <f aca="false">B2500&amp;C2500&amp;D2500&amp;E2500&amp;S2500</f>
        <v>dwayoubotmap25normal</v>
      </c>
      <c r="U2500" s="4" t="n">
        <f aca="false">COUNTIF($T$2:T2500,T2500)</f>
        <v>19</v>
      </c>
      <c r="V2500" s="4" t="s">
        <v>36</v>
      </c>
      <c r="W2500" s="4" t="s">
        <v>32</v>
      </c>
      <c r="X2500" s="4" t="n">
        <v>2</v>
      </c>
      <c r="Y2500" s="4" t="str">
        <f aca="false">V2500&amp;W2500&amp;X2500&amp;S2500</f>
        <v>dy2normal</v>
      </c>
      <c r="Z2500" s="4" t="n">
        <f aca="false">G2500&gt;0</f>
        <v>1</v>
      </c>
      <c r="AA2500" s="4" t="n">
        <f aca="false">IF(NOT(Z2500),Y2500,0)</f>
        <v>0</v>
      </c>
    </row>
    <row r="2501" customFormat="false" ht="15" hidden="false" customHeight="true" outlineLevel="0" collapsed="false">
      <c r="A2501" s="1" t="n">
        <v>3531</v>
      </c>
      <c r="B2501" s="4" t="s">
        <v>35</v>
      </c>
      <c r="C2501" s="4" t="s">
        <v>30</v>
      </c>
      <c r="D2501" s="4" t="s">
        <v>23</v>
      </c>
      <c r="E2501" s="4" t="n">
        <v>5</v>
      </c>
      <c r="F2501" s="4" t="n">
        <v>67.077</v>
      </c>
      <c r="G2501" s="4" t="n">
        <v>1</v>
      </c>
      <c r="H2501" s="4" t="n">
        <v>2.40481822778566</v>
      </c>
      <c r="I2501" s="4" t="n">
        <v>0.123401908590689</v>
      </c>
      <c r="J2501" s="4" t="n">
        <v>0.0296868185788728</v>
      </c>
      <c r="K2501" s="4" t="n">
        <v>0.0227906946095734</v>
      </c>
      <c r="L2501" s="4" t="n">
        <v>1.65098701079213E-005</v>
      </c>
      <c r="M2501" s="4" t="n">
        <v>0.453379542420486</v>
      </c>
      <c r="N2501" s="4" t="n">
        <v>30.2258938020467</v>
      </c>
      <c r="O2501" s="4" t="n">
        <v>1</v>
      </c>
      <c r="P2501" s="4" t="s">
        <v>24</v>
      </c>
      <c r="Q2501" s="4" t="n">
        <v>205.669798691608</v>
      </c>
      <c r="R2501" s="4" t="n">
        <v>0.133759485376285</v>
      </c>
      <c r="S2501" s="4" t="s">
        <v>40</v>
      </c>
      <c r="T2501" s="4" t="str">
        <f aca="false">B2501&amp;C2501&amp;D2501&amp;E2501&amp;S2501</f>
        <v>dwayoubotmap25normal</v>
      </c>
      <c r="U2501" s="4" t="n">
        <f aca="false">COUNTIF($T$2:T2501,T2501)</f>
        <v>20</v>
      </c>
      <c r="V2501" s="4" t="s">
        <v>36</v>
      </c>
      <c r="W2501" s="4" t="s">
        <v>32</v>
      </c>
      <c r="X2501" s="4" t="n">
        <v>2</v>
      </c>
      <c r="Y2501" s="4" t="str">
        <f aca="false">V2501&amp;W2501&amp;X2501&amp;S2501</f>
        <v>dy2normal</v>
      </c>
      <c r="Z2501" s="4" t="n">
        <f aca="false">G2501&gt;0</f>
        <v>1</v>
      </c>
      <c r="AA2501" s="4" t="n">
        <f aca="false">IF(NOT(Z2501),Y2501,0)</f>
        <v>0</v>
      </c>
    </row>
    <row r="2502" customFormat="false" ht="15" hidden="false" customHeight="true" outlineLevel="0" collapsed="false">
      <c r="A2502" s="1" t="n">
        <v>3536</v>
      </c>
      <c r="B2502" s="4" t="s">
        <v>37</v>
      </c>
      <c r="C2502" s="4" t="s">
        <v>41</v>
      </c>
      <c r="D2502" s="4" t="s">
        <v>23</v>
      </c>
      <c r="E2502" s="4" t="n">
        <v>10</v>
      </c>
      <c r="F2502" s="4" t="n">
        <v>157.602</v>
      </c>
      <c r="G2502" s="4" t="n">
        <v>0</v>
      </c>
      <c r="H2502" s="4" t="n">
        <v>0.909904963405691</v>
      </c>
      <c r="I2502" s="4" t="n">
        <v>0.133331981006168</v>
      </c>
      <c r="J2502" s="4" t="n">
        <v>0.0202844926455927</v>
      </c>
      <c r="K2502" s="4" t="n">
        <v>0.0106637960949105</v>
      </c>
      <c r="L2502" s="4" t="n">
        <v>0.000649122807017544</v>
      </c>
      <c r="M2502" s="4" t="n">
        <v>0.215421538175086</v>
      </c>
      <c r="N2502" s="4" t="n">
        <v>33.9896052335238</v>
      </c>
      <c r="O2502" s="4" t="n">
        <v>1</v>
      </c>
      <c r="P2502" s="4" t="s">
        <v>24</v>
      </c>
      <c r="Q2502" s="4" t="n">
        <v>68.2526311288531</v>
      </c>
      <c r="R2502" s="4" t="n">
        <v>0.839403688391766</v>
      </c>
      <c r="S2502" s="4" t="s">
        <v>40</v>
      </c>
      <c r="T2502" s="4" t="str">
        <f aca="false">B2502&amp;C2502&amp;D2502&amp;E2502&amp;S2502</f>
        <v>rosnavburgermap210normal</v>
      </c>
      <c r="U2502" s="4" t="n">
        <f aca="false">COUNTIF($T$2:T2502,T2502)</f>
        <v>1</v>
      </c>
      <c r="V2502" s="4" t="s">
        <v>38</v>
      </c>
      <c r="W2502" s="4" t="s">
        <v>29</v>
      </c>
      <c r="X2502" s="4" t="n">
        <v>2</v>
      </c>
      <c r="Y2502" s="4" t="str">
        <f aca="false">V2502&amp;W2502&amp;X2502&amp;S2502</f>
        <v>rb2normal</v>
      </c>
      <c r="Z2502" s="4" t="n">
        <f aca="false">G2502&gt;0</f>
        <v>0</v>
      </c>
      <c r="AA2502" s="4" t="str">
        <f aca="false">IF(NOT(Z2502),Y2502,0)</f>
        <v>rb2normal</v>
      </c>
    </row>
    <row r="2503" customFormat="false" ht="15" hidden="false" customHeight="true" outlineLevel="0" collapsed="false">
      <c r="A2503" s="1" t="n">
        <v>3537</v>
      </c>
      <c r="B2503" s="4" t="s">
        <v>37</v>
      </c>
      <c r="C2503" s="4" t="s">
        <v>41</v>
      </c>
      <c r="D2503" s="4" t="s">
        <v>23</v>
      </c>
      <c r="E2503" s="4" t="n">
        <v>10</v>
      </c>
      <c r="F2503" s="4" t="n">
        <v>155.3</v>
      </c>
      <c r="G2503" s="4" t="n">
        <v>0</v>
      </c>
      <c r="H2503" s="4" t="n">
        <v>0.44503317236279</v>
      </c>
      <c r="I2503" s="4" t="n">
        <v>0.0864956588195186</v>
      </c>
      <c r="J2503" s="4" t="n">
        <v>0.010852098228472</v>
      </c>
      <c r="K2503" s="4" t="n">
        <v>0.00700243101180317</v>
      </c>
      <c r="L2503" s="4" t="n">
        <v>0.000361498472659509</v>
      </c>
      <c r="M2503" s="4" t="n">
        <v>0.218214634987203</v>
      </c>
      <c r="N2503" s="4" t="n">
        <v>33.9369447859588</v>
      </c>
      <c r="O2503" s="4" t="n">
        <v>1</v>
      </c>
      <c r="P2503" s="4" t="s">
        <v>24</v>
      </c>
      <c r="Q2503" s="4" t="n">
        <v>8.06044555225763</v>
      </c>
      <c r="R2503" s="4" t="n">
        <v>0.680320522239601</v>
      </c>
      <c r="S2503" s="4" t="s">
        <v>40</v>
      </c>
      <c r="T2503" s="4" t="str">
        <f aca="false">B2503&amp;C2503&amp;D2503&amp;E2503&amp;S2503</f>
        <v>rosnavburgermap210normal</v>
      </c>
      <c r="U2503" s="4" t="n">
        <f aca="false">COUNTIF($T$2:T2503,T2503)</f>
        <v>2</v>
      </c>
      <c r="V2503" s="4" t="s">
        <v>38</v>
      </c>
      <c r="W2503" s="4" t="s">
        <v>29</v>
      </c>
      <c r="X2503" s="4" t="n">
        <v>2</v>
      </c>
      <c r="Y2503" s="4" t="str">
        <f aca="false">V2503&amp;W2503&amp;X2503&amp;S2503</f>
        <v>rb2normal</v>
      </c>
      <c r="Z2503" s="4" t="n">
        <f aca="false">G2503&gt;0</f>
        <v>0</v>
      </c>
      <c r="AA2503" s="4" t="str">
        <f aca="false">IF(NOT(Z2503),Y2503,0)</f>
        <v>rb2normal</v>
      </c>
    </row>
    <row r="2504" customFormat="false" ht="15" hidden="false" customHeight="true" outlineLevel="0" collapsed="false">
      <c r="A2504" s="1" t="n">
        <v>3538</v>
      </c>
      <c r="B2504" s="4" t="s">
        <v>37</v>
      </c>
      <c r="C2504" s="4" t="s">
        <v>41</v>
      </c>
      <c r="D2504" s="4" t="s">
        <v>23</v>
      </c>
      <c r="E2504" s="4" t="n">
        <v>10</v>
      </c>
      <c r="F2504" s="4" t="n">
        <v>159.7</v>
      </c>
      <c r="G2504" s="4" t="n">
        <v>1</v>
      </c>
      <c r="H2504" s="4" t="n">
        <v>0.608528778606362</v>
      </c>
      <c r="I2504" s="4" t="n">
        <v>0.114827215699473</v>
      </c>
      <c r="J2504" s="4" t="n">
        <v>0.014030264743597</v>
      </c>
      <c r="K2504" s="4" t="n">
        <v>0.00928881043479497</v>
      </c>
      <c r="L2504" s="4" t="n">
        <v>0.00048403227855632</v>
      </c>
      <c r="M2504" s="4" t="n">
        <v>0.216996851369611</v>
      </c>
      <c r="N2504" s="4" t="n">
        <v>34.8251785139901</v>
      </c>
      <c r="O2504" s="4" t="n">
        <v>1</v>
      </c>
      <c r="P2504" s="4" t="s">
        <v>24</v>
      </c>
      <c r="Q2504" s="4" t="n">
        <v>20.2592255320111</v>
      </c>
      <c r="R2504" s="4" t="n">
        <v>0.830778225253817</v>
      </c>
      <c r="S2504" s="4" t="s">
        <v>40</v>
      </c>
      <c r="T2504" s="4" t="str">
        <f aca="false">B2504&amp;C2504&amp;D2504&amp;E2504&amp;S2504</f>
        <v>rosnavburgermap210normal</v>
      </c>
      <c r="U2504" s="4" t="n">
        <f aca="false">COUNTIF($T$2:T2504,T2504)</f>
        <v>3</v>
      </c>
      <c r="V2504" s="4" t="s">
        <v>38</v>
      </c>
      <c r="W2504" s="4" t="s">
        <v>29</v>
      </c>
      <c r="X2504" s="4" t="n">
        <v>2</v>
      </c>
      <c r="Y2504" s="4" t="str">
        <f aca="false">V2504&amp;W2504&amp;X2504&amp;S2504</f>
        <v>rb2normal</v>
      </c>
      <c r="Z2504" s="4" t="n">
        <f aca="false">G2504&gt;0</f>
        <v>1</v>
      </c>
      <c r="AA2504" s="4" t="n">
        <f aca="false">IF(NOT(Z2504),Y2504,0)</f>
        <v>0</v>
      </c>
    </row>
    <row r="2505" customFormat="false" ht="15" hidden="false" customHeight="true" outlineLevel="0" collapsed="false">
      <c r="A2505" s="1" t="n">
        <v>3539</v>
      </c>
      <c r="B2505" s="4" t="s">
        <v>37</v>
      </c>
      <c r="C2505" s="4" t="s">
        <v>41</v>
      </c>
      <c r="D2505" s="4" t="s">
        <v>23</v>
      </c>
      <c r="E2505" s="4" t="n">
        <v>10</v>
      </c>
      <c r="F2505" s="4" t="n">
        <v>144.703</v>
      </c>
      <c r="G2505" s="4" t="n">
        <v>0</v>
      </c>
      <c r="H2505" s="4" t="n">
        <v>0.208598804598724</v>
      </c>
      <c r="I2505" s="4" t="n">
        <v>0.0412734071847192</v>
      </c>
      <c r="J2505" s="4" t="n">
        <v>0.00511158616672004</v>
      </c>
      <c r="K2505" s="4" t="n">
        <v>0.00796857659966295</v>
      </c>
      <c r="L2505" s="4" t="n">
        <v>0.000713826366559486</v>
      </c>
      <c r="M2505" s="4" t="n">
        <v>0.21842198499476</v>
      </c>
      <c r="N2505" s="4" t="n">
        <v>31.639400406783</v>
      </c>
      <c r="O2505" s="4" t="n">
        <v>1</v>
      </c>
      <c r="P2505" s="4" t="s">
        <v>24</v>
      </c>
      <c r="Q2505" s="4" t="n">
        <v>4.04467117320276</v>
      </c>
      <c r="R2505" s="4" t="n">
        <v>0.290839898408038</v>
      </c>
      <c r="S2505" s="4" t="s">
        <v>40</v>
      </c>
      <c r="T2505" s="4" t="str">
        <f aca="false">B2505&amp;C2505&amp;D2505&amp;E2505&amp;S2505</f>
        <v>rosnavburgermap210normal</v>
      </c>
      <c r="U2505" s="4" t="n">
        <f aca="false">COUNTIF($T$2:T2505,T2505)</f>
        <v>4</v>
      </c>
      <c r="V2505" s="4" t="s">
        <v>38</v>
      </c>
      <c r="W2505" s="4" t="s">
        <v>29</v>
      </c>
      <c r="X2505" s="4" t="n">
        <v>2</v>
      </c>
      <c r="Y2505" s="4" t="str">
        <f aca="false">V2505&amp;W2505&amp;X2505&amp;S2505</f>
        <v>rb2normal</v>
      </c>
      <c r="Z2505" s="4" t="n">
        <f aca="false">G2505&gt;0</f>
        <v>0</v>
      </c>
      <c r="AA2505" s="4" t="str">
        <f aca="false">IF(NOT(Z2505),Y2505,0)</f>
        <v>rb2normal</v>
      </c>
    </row>
    <row r="2506" customFormat="false" ht="15" hidden="false" customHeight="true" outlineLevel="0" collapsed="false">
      <c r="A2506" s="1" t="n">
        <v>3540</v>
      </c>
      <c r="B2506" s="4" t="s">
        <v>37</v>
      </c>
      <c r="C2506" s="4" t="s">
        <v>41</v>
      </c>
      <c r="D2506" s="4" t="s">
        <v>23</v>
      </c>
      <c r="E2506" s="4" t="n">
        <v>10</v>
      </c>
      <c r="F2506" s="4" t="n">
        <v>141.004</v>
      </c>
      <c r="G2506" s="4" t="n">
        <v>0</v>
      </c>
      <c r="H2506" s="4" t="n">
        <v>0.293982054137697</v>
      </c>
      <c r="I2506" s="4" t="n">
        <v>0.0593155926725599</v>
      </c>
      <c r="J2506" s="4" t="n">
        <v>0.00737566914827319</v>
      </c>
      <c r="K2506" s="4" t="n">
        <v>0.00600330755916235</v>
      </c>
      <c r="L2506" s="4" t="n">
        <v>0.000362111545873312</v>
      </c>
      <c r="M2506" s="4" t="n">
        <v>0.218808603065437</v>
      </c>
      <c r="N2506" s="4" t="n">
        <v>30.831045594468</v>
      </c>
      <c r="O2506" s="4" t="n">
        <v>1</v>
      </c>
      <c r="P2506" s="4" t="s">
        <v>24</v>
      </c>
      <c r="Q2506" s="4" t="n">
        <v>3.64322252802385</v>
      </c>
      <c r="R2506" s="4" t="n">
        <v>0.374784564623177</v>
      </c>
      <c r="S2506" s="4" t="s">
        <v>40</v>
      </c>
      <c r="T2506" s="4" t="str">
        <f aca="false">B2506&amp;C2506&amp;D2506&amp;E2506&amp;S2506</f>
        <v>rosnavburgermap210normal</v>
      </c>
      <c r="U2506" s="4" t="n">
        <f aca="false">COUNTIF($T$2:T2506,T2506)</f>
        <v>5</v>
      </c>
      <c r="V2506" s="4" t="s">
        <v>38</v>
      </c>
      <c r="W2506" s="4" t="s">
        <v>29</v>
      </c>
      <c r="X2506" s="4" t="n">
        <v>2</v>
      </c>
      <c r="Y2506" s="4" t="str">
        <f aca="false">V2506&amp;W2506&amp;X2506&amp;S2506</f>
        <v>rb2normal</v>
      </c>
      <c r="Z2506" s="4" t="n">
        <f aca="false">G2506&gt;0</f>
        <v>0</v>
      </c>
      <c r="AA2506" s="4" t="str">
        <f aca="false">IF(NOT(Z2506),Y2506,0)</f>
        <v>rb2normal</v>
      </c>
    </row>
    <row r="2507" customFormat="false" ht="15" hidden="false" customHeight="true" outlineLevel="0" collapsed="false">
      <c r="A2507" s="1" t="n">
        <v>3541</v>
      </c>
      <c r="B2507" s="4" t="s">
        <v>37</v>
      </c>
      <c r="C2507" s="4" t="s">
        <v>41</v>
      </c>
      <c r="D2507" s="4" t="s">
        <v>23</v>
      </c>
      <c r="E2507" s="4" t="n">
        <v>10</v>
      </c>
      <c r="F2507" s="4" t="n">
        <v>154.492</v>
      </c>
      <c r="G2507" s="4" t="n">
        <v>0</v>
      </c>
      <c r="H2507" s="4" t="n">
        <v>0.812685929478369</v>
      </c>
      <c r="I2507" s="4" t="n">
        <v>0.120248876205472</v>
      </c>
      <c r="J2507" s="4" t="n">
        <v>0.025265043819735</v>
      </c>
      <c r="K2507" s="4" t="n">
        <v>0.0114633504120998</v>
      </c>
      <c r="L2507" s="4" t="n">
        <v>0.000213324382986009</v>
      </c>
      <c r="M2507" s="4" t="n">
        <v>0.215624359224324</v>
      </c>
      <c r="N2507" s="4" t="n">
        <v>33.1394944449049</v>
      </c>
      <c r="O2507" s="4" t="n">
        <v>1</v>
      </c>
      <c r="P2507" s="4" t="s">
        <v>24</v>
      </c>
      <c r="Q2507" s="4" t="n">
        <v>56.3987346519455</v>
      </c>
      <c r="R2507" s="4" t="n">
        <v>0.58127018298439</v>
      </c>
      <c r="S2507" s="4" t="s">
        <v>40</v>
      </c>
      <c r="T2507" s="4" t="str">
        <f aca="false">B2507&amp;C2507&amp;D2507&amp;E2507&amp;S2507</f>
        <v>rosnavburgermap210normal</v>
      </c>
      <c r="U2507" s="4" t="n">
        <f aca="false">COUNTIF($T$2:T2507,T2507)</f>
        <v>6</v>
      </c>
      <c r="V2507" s="4" t="s">
        <v>38</v>
      </c>
      <c r="W2507" s="4" t="s">
        <v>29</v>
      </c>
      <c r="X2507" s="4" t="n">
        <v>2</v>
      </c>
      <c r="Y2507" s="4" t="str">
        <f aca="false">V2507&amp;W2507&amp;X2507&amp;S2507</f>
        <v>rb2normal</v>
      </c>
      <c r="Z2507" s="4" t="n">
        <f aca="false">G2507&gt;0</f>
        <v>0</v>
      </c>
      <c r="AA2507" s="4" t="str">
        <f aca="false">IF(NOT(Z2507),Y2507,0)</f>
        <v>rb2normal</v>
      </c>
    </row>
    <row r="2508" customFormat="false" ht="15" hidden="false" customHeight="true" outlineLevel="0" collapsed="false">
      <c r="A2508" s="1" t="n">
        <v>3542</v>
      </c>
      <c r="B2508" s="4" t="s">
        <v>37</v>
      </c>
      <c r="C2508" s="4" t="s">
        <v>41</v>
      </c>
      <c r="D2508" s="4" t="s">
        <v>23</v>
      </c>
      <c r="E2508" s="4" t="n">
        <v>10</v>
      </c>
      <c r="F2508" s="4" t="n">
        <v>166.501</v>
      </c>
      <c r="G2508" s="4" t="n">
        <v>0</v>
      </c>
      <c r="H2508" s="4" t="n">
        <v>0.846912604985676</v>
      </c>
      <c r="I2508" s="4" t="n">
        <v>0.137852863429141</v>
      </c>
      <c r="J2508" s="4" t="n">
        <v>0.0181118604063222</v>
      </c>
      <c r="K2508" s="4" t="n">
        <v>0.00886234686996102</v>
      </c>
      <c r="L2508" s="4" t="n">
        <v>0.000317700242473372</v>
      </c>
      <c r="M2508" s="4" t="n">
        <v>0.21757663440107</v>
      </c>
      <c r="N2508" s="4" t="n">
        <v>36.217898570021</v>
      </c>
      <c r="O2508" s="4" t="n">
        <v>1</v>
      </c>
      <c r="P2508" s="4" t="s">
        <v>24</v>
      </c>
      <c r="Q2508" s="4" t="n">
        <v>36.2031916532578</v>
      </c>
      <c r="R2508" s="4" t="n">
        <v>0.899996998362049</v>
      </c>
      <c r="S2508" s="4" t="s">
        <v>40</v>
      </c>
      <c r="T2508" s="4" t="str">
        <f aca="false">B2508&amp;C2508&amp;D2508&amp;E2508&amp;S2508</f>
        <v>rosnavburgermap210normal</v>
      </c>
      <c r="U2508" s="4" t="n">
        <f aca="false">COUNTIF($T$2:T2508,T2508)</f>
        <v>7</v>
      </c>
      <c r="V2508" s="4" t="s">
        <v>38</v>
      </c>
      <c r="W2508" s="4" t="s">
        <v>29</v>
      </c>
      <c r="X2508" s="4" t="n">
        <v>2</v>
      </c>
      <c r="Y2508" s="4" t="str">
        <f aca="false">V2508&amp;W2508&amp;X2508&amp;S2508</f>
        <v>rb2normal</v>
      </c>
      <c r="Z2508" s="4" t="n">
        <f aca="false">G2508&gt;0</f>
        <v>0</v>
      </c>
      <c r="AA2508" s="4" t="str">
        <f aca="false">IF(NOT(Z2508),Y2508,0)</f>
        <v>rb2normal</v>
      </c>
    </row>
    <row r="2509" customFormat="false" ht="15" hidden="false" customHeight="true" outlineLevel="0" collapsed="false">
      <c r="A2509" s="1" t="n">
        <v>3543</v>
      </c>
      <c r="B2509" s="4" t="s">
        <v>37</v>
      </c>
      <c r="C2509" s="4" t="s">
        <v>41</v>
      </c>
      <c r="D2509" s="4" t="s">
        <v>23</v>
      </c>
      <c r="E2509" s="4" t="n">
        <v>10</v>
      </c>
      <c r="F2509" s="4" t="n">
        <v>144.702</v>
      </c>
      <c r="G2509" s="4" t="n">
        <v>0</v>
      </c>
      <c r="H2509" s="4" t="n">
        <v>0.250669475134168</v>
      </c>
      <c r="I2509" s="4" t="n">
        <v>0.0496605803066545</v>
      </c>
      <c r="J2509" s="4" t="n">
        <v>0.00615749460054759</v>
      </c>
      <c r="K2509" s="4" t="n">
        <v>0.00825753592907575</v>
      </c>
      <c r="L2509" s="4" t="n">
        <v>0.000539196355689064</v>
      </c>
      <c r="M2509" s="4" t="n">
        <v>0.217810114147821</v>
      </c>
      <c r="N2509" s="4" t="n">
        <v>31.6116729534165</v>
      </c>
      <c r="O2509" s="4" t="n">
        <v>1</v>
      </c>
      <c r="P2509" s="4" t="s">
        <v>24</v>
      </c>
      <c r="Q2509" s="4" t="n">
        <v>1.68117319070228</v>
      </c>
      <c r="R2509" s="4" t="n">
        <v>0.337470276113527</v>
      </c>
      <c r="S2509" s="4" t="s">
        <v>40</v>
      </c>
      <c r="T2509" s="4" t="str">
        <f aca="false">B2509&amp;C2509&amp;D2509&amp;E2509&amp;S2509</f>
        <v>rosnavburgermap210normal</v>
      </c>
      <c r="U2509" s="4" t="n">
        <f aca="false">COUNTIF($T$2:T2509,T2509)</f>
        <v>8</v>
      </c>
      <c r="V2509" s="4" t="s">
        <v>38</v>
      </c>
      <c r="W2509" s="4" t="s">
        <v>29</v>
      </c>
      <c r="X2509" s="4" t="n">
        <v>2</v>
      </c>
      <c r="Y2509" s="4" t="str">
        <f aca="false">V2509&amp;W2509&amp;X2509&amp;S2509</f>
        <v>rb2normal</v>
      </c>
      <c r="Z2509" s="4" t="n">
        <f aca="false">G2509&gt;0</f>
        <v>0</v>
      </c>
      <c r="AA2509" s="4" t="str">
        <f aca="false">IF(NOT(Z2509),Y2509,0)</f>
        <v>rb2normal</v>
      </c>
    </row>
    <row r="2510" customFormat="false" ht="15" hidden="false" customHeight="true" outlineLevel="0" collapsed="false">
      <c r="A2510" s="1" t="n">
        <v>3544</v>
      </c>
      <c r="B2510" s="4" t="s">
        <v>37</v>
      </c>
      <c r="C2510" s="4" t="s">
        <v>41</v>
      </c>
      <c r="D2510" s="4" t="s">
        <v>23</v>
      </c>
      <c r="E2510" s="4" t="n">
        <v>10</v>
      </c>
      <c r="F2510" s="4" t="n">
        <v>142.899</v>
      </c>
      <c r="G2510" s="4" t="n">
        <v>0</v>
      </c>
      <c r="H2510" s="4" t="n">
        <v>0.324828486325441</v>
      </c>
      <c r="I2510" s="4" t="n">
        <v>0.063948909625529</v>
      </c>
      <c r="J2510" s="4" t="n">
        <v>0.00795028828807155</v>
      </c>
      <c r="K2510" s="4" t="n">
        <v>0.0058198298891214</v>
      </c>
      <c r="L2510" s="4" t="n">
        <v>0.000273206293316217</v>
      </c>
      <c r="M2510" s="4" t="n">
        <v>0.219124720057868</v>
      </c>
      <c r="N2510" s="4" t="n">
        <v>31.28841572701</v>
      </c>
      <c r="O2510" s="4" t="n">
        <v>1</v>
      </c>
      <c r="P2510" s="4" t="s">
        <v>24</v>
      </c>
      <c r="Q2510" s="4" t="n">
        <v>3.5298854471952</v>
      </c>
      <c r="R2510" s="4" t="n">
        <v>0.385510091186477</v>
      </c>
      <c r="S2510" s="4" t="s">
        <v>40</v>
      </c>
      <c r="T2510" s="4" t="str">
        <f aca="false">B2510&amp;C2510&amp;D2510&amp;E2510&amp;S2510</f>
        <v>rosnavburgermap210normal</v>
      </c>
      <c r="U2510" s="4" t="n">
        <f aca="false">COUNTIF($T$2:T2510,T2510)</f>
        <v>9</v>
      </c>
      <c r="V2510" s="4" t="s">
        <v>38</v>
      </c>
      <c r="W2510" s="4" t="s">
        <v>29</v>
      </c>
      <c r="X2510" s="4" t="n">
        <v>2</v>
      </c>
      <c r="Y2510" s="4" t="str">
        <f aca="false">V2510&amp;W2510&amp;X2510&amp;S2510</f>
        <v>rb2normal</v>
      </c>
      <c r="Z2510" s="4" t="n">
        <f aca="false">G2510&gt;0</f>
        <v>0</v>
      </c>
      <c r="AA2510" s="4" t="str">
        <f aca="false">IF(NOT(Z2510),Y2510,0)</f>
        <v>rb2normal</v>
      </c>
    </row>
    <row r="2511" customFormat="false" ht="15" hidden="false" customHeight="true" outlineLevel="0" collapsed="false">
      <c r="A2511" s="1" t="n">
        <v>3545</v>
      </c>
      <c r="B2511" s="4" t="s">
        <v>37</v>
      </c>
      <c r="C2511" s="4" t="s">
        <v>41</v>
      </c>
      <c r="D2511" s="4" t="s">
        <v>23</v>
      </c>
      <c r="E2511" s="4" t="n">
        <v>10</v>
      </c>
      <c r="F2511" s="4" t="n">
        <v>156.501</v>
      </c>
      <c r="G2511" s="4" t="n">
        <v>0</v>
      </c>
      <c r="H2511" s="4" t="n">
        <v>0.645982156151904</v>
      </c>
      <c r="I2511" s="4" t="n">
        <v>0.116296112974388</v>
      </c>
      <c r="J2511" s="4" t="n">
        <v>0.014785436097098</v>
      </c>
      <c r="K2511" s="4" t="n">
        <v>0.0102930956848905</v>
      </c>
      <c r="L2511" s="4" t="n">
        <v>0.000504105896964461</v>
      </c>
      <c r="M2511" s="4" t="n">
        <v>0.217982844717079</v>
      </c>
      <c r="N2511" s="4" t="n">
        <v>34.0406677917258</v>
      </c>
      <c r="O2511" s="4" t="n">
        <v>1</v>
      </c>
      <c r="P2511" s="4" t="s">
        <v>24</v>
      </c>
      <c r="Q2511" s="4" t="n">
        <v>22.087872721114</v>
      </c>
      <c r="R2511" s="4" t="n">
        <v>0.94801312939707</v>
      </c>
      <c r="S2511" s="4" t="s">
        <v>40</v>
      </c>
      <c r="T2511" s="4" t="str">
        <f aca="false">B2511&amp;C2511&amp;D2511&amp;E2511&amp;S2511</f>
        <v>rosnavburgermap210normal</v>
      </c>
      <c r="U2511" s="4" t="n">
        <f aca="false">COUNTIF($T$2:T2511,T2511)</f>
        <v>10</v>
      </c>
      <c r="V2511" s="4" t="s">
        <v>38</v>
      </c>
      <c r="W2511" s="4" t="s">
        <v>29</v>
      </c>
      <c r="X2511" s="4" t="n">
        <v>2</v>
      </c>
      <c r="Y2511" s="4" t="str">
        <f aca="false">V2511&amp;W2511&amp;X2511&amp;S2511</f>
        <v>rb2normal</v>
      </c>
      <c r="Z2511" s="4" t="n">
        <f aca="false">G2511&gt;0</f>
        <v>0</v>
      </c>
      <c r="AA2511" s="4" t="str">
        <f aca="false">IF(NOT(Z2511),Y2511,0)</f>
        <v>rb2normal</v>
      </c>
    </row>
    <row r="2512" customFormat="false" ht="15" hidden="false" customHeight="true" outlineLevel="0" collapsed="false">
      <c r="A2512" s="1" t="n">
        <v>3546</v>
      </c>
      <c r="B2512" s="4" t="s">
        <v>37</v>
      </c>
      <c r="C2512" s="4" t="s">
        <v>41</v>
      </c>
      <c r="D2512" s="4" t="s">
        <v>23</v>
      </c>
      <c r="E2512" s="4" t="n">
        <v>10</v>
      </c>
      <c r="F2512" s="4" t="n">
        <v>163.098</v>
      </c>
      <c r="G2512" s="4" t="n">
        <v>0</v>
      </c>
      <c r="H2512" s="4" t="n">
        <v>0.734722228110483</v>
      </c>
      <c r="I2512" s="4" t="n">
        <v>0.130913051476729</v>
      </c>
      <c r="J2512" s="4" t="n">
        <v>0.0156577076320019</v>
      </c>
      <c r="K2512" s="4" t="n">
        <v>0.00920732661439773</v>
      </c>
      <c r="L2512" s="4" t="n">
        <v>0.000369731422550662</v>
      </c>
      <c r="M2512" s="4" t="n">
        <v>0.217799515339806</v>
      </c>
      <c r="N2512" s="4" t="n">
        <v>35.4865943212076</v>
      </c>
      <c r="O2512" s="4" t="n">
        <v>1</v>
      </c>
      <c r="P2512" s="4" t="s">
        <v>24</v>
      </c>
      <c r="Q2512" s="4" t="n">
        <v>16.9286773350321</v>
      </c>
      <c r="R2512" s="4" t="n">
        <v>0.863368282757133</v>
      </c>
      <c r="S2512" s="4" t="s">
        <v>40</v>
      </c>
      <c r="T2512" s="4" t="str">
        <f aca="false">B2512&amp;C2512&amp;D2512&amp;E2512&amp;S2512</f>
        <v>rosnavburgermap210normal</v>
      </c>
      <c r="U2512" s="4" t="n">
        <f aca="false">COUNTIF($T$2:T2512,T2512)</f>
        <v>11</v>
      </c>
      <c r="V2512" s="4" t="s">
        <v>38</v>
      </c>
      <c r="W2512" s="4" t="s">
        <v>29</v>
      </c>
      <c r="X2512" s="4" t="n">
        <v>2</v>
      </c>
      <c r="Y2512" s="4" t="str">
        <f aca="false">V2512&amp;W2512&amp;X2512&amp;S2512</f>
        <v>rb2normal</v>
      </c>
      <c r="Z2512" s="4" t="n">
        <f aca="false">G2512&gt;0</f>
        <v>0</v>
      </c>
      <c r="AA2512" s="4" t="str">
        <f aca="false">IF(NOT(Z2512),Y2512,0)</f>
        <v>rb2normal</v>
      </c>
    </row>
    <row r="2513" customFormat="false" ht="15" hidden="false" customHeight="true" outlineLevel="0" collapsed="false">
      <c r="A2513" s="1" t="n">
        <v>3547</v>
      </c>
      <c r="B2513" s="4" t="s">
        <v>37</v>
      </c>
      <c r="C2513" s="4" t="s">
        <v>41</v>
      </c>
      <c r="D2513" s="4" t="s">
        <v>23</v>
      </c>
      <c r="E2513" s="4" t="n">
        <v>10</v>
      </c>
      <c r="F2513" s="4" t="n">
        <v>153.001</v>
      </c>
      <c r="G2513" s="4" t="n">
        <v>0</v>
      </c>
      <c r="H2513" s="4" t="n">
        <v>0.474736907589519</v>
      </c>
      <c r="I2513" s="4" t="n">
        <v>0.0920024643457652</v>
      </c>
      <c r="J2513" s="4" t="n">
        <v>0.011561018529175</v>
      </c>
      <c r="K2513" s="4" t="n">
        <v>0.00601402683125075</v>
      </c>
      <c r="L2513" s="4" t="n">
        <v>0.000560785910865168</v>
      </c>
      <c r="M2513" s="4" t="n">
        <v>0.218407514622918</v>
      </c>
      <c r="N2513" s="4" t="n">
        <v>33.4292281826709</v>
      </c>
      <c r="O2513" s="4" t="n">
        <v>1</v>
      </c>
      <c r="P2513" s="4" t="s">
        <v>24</v>
      </c>
      <c r="Q2513" s="4" t="n">
        <v>10.2507244263254</v>
      </c>
      <c r="R2513" s="4" t="n">
        <v>0.683174612204742</v>
      </c>
      <c r="S2513" s="4" t="s">
        <v>40</v>
      </c>
      <c r="T2513" s="4" t="str">
        <f aca="false">B2513&amp;C2513&amp;D2513&amp;E2513&amp;S2513</f>
        <v>rosnavburgermap210normal</v>
      </c>
      <c r="U2513" s="4" t="n">
        <f aca="false">COUNTIF($T$2:T2513,T2513)</f>
        <v>12</v>
      </c>
      <c r="V2513" s="4" t="s">
        <v>38</v>
      </c>
      <c r="W2513" s="4" t="s">
        <v>29</v>
      </c>
      <c r="X2513" s="4" t="n">
        <v>2</v>
      </c>
      <c r="Y2513" s="4" t="str">
        <f aca="false">V2513&amp;W2513&amp;X2513&amp;S2513</f>
        <v>rb2normal</v>
      </c>
      <c r="Z2513" s="4" t="n">
        <f aca="false">G2513&gt;0</f>
        <v>0</v>
      </c>
      <c r="AA2513" s="4" t="str">
        <f aca="false">IF(NOT(Z2513),Y2513,0)</f>
        <v>rb2normal</v>
      </c>
    </row>
    <row r="2514" customFormat="false" ht="15" hidden="false" customHeight="true" outlineLevel="0" collapsed="false">
      <c r="A2514" s="1" t="n">
        <v>3548</v>
      </c>
      <c r="B2514" s="4" t="s">
        <v>37</v>
      </c>
      <c r="C2514" s="4" t="s">
        <v>41</v>
      </c>
      <c r="D2514" s="4" t="s">
        <v>23</v>
      </c>
      <c r="E2514" s="4" t="n">
        <v>10</v>
      </c>
      <c r="F2514" s="4" t="n">
        <v>154.602</v>
      </c>
      <c r="G2514" s="4" t="n">
        <v>0</v>
      </c>
      <c r="H2514" s="4" t="n">
        <v>0.594111645696679</v>
      </c>
      <c r="I2514" s="4" t="n">
        <v>0.0798360342748152</v>
      </c>
      <c r="J2514" s="4" t="n">
        <v>0.01056744713175</v>
      </c>
      <c r="K2514" s="4" t="n">
        <v>0.0105251057697785</v>
      </c>
      <c r="L2514" s="4" t="n">
        <v>0.000527989302845979</v>
      </c>
      <c r="M2514" s="4" t="n">
        <v>0.216498622346111</v>
      </c>
      <c r="N2514" s="4" t="n">
        <v>33.4739853417482</v>
      </c>
      <c r="O2514" s="4" t="n">
        <v>1</v>
      </c>
      <c r="P2514" s="4" t="s">
        <v>24</v>
      </c>
      <c r="Q2514" s="4" t="n">
        <v>54.0343226958259</v>
      </c>
      <c r="R2514" s="4" t="n">
        <v>0.468513080826394</v>
      </c>
      <c r="S2514" s="4" t="s">
        <v>40</v>
      </c>
      <c r="T2514" s="4" t="str">
        <f aca="false">B2514&amp;C2514&amp;D2514&amp;E2514&amp;S2514</f>
        <v>rosnavburgermap210normal</v>
      </c>
      <c r="U2514" s="4" t="n">
        <f aca="false">COUNTIF($T$2:T2514,T2514)</f>
        <v>13</v>
      </c>
      <c r="V2514" s="4" t="s">
        <v>38</v>
      </c>
      <c r="W2514" s="4" t="s">
        <v>29</v>
      </c>
      <c r="X2514" s="4" t="n">
        <v>2</v>
      </c>
      <c r="Y2514" s="4" t="str">
        <f aca="false">V2514&amp;W2514&amp;X2514&amp;S2514</f>
        <v>rb2normal</v>
      </c>
      <c r="Z2514" s="4" t="n">
        <f aca="false">G2514&gt;0</f>
        <v>0</v>
      </c>
      <c r="AA2514" s="4" t="str">
        <f aca="false">IF(NOT(Z2514),Y2514,0)</f>
        <v>rb2normal</v>
      </c>
    </row>
    <row r="2515" customFormat="false" ht="15" hidden="false" customHeight="true" outlineLevel="0" collapsed="false">
      <c r="A2515" s="1" t="n">
        <v>3549</v>
      </c>
      <c r="B2515" s="4" t="s">
        <v>37</v>
      </c>
      <c r="C2515" s="4" t="s">
        <v>41</v>
      </c>
      <c r="D2515" s="4" t="s">
        <v>23</v>
      </c>
      <c r="E2515" s="4" t="n">
        <v>10</v>
      </c>
      <c r="F2515" s="4" t="n">
        <v>158.7</v>
      </c>
      <c r="G2515" s="4" t="n">
        <v>0</v>
      </c>
      <c r="H2515" s="4" t="n">
        <v>0.690576258698077</v>
      </c>
      <c r="I2515" s="4" t="n">
        <v>0.123330981591799</v>
      </c>
      <c r="J2515" s="4" t="n">
        <v>0.018037402227642</v>
      </c>
      <c r="K2515" s="4" t="n">
        <v>0.0108327934636115</v>
      </c>
      <c r="L2515" s="4" t="n">
        <v>0.000407865364997168</v>
      </c>
      <c r="M2515" s="4" t="n">
        <v>0.217955043750851</v>
      </c>
      <c r="N2515" s="4" t="n">
        <v>34.6075356305806</v>
      </c>
      <c r="O2515" s="4" t="n">
        <v>1</v>
      </c>
      <c r="P2515" s="4" t="s">
        <v>24</v>
      </c>
      <c r="Q2515" s="4" t="n">
        <v>25.3061768124747</v>
      </c>
      <c r="R2515" s="4" t="n">
        <v>0.82378012419955</v>
      </c>
      <c r="S2515" s="4" t="s">
        <v>40</v>
      </c>
      <c r="T2515" s="4" t="str">
        <f aca="false">B2515&amp;C2515&amp;D2515&amp;E2515&amp;S2515</f>
        <v>rosnavburgermap210normal</v>
      </c>
      <c r="U2515" s="4" t="n">
        <f aca="false">COUNTIF($T$2:T2515,T2515)</f>
        <v>14</v>
      </c>
      <c r="V2515" s="4" t="s">
        <v>38</v>
      </c>
      <c r="W2515" s="4" t="s">
        <v>29</v>
      </c>
      <c r="X2515" s="4" t="n">
        <v>2</v>
      </c>
      <c r="Y2515" s="4" t="str">
        <f aca="false">V2515&amp;W2515&amp;X2515&amp;S2515</f>
        <v>rb2normal</v>
      </c>
      <c r="Z2515" s="4" t="n">
        <f aca="false">G2515&gt;0</f>
        <v>0</v>
      </c>
      <c r="AA2515" s="4" t="str">
        <f aca="false">IF(NOT(Z2515),Y2515,0)</f>
        <v>rb2normal</v>
      </c>
    </row>
    <row r="2516" customFormat="false" ht="15" hidden="false" customHeight="true" outlineLevel="0" collapsed="false">
      <c r="A2516" s="1" t="n">
        <v>3550</v>
      </c>
      <c r="B2516" s="4" t="s">
        <v>37</v>
      </c>
      <c r="C2516" s="4" t="s">
        <v>41</v>
      </c>
      <c r="D2516" s="4" t="s">
        <v>23</v>
      </c>
      <c r="E2516" s="4" t="n">
        <v>10</v>
      </c>
      <c r="F2516" s="4" t="n">
        <v>155.699</v>
      </c>
      <c r="G2516" s="4" t="n">
        <v>0</v>
      </c>
      <c r="H2516" s="4" t="n">
        <v>0.5242422362544</v>
      </c>
      <c r="I2516" s="4" t="n">
        <v>0.100948127433625</v>
      </c>
      <c r="J2516" s="4" t="n">
        <v>0.012650524108712</v>
      </c>
      <c r="K2516" s="4" t="n">
        <v>0.00731133177581904</v>
      </c>
      <c r="L2516" s="4" t="n">
        <v>0.00061671469740634</v>
      </c>
      <c r="M2516" s="4" t="n">
        <v>0.218576044930208</v>
      </c>
      <c r="N2516" s="4" t="n">
        <v>34.0557495945218</v>
      </c>
      <c r="O2516" s="4" t="n">
        <v>1</v>
      </c>
      <c r="P2516" s="4" t="s">
        <v>24</v>
      </c>
      <c r="Q2516" s="4" t="n">
        <v>10.5791073104262</v>
      </c>
      <c r="R2516" s="4" t="n">
        <v>0.742782064737436</v>
      </c>
      <c r="S2516" s="4" t="s">
        <v>40</v>
      </c>
      <c r="T2516" s="4" t="str">
        <f aca="false">B2516&amp;C2516&amp;D2516&amp;E2516&amp;S2516</f>
        <v>rosnavburgermap210normal</v>
      </c>
      <c r="U2516" s="4" t="n">
        <f aca="false">COUNTIF($T$2:T2516,T2516)</f>
        <v>15</v>
      </c>
      <c r="V2516" s="4" t="s">
        <v>38</v>
      </c>
      <c r="W2516" s="4" t="s">
        <v>29</v>
      </c>
      <c r="X2516" s="4" t="n">
        <v>2</v>
      </c>
      <c r="Y2516" s="4" t="str">
        <f aca="false">V2516&amp;W2516&amp;X2516&amp;S2516</f>
        <v>rb2normal</v>
      </c>
      <c r="Z2516" s="4" t="n">
        <f aca="false">G2516&gt;0</f>
        <v>0</v>
      </c>
      <c r="AA2516" s="4" t="str">
        <f aca="false">IF(NOT(Z2516),Y2516,0)</f>
        <v>rb2normal</v>
      </c>
    </row>
    <row r="2517" customFormat="false" ht="15" hidden="false" customHeight="true" outlineLevel="0" collapsed="false">
      <c r="A2517" s="1" t="n">
        <v>3551</v>
      </c>
      <c r="B2517" s="4" t="s">
        <v>37</v>
      </c>
      <c r="C2517" s="4" t="s">
        <v>41</v>
      </c>
      <c r="D2517" s="4" t="s">
        <v>23</v>
      </c>
      <c r="E2517" s="4" t="n">
        <v>10</v>
      </c>
      <c r="F2517" s="4" t="n">
        <v>145.799</v>
      </c>
      <c r="G2517" s="4" t="n">
        <v>0</v>
      </c>
      <c r="H2517" s="4" t="n">
        <v>0.445959493962826</v>
      </c>
      <c r="I2517" s="4" t="n">
        <v>0.0865833554148635</v>
      </c>
      <c r="J2517" s="4" t="n">
        <v>0.0108088903438362</v>
      </c>
      <c r="K2517" s="4" t="n">
        <v>0.00586986101358413</v>
      </c>
      <c r="L2517" s="4" t="n">
        <v>0.000485810312284954</v>
      </c>
      <c r="M2517" s="4" t="n">
        <v>0.21861656910588</v>
      </c>
      <c r="N2517" s="4" t="n">
        <v>31.9004462816453</v>
      </c>
      <c r="O2517" s="4" t="n">
        <v>1</v>
      </c>
      <c r="P2517" s="4" t="s">
        <v>24</v>
      </c>
      <c r="Q2517" s="4" t="n">
        <v>6.49515087987024</v>
      </c>
      <c r="R2517" s="4" t="n">
        <v>0.508268751378852</v>
      </c>
      <c r="S2517" s="4" t="s">
        <v>40</v>
      </c>
      <c r="T2517" s="4" t="str">
        <f aca="false">B2517&amp;C2517&amp;D2517&amp;E2517&amp;S2517</f>
        <v>rosnavburgermap210normal</v>
      </c>
      <c r="U2517" s="4" t="n">
        <f aca="false">COUNTIF($T$2:T2517,T2517)</f>
        <v>16</v>
      </c>
      <c r="V2517" s="4" t="s">
        <v>38</v>
      </c>
      <c r="W2517" s="4" t="s">
        <v>29</v>
      </c>
      <c r="X2517" s="4" t="n">
        <v>2</v>
      </c>
      <c r="Y2517" s="4" t="str">
        <f aca="false">V2517&amp;W2517&amp;X2517&amp;S2517</f>
        <v>rb2normal</v>
      </c>
      <c r="Z2517" s="4" t="n">
        <f aca="false">G2517&gt;0</f>
        <v>0</v>
      </c>
      <c r="AA2517" s="4" t="str">
        <f aca="false">IF(NOT(Z2517),Y2517,0)</f>
        <v>rb2normal</v>
      </c>
    </row>
    <row r="2518" customFormat="false" ht="15" hidden="false" customHeight="true" outlineLevel="0" collapsed="false">
      <c r="A2518" s="1" t="n">
        <v>3552</v>
      </c>
      <c r="B2518" s="4" t="s">
        <v>37</v>
      </c>
      <c r="C2518" s="4" t="s">
        <v>41</v>
      </c>
      <c r="D2518" s="4" t="s">
        <v>23</v>
      </c>
      <c r="E2518" s="4" t="n">
        <v>10</v>
      </c>
      <c r="F2518" s="4" t="n">
        <v>149.4</v>
      </c>
      <c r="G2518" s="4" t="n">
        <v>0</v>
      </c>
      <c r="H2518" s="4" t="n">
        <v>0.552049041434126</v>
      </c>
      <c r="I2518" s="4" t="n">
        <v>0.0752047459932595</v>
      </c>
      <c r="J2518" s="4" t="n">
        <v>0.0078477351886987</v>
      </c>
      <c r="K2518" s="4" t="n">
        <v>0.0122378235325885</v>
      </c>
      <c r="L2518" s="4" t="n">
        <v>0.000511934571009926</v>
      </c>
      <c r="M2518" s="4" t="n">
        <v>0.215485156683418</v>
      </c>
      <c r="N2518" s="4" t="n">
        <v>32.1636803000422</v>
      </c>
      <c r="O2518" s="4" t="n">
        <v>1</v>
      </c>
      <c r="P2518" s="4" t="s">
        <v>24</v>
      </c>
      <c r="Q2518" s="4" t="n">
        <v>25.2953503342902</v>
      </c>
      <c r="R2518" s="4" t="n">
        <v>0.434309751548602</v>
      </c>
      <c r="S2518" s="4" t="s">
        <v>40</v>
      </c>
      <c r="T2518" s="4" t="str">
        <f aca="false">B2518&amp;C2518&amp;D2518&amp;E2518&amp;S2518</f>
        <v>rosnavburgermap210normal</v>
      </c>
      <c r="U2518" s="4" t="n">
        <f aca="false">COUNTIF($T$2:T2518,T2518)</f>
        <v>17</v>
      </c>
      <c r="V2518" s="4" t="s">
        <v>38</v>
      </c>
      <c r="W2518" s="4" t="s">
        <v>29</v>
      </c>
      <c r="X2518" s="4" t="n">
        <v>2</v>
      </c>
      <c r="Y2518" s="4" t="str">
        <f aca="false">V2518&amp;W2518&amp;X2518&amp;S2518</f>
        <v>rb2normal</v>
      </c>
      <c r="Z2518" s="4" t="n">
        <f aca="false">G2518&gt;0</f>
        <v>0</v>
      </c>
      <c r="AA2518" s="4" t="str">
        <f aca="false">IF(NOT(Z2518),Y2518,0)</f>
        <v>rb2normal</v>
      </c>
    </row>
    <row r="2519" customFormat="false" ht="15" hidden="false" customHeight="true" outlineLevel="0" collapsed="false">
      <c r="A2519" s="1" t="n">
        <v>3553</v>
      </c>
      <c r="B2519" s="4" t="s">
        <v>37</v>
      </c>
      <c r="C2519" s="4" t="s">
        <v>41</v>
      </c>
      <c r="D2519" s="4" t="s">
        <v>23</v>
      </c>
      <c r="E2519" s="4" t="n">
        <v>10</v>
      </c>
      <c r="F2519" s="4" t="n">
        <v>145</v>
      </c>
      <c r="G2519" s="4" t="n">
        <v>0</v>
      </c>
      <c r="H2519" s="4" t="n">
        <v>0.420196104053302</v>
      </c>
      <c r="I2519" s="4" t="n">
        <v>0.0812975635786599</v>
      </c>
      <c r="J2519" s="4" t="n">
        <v>0.0101401405727876</v>
      </c>
      <c r="K2519" s="4" t="n">
        <v>0.00681293379023569</v>
      </c>
      <c r="L2519" s="4" t="n">
        <v>0.000691588785046729</v>
      </c>
      <c r="M2519" s="4" t="n">
        <v>0.218368471408655</v>
      </c>
      <c r="N2519" s="4" t="n">
        <v>31.7139263279234</v>
      </c>
      <c r="O2519" s="4" t="n">
        <v>1</v>
      </c>
      <c r="P2519" s="4" t="s">
        <v>24</v>
      </c>
      <c r="Q2519" s="4" t="n">
        <v>5.87529791606794</v>
      </c>
      <c r="R2519" s="4" t="n">
        <v>0.510438216719538</v>
      </c>
      <c r="S2519" s="4" t="s">
        <v>40</v>
      </c>
      <c r="T2519" s="4" t="str">
        <f aca="false">B2519&amp;C2519&amp;D2519&amp;E2519&amp;S2519</f>
        <v>rosnavburgermap210normal</v>
      </c>
      <c r="U2519" s="4" t="n">
        <f aca="false">COUNTIF($T$2:T2519,T2519)</f>
        <v>18</v>
      </c>
      <c r="V2519" s="4" t="s">
        <v>38</v>
      </c>
      <c r="W2519" s="4" t="s">
        <v>29</v>
      </c>
      <c r="X2519" s="4" t="n">
        <v>2</v>
      </c>
      <c r="Y2519" s="4" t="str">
        <f aca="false">V2519&amp;W2519&amp;X2519&amp;S2519</f>
        <v>rb2normal</v>
      </c>
      <c r="Z2519" s="4" t="n">
        <f aca="false">G2519&gt;0</f>
        <v>0</v>
      </c>
      <c r="AA2519" s="4" t="str">
        <f aca="false">IF(NOT(Z2519),Y2519,0)</f>
        <v>rb2normal</v>
      </c>
    </row>
    <row r="2520" customFormat="false" ht="15" hidden="false" customHeight="true" outlineLevel="0" collapsed="false">
      <c r="A2520" s="1" t="n">
        <v>3554</v>
      </c>
      <c r="B2520" s="4" t="s">
        <v>37</v>
      </c>
      <c r="C2520" s="4" t="s">
        <v>41</v>
      </c>
      <c r="D2520" s="4" t="s">
        <v>23</v>
      </c>
      <c r="E2520" s="4" t="n">
        <v>10</v>
      </c>
      <c r="F2520" s="4" t="n">
        <v>164.9</v>
      </c>
      <c r="G2520" s="4" t="n">
        <v>0</v>
      </c>
      <c r="H2520" s="4" t="n">
        <v>0.434670212210678</v>
      </c>
      <c r="I2520" s="4" t="n">
        <v>0.0818743411934894</v>
      </c>
      <c r="J2520" s="4" t="n">
        <v>0.0101151086235403</v>
      </c>
      <c r="K2520" s="4" t="n">
        <v>0.0079501946283355</v>
      </c>
      <c r="L2520" s="4" t="n">
        <v>0.000431183258706657</v>
      </c>
      <c r="M2520" s="4" t="n">
        <v>0.217998188454703</v>
      </c>
      <c r="N2520" s="4" t="n">
        <v>35.9918993764986</v>
      </c>
      <c r="O2520" s="4" t="n">
        <v>1</v>
      </c>
      <c r="P2520" s="4" t="s">
        <v>24</v>
      </c>
      <c r="Q2520" s="4" t="n">
        <v>4.74115088707022</v>
      </c>
      <c r="R2520" s="4" t="n">
        <v>0.481775074402503</v>
      </c>
      <c r="S2520" s="4" t="s">
        <v>40</v>
      </c>
      <c r="T2520" s="4" t="str">
        <f aca="false">B2520&amp;C2520&amp;D2520&amp;E2520&amp;S2520</f>
        <v>rosnavburgermap210normal</v>
      </c>
      <c r="U2520" s="4" t="n">
        <f aca="false">COUNTIF($T$2:T2520,T2520)</f>
        <v>19</v>
      </c>
      <c r="V2520" s="4" t="s">
        <v>38</v>
      </c>
      <c r="W2520" s="4" t="s">
        <v>29</v>
      </c>
      <c r="X2520" s="4" t="n">
        <v>2</v>
      </c>
      <c r="Y2520" s="4" t="str">
        <f aca="false">V2520&amp;W2520&amp;X2520&amp;S2520</f>
        <v>rb2normal</v>
      </c>
      <c r="Z2520" s="4" t="n">
        <f aca="false">G2520&gt;0</f>
        <v>0</v>
      </c>
      <c r="AA2520" s="4" t="str">
        <f aca="false">IF(NOT(Z2520),Y2520,0)</f>
        <v>rb2normal</v>
      </c>
    </row>
    <row r="2521" customFormat="false" ht="15" hidden="false" customHeight="true" outlineLevel="0" collapsed="false">
      <c r="A2521" s="1" t="n">
        <v>3555</v>
      </c>
      <c r="B2521" s="4" t="s">
        <v>37</v>
      </c>
      <c r="C2521" s="4" t="s">
        <v>41</v>
      </c>
      <c r="D2521" s="4" t="s">
        <v>23</v>
      </c>
      <c r="E2521" s="4" t="n">
        <v>10</v>
      </c>
      <c r="F2521" s="4" t="n">
        <v>151.301</v>
      </c>
      <c r="G2521" s="4" t="n">
        <v>0</v>
      </c>
      <c r="H2521" s="4" t="n">
        <v>0.580334103282798</v>
      </c>
      <c r="I2521" s="4" t="n">
        <v>0.110290921172104</v>
      </c>
      <c r="J2521" s="4" t="n">
        <v>0.0137330627241822</v>
      </c>
      <c r="K2521" s="4" t="n">
        <v>0.00923897292027485</v>
      </c>
      <c r="L2521" s="4" t="n">
        <v>0.000648967551622419</v>
      </c>
      <c r="M2521" s="4" t="n">
        <v>0.2176539743982</v>
      </c>
      <c r="N2521" s="4" t="n">
        <v>32.9655985020226</v>
      </c>
      <c r="O2521" s="4" t="n">
        <v>1</v>
      </c>
      <c r="P2521" s="4" t="s">
        <v>24</v>
      </c>
      <c r="Q2521" s="4" t="n">
        <v>4.67989994928139</v>
      </c>
      <c r="R2521" s="4" t="n">
        <v>0.652832072764569</v>
      </c>
      <c r="S2521" s="4" t="s">
        <v>40</v>
      </c>
      <c r="T2521" s="4" t="str">
        <f aca="false">B2521&amp;C2521&amp;D2521&amp;E2521&amp;S2521</f>
        <v>rosnavburgermap210normal</v>
      </c>
      <c r="U2521" s="4" t="n">
        <f aca="false">COUNTIF($T$2:T2521,T2521)</f>
        <v>20</v>
      </c>
      <c r="V2521" s="4" t="s">
        <v>38</v>
      </c>
      <c r="W2521" s="4" t="s">
        <v>29</v>
      </c>
      <c r="X2521" s="4" t="n">
        <v>2</v>
      </c>
      <c r="Y2521" s="4" t="str">
        <f aca="false">V2521&amp;W2521&amp;X2521&amp;S2521</f>
        <v>rb2normal</v>
      </c>
      <c r="Z2521" s="4" t="n">
        <f aca="false">G2521&gt;0</f>
        <v>0</v>
      </c>
      <c r="AA2521" s="4" t="str">
        <f aca="false">IF(NOT(Z2521),Y2521,0)</f>
        <v>rb2normal</v>
      </c>
    </row>
    <row r="2522" customFormat="false" ht="15" hidden="false" customHeight="true" outlineLevel="0" collapsed="false">
      <c r="A2522" s="1" t="n">
        <v>3560</v>
      </c>
      <c r="B2522" s="4" t="s">
        <v>35</v>
      </c>
      <c r="C2522" s="4" t="s">
        <v>22</v>
      </c>
      <c r="D2522" s="4" t="s">
        <v>33</v>
      </c>
      <c r="E2522" s="4" t="n">
        <v>5</v>
      </c>
      <c r="F2522" s="4" t="n">
        <v>10.634</v>
      </c>
      <c r="G2522" s="4" t="n">
        <v>0</v>
      </c>
      <c r="H2522" s="4" t="n">
        <v>0.664294017708467</v>
      </c>
      <c r="I2522" s="4" t="n">
        <v>0.241591891418592</v>
      </c>
      <c r="J2522" s="4" t="n">
        <v>0.03574958690767</v>
      </c>
      <c r="K2522" s="4" t="n">
        <v>0.115927452600728</v>
      </c>
      <c r="L2522" s="4" t="n">
        <v>0.0652927435563181</v>
      </c>
      <c r="M2522" s="4" t="n">
        <v>1.73979205303318</v>
      </c>
      <c r="N2522" s="4" t="n">
        <v>19.0175681478749</v>
      </c>
      <c r="O2522" s="4" t="n">
        <v>1</v>
      </c>
      <c r="P2522" s="4" t="s">
        <v>24</v>
      </c>
      <c r="Q2522" s="4" t="n">
        <v>13.5188704158198</v>
      </c>
      <c r="R2522" s="4" t="n">
        <v>0.125883603065596</v>
      </c>
      <c r="S2522" s="4" t="s">
        <v>40</v>
      </c>
      <c r="T2522" s="4" t="str">
        <f aca="false">B2522&amp;C2522&amp;D2522&amp;E2522&amp;S2522</f>
        <v>dwajackalsmall_warehouse5normal</v>
      </c>
      <c r="U2522" s="4" t="n">
        <f aca="false">COUNTIF($T$2:T2522,T2522)</f>
        <v>1</v>
      </c>
      <c r="V2522" s="4" t="s">
        <v>36</v>
      </c>
      <c r="W2522" s="4" t="s">
        <v>26</v>
      </c>
      <c r="X2522" s="4" t="s">
        <v>34</v>
      </c>
      <c r="Y2522" s="4" t="str">
        <f aca="false">V2522&amp;W2522&amp;X2522&amp;S2522</f>
        <v>djsnormal</v>
      </c>
      <c r="Z2522" s="4" t="n">
        <f aca="false">G2522&gt;0</f>
        <v>0</v>
      </c>
      <c r="AA2522" s="4" t="str">
        <f aca="false">IF(NOT(Z2522),Y2522,0)</f>
        <v>djsnormal</v>
      </c>
    </row>
    <row r="2523" customFormat="false" ht="15" hidden="false" customHeight="true" outlineLevel="0" collapsed="false">
      <c r="A2523" s="1" t="n">
        <v>3561</v>
      </c>
      <c r="B2523" s="4" t="s">
        <v>35</v>
      </c>
      <c r="C2523" s="4" t="s">
        <v>22</v>
      </c>
      <c r="D2523" s="4" t="s">
        <v>33</v>
      </c>
      <c r="E2523" s="4" t="n">
        <v>5</v>
      </c>
      <c r="F2523" s="4" t="n">
        <v>14.562</v>
      </c>
      <c r="G2523" s="4" t="n">
        <v>0</v>
      </c>
      <c r="H2523" s="4" t="n">
        <v>2.08664923384883</v>
      </c>
      <c r="I2523" s="4" t="n">
        <v>0.519795165260253</v>
      </c>
      <c r="J2523" s="4" t="n">
        <v>0.0785124793881773</v>
      </c>
      <c r="K2523" s="4" t="n">
        <v>0.156717338797861</v>
      </c>
      <c r="L2523" s="4" t="n">
        <v>0.0217272727272727</v>
      </c>
      <c r="M2523" s="4" t="n">
        <v>1.33992186564007</v>
      </c>
      <c r="N2523" s="4" t="n">
        <v>19.8393846193587</v>
      </c>
      <c r="O2523" s="4" t="n">
        <v>1</v>
      </c>
      <c r="P2523" s="4" t="s">
        <v>24</v>
      </c>
      <c r="Q2523" s="4" t="n">
        <v>16.1036687331818</v>
      </c>
      <c r="R2523" s="4" t="n">
        <v>0.674466484557348</v>
      </c>
      <c r="S2523" s="4" t="s">
        <v>40</v>
      </c>
      <c r="T2523" s="4" t="str">
        <f aca="false">B2523&amp;C2523&amp;D2523&amp;E2523&amp;S2523</f>
        <v>dwajackalsmall_warehouse5normal</v>
      </c>
      <c r="U2523" s="4" t="n">
        <f aca="false">COUNTIF($T$2:T2523,T2523)</f>
        <v>2</v>
      </c>
      <c r="V2523" s="4" t="s">
        <v>36</v>
      </c>
      <c r="W2523" s="4" t="s">
        <v>26</v>
      </c>
      <c r="X2523" s="4" t="s">
        <v>34</v>
      </c>
      <c r="Y2523" s="4" t="str">
        <f aca="false">V2523&amp;W2523&amp;X2523&amp;S2523</f>
        <v>djsnormal</v>
      </c>
      <c r="Z2523" s="4" t="n">
        <f aca="false">G2523&gt;0</f>
        <v>0</v>
      </c>
      <c r="AA2523" s="4" t="str">
        <f aca="false">IF(NOT(Z2523),Y2523,0)</f>
        <v>djsnormal</v>
      </c>
    </row>
    <row r="2524" customFormat="false" ht="15" hidden="false" customHeight="true" outlineLevel="0" collapsed="false">
      <c r="A2524" s="1" t="n">
        <v>3562</v>
      </c>
      <c r="B2524" s="4" t="s">
        <v>35</v>
      </c>
      <c r="C2524" s="4" t="s">
        <v>22</v>
      </c>
      <c r="D2524" s="4" t="s">
        <v>33</v>
      </c>
      <c r="E2524" s="4" t="n">
        <v>5</v>
      </c>
      <c r="F2524" s="4" t="n">
        <v>14.77</v>
      </c>
      <c r="G2524" s="4" t="n">
        <v>1</v>
      </c>
      <c r="H2524" s="4" t="n">
        <v>3.16031762157709</v>
      </c>
      <c r="I2524" s="4" t="n">
        <v>0.603427351126256</v>
      </c>
      <c r="J2524" s="4" t="n">
        <v>0.0856788626799977</v>
      </c>
      <c r="K2524" s="4" t="n">
        <v>0.232651526673072</v>
      </c>
      <c r="L2524" s="4" t="n">
        <v>0.0360872154143982</v>
      </c>
      <c r="M2524" s="4" t="n">
        <v>1.31439748659389</v>
      </c>
      <c r="N2524" s="4" t="n">
        <v>19.7545449211398</v>
      </c>
      <c r="O2524" s="4" t="n">
        <v>1</v>
      </c>
      <c r="P2524" s="4" t="s">
        <v>24</v>
      </c>
      <c r="Q2524" s="4" t="n">
        <v>21.780127004896</v>
      </c>
      <c r="R2524" s="4" t="n">
        <v>0.274670969220532</v>
      </c>
      <c r="S2524" s="4" t="s">
        <v>40</v>
      </c>
      <c r="T2524" s="4" t="str">
        <f aca="false">B2524&amp;C2524&amp;D2524&amp;E2524&amp;S2524</f>
        <v>dwajackalsmall_warehouse5normal</v>
      </c>
      <c r="U2524" s="4" t="n">
        <f aca="false">COUNTIF($T$2:T2524,T2524)</f>
        <v>3</v>
      </c>
      <c r="V2524" s="4" t="s">
        <v>36</v>
      </c>
      <c r="W2524" s="4" t="s">
        <v>26</v>
      </c>
      <c r="X2524" s="4" t="s">
        <v>34</v>
      </c>
      <c r="Y2524" s="4" t="str">
        <f aca="false">V2524&amp;W2524&amp;X2524&amp;S2524</f>
        <v>djsnormal</v>
      </c>
      <c r="Z2524" s="4" t="n">
        <f aca="false">G2524&gt;0</f>
        <v>1</v>
      </c>
      <c r="AA2524" s="4" t="n">
        <f aca="false">IF(NOT(Z2524),Y2524,0)</f>
        <v>0</v>
      </c>
    </row>
    <row r="2525" customFormat="false" ht="15" hidden="false" customHeight="true" outlineLevel="0" collapsed="false">
      <c r="A2525" s="1" t="n">
        <v>3563</v>
      </c>
      <c r="B2525" s="4" t="s">
        <v>35</v>
      </c>
      <c r="C2525" s="4" t="s">
        <v>22</v>
      </c>
      <c r="D2525" s="4" t="s">
        <v>33</v>
      </c>
      <c r="E2525" s="4" t="n">
        <v>5</v>
      </c>
      <c r="F2525" s="4" t="n">
        <v>11.104</v>
      </c>
      <c r="G2525" s="4" t="n">
        <v>0</v>
      </c>
      <c r="H2525" s="4" t="n">
        <v>0.312581651947391</v>
      </c>
      <c r="I2525" s="4" t="n">
        <v>0.211991309326329</v>
      </c>
      <c r="J2525" s="4" t="n">
        <v>0.0218738661976922</v>
      </c>
      <c r="K2525" s="4" t="n">
        <v>0.128344113073903</v>
      </c>
      <c r="L2525" s="4" t="n">
        <v>0.0277465275048559</v>
      </c>
      <c r="M2525" s="4" t="n">
        <v>1.71242074641586</v>
      </c>
      <c r="N2525" s="4" t="n">
        <v>19.509834163957</v>
      </c>
      <c r="O2525" s="4" t="n">
        <v>1</v>
      </c>
      <c r="P2525" s="4" t="s">
        <v>24</v>
      </c>
      <c r="Q2525" s="4" t="n">
        <v>5.86968980936442</v>
      </c>
      <c r="R2525" s="4" t="n">
        <v>0.122656091276311</v>
      </c>
      <c r="S2525" s="4" t="s">
        <v>40</v>
      </c>
      <c r="T2525" s="4" t="str">
        <f aca="false">B2525&amp;C2525&amp;D2525&amp;E2525&amp;S2525</f>
        <v>dwajackalsmall_warehouse5normal</v>
      </c>
      <c r="U2525" s="4" t="n">
        <f aca="false">COUNTIF($T$2:T2525,T2525)</f>
        <v>4</v>
      </c>
      <c r="V2525" s="4" t="s">
        <v>36</v>
      </c>
      <c r="W2525" s="4" t="s">
        <v>26</v>
      </c>
      <c r="X2525" s="4" t="s">
        <v>34</v>
      </c>
      <c r="Y2525" s="4" t="str">
        <f aca="false">V2525&amp;W2525&amp;X2525&amp;S2525</f>
        <v>djsnormal</v>
      </c>
      <c r="Z2525" s="4" t="n">
        <f aca="false">G2525&gt;0</f>
        <v>0</v>
      </c>
      <c r="AA2525" s="4" t="str">
        <f aca="false">IF(NOT(Z2525),Y2525,0)</f>
        <v>djsnormal</v>
      </c>
    </row>
    <row r="2526" customFormat="false" ht="15" hidden="false" customHeight="true" outlineLevel="0" collapsed="false">
      <c r="A2526" s="1" t="n">
        <v>3564</v>
      </c>
      <c r="B2526" s="4" t="s">
        <v>35</v>
      </c>
      <c r="C2526" s="4" t="s">
        <v>22</v>
      </c>
      <c r="D2526" s="4" t="s">
        <v>33</v>
      </c>
      <c r="E2526" s="4" t="n">
        <v>5</v>
      </c>
      <c r="F2526" s="4" t="n">
        <v>11.594</v>
      </c>
      <c r="G2526" s="4" t="n">
        <v>0</v>
      </c>
      <c r="H2526" s="4" t="n">
        <v>0.880548582478108</v>
      </c>
      <c r="I2526" s="4" t="n">
        <v>0.26832266884228</v>
      </c>
      <c r="J2526" s="4" t="n">
        <v>0.0460542905111676</v>
      </c>
      <c r="K2526" s="4" t="n">
        <v>0.153008471033348</v>
      </c>
      <c r="L2526" s="4" t="n">
        <v>0.0201506564053491</v>
      </c>
      <c r="M2526" s="4" t="n">
        <v>1.62828400193879</v>
      </c>
      <c r="N2526" s="4" t="n">
        <v>19.5829423095279</v>
      </c>
      <c r="O2526" s="4" t="n">
        <v>1</v>
      </c>
      <c r="P2526" s="4" t="s">
        <v>24</v>
      </c>
      <c r="Q2526" s="4" t="n">
        <v>20.0112585279415</v>
      </c>
      <c r="R2526" s="4" t="n">
        <v>0.129806847194929</v>
      </c>
      <c r="S2526" s="4" t="s">
        <v>40</v>
      </c>
      <c r="T2526" s="4" t="str">
        <f aca="false">B2526&amp;C2526&amp;D2526&amp;E2526&amp;S2526</f>
        <v>dwajackalsmall_warehouse5normal</v>
      </c>
      <c r="U2526" s="4" t="n">
        <f aca="false">COUNTIF($T$2:T2526,T2526)</f>
        <v>5</v>
      </c>
      <c r="V2526" s="4" t="s">
        <v>36</v>
      </c>
      <c r="W2526" s="4" t="s">
        <v>26</v>
      </c>
      <c r="X2526" s="4" t="s">
        <v>34</v>
      </c>
      <c r="Y2526" s="4" t="str">
        <f aca="false">V2526&amp;W2526&amp;X2526&amp;S2526</f>
        <v>djsnormal</v>
      </c>
      <c r="Z2526" s="4" t="n">
        <f aca="false">G2526&gt;0</f>
        <v>0</v>
      </c>
      <c r="AA2526" s="4" t="str">
        <f aca="false">IF(NOT(Z2526),Y2526,0)</f>
        <v>djsnormal</v>
      </c>
    </row>
    <row r="2527" customFormat="false" ht="15" hidden="false" customHeight="true" outlineLevel="0" collapsed="false">
      <c r="A2527" s="1" t="n">
        <v>3565</v>
      </c>
      <c r="B2527" s="4" t="s">
        <v>35</v>
      </c>
      <c r="C2527" s="4" t="s">
        <v>22</v>
      </c>
      <c r="D2527" s="4" t="s">
        <v>33</v>
      </c>
      <c r="E2527" s="4" t="n">
        <v>5</v>
      </c>
      <c r="F2527" s="4" t="n">
        <v>10.977</v>
      </c>
      <c r="G2527" s="4" t="n">
        <v>0</v>
      </c>
      <c r="H2527" s="4" t="n">
        <v>0.499446432425658</v>
      </c>
      <c r="I2527" s="4" t="n">
        <v>0.250609353030304</v>
      </c>
      <c r="J2527" s="4" t="n">
        <v>0.0360524441007346</v>
      </c>
      <c r="K2527" s="4" t="n">
        <v>0.31447996697082</v>
      </c>
      <c r="L2527" s="4" t="n">
        <v>0.0453825102607538</v>
      </c>
      <c r="M2527" s="4" t="n">
        <v>1.70105220609439</v>
      </c>
      <c r="N2527" s="4" t="n">
        <v>19.1320376764829</v>
      </c>
      <c r="O2527" s="4" t="n">
        <v>1</v>
      </c>
      <c r="P2527" s="4" t="s">
        <v>24</v>
      </c>
      <c r="Q2527" s="4" t="n">
        <v>9.94174553848834</v>
      </c>
      <c r="R2527" s="4" t="n">
        <v>0.140758660710262</v>
      </c>
      <c r="S2527" s="4" t="s">
        <v>40</v>
      </c>
      <c r="T2527" s="4" t="str">
        <f aca="false">B2527&amp;C2527&amp;D2527&amp;E2527&amp;S2527</f>
        <v>dwajackalsmall_warehouse5normal</v>
      </c>
      <c r="U2527" s="4" t="n">
        <f aca="false">COUNTIF($T$2:T2527,T2527)</f>
        <v>6</v>
      </c>
      <c r="V2527" s="4" t="s">
        <v>36</v>
      </c>
      <c r="W2527" s="4" t="s">
        <v>26</v>
      </c>
      <c r="X2527" s="4" t="s">
        <v>34</v>
      </c>
      <c r="Y2527" s="4" t="str">
        <f aca="false">V2527&amp;W2527&amp;X2527&amp;S2527</f>
        <v>djsnormal</v>
      </c>
      <c r="Z2527" s="4" t="n">
        <f aca="false">G2527&gt;0</f>
        <v>0</v>
      </c>
      <c r="AA2527" s="4" t="str">
        <f aca="false">IF(NOT(Z2527),Y2527,0)</f>
        <v>djsnormal</v>
      </c>
    </row>
    <row r="2528" customFormat="false" ht="15" hidden="false" customHeight="true" outlineLevel="0" collapsed="false">
      <c r="A2528" s="1" t="n">
        <v>3566</v>
      </c>
      <c r="B2528" s="4" t="s">
        <v>35</v>
      </c>
      <c r="C2528" s="4" t="s">
        <v>22</v>
      </c>
      <c r="D2528" s="4" t="s">
        <v>33</v>
      </c>
      <c r="E2528" s="4" t="n">
        <v>5</v>
      </c>
      <c r="F2528" s="4" t="n">
        <v>11.215</v>
      </c>
      <c r="G2528" s="4" t="n">
        <v>0</v>
      </c>
      <c r="H2528" s="4" t="n">
        <v>0.973392398545754</v>
      </c>
      <c r="I2528" s="4" t="n">
        <v>0.238472847055829</v>
      </c>
      <c r="J2528" s="4" t="n">
        <v>0.0257865835450001</v>
      </c>
      <c r="K2528" s="4" t="n">
        <v>0.159503149256409</v>
      </c>
      <c r="L2528" s="4" t="n">
        <v>0.01552009827995</v>
      </c>
      <c r="M2528" s="4" t="n">
        <v>1.67234859618763</v>
      </c>
      <c r="N2528" s="4" t="n">
        <v>19.3115033347646</v>
      </c>
      <c r="O2528" s="4" t="n">
        <v>1</v>
      </c>
      <c r="P2528" s="4" t="s">
        <v>24</v>
      </c>
      <c r="Q2528" s="4" t="n">
        <v>18.9020238593908</v>
      </c>
      <c r="R2528" s="4" t="n">
        <v>0.116355519352807</v>
      </c>
      <c r="S2528" s="4" t="s">
        <v>40</v>
      </c>
      <c r="T2528" s="4" t="str">
        <f aca="false">B2528&amp;C2528&amp;D2528&amp;E2528&amp;S2528</f>
        <v>dwajackalsmall_warehouse5normal</v>
      </c>
      <c r="U2528" s="4" t="n">
        <f aca="false">COUNTIF($T$2:T2528,T2528)</f>
        <v>7</v>
      </c>
      <c r="V2528" s="4" t="s">
        <v>36</v>
      </c>
      <c r="W2528" s="4" t="s">
        <v>26</v>
      </c>
      <c r="X2528" s="4" t="s">
        <v>34</v>
      </c>
      <c r="Y2528" s="4" t="str">
        <f aca="false">V2528&amp;W2528&amp;X2528&amp;S2528</f>
        <v>djsnormal</v>
      </c>
      <c r="Z2528" s="4" t="n">
        <f aca="false">G2528&gt;0</f>
        <v>0</v>
      </c>
      <c r="AA2528" s="4" t="str">
        <f aca="false">IF(NOT(Z2528),Y2528,0)</f>
        <v>djsnormal</v>
      </c>
    </row>
    <row r="2529" customFormat="false" ht="15" hidden="false" customHeight="true" outlineLevel="0" collapsed="false">
      <c r="A2529" s="1" t="n">
        <v>3567</v>
      </c>
      <c r="B2529" s="4" t="s">
        <v>35</v>
      </c>
      <c r="C2529" s="4" t="s">
        <v>22</v>
      </c>
      <c r="D2529" s="4" t="s">
        <v>33</v>
      </c>
      <c r="E2529" s="4" t="n">
        <v>5</v>
      </c>
      <c r="F2529" s="4" t="n">
        <v>13.895</v>
      </c>
      <c r="G2529" s="4" t="n">
        <v>1</v>
      </c>
      <c r="H2529" s="4" t="n">
        <v>5.47599988742371</v>
      </c>
      <c r="I2529" s="4" t="n">
        <v>0.607101723343767</v>
      </c>
      <c r="J2529" s="4" t="n">
        <v>0.0771823162099339</v>
      </c>
      <c r="K2529" s="4" t="n">
        <v>0.29785246434224</v>
      </c>
      <c r="L2529" s="4" t="n">
        <v>0.0310685702297067</v>
      </c>
      <c r="M2529" s="4" t="n">
        <v>1.37346940572862</v>
      </c>
      <c r="N2529" s="4" t="n">
        <v>19.5218744504362</v>
      </c>
      <c r="O2529" s="4" t="n">
        <v>1</v>
      </c>
      <c r="P2529" s="4" t="s">
        <v>24</v>
      </c>
      <c r="Q2529" s="4" t="n">
        <v>57.9863728209225</v>
      </c>
      <c r="R2529" s="4" t="n">
        <v>0.213657761737465</v>
      </c>
      <c r="S2529" s="4" t="s">
        <v>40</v>
      </c>
      <c r="T2529" s="4" t="str">
        <f aca="false">B2529&amp;C2529&amp;D2529&amp;E2529&amp;S2529</f>
        <v>dwajackalsmall_warehouse5normal</v>
      </c>
      <c r="U2529" s="4" t="n">
        <f aca="false">COUNTIF($T$2:T2529,T2529)</f>
        <v>8</v>
      </c>
      <c r="V2529" s="4" t="s">
        <v>36</v>
      </c>
      <c r="W2529" s="4" t="s">
        <v>26</v>
      </c>
      <c r="X2529" s="4" t="s">
        <v>34</v>
      </c>
      <c r="Y2529" s="4" t="str">
        <f aca="false">V2529&amp;W2529&amp;X2529&amp;S2529</f>
        <v>djsnormal</v>
      </c>
      <c r="Z2529" s="4" t="n">
        <f aca="false">G2529&gt;0</f>
        <v>1</v>
      </c>
      <c r="AA2529" s="4" t="n">
        <f aca="false">IF(NOT(Z2529),Y2529,0)</f>
        <v>0</v>
      </c>
    </row>
    <row r="2530" customFormat="false" ht="15" hidden="false" customHeight="true" outlineLevel="0" collapsed="false">
      <c r="A2530" s="1" t="n">
        <v>3568</v>
      </c>
      <c r="B2530" s="4" t="s">
        <v>35</v>
      </c>
      <c r="C2530" s="4" t="s">
        <v>22</v>
      </c>
      <c r="D2530" s="4" t="s">
        <v>33</v>
      </c>
      <c r="E2530" s="4" t="n">
        <v>5</v>
      </c>
      <c r="F2530" s="4" t="n">
        <v>10.513</v>
      </c>
      <c r="G2530" s="4" t="n">
        <v>0</v>
      </c>
      <c r="H2530" s="4" t="n">
        <v>0.398547520703627</v>
      </c>
      <c r="I2530" s="4" t="n">
        <v>0.22967313096377</v>
      </c>
      <c r="J2530" s="4" t="n">
        <v>0.031663886558595</v>
      </c>
      <c r="K2530" s="4" t="n">
        <v>0.181930874011705</v>
      </c>
      <c r="L2530" s="4" t="n">
        <v>0.0564164126110715</v>
      </c>
      <c r="M2530" s="4" t="n">
        <v>1.743578666741</v>
      </c>
      <c r="N2530" s="4" t="n">
        <v>19.0063528693872</v>
      </c>
      <c r="O2530" s="4" t="n">
        <v>1</v>
      </c>
      <c r="P2530" s="4" t="s">
        <v>24</v>
      </c>
      <c r="Q2530" s="4" t="n">
        <v>7.52492444992334</v>
      </c>
      <c r="R2530" s="4" t="n">
        <v>0.12169615159179</v>
      </c>
      <c r="S2530" s="4" t="s">
        <v>40</v>
      </c>
      <c r="T2530" s="4" t="str">
        <f aca="false">B2530&amp;C2530&amp;D2530&amp;E2530&amp;S2530</f>
        <v>dwajackalsmall_warehouse5normal</v>
      </c>
      <c r="U2530" s="4" t="n">
        <f aca="false">COUNTIF($T$2:T2530,T2530)</f>
        <v>9</v>
      </c>
      <c r="V2530" s="4" t="s">
        <v>36</v>
      </c>
      <c r="W2530" s="4" t="s">
        <v>26</v>
      </c>
      <c r="X2530" s="4" t="s">
        <v>34</v>
      </c>
      <c r="Y2530" s="4" t="str">
        <f aca="false">V2530&amp;W2530&amp;X2530&amp;S2530</f>
        <v>djsnormal</v>
      </c>
      <c r="Z2530" s="4" t="n">
        <f aca="false">G2530&gt;0</f>
        <v>0</v>
      </c>
      <c r="AA2530" s="4" t="str">
        <f aca="false">IF(NOT(Z2530),Y2530,0)</f>
        <v>djsnormal</v>
      </c>
    </row>
    <row r="2531" customFormat="false" ht="15" hidden="false" customHeight="true" outlineLevel="0" collapsed="false">
      <c r="A2531" s="1" t="n">
        <v>3569</v>
      </c>
      <c r="B2531" s="4" t="s">
        <v>35</v>
      </c>
      <c r="C2531" s="4" t="s">
        <v>22</v>
      </c>
      <c r="D2531" s="4" t="s">
        <v>33</v>
      </c>
      <c r="E2531" s="4" t="n">
        <v>5</v>
      </c>
      <c r="F2531" s="4" t="n">
        <v>12.067</v>
      </c>
      <c r="G2531" s="4" t="n">
        <v>0</v>
      </c>
      <c r="H2531" s="4" t="n">
        <v>0.500155085615516</v>
      </c>
      <c r="I2531" s="4" t="n">
        <v>0.303561426258628</v>
      </c>
      <c r="J2531" s="4" t="n">
        <v>0.0365930277129734</v>
      </c>
      <c r="K2531" s="4" t="n">
        <v>0.330634282520495</v>
      </c>
      <c r="L2531" s="4" t="n">
        <v>0.0504058539062997</v>
      </c>
      <c r="M2531" s="4" t="n">
        <v>1.59123641128622</v>
      </c>
      <c r="N2531" s="4" t="n">
        <v>19.3918829543997</v>
      </c>
      <c r="O2531" s="4" t="n">
        <v>1</v>
      </c>
      <c r="P2531" s="4" t="s">
        <v>24</v>
      </c>
      <c r="Q2531" s="4" t="n">
        <v>8.86441741012419</v>
      </c>
      <c r="R2531" s="4" t="n">
        <v>0.190337369954193</v>
      </c>
      <c r="S2531" s="4" t="s">
        <v>40</v>
      </c>
      <c r="T2531" s="4" t="str">
        <f aca="false">B2531&amp;C2531&amp;D2531&amp;E2531&amp;S2531</f>
        <v>dwajackalsmall_warehouse5normal</v>
      </c>
      <c r="U2531" s="4" t="n">
        <f aca="false">COUNTIF($T$2:T2531,T2531)</f>
        <v>10</v>
      </c>
      <c r="V2531" s="4" t="s">
        <v>36</v>
      </c>
      <c r="W2531" s="4" t="s">
        <v>26</v>
      </c>
      <c r="X2531" s="4" t="s">
        <v>34</v>
      </c>
      <c r="Y2531" s="4" t="str">
        <f aca="false">V2531&amp;W2531&amp;X2531&amp;S2531</f>
        <v>djsnormal</v>
      </c>
      <c r="Z2531" s="4" t="n">
        <f aca="false">G2531&gt;0</f>
        <v>0</v>
      </c>
      <c r="AA2531" s="4" t="str">
        <f aca="false">IF(NOT(Z2531),Y2531,0)</f>
        <v>djsnormal</v>
      </c>
    </row>
    <row r="2532" customFormat="false" ht="15" hidden="false" customHeight="true" outlineLevel="0" collapsed="false">
      <c r="A2532" s="1" t="n">
        <v>3570</v>
      </c>
      <c r="B2532" s="4" t="s">
        <v>35</v>
      </c>
      <c r="C2532" s="4" t="s">
        <v>22</v>
      </c>
      <c r="D2532" s="4" t="s">
        <v>33</v>
      </c>
      <c r="E2532" s="4" t="n">
        <v>5</v>
      </c>
      <c r="F2532" s="4" t="n">
        <v>11.175</v>
      </c>
      <c r="G2532" s="4" t="n">
        <v>0</v>
      </c>
      <c r="H2532" s="4" t="n">
        <v>0.540023365028777</v>
      </c>
      <c r="I2532" s="4" t="n">
        <v>0.204228363436576</v>
      </c>
      <c r="J2532" s="4" t="n">
        <v>0.0214758908580609</v>
      </c>
      <c r="K2532" s="4" t="n">
        <v>0.163026465220781</v>
      </c>
      <c r="L2532" s="4" t="n">
        <v>0.0188</v>
      </c>
      <c r="M2532" s="4" t="n">
        <v>1.70441197925164</v>
      </c>
      <c r="N2532" s="4" t="n">
        <v>19.2831572763421</v>
      </c>
      <c r="O2532" s="4" t="n">
        <v>1</v>
      </c>
      <c r="P2532" s="4" t="s">
        <v>24</v>
      </c>
      <c r="Q2532" s="4" t="n">
        <v>9.19136159588956</v>
      </c>
      <c r="R2532" s="4" t="n">
        <v>0.109266339002743</v>
      </c>
      <c r="S2532" s="4" t="s">
        <v>40</v>
      </c>
      <c r="T2532" s="4" t="str">
        <f aca="false">B2532&amp;C2532&amp;D2532&amp;E2532&amp;S2532</f>
        <v>dwajackalsmall_warehouse5normal</v>
      </c>
      <c r="U2532" s="4" t="n">
        <f aca="false">COUNTIF($T$2:T2532,T2532)</f>
        <v>11</v>
      </c>
      <c r="V2532" s="4" t="s">
        <v>36</v>
      </c>
      <c r="W2532" s="4" t="s">
        <v>26</v>
      </c>
      <c r="X2532" s="4" t="s">
        <v>34</v>
      </c>
      <c r="Y2532" s="4" t="str">
        <f aca="false">V2532&amp;W2532&amp;X2532&amp;S2532</f>
        <v>djsnormal</v>
      </c>
      <c r="Z2532" s="4" t="n">
        <f aca="false">G2532&gt;0</f>
        <v>0</v>
      </c>
      <c r="AA2532" s="4" t="str">
        <f aca="false">IF(NOT(Z2532),Y2532,0)</f>
        <v>djsnormal</v>
      </c>
    </row>
    <row r="2533" customFormat="false" ht="15" hidden="false" customHeight="true" outlineLevel="0" collapsed="false">
      <c r="A2533" s="1" t="n">
        <v>3571</v>
      </c>
      <c r="B2533" s="4" t="s">
        <v>35</v>
      </c>
      <c r="C2533" s="4" t="s">
        <v>22</v>
      </c>
      <c r="D2533" s="4" t="s">
        <v>33</v>
      </c>
      <c r="E2533" s="4" t="n">
        <v>5</v>
      </c>
      <c r="F2533" s="4" t="n">
        <v>11.019</v>
      </c>
      <c r="G2533" s="4" t="n">
        <v>0</v>
      </c>
      <c r="H2533" s="4" t="n">
        <v>0.394724824659308</v>
      </c>
      <c r="I2533" s="4" t="n">
        <v>0.223300711855157</v>
      </c>
      <c r="J2533" s="4" t="n">
        <v>0.0230815368090176</v>
      </c>
      <c r="K2533" s="4" t="n">
        <v>0.293076933028709</v>
      </c>
      <c r="L2533" s="4" t="n">
        <v>0.0493569737890613</v>
      </c>
      <c r="M2533" s="4" t="n">
        <v>1.68450254675474</v>
      </c>
      <c r="N2533" s="4" t="n">
        <v>19.2074274595027</v>
      </c>
      <c r="O2533" s="4" t="n">
        <v>1</v>
      </c>
      <c r="P2533" s="4" t="s">
        <v>24</v>
      </c>
      <c r="Q2533" s="4" t="n">
        <v>4.25896767335581</v>
      </c>
      <c r="R2533" s="4" t="n">
        <v>0.127867201642608</v>
      </c>
      <c r="S2533" s="4" t="s">
        <v>40</v>
      </c>
      <c r="T2533" s="4" t="str">
        <f aca="false">B2533&amp;C2533&amp;D2533&amp;E2533&amp;S2533</f>
        <v>dwajackalsmall_warehouse5normal</v>
      </c>
      <c r="U2533" s="4" t="n">
        <f aca="false">COUNTIF($T$2:T2533,T2533)</f>
        <v>12</v>
      </c>
      <c r="V2533" s="4" t="s">
        <v>36</v>
      </c>
      <c r="W2533" s="4" t="s">
        <v>26</v>
      </c>
      <c r="X2533" s="4" t="s">
        <v>34</v>
      </c>
      <c r="Y2533" s="4" t="str">
        <f aca="false">V2533&amp;W2533&amp;X2533&amp;S2533</f>
        <v>djsnormal</v>
      </c>
      <c r="Z2533" s="4" t="n">
        <f aca="false">G2533&gt;0</f>
        <v>0</v>
      </c>
      <c r="AA2533" s="4" t="str">
        <f aca="false">IF(NOT(Z2533),Y2533,0)</f>
        <v>djsnormal</v>
      </c>
    </row>
    <row r="2534" customFormat="false" ht="15" hidden="false" customHeight="true" outlineLevel="0" collapsed="false">
      <c r="A2534" s="1" t="n">
        <v>3572</v>
      </c>
      <c r="B2534" s="4" t="s">
        <v>35</v>
      </c>
      <c r="C2534" s="4" t="s">
        <v>22</v>
      </c>
      <c r="D2534" s="4" t="s">
        <v>33</v>
      </c>
      <c r="E2534" s="4" t="n">
        <v>5</v>
      </c>
      <c r="F2534" s="4" t="n">
        <v>11.183</v>
      </c>
      <c r="G2534" s="4" t="n">
        <v>0</v>
      </c>
      <c r="H2534" s="4" t="n">
        <v>1.64059953025785</v>
      </c>
      <c r="I2534" s="4" t="n">
        <v>0.295265035604655</v>
      </c>
      <c r="J2534" s="4" t="n">
        <v>0.0304310929862543</v>
      </c>
      <c r="K2534" s="4" t="n">
        <v>0.134830975292153</v>
      </c>
      <c r="L2534" s="4" t="n">
        <v>0.04808</v>
      </c>
      <c r="M2534" s="4" t="n">
        <v>1.67719013534911</v>
      </c>
      <c r="N2534" s="4" t="n">
        <v>19.2523581212102</v>
      </c>
      <c r="O2534" s="4" t="n">
        <v>1</v>
      </c>
      <c r="P2534" s="4" t="s">
        <v>24</v>
      </c>
      <c r="Q2534" s="4" t="n">
        <v>32.39120015585</v>
      </c>
      <c r="R2534" s="4" t="n">
        <v>0.12310180317023</v>
      </c>
      <c r="S2534" s="4" t="s">
        <v>40</v>
      </c>
      <c r="T2534" s="4" t="str">
        <f aca="false">B2534&amp;C2534&amp;D2534&amp;E2534&amp;S2534</f>
        <v>dwajackalsmall_warehouse5normal</v>
      </c>
      <c r="U2534" s="4" t="n">
        <f aca="false">COUNTIF($T$2:T2534,T2534)</f>
        <v>13</v>
      </c>
      <c r="V2534" s="4" t="s">
        <v>36</v>
      </c>
      <c r="W2534" s="4" t="s">
        <v>26</v>
      </c>
      <c r="X2534" s="4" t="s">
        <v>34</v>
      </c>
      <c r="Y2534" s="4" t="str">
        <f aca="false">V2534&amp;W2534&amp;X2534&amp;S2534</f>
        <v>djsnormal</v>
      </c>
      <c r="Z2534" s="4" t="n">
        <f aca="false">G2534&gt;0</f>
        <v>0</v>
      </c>
      <c r="AA2534" s="4" t="str">
        <f aca="false">IF(NOT(Z2534),Y2534,0)</f>
        <v>djsnormal</v>
      </c>
    </row>
    <row r="2535" customFormat="false" ht="15" hidden="false" customHeight="true" outlineLevel="0" collapsed="false">
      <c r="A2535" s="1" t="n">
        <v>3573</v>
      </c>
      <c r="B2535" s="4" t="s">
        <v>35</v>
      </c>
      <c r="C2535" s="4" t="s">
        <v>22</v>
      </c>
      <c r="D2535" s="4" t="s">
        <v>33</v>
      </c>
      <c r="E2535" s="4" t="n">
        <v>5</v>
      </c>
      <c r="F2535" s="4" t="n">
        <v>11.159</v>
      </c>
      <c r="G2535" s="4" t="n">
        <v>0</v>
      </c>
      <c r="H2535" s="4" t="n">
        <v>0.564695341790998</v>
      </c>
      <c r="I2535" s="4" t="n">
        <v>0.24023803147567</v>
      </c>
      <c r="J2535" s="4" t="n">
        <v>0.0328950352424159</v>
      </c>
      <c r="K2535" s="4" t="n">
        <v>0.166862053955673</v>
      </c>
      <c r="L2535" s="4" t="n">
        <v>0.0238527336124967</v>
      </c>
      <c r="M2535" s="4" t="n">
        <v>1.68978219369195</v>
      </c>
      <c r="N2535" s="4" t="n">
        <v>19.4487411896515</v>
      </c>
      <c r="O2535" s="4" t="n">
        <v>1</v>
      </c>
      <c r="P2535" s="4" t="s">
        <v>24</v>
      </c>
      <c r="Q2535" s="4" t="n">
        <v>11.7471051365675</v>
      </c>
      <c r="R2535" s="4" t="n">
        <v>0.11995634973236</v>
      </c>
      <c r="S2535" s="4" t="s">
        <v>40</v>
      </c>
      <c r="T2535" s="4" t="str">
        <f aca="false">B2535&amp;C2535&amp;D2535&amp;E2535&amp;S2535</f>
        <v>dwajackalsmall_warehouse5normal</v>
      </c>
      <c r="U2535" s="4" t="n">
        <f aca="false">COUNTIF($T$2:T2535,T2535)</f>
        <v>14</v>
      </c>
      <c r="V2535" s="4" t="s">
        <v>36</v>
      </c>
      <c r="W2535" s="4" t="s">
        <v>26</v>
      </c>
      <c r="X2535" s="4" t="s">
        <v>34</v>
      </c>
      <c r="Y2535" s="4" t="str">
        <f aca="false">V2535&amp;W2535&amp;X2535&amp;S2535</f>
        <v>djsnormal</v>
      </c>
      <c r="Z2535" s="4" t="n">
        <f aca="false">G2535&gt;0</f>
        <v>0</v>
      </c>
      <c r="AA2535" s="4" t="str">
        <f aca="false">IF(NOT(Z2535),Y2535,0)</f>
        <v>djsnormal</v>
      </c>
    </row>
    <row r="2536" customFormat="false" ht="15" hidden="false" customHeight="true" outlineLevel="0" collapsed="false">
      <c r="A2536" s="1" t="n">
        <v>3574</v>
      </c>
      <c r="B2536" s="4" t="s">
        <v>35</v>
      </c>
      <c r="C2536" s="4" t="s">
        <v>22</v>
      </c>
      <c r="D2536" s="4" t="s">
        <v>33</v>
      </c>
      <c r="E2536" s="4" t="n">
        <v>5</v>
      </c>
      <c r="F2536" s="4" t="n">
        <v>14.702</v>
      </c>
      <c r="G2536" s="4" t="n">
        <v>1</v>
      </c>
      <c r="H2536" s="4" t="n">
        <v>2.89863123701037</v>
      </c>
      <c r="I2536" s="4" t="n">
        <v>0.509955802508469</v>
      </c>
      <c r="J2536" s="4" t="n">
        <v>0.0959815858273533</v>
      </c>
      <c r="K2536" s="4" t="n">
        <v>0.293616652454648</v>
      </c>
      <c r="L2536" s="4" t="n">
        <v>0.0302657713223775</v>
      </c>
      <c r="M2536" s="4" t="n">
        <v>1.34592575725762</v>
      </c>
      <c r="N2536" s="4" t="n">
        <v>20.1436496291563</v>
      </c>
      <c r="O2536" s="4" t="n">
        <v>1</v>
      </c>
      <c r="P2536" s="4" t="s">
        <v>24</v>
      </c>
      <c r="Q2536" s="4" t="n">
        <v>41.9646600050678</v>
      </c>
      <c r="R2536" s="4" t="n">
        <v>0.229402322075315</v>
      </c>
      <c r="S2536" s="4" t="s">
        <v>40</v>
      </c>
      <c r="T2536" s="4" t="str">
        <f aca="false">B2536&amp;C2536&amp;D2536&amp;E2536&amp;S2536</f>
        <v>dwajackalsmall_warehouse5normal</v>
      </c>
      <c r="U2536" s="4" t="n">
        <f aca="false">COUNTIF($T$2:T2536,T2536)</f>
        <v>15</v>
      </c>
      <c r="V2536" s="4" t="s">
        <v>36</v>
      </c>
      <c r="W2536" s="4" t="s">
        <v>26</v>
      </c>
      <c r="X2536" s="4" t="s">
        <v>34</v>
      </c>
      <c r="Y2536" s="4" t="str">
        <f aca="false">V2536&amp;W2536&amp;X2536&amp;S2536</f>
        <v>djsnormal</v>
      </c>
      <c r="Z2536" s="4" t="n">
        <f aca="false">G2536&gt;0</f>
        <v>1</v>
      </c>
      <c r="AA2536" s="4" t="n">
        <f aca="false">IF(NOT(Z2536),Y2536,0)</f>
        <v>0</v>
      </c>
    </row>
    <row r="2537" customFormat="false" ht="15" hidden="false" customHeight="true" outlineLevel="0" collapsed="false">
      <c r="A2537" s="1" t="n">
        <v>3575</v>
      </c>
      <c r="B2537" s="4" t="s">
        <v>35</v>
      </c>
      <c r="C2537" s="4" t="s">
        <v>22</v>
      </c>
      <c r="D2537" s="4" t="s">
        <v>33</v>
      </c>
      <c r="E2537" s="4" t="n">
        <v>5</v>
      </c>
      <c r="F2537" s="4" t="n">
        <v>14.015</v>
      </c>
      <c r="G2537" s="4" t="n">
        <v>1</v>
      </c>
      <c r="H2537" s="4" t="n">
        <v>3.73649764274593</v>
      </c>
      <c r="I2537" s="4" t="n">
        <v>0.628780113436955</v>
      </c>
      <c r="J2537" s="4" t="n">
        <v>0.109327872485128</v>
      </c>
      <c r="K2537" s="4" t="n">
        <v>0.370638093874197</v>
      </c>
      <c r="L2537" s="4" t="n">
        <v>0.0575530335037842</v>
      </c>
      <c r="M2537" s="4" t="n">
        <v>1.36834703352908</v>
      </c>
      <c r="N2537" s="4" t="n">
        <v>19.6370155571696</v>
      </c>
      <c r="O2537" s="4" t="n">
        <v>1</v>
      </c>
      <c r="P2537" s="4" t="s">
        <v>24</v>
      </c>
      <c r="Q2537" s="4" t="n">
        <v>29.9054058041051</v>
      </c>
      <c r="R2537" s="4" t="n">
        <v>0.322044863772137</v>
      </c>
      <c r="S2537" s="4" t="s">
        <v>40</v>
      </c>
      <c r="T2537" s="4" t="str">
        <f aca="false">B2537&amp;C2537&amp;D2537&amp;E2537&amp;S2537</f>
        <v>dwajackalsmall_warehouse5normal</v>
      </c>
      <c r="U2537" s="4" t="n">
        <f aca="false">COUNTIF($T$2:T2537,T2537)</f>
        <v>16</v>
      </c>
      <c r="V2537" s="4" t="s">
        <v>36</v>
      </c>
      <c r="W2537" s="4" t="s">
        <v>26</v>
      </c>
      <c r="X2537" s="4" t="s">
        <v>34</v>
      </c>
      <c r="Y2537" s="4" t="str">
        <f aca="false">V2537&amp;W2537&amp;X2537&amp;S2537</f>
        <v>djsnormal</v>
      </c>
      <c r="Z2537" s="4" t="n">
        <f aca="false">G2537&gt;0</f>
        <v>1</v>
      </c>
      <c r="AA2537" s="4" t="n">
        <f aca="false">IF(NOT(Z2537),Y2537,0)</f>
        <v>0</v>
      </c>
    </row>
    <row r="2538" customFormat="false" ht="15" hidden="false" customHeight="true" outlineLevel="0" collapsed="false">
      <c r="A2538" s="1" t="n">
        <v>3576</v>
      </c>
      <c r="B2538" s="4" t="s">
        <v>35</v>
      </c>
      <c r="C2538" s="4" t="s">
        <v>22</v>
      </c>
      <c r="D2538" s="4" t="s">
        <v>33</v>
      </c>
      <c r="E2538" s="4" t="n">
        <v>5</v>
      </c>
      <c r="F2538" s="4" t="n">
        <v>12.408</v>
      </c>
      <c r="G2538" s="4" t="n">
        <v>1</v>
      </c>
      <c r="H2538" s="4" t="n">
        <v>0.722472403378087</v>
      </c>
      <c r="I2538" s="4" t="n">
        <v>0.174982825866933</v>
      </c>
      <c r="J2538" s="4" t="n">
        <v>0.0188011446518519</v>
      </c>
      <c r="K2538" s="4" t="n">
        <v>0.220004018910967</v>
      </c>
      <c r="L2538" s="4" t="n">
        <v>0.0219067859222361</v>
      </c>
      <c r="M2538" s="4" t="n">
        <v>1.53338761588365</v>
      </c>
      <c r="N2538" s="4" t="n">
        <v>19.3742787095527</v>
      </c>
      <c r="O2538" s="4" t="n">
        <v>1</v>
      </c>
      <c r="P2538" s="4" t="s">
        <v>24</v>
      </c>
      <c r="Q2538" s="4" t="n">
        <v>13.6036249696134</v>
      </c>
      <c r="R2538" s="4" t="n">
        <v>0.113862303369896</v>
      </c>
      <c r="S2538" s="4" t="s">
        <v>40</v>
      </c>
      <c r="T2538" s="4" t="str">
        <f aca="false">B2538&amp;C2538&amp;D2538&amp;E2538&amp;S2538</f>
        <v>dwajackalsmall_warehouse5normal</v>
      </c>
      <c r="U2538" s="4" t="n">
        <f aca="false">COUNTIF($T$2:T2538,T2538)</f>
        <v>17</v>
      </c>
      <c r="V2538" s="4" t="s">
        <v>36</v>
      </c>
      <c r="W2538" s="4" t="s">
        <v>26</v>
      </c>
      <c r="X2538" s="4" t="s">
        <v>34</v>
      </c>
      <c r="Y2538" s="4" t="str">
        <f aca="false">V2538&amp;W2538&amp;X2538&amp;S2538</f>
        <v>djsnormal</v>
      </c>
      <c r="Z2538" s="4" t="n">
        <f aca="false">G2538&gt;0</f>
        <v>1</v>
      </c>
      <c r="AA2538" s="4" t="n">
        <f aca="false">IF(NOT(Z2538),Y2538,0)</f>
        <v>0</v>
      </c>
    </row>
    <row r="2539" customFormat="false" ht="15" hidden="false" customHeight="true" outlineLevel="0" collapsed="false">
      <c r="A2539" s="1" t="n">
        <v>3577</v>
      </c>
      <c r="B2539" s="4" t="s">
        <v>35</v>
      </c>
      <c r="C2539" s="4" t="s">
        <v>22</v>
      </c>
      <c r="D2539" s="4" t="s">
        <v>33</v>
      </c>
      <c r="E2539" s="4" t="n">
        <v>5</v>
      </c>
      <c r="F2539" s="4" t="n">
        <v>10.796</v>
      </c>
      <c r="G2539" s="4" t="n">
        <v>0</v>
      </c>
      <c r="H2539" s="4" t="n">
        <v>0.210750749312529</v>
      </c>
      <c r="I2539" s="4" t="n">
        <v>0.197077299810925</v>
      </c>
      <c r="J2539" s="4" t="n">
        <v>0.0206445007935394</v>
      </c>
      <c r="K2539" s="4" t="n">
        <v>0.228488643464637</v>
      </c>
      <c r="L2539" s="4" t="n">
        <v>0.0395885247288998</v>
      </c>
      <c r="M2539" s="4" t="n">
        <v>1.73268838959589</v>
      </c>
      <c r="N2539" s="4" t="n">
        <v>19.2940371425952</v>
      </c>
      <c r="O2539" s="4" t="n">
        <v>1</v>
      </c>
      <c r="P2539" s="4" t="s">
        <v>24</v>
      </c>
      <c r="Q2539" s="4" t="n">
        <v>3.10802706080808</v>
      </c>
      <c r="R2539" s="4" t="n">
        <v>0.11827488374437</v>
      </c>
      <c r="S2539" s="4" t="s">
        <v>40</v>
      </c>
      <c r="T2539" s="4" t="str">
        <f aca="false">B2539&amp;C2539&amp;D2539&amp;E2539&amp;S2539</f>
        <v>dwajackalsmall_warehouse5normal</v>
      </c>
      <c r="U2539" s="4" t="n">
        <f aca="false">COUNTIF($T$2:T2539,T2539)</f>
        <v>18</v>
      </c>
      <c r="V2539" s="4" t="s">
        <v>36</v>
      </c>
      <c r="W2539" s="4" t="s">
        <v>26</v>
      </c>
      <c r="X2539" s="4" t="s">
        <v>34</v>
      </c>
      <c r="Y2539" s="4" t="str">
        <f aca="false">V2539&amp;W2539&amp;X2539&amp;S2539</f>
        <v>djsnormal</v>
      </c>
      <c r="Z2539" s="4" t="n">
        <f aca="false">G2539&gt;0</f>
        <v>0</v>
      </c>
      <c r="AA2539" s="4" t="str">
        <f aca="false">IF(NOT(Z2539),Y2539,0)</f>
        <v>djsnormal</v>
      </c>
    </row>
    <row r="2540" customFormat="false" ht="15" hidden="false" customHeight="true" outlineLevel="0" collapsed="false">
      <c r="A2540" s="1" t="n">
        <v>3578</v>
      </c>
      <c r="B2540" s="4" t="s">
        <v>35</v>
      </c>
      <c r="C2540" s="4" t="s">
        <v>22</v>
      </c>
      <c r="D2540" s="4" t="s">
        <v>33</v>
      </c>
      <c r="E2540" s="4" t="n">
        <v>5</v>
      </c>
      <c r="F2540" s="4" t="n">
        <v>12.527</v>
      </c>
      <c r="G2540" s="4" t="n">
        <v>1</v>
      </c>
      <c r="H2540" s="4" t="n">
        <v>0.576154700111125</v>
      </c>
      <c r="I2540" s="4" t="n">
        <v>0.28672165466603</v>
      </c>
      <c r="J2540" s="4" t="n">
        <v>0.0280990705303685</v>
      </c>
      <c r="K2540" s="4" t="n">
        <v>0.336255602634318</v>
      </c>
      <c r="L2540" s="4" t="n">
        <v>0.0280707845748425</v>
      </c>
      <c r="M2540" s="4" t="n">
        <v>1.51905003521067</v>
      </c>
      <c r="N2540" s="4" t="n">
        <v>19.6180229373888</v>
      </c>
      <c r="O2540" s="4" t="n">
        <v>1</v>
      </c>
      <c r="P2540" s="4" t="s">
        <v>24</v>
      </c>
      <c r="Q2540" s="4" t="n">
        <v>11.3717796921066</v>
      </c>
      <c r="R2540" s="4" t="n">
        <v>0.182077470874619</v>
      </c>
      <c r="S2540" s="4" t="s">
        <v>40</v>
      </c>
      <c r="T2540" s="4" t="str">
        <f aca="false">B2540&amp;C2540&amp;D2540&amp;E2540&amp;S2540</f>
        <v>dwajackalsmall_warehouse5normal</v>
      </c>
      <c r="U2540" s="4" t="n">
        <f aca="false">COUNTIF($T$2:T2540,T2540)</f>
        <v>19</v>
      </c>
      <c r="V2540" s="4" t="s">
        <v>36</v>
      </c>
      <c r="W2540" s="4" t="s">
        <v>26</v>
      </c>
      <c r="X2540" s="4" t="s">
        <v>34</v>
      </c>
      <c r="Y2540" s="4" t="str">
        <f aca="false">V2540&amp;W2540&amp;X2540&amp;S2540</f>
        <v>djsnormal</v>
      </c>
      <c r="Z2540" s="4" t="n">
        <f aca="false">G2540&gt;0</f>
        <v>1</v>
      </c>
      <c r="AA2540" s="4" t="n">
        <f aca="false">IF(NOT(Z2540),Y2540,0)</f>
        <v>0</v>
      </c>
    </row>
    <row r="2541" customFormat="false" ht="15" hidden="false" customHeight="true" outlineLevel="0" collapsed="false">
      <c r="A2541" s="1" t="n">
        <v>3579</v>
      </c>
      <c r="B2541" s="4" t="s">
        <v>35</v>
      </c>
      <c r="C2541" s="4" t="s">
        <v>22</v>
      </c>
      <c r="D2541" s="4" t="s">
        <v>33</v>
      </c>
      <c r="E2541" s="4" t="n">
        <v>5</v>
      </c>
      <c r="F2541" s="4" t="n">
        <v>11.638</v>
      </c>
      <c r="G2541" s="4" t="n">
        <v>0</v>
      </c>
      <c r="H2541" s="4" t="n">
        <v>0.464571054858668</v>
      </c>
      <c r="I2541" s="4" t="n">
        <v>0.194288586014904</v>
      </c>
      <c r="J2541" s="4" t="n">
        <v>0.021415786936503</v>
      </c>
      <c r="K2541" s="4" t="n">
        <v>0.168628870100216</v>
      </c>
      <c r="L2541" s="4" t="n">
        <v>0.0304782038838896</v>
      </c>
      <c r="M2541" s="4" t="n">
        <v>1.61738642904994</v>
      </c>
      <c r="N2541" s="4" t="n">
        <v>19.5102109904966</v>
      </c>
      <c r="O2541" s="4" t="n">
        <v>1</v>
      </c>
      <c r="P2541" s="4" t="s">
        <v>24</v>
      </c>
      <c r="Q2541" s="4" t="n">
        <v>7.90794081044886</v>
      </c>
      <c r="R2541" s="4" t="n">
        <v>0.140029239116417</v>
      </c>
      <c r="S2541" s="4" t="s">
        <v>40</v>
      </c>
      <c r="T2541" s="4" t="str">
        <f aca="false">B2541&amp;C2541&amp;D2541&amp;E2541&amp;S2541</f>
        <v>dwajackalsmall_warehouse5normal</v>
      </c>
      <c r="U2541" s="4" t="n">
        <f aca="false">COUNTIF($T$2:T2541,T2541)</f>
        <v>20</v>
      </c>
      <c r="V2541" s="4" t="s">
        <v>36</v>
      </c>
      <c r="W2541" s="4" t="s">
        <v>26</v>
      </c>
      <c r="X2541" s="4" t="s">
        <v>34</v>
      </c>
      <c r="Y2541" s="4" t="str">
        <f aca="false">V2541&amp;W2541&amp;X2541&amp;S2541</f>
        <v>djsnormal</v>
      </c>
      <c r="Z2541" s="4" t="n">
        <f aca="false">G2541&gt;0</f>
        <v>0</v>
      </c>
      <c r="AA2541" s="4" t="str">
        <f aca="false">IF(NOT(Z2541),Y2541,0)</f>
        <v>djsnormal</v>
      </c>
    </row>
    <row r="2542" customFormat="false" ht="15" hidden="false" customHeight="true" outlineLevel="0" collapsed="false">
      <c r="A2542" s="1" t="n">
        <v>3584</v>
      </c>
      <c r="B2542" s="4" t="s">
        <v>21</v>
      </c>
      <c r="C2542" s="4" t="s">
        <v>30</v>
      </c>
      <c r="D2542" s="4" t="s">
        <v>33</v>
      </c>
      <c r="E2542" s="4" t="n">
        <v>5</v>
      </c>
      <c r="F2542" s="4" t="n">
        <v>54.374</v>
      </c>
      <c r="G2542" s="4" t="n">
        <v>0</v>
      </c>
      <c r="H2542" s="4" t="n">
        <v>1.86060372693142</v>
      </c>
      <c r="I2542" s="4" t="n">
        <v>0.315599218303691</v>
      </c>
      <c r="J2542" s="4" t="n">
        <v>0.123127942383296</v>
      </c>
      <c r="K2542" s="4" t="n">
        <v>0.0978636595660609</v>
      </c>
      <c r="L2542" s="4" t="n">
        <v>0.00398481749497468</v>
      </c>
      <c r="M2542" s="4" t="n">
        <v>0.420828796480922</v>
      </c>
      <c r="N2542" s="4" t="n">
        <v>23.0006876438346</v>
      </c>
      <c r="O2542" s="4" t="n">
        <v>1</v>
      </c>
      <c r="P2542" s="4" t="s">
        <v>24</v>
      </c>
      <c r="Q2542" s="4" t="n">
        <v>54.550943599984</v>
      </c>
      <c r="R2542" s="4" t="n">
        <v>0.361423976914373</v>
      </c>
      <c r="S2542" s="4" t="s">
        <v>40</v>
      </c>
      <c r="T2542" s="4" t="str">
        <f aca="false">B2542&amp;C2542&amp;D2542&amp;E2542&amp;S2542</f>
        <v>tebyoubotsmall_warehouse5normal</v>
      </c>
      <c r="U2542" s="4" t="n">
        <f aca="false">COUNTIF($T$2:T2542,T2542)</f>
        <v>1</v>
      </c>
      <c r="V2542" s="4" t="s">
        <v>18</v>
      </c>
      <c r="W2542" s="4" t="s">
        <v>32</v>
      </c>
      <c r="X2542" s="4" t="s">
        <v>34</v>
      </c>
      <c r="Y2542" s="4" t="str">
        <f aca="false">V2542&amp;W2542&amp;X2542&amp;S2542</f>
        <v>tysnormal</v>
      </c>
      <c r="Z2542" s="4" t="n">
        <f aca="false">G2542&gt;0</f>
        <v>0</v>
      </c>
      <c r="AA2542" s="4" t="str">
        <f aca="false">IF(NOT(Z2542),Y2542,0)</f>
        <v>tysnormal</v>
      </c>
    </row>
    <row r="2543" customFormat="false" ht="15" hidden="false" customHeight="true" outlineLevel="0" collapsed="false">
      <c r="A2543" s="1" t="n">
        <v>3585</v>
      </c>
      <c r="B2543" s="4" t="s">
        <v>21</v>
      </c>
      <c r="C2543" s="4" t="s">
        <v>30</v>
      </c>
      <c r="D2543" s="4" t="s">
        <v>33</v>
      </c>
      <c r="E2543" s="4" t="n">
        <v>5</v>
      </c>
      <c r="F2543" s="4" t="n">
        <v>46.201</v>
      </c>
      <c r="G2543" s="4" t="n">
        <v>0</v>
      </c>
      <c r="H2543" s="4" t="n">
        <v>0.822710290195285</v>
      </c>
      <c r="I2543" s="4" t="n">
        <v>0.19911673002553</v>
      </c>
      <c r="J2543" s="4" t="n">
        <v>0.0585319559893492</v>
      </c>
      <c r="K2543" s="4" t="n">
        <v>0.0459170182815845</v>
      </c>
      <c r="L2543" s="4" t="n">
        <v>0.00302481439215483</v>
      </c>
      <c r="M2543" s="4" t="n">
        <v>0.448705731500199</v>
      </c>
      <c r="N2543" s="4" t="n">
        <v>20.5804159128868</v>
      </c>
      <c r="O2543" s="4" t="n">
        <v>1</v>
      </c>
      <c r="P2543" s="4" t="s">
        <v>24</v>
      </c>
      <c r="Q2543" s="4" t="n">
        <v>23.450608224003</v>
      </c>
      <c r="R2543" s="4" t="n">
        <v>0.30417266718503</v>
      </c>
      <c r="S2543" s="4" t="s">
        <v>40</v>
      </c>
      <c r="T2543" s="4" t="str">
        <f aca="false">B2543&amp;C2543&amp;D2543&amp;E2543&amp;S2543</f>
        <v>tebyoubotsmall_warehouse5normal</v>
      </c>
      <c r="U2543" s="4" t="n">
        <f aca="false">COUNTIF($T$2:T2543,T2543)</f>
        <v>2</v>
      </c>
      <c r="V2543" s="4" t="s">
        <v>18</v>
      </c>
      <c r="W2543" s="4" t="s">
        <v>32</v>
      </c>
      <c r="X2543" s="4" t="s">
        <v>34</v>
      </c>
      <c r="Y2543" s="4" t="str">
        <f aca="false">V2543&amp;W2543&amp;X2543&amp;S2543</f>
        <v>tysnormal</v>
      </c>
      <c r="Z2543" s="4" t="n">
        <f aca="false">G2543&gt;0</f>
        <v>0</v>
      </c>
      <c r="AA2543" s="4" t="str">
        <f aca="false">IF(NOT(Z2543),Y2543,0)</f>
        <v>tysnormal</v>
      </c>
    </row>
    <row r="2544" customFormat="false" ht="15" hidden="false" customHeight="true" outlineLevel="0" collapsed="false">
      <c r="A2544" s="1" t="n">
        <v>3586</v>
      </c>
      <c r="B2544" s="4" t="s">
        <v>21</v>
      </c>
      <c r="C2544" s="4" t="s">
        <v>30</v>
      </c>
      <c r="D2544" s="4" t="s">
        <v>33</v>
      </c>
      <c r="E2544" s="4" t="n">
        <v>5</v>
      </c>
      <c r="F2544" s="4" t="n">
        <v>53.584</v>
      </c>
      <c r="G2544" s="4" t="n">
        <v>0</v>
      </c>
      <c r="H2544" s="4" t="n">
        <v>1.60757062370019</v>
      </c>
      <c r="I2544" s="4" t="n">
        <v>0.334338136633704</v>
      </c>
      <c r="J2544" s="4" t="n">
        <v>0.0877389034958627</v>
      </c>
      <c r="K2544" s="4" t="n">
        <v>0.0911145509375839</v>
      </c>
      <c r="L2544" s="4" t="n">
        <v>-0.00055985279434217</v>
      </c>
      <c r="M2544" s="4" t="n">
        <v>0.427249760997405</v>
      </c>
      <c r="N2544" s="4" t="n">
        <v>22.7118860313358</v>
      </c>
      <c r="O2544" s="4" t="n">
        <v>1</v>
      </c>
      <c r="P2544" s="4" t="s">
        <v>24</v>
      </c>
      <c r="Q2544" s="4" t="n">
        <v>28.4997850659611</v>
      </c>
      <c r="R2544" s="4" t="n">
        <v>0.45724956464081</v>
      </c>
      <c r="S2544" s="4" t="s">
        <v>40</v>
      </c>
      <c r="T2544" s="4" t="str">
        <f aca="false">B2544&amp;C2544&amp;D2544&amp;E2544&amp;S2544</f>
        <v>tebyoubotsmall_warehouse5normal</v>
      </c>
      <c r="U2544" s="4" t="n">
        <f aca="false">COUNTIF($T$2:T2544,T2544)</f>
        <v>3</v>
      </c>
      <c r="V2544" s="4" t="s">
        <v>18</v>
      </c>
      <c r="W2544" s="4" t="s">
        <v>32</v>
      </c>
      <c r="X2544" s="4" t="s">
        <v>34</v>
      </c>
      <c r="Y2544" s="4" t="str">
        <f aca="false">V2544&amp;W2544&amp;X2544&amp;S2544</f>
        <v>tysnormal</v>
      </c>
      <c r="Z2544" s="4" t="n">
        <f aca="false">G2544&gt;0</f>
        <v>0</v>
      </c>
      <c r="AA2544" s="4" t="str">
        <f aca="false">IF(NOT(Z2544),Y2544,0)</f>
        <v>tysnormal</v>
      </c>
    </row>
    <row r="2545" customFormat="false" ht="15" hidden="false" customHeight="true" outlineLevel="0" collapsed="false">
      <c r="A2545" s="1" t="n">
        <v>3587</v>
      </c>
      <c r="B2545" s="4" t="s">
        <v>21</v>
      </c>
      <c r="C2545" s="4" t="s">
        <v>30</v>
      </c>
      <c r="D2545" s="4" t="s">
        <v>33</v>
      </c>
      <c r="E2545" s="4" t="n">
        <v>5</v>
      </c>
      <c r="F2545" s="4" t="n">
        <v>58.288</v>
      </c>
      <c r="G2545" s="4" t="n">
        <v>0</v>
      </c>
      <c r="H2545" s="4" t="n">
        <v>0.994772085485866</v>
      </c>
      <c r="I2545" s="4" t="n">
        <v>0.247301394729351</v>
      </c>
      <c r="J2545" s="4" t="n">
        <v>0.0528333159791803</v>
      </c>
      <c r="K2545" s="4" t="n">
        <v>0.0616259246441765</v>
      </c>
      <c r="L2545" s="4" t="n">
        <v>0.000465322512857855</v>
      </c>
      <c r="M2545" s="4" t="n">
        <v>0.428582172486307</v>
      </c>
      <c r="N2545" s="4" t="n">
        <v>24.5892607201607</v>
      </c>
      <c r="O2545" s="4" t="n">
        <v>1</v>
      </c>
      <c r="P2545" s="4" t="s">
        <v>24</v>
      </c>
      <c r="Q2545" s="4" t="n">
        <v>18.2693629723396</v>
      </c>
      <c r="R2545" s="4" t="n">
        <v>0.512256148867158</v>
      </c>
      <c r="S2545" s="4" t="s">
        <v>40</v>
      </c>
      <c r="T2545" s="4" t="str">
        <f aca="false">B2545&amp;C2545&amp;D2545&amp;E2545&amp;S2545</f>
        <v>tebyoubotsmall_warehouse5normal</v>
      </c>
      <c r="U2545" s="4" t="n">
        <f aca="false">COUNTIF($T$2:T2545,T2545)</f>
        <v>4</v>
      </c>
      <c r="V2545" s="4" t="s">
        <v>18</v>
      </c>
      <c r="W2545" s="4" t="s">
        <v>32</v>
      </c>
      <c r="X2545" s="4" t="s">
        <v>34</v>
      </c>
      <c r="Y2545" s="4" t="str">
        <f aca="false">V2545&amp;W2545&amp;X2545&amp;S2545</f>
        <v>tysnormal</v>
      </c>
      <c r="Z2545" s="4" t="n">
        <f aca="false">G2545&gt;0</f>
        <v>0</v>
      </c>
      <c r="AA2545" s="4" t="str">
        <f aca="false">IF(NOT(Z2545),Y2545,0)</f>
        <v>tysnormal</v>
      </c>
    </row>
    <row r="2546" customFormat="false" ht="15" hidden="false" customHeight="true" outlineLevel="0" collapsed="false">
      <c r="A2546" s="1" t="n">
        <v>3588</v>
      </c>
      <c r="B2546" s="4" t="s">
        <v>21</v>
      </c>
      <c r="C2546" s="4" t="s">
        <v>30</v>
      </c>
      <c r="D2546" s="4" t="s">
        <v>33</v>
      </c>
      <c r="E2546" s="4" t="n">
        <v>5</v>
      </c>
      <c r="F2546" s="4" t="n">
        <v>45.768</v>
      </c>
      <c r="G2546" s="4" t="n">
        <v>0</v>
      </c>
      <c r="H2546" s="4" t="n">
        <v>1.2965791045943</v>
      </c>
      <c r="I2546" s="4" t="n">
        <v>0.170977678376956</v>
      </c>
      <c r="J2546" s="4" t="n">
        <v>0.0210722838698704</v>
      </c>
      <c r="K2546" s="4" t="n">
        <v>0.0362121196633097</v>
      </c>
      <c r="L2546" s="4" t="n">
        <v>0.00348967657342657</v>
      </c>
      <c r="M2546" s="4" t="n">
        <v>0.434834109202364</v>
      </c>
      <c r="N2546" s="4" t="n">
        <v>19.7872343911703</v>
      </c>
      <c r="O2546" s="4" t="n">
        <v>1</v>
      </c>
      <c r="P2546" s="4" t="s">
        <v>24</v>
      </c>
      <c r="Q2546" s="4" t="n">
        <v>44.6869684567581</v>
      </c>
      <c r="R2546" s="4" t="n">
        <v>0.255821500869208</v>
      </c>
      <c r="S2546" s="4" t="s">
        <v>40</v>
      </c>
      <c r="T2546" s="4" t="str">
        <f aca="false">B2546&amp;C2546&amp;D2546&amp;E2546&amp;S2546</f>
        <v>tebyoubotsmall_warehouse5normal</v>
      </c>
      <c r="U2546" s="4" t="n">
        <f aca="false">COUNTIF($T$2:T2546,T2546)</f>
        <v>5</v>
      </c>
      <c r="V2546" s="4" t="s">
        <v>18</v>
      </c>
      <c r="W2546" s="4" t="s">
        <v>32</v>
      </c>
      <c r="X2546" s="4" t="s">
        <v>34</v>
      </c>
      <c r="Y2546" s="4" t="str">
        <f aca="false">V2546&amp;W2546&amp;X2546&amp;S2546</f>
        <v>tysnormal</v>
      </c>
      <c r="Z2546" s="4" t="n">
        <f aca="false">G2546&gt;0</f>
        <v>0</v>
      </c>
      <c r="AA2546" s="4" t="str">
        <f aca="false">IF(NOT(Z2546),Y2546,0)</f>
        <v>tysnormal</v>
      </c>
    </row>
    <row r="2547" customFormat="false" ht="15" hidden="false" customHeight="true" outlineLevel="0" collapsed="false">
      <c r="A2547" s="1" t="n">
        <v>3589</v>
      </c>
      <c r="B2547" s="4" t="s">
        <v>21</v>
      </c>
      <c r="C2547" s="4" t="s">
        <v>30</v>
      </c>
      <c r="D2547" s="4" t="s">
        <v>33</v>
      </c>
      <c r="E2547" s="4" t="n">
        <v>5</v>
      </c>
      <c r="F2547" s="4" t="n">
        <v>43.657</v>
      </c>
      <c r="G2547" s="4" t="n">
        <v>0</v>
      </c>
      <c r="H2547" s="4" t="n">
        <v>0.499151534389513</v>
      </c>
      <c r="I2547" s="4" t="n">
        <v>0.14178483364363</v>
      </c>
      <c r="J2547" s="4" t="n">
        <v>0.0210483478681761</v>
      </c>
      <c r="K2547" s="4" t="n">
        <v>0.0377310462471764</v>
      </c>
      <c r="L2547" s="4" t="n">
        <v>-0.000128161725495448</v>
      </c>
      <c r="M2547" s="4" t="n">
        <v>0.445436356697096</v>
      </c>
      <c r="N2547" s="4" t="n">
        <v>19.5449367521818</v>
      </c>
      <c r="O2547" s="4" t="n">
        <v>1</v>
      </c>
      <c r="P2547" s="4" t="s">
        <v>24</v>
      </c>
      <c r="Q2547" s="4" t="n">
        <v>8.82152522073524</v>
      </c>
      <c r="R2547" s="4" t="n">
        <v>0.289947216092546</v>
      </c>
      <c r="S2547" s="4" t="s">
        <v>40</v>
      </c>
      <c r="T2547" s="4" t="str">
        <f aca="false">B2547&amp;C2547&amp;D2547&amp;E2547&amp;S2547</f>
        <v>tebyoubotsmall_warehouse5normal</v>
      </c>
      <c r="U2547" s="4" t="n">
        <f aca="false">COUNTIF($T$2:T2547,T2547)</f>
        <v>6</v>
      </c>
      <c r="V2547" s="4" t="s">
        <v>18</v>
      </c>
      <c r="W2547" s="4" t="s">
        <v>32</v>
      </c>
      <c r="X2547" s="4" t="s">
        <v>34</v>
      </c>
      <c r="Y2547" s="4" t="str">
        <f aca="false">V2547&amp;W2547&amp;X2547&amp;S2547</f>
        <v>tysnormal</v>
      </c>
      <c r="Z2547" s="4" t="n">
        <f aca="false">G2547&gt;0</f>
        <v>0</v>
      </c>
      <c r="AA2547" s="4" t="str">
        <f aca="false">IF(NOT(Z2547),Y2547,0)</f>
        <v>tysnormal</v>
      </c>
    </row>
    <row r="2548" customFormat="false" ht="15" hidden="false" customHeight="true" outlineLevel="0" collapsed="false">
      <c r="A2548" s="1" t="n">
        <v>3590</v>
      </c>
      <c r="B2548" s="4" t="s">
        <v>21</v>
      </c>
      <c r="C2548" s="4" t="s">
        <v>30</v>
      </c>
      <c r="D2548" s="4" t="s">
        <v>33</v>
      </c>
      <c r="E2548" s="4" t="n">
        <v>5</v>
      </c>
      <c r="F2548" s="4" t="n">
        <v>42.24</v>
      </c>
      <c r="G2548" s="4" t="n">
        <v>0</v>
      </c>
      <c r="H2548" s="4" t="n">
        <v>0.438961732895187</v>
      </c>
      <c r="I2548" s="4" t="n">
        <v>0.118930472988216</v>
      </c>
      <c r="J2548" s="4" t="n">
        <v>0.0248902786726285</v>
      </c>
      <c r="K2548" s="4" t="n">
        <v>0.0264245544903344</v>
      </c>
      <c r="L2548" s="4" t="n">
        <v>0.00130203129984998</v>
      </c>
      <c r="M2548" s="4" t="n">
        <v>0.460672486055081</v>
      </c>
      <c r="N2548" s="4" t="n">
        <v>19.4916159522277</v>
      </c>
      <c r="O2548" s="4" t="n">
        <v>1</v>
      </c>
      <c r="P2548" s="4" t="s">
        <v>24</v>
      </c>
      <c r="Q2548" s="4" t="n">
        <v>20.7835847528238</v>
      </c>
      <c r="R2548" s="4" t="n">
        <v>0.229431977880156</v>
      </c>
      <c r="S2548" s="4" t="s">
        <v>40</v>
      </c>
      <c r="T2548" s="4" t="str">
        <f aca="false">B2548&amp;C2548&amp;D2548&amp;E2548&amp;S2548</f>
        <v>tebyoubotsmall_warehouse5normal</v>
      </c>
      <c r="U2548" s="4" t="n">
        <f aca="false">COUNTIF($T$2:T2548,T2548)</f>
        <v>7</v>
      </c>
      <c r="V2548" s="4" t="s">
        <v>18</v>
      </c>
      <c r="W2548" s="4" t="s">
        <v>32</v>
      </c>
      <c r="X2548" s="4" t="s">
        <v>34</v>
      </c>
      <c r="Y2548" s="4" t="str">
        <f aca="false">V2548&amp;W2548&amp;X2548&amp;S2548</f>
        <v>tysnormal</v>
      </c>
      <c r="Z2548" s="4" t="n">
        <f aca="false">G2548&gt;0</f>
        <v>0</v>
      </c>
      <c r="AA2548" s="4" t="str">
        <f aca="false">IF(NOT(Z2548),Y2548,0)</f>
        <v>tysnormal</v>
      </c>
    </row>
    <row r="2549" customFormat="false" ht="15" hidden="false" customHeight="true" outlineLevel="0" collapsed="false">
      <c r="A2549" s="1" t="n">
        <v>3591</v>
      </c>
      <c r="B2549" s="4" t="s">
        <v>21</v>
      </c>
      <c r="C2549" s="4" t="s">
        <v>30</v>
      </c>
      <c r="D2549" s="4" t="s">
        <v>33</v>
      </c>
      <c r="E2549" s="4" t="n">
        <v>5</v>
      </c>
      <c r="F2549" s="4" t="n">
        <v>66.68</v>
      </c>
      <c r="G2549" s="4" t="n">
        <v>1</v>
      </c>
      <c r="H2549" s="4" t="n">
        <v>1.14683619110357</v>
      </c>
      <c r="I2549" s="4" t="n">
        <v>0.303501102038362</v>
      </c>
      <c r="J2549" s="4" t="n">
        <v>0.0512869037989289</v>
      </c>
      <c r="K2549" s="4" t="n">
        <v>0.0994629666171447</v>
      </c>
      <c r="L2549" s="4" t="n">
        <v>-0.000473786241966211</v>
      </c>
      <c r="M2549" s="4" t="n">
        <v>0.426027080682223</v>
      </c>
      <c r="N2549" s="4" t="n">
        <v>28.2681988023755</v>
      </c>
      <c r="O2549" s="4" t="n">
        <v>1</v>
      </c>
      <c r="P2549" s="4" t="s">
        <v>24</v>
      </c>
      <c r="Q2549" s="4" t="n">
        <v>16.7321804487457</v>
      </c>
      <c r="R2549" s="4" t="n">
        <v>0.499784230992912</v>
      </c>
      <c r="S2549" s="4" t="s">
        <v>40</v>
      </c>
      <c r="T2549" s="4" t="str">
        <f aca="false">B2549&amp;C2549&amp;D2549&amp;E2549&amp;S2549</f>
        <v>tebyoubotsmall_warehouse5normal</v>
      </c>
      <c r="U2549" s="4" t="n">
        <f aca="false">COUNTIF($T$2:T2549,T2549)</f>
        <v>8</v>
      </c>
      <c r="V2549" s="4" t="s">
        <v>18</v>
      </c>
      <c r="W2549" s="4" t="s">
        <v>32</v>
      </c>
      <c r="X2549" s="4" t="s">
        <v>34</v>
      </c>
      <c r="Y2549" s="4" t="str">
        <f aca="false">V2549&amp;W2549&amp;X2549&amp;S2549</f>
        <v>tysnormal</v>
      </c>
      <c r="Z2549" s="4" t="n">
        <f aca="false">G2549&gt;0</f>
        <v>1</v>
      </c>
      <c r="AA2549" s="4" t="n">
        <f aca="false">IF(NOT(Z2549),Y2549,0)</f>
        <v>0</v>
      </c>
    </row>
    <row r="2550" customFormat="false" ht="15" hidden="false" customHeight="true" outlineLevel="0" collapsed="false">
      <c r="A2550" s="1" t="n">
        <v>3592</v>
      </c>
      <c r="B2550" s="4" t="s">
        <v>21</v>
      </c>
      <c r="C2550" s="4" t="s">
        <v>30</v>
      </c>
      <c r="D2550" s="4" t="s">
        <v>33</v>
      </c>
      <c r="E2550" s="4" t="n">
        <v>5</v>
      </c>
      <c r="F2550" s="4" t="n">
        <v>55.985</v>
      </c>
      <c r="G2550" s="4" t="n">
        <v>0</v>
      </c>
      <c r="H2550" s="4" t="n">
        <v>1.29140988057941</v>
      </c>
      <c r="I2550" s="4" t="n">
        <v>0.286054435918328</v>
      </c>
      <c r="J2550" s="4" t="n">
        <v>0.0904797505888993</v>
      </c>
      <c r="K2550" s="4" t="n">
        <v>0.0732239887169727</v>
      </c>
      <c r="L2550" s="4" t="n">
        <v>6.19536749238152E-006</v>
      </c>
      <c r="M2550" s="4" t="n">
        <v>0.437841926062702</v>
      </c>
      <c r="N2550" s="4" t="n">
        <v>24.0979822602439</v>
      </c>
      <c r="O2550" s="4" t="n">
        <v>1</v>
      </c>
      <c r="P2550" s="4" t="s">
        <v>24</v>
      </c>
      <c r="Q2550" s="4" t="n">
        <v>26.3474776471451</v>
      </c>
      <c r="R2550" s="4" t="n">
        <v>0.386795869435819</v>
      </c>
      <c r="S2550" s="4" t="s">
        <v>40</v>
      </c>
      <c r="T2550" s="4" t="str">
        <f aca="false">B2550&amp;C2550&amp;D2550&amp;E2550&amp;S2550</f>
        <v>tebyoubotsmall_warehouse5normal</v>
      </c>
      <c r="U2550" s="4" t="n">
        <f aca="false">COUNTIF($T$2:T2550,T2550)</f>
        <v>9</v>
      </c>
      <c r="V2550" s="4" t="s">
        <v>18</v>
      </c>
      <c r="W2550" s="4" t="s">
        <v>32</v>
      </c>
      <c r="X2550" s="4" t="s">
        <v>34</v>
      </c>
      <c r="Y2550" s="4" t="str">
        <f aca="false">V2550&amp;W2550&amp;X2550&amp;S2550</f>
        <v>tysnormal</v>
      </c>
      <c r="Z2550" s="4" t="n">
        <f aca="false">G2550&gt;0</f>
        <v>0</v>
      </c>
      <c r="AA2550" s="4" t="str">
        <f aca="false">IF(NOT(Z2550),Y2550,0)</f>
        <v>tysnormal</v>
      </c>
    </row>
    <row r="2551" customFormat="false" ht="15" hidden="false" customHeight="true" outlineLevel="0" collapsed="false">
      <c r="A2551" s="1" t="n">
        <v>3593</v>
      </c>
      <c r="B2551" s="4" t="s">
        <v>21</v>
      </c>
      <c r="C2551" s="4" t="s">
        <v>30</v>
      </c>
      <c r="D2551" s="4" t="s">
        <v>33</v>
      </c>
      <c r="E2551" s="4" t="n">
        <v>5</v>
      </c>
      <c r="F2551" s="4" t="n">
        <v>41.865</v>
      </c>
      <c r="G2551" s="4" t="n">
        <v>0</v>
      </c>
      <c r="H2551" s="4" t="n">
        <v>0.368850052756642</v>
      </c>
      <c r="I2551" s="4" t="n">
        <v>0.118614957965989</v>
      </c>
      <c r="J2551" s="4" t="n">
        <v>0.0328473814529103</v>
      </c>
      <c r="K2551" s="4" t="n">
        <v>0.0177626714823429</v>
      </c>
      <c r="L2551" s="4" t="n">
        <v>7.07216332430717E-005</v>
      </c>
      <c r="M2551" s="4" t="n">
        <v>0.463414000388312</v>
      </c>
      <c r="N2551" s="4" t="n">
        <v>19.434192087626</v>
      </c>
      <c r="O2551" s="4" t="n">
        <v>1</v>
      </c>
      <c r="P2551" s="4" t="s">
        <v>24</v>
      </c>
      <c r="Q2551" s="4" t="n">
        <v>12.7012303836961</v>
      </c>
      <c r="R2551" s="4" t="n">
        <v>0.178551286534283</v>
      </c>
      <c r="S2551" s="4" t="s">
        <v>40</v>
      </c>
      <c r="T2551" s="4" t="str">
        <f aca="false">B2551&amp;C2551&amp;D2551&amp;E2551&amp;S2551</f>
        <v>tebyoubotsmall_warehouse5normal</v>
      </c>
      <c r="U2551" s="4" t="n">
        <f aca="false">COUNTIF($T$2:T2551,T2551)</f>
        <v>10</v>
      </c>
      <c r="V2551" s="4" t="s">
        <v>18</v>
      </c>
      <c r="W2551" s="4" t="s">
        <v>32</v>
      </c>
      <c r="X2551" s="4" t="s">
        <v>34</v>
      </c>
      <c r="Y2551" s="4" t="str">
        <f aca="false">V2551&amp;W2551&amp;X2551&amp;S2551</f>
        <v>tysnormal</v>
      </c>
      <c r="Z2551" s="4" t="n">
        <f aca="false">G2551&gt;0</f>
        <v>0</v>
      </c>
      <c r="AA2551" s="4" t="str">
        <f aca="false">IF(NOT(Z2551),Y2551,0)</f>
        <v>tysnormal</v>
      </c>
    </row>
    <row r="2552" customFormat="false" ht="15" hidden="false" customHeight="true" outlineLevel="0" collapsed="false">
      <c r="A2552" s="1" t="n">
        <v>3594</v>
      </c>
      <c r="B2552" s="4" t="s">
        <v>21</v>
      </c>
      <c r="C2552" s="4" t="s">
        <v>30</v>
      </c>
      <c r="D2552" s="4" t="s">
        <v>33</v>
      </c>
      <c r="E2552" s="4" t="n">
        <v>5</v>
      </c>
      <c r="F2552" s="4" t="n">
        <v>55.645</v>
      </c>
      <c r="G2552" s="4" t="n">
        <v>0</v>
      </c>
      <c r="H2552" s="4" t="n">
        <v>0.940522408568007</v>
      </c>
      <c r="I2552" s="4" t="n">
        <v>0.279085694266026</v>
      </c>
      <c r="J2552" s="4" t="n">
        <v>0.0525267870036967</v>
      </c>
      <c r="K2552" s="4" t="n">
        <v>0.05742556568076</v>
      </c>
      <c r="L2552" s="4" t="n">
        <v>-0.000700350228435781</v>
      </c>
      <c r="M2552" s="4" t="n">
        <v>0.444624530896579</v>
      </c>
      <c r="N2552" s="4" t="n">
        <v>24.5305490921905</v>
      </c>
      <c r="O2552" s="4" t="n">
        <v>1</v>
      </c>
      <c r="P2552" s="4" t="s">
        <v>24</v>
      </c>
      <c r="Q2552" s="4" t="n">
        <v>12.6683262724133</v>
      </c>
      <c r="R2552" s="4" t="n">
        <v>0.423594268556673</v>
      </c>
      <c r="S2552" s="4" t="s">
        <v>40</v>
      </c>
      <c r="T2552" s="4" t="str">
        <f aca="false">B2552&amp;C2552&amp;D2552&amp;E2552&amp;S2552</f>
        <v>tebyoubotsmall_warehouse5normal</v>
      </c>
      <c r="U2552" s="4" t="n">
        <f aca="false">COUNTIF($T$2:T2552,T2552)</f>
        <v>11</v>
      </c>
      <c r="V2552" s="4" t="s">
        <v>18</v>
      </c>
      <c r="W2552" s="4" t="s">
        <v>32</v>
      </c>
      <c r="X2552" s="4" t="s">
        <v>34</v>
      </c>
      <c r="Y2552" s="4" t="str">
        <f aca="false">V2552&amp;W2552&amp;X2552&amp;S2552</f>
        <v>tysnormal</v>
      </c>
      <c r="Z2552" s="4" t="n">
        <f aca="false">G2552&gt;0</f>
        <v>0</v>
      </c>
      <c r="AA2552" s="4" t="str">
        <f aca="false">IF(NOT(Z2552),Y2552,0)</f>
        <v>tysnormal</v>
      </c>
    </row>
    <row r="2553" customFormat="false" ht="15" hidden="false" customHeight="true" outlineLevel="0" collapsed="false">
      <c r="A2553" s="1" t="n">
        <v>3595</v>
      </c>
      <c r="B2553" s="4" t="s">
        <v>21</v>
      </c>
      <c r="C2553" s="4" t="s">
        <v>30</v>
      </c>
      <c r="D2553" s="4" t="s">
        <v>33</v>
      </c>
      <c r="E2553" s="4" t="n">
        <v>5</v>
      </c>
      <c r="F2553" s="4" t="n">
        <v>87.3399999999999</v>
      </c>
      <c r="G2553" s="4" t="n">
        <v>1</v>
      </c>
      <c r="H2553" s="4" t="n">
        <v>2.50625057432223</v>
      </c>
      <c r="I2553" s="4" t="n">
        <v>0.336892678951259</v>
      </c>
      <c r="J2553" s="4" t="n">
        <v>0.15116621656257</v>
      </c>
      <c r="K2553" s="4" t="n">
        <v>0.12182501816846</v>
      </c>
      <c r="L2553" s="4" t="n">
        <v>1.06436638796542E-005</v>
      </c>
      <c r="M2553" s="4" t="n">
        <v>0.351875326204305</v>
      </c>
      <c r="N2553" s="4" t="n">
        <v>29.8180019670099</v>
      </c>
      <c r="O2553" s="4" t="n">
        <v>1</v>
      </c>
      <c r="P2553" s="4" t="s">
        <v>24</v>
      </c>
      <c r="Q2553" s="4" t="n">
        <v>46.3265287940477</v>
      </c>
      <c r="R2553" s="4" t="n">
        <v>0.406365255908361</v>
      </c>
      <c r="S2553" s="4" t="s">
        <v>40</v>
      </c>
      <c r="T2553" s="4" t="str">
        <f aca="false">B2553&amp;C2553&amp;D2553&amp;E2553&amp;S2553</f>
        <v>tebyoubotsmall_warehouse5normal</v>
      </c>
      <c r="U2553" s="4" t="n">
        <f aca="false">COUNTIF($T$2:T2553,T2553)</f>
        <v>12</v>
      </c>
      <c r="V2553" s="4" t="s">
        <v>18</v>
      </c>
      <c r="W2553" s="4" t="s">
        <v>32</v>
      </c>
      <c r="X2553" s="4" t="s">
        <v>34</v>
      </c>
      <c r="Y2553" s="4" t="str">
        <f aca="false">V2553&amp;W2553&amp;X2553&amp;S2553</f>
        <v>tysnormal</v>
      </c>
      <c r="Z2553" s="4" t="n">
        <f aca="false">G2553&gt;0</f>
        <v>1</v>
      </c>
      <c r="AA2553" s="4" t="n">
        <f aca="false">IF(NOT(Z2553),Y2553,0)</f>
        <v>0</v>
      </c>
    </row>
    <row r="2554" customFormat="false" ht="15" hidden="false" customHeight="true" outlineLevel="0" collapsed="false">
      <c r="A2554" s="1" t="n">
        <v>3596</v>
      </c>
      <c r="B2554" s="4" t="s">
        <v>21</v>
      </c>
      <c r="C2554" s="4" t="s">
        <v>30</v>
      </c>
      <c r="D2554" s="4" t="s">
        <v>33</v>
      </c>
      <c r="E2554" s="4" t="n">
        <v>5</v>
      </c>
      <c r="F2554" s="4" t="n">
        <v>46.626</v>
      </c>
      <c r="G2554" s="4" t="n">
        <v>1</v>
      </c>
      <c r="H2554" s="4" t="n">
        <v>0.846982590965901</v>
      </c>
      <c r="I2554" s="4" t="n">
        <v>0.235053098443106</v>
      </c>
      <c r="J2554" s="4" t="n">
        <v>0.0526899204675383</v>
      </c>
      <c r="K2554" s="4" t="n">
        <v>0.0417559628528077</v>
      </c>
      <c r="L2554" s="4" t="n">
        <v>0.00464072611787164</v>
      </c>
      <c r="M2554" s="4" t="n">
        <v>0.444424342606652</v>
      </c>
      <c r="N2554" s="4" t="n">
        <v>20.5960757202985</v>
      </c>
      <c r="O2554" s="4" t="n">
        <v>1</v>
      </c>
      <c r="P2554" s="4" t="s">
        <v>24</v>
      </c>
      <c r="Q2554" s="4" t="n">
        <v>14.6803955289135</v>
      </c>
      <c r="R2554" s="4" t="n">
        <v>0.379101344646195</v>
      </c>
      <c r="S2554" s="4" t="s">
        <v>40</v>
      </c>
      <c r="T2554" s="4" t="str">
        <f aca="false">B2554&amp;C2554&amp;D2554&amp;E2554&amp;S2554</f>
        <v>tebyoubotsmall_warehouse5normal</v>
      </c>
      <c r="U2554" s="4" t="n">
        <f aca="false">COUNTIF($T$2:T2554,T2554)</f>
        <v>13</v>
      </c>
      <c r="V2554" s="4" t="s">
        <v>18</v>
      </c>
      <c r="W2554" s="4" t="s">
        <v>32</v>
      </c>
      <c r="X2554" s="4" t="s">
        <v>34</v>
      </c>
      <c r="Y2554" s="4" t="str">
        <f aca="false">V2554&amp;W2554&amp;X2554&amp;S2554</f>
        <v>tysnormal</v>
      </c>
      <c r="Z2554" s="4" t="n">
        <f aca="false">G2554&gt;0</f>
        <v>1</v>
      </c>
      <c r="AA2554" s="4" t="n">
        <f aca="false">IF(NOT(Z2554),Y2554,0)</f>
        <v>0</v>
      </c>
    </row>
    <row r="2555" customFormat="false" ht="15" hidden="false" customHeight="true" outlineLevel="0" collapsed="false">
      <c r="A2555" s="1" t="n">
        <v>3597</v>
      </c>
      <c r="B2555" s="4" t="s">
        <v>21</v>
      </c>
      <c r="C2555" s="4" t="s">
        <v>30</v>
      </c>
      <c r="D2555" s="4" t="s">
        <v>33</v>
      </c>
      <c r="E2555" s="4" t="n">
        <v>5</v>
      </c>
      <c r="F2555" s="4" t="n">
        <v>45.014</v>
      </c>
      <c r="G2555" s="4" t="n">
        <v>0</v>
      </c>
      <c r="H2555" s="4" t="n">
        <v>0.622456502316038</v>
      </c>
      <c r="I2555" s="4" t="n">
        <v>0.174142864841952</v>
      </c>
      <c r="J2555" s="4" t="n">
        <v>0.0319505997123684</v>
      </c>
      <c r="K2555" s="4" t="n">
        <v>0.0378586495301465</v>
      </c>
      <c r="L2555" s="4" t="n">
        <v>0.000338498900694614</v>
      </c>
      <c r="M2555" s="4" t="n">
        <v>0.451627804674055</v>
      </c>
      <c r="N2555" s="4" t="n">
        <v>20.1200393786634</v>
      </c>
      <c r="O2555" s="4" t="n">
        <v>1</v>
      </c>
      <c r="P2555" s="4" t="s">
        <v>24</v>
      </c>
      <c r="Q2555" s="4" t="n">
        <v>11.5347416198942</v>
      </c>
      <c r="R2555" s="4" t="n">
        <v>0.327335343437957</v>
      </c>
      <c r="S2555" s="4" t="s">
        <v>40</v>
      </c>
      <c r="T2555" s="4" t="str">
        <f aca="false">B2555&amp;C2555&amp;D2555&amp;E2555&amp;S2555</f>
        <v>tebyoubotsmall_warehouse5normal</v>
      </c>
      <c r="U2555" s="4" t="n">
        <f aca="false">COUNTIF($T$2:T2555,T2555)</f>
        <v>14</v>
      </c>
      <c r="V2555" s="4" t="s">
        <v>18</v>
      </c>
      <c r="W2555" s="4" t="s">
        <v>32</v>
      </c>
      <c r="X2555" s="4" t="s">
        <v>34</v>
      </c>
      <c r="Y2555" s="4" t="str">
        <f aca="false">V2555&amp;W2555&amp;X2555&amp;S2555</f>
        <v>tysnormal</v>
      </c>
      <c r="Z2555" s="4" t="n">
        <f aca="false">G2555&gt;0</f>
        <v>0</v>
      </c>
      <c r="AA2555" s="4" t="str">
        <f aca="false">IF(NOT(Z2555),Y2555,0)</f>
        <v>tysnormal</v>
      </c>
    </row>
    <row r="2556" customFormat="false" ht="15" hidden="false" customHeight="true" outlineLevel="0" collapsed="false">
      <c r="A2556" s="1" t="n">
        <v>3598</v>
      </c>
      <c r="B2556" s="4" t="s">
        <v>21</v>
      </c>
      <c r="C2556" s="4" t="s">
        <v>30</v>
      </c>
      <c r="D2556" s="4" t="s">
        <v>33</v>
      </c>
      <c r="E2556" s="4" t="n">
        <v>5</v>
      </c>
      <c r="F2556" s="4" t="n">
        <v>64.044</v>
      </c>
      <c r="G2556" s="4" t="n">
        <v>0</v>
      </c>
      <c r="H2556" s="4" t="n">
        <v>1.22447239253809</v>
      </c>
      <c r="I2556" s="4" t="n">
        <v>0.288763644736605</v>
      </c>
      <c r="J2556" s="4" t="n">
        <v>0.075035361475304</v>
      </c>
      <c r="K2556" s="4" t="n">
        <v>0.0835861361245395</v>
      </c>
      <c r="L2556" s="4" t="n">
        <v>0.000232695887072648</v>
      </c>
      <c r="M2556" s="4" t="n">
        <v>0.422394541138415</v>
      </c>
      <c r="N2556" s="4" t="n">
        <v>26.9270136705833</v>
      </c>
      <c r="O2556" s="4" t="n">
        <v>1</v>
      </c>
      <c r="P2556" s="4" t="s">
        <v>24</v>
      </c>
      <c r="Q2556" s="4" t="n">
        <v>18.3633001656799</v>
      </c>
      <c r="R2556" s="4" t="n">
        <v>0.429605753594487</v>
      </c>
      <c r="S2556" s="4" t="s">
        <v>40</v>
      </c>
      <c r="T2556" s="4" t="str">
        <f aca="false">B2556&amp;C2556&amp;D2556&amp;E2556&amp;S2556</f>
        <v>tebyoubotsmall_warehouse5normal</v>
      </c>
      <c r="U2556" s="4" t="n">
        <f aca="false">COUNTIF($T$2:T2556,T2556)</f>
        <v>15</v>
      </c>
      <c r="V2556" s="4" t="s">
        <v>18</v>
      </c>
      <c r="W2556" s="4" t="s">
        <v>32</v>
      </c>
      <c r="X2556" s="4" t="s">
        <v>34</v>
      </c>
      <c r="Y2556" s="4" t="str">
        <f aca="false">V2556&amp;W2556&amp;X2556&amp;S2556</f>
        <v>tysnormal</v>
      </c>
      <c r="Z2556" s="4" t="n">
        <f aca="false">G2556&gt;0</f>
        <v>0</v>
      </c>
      <c r="AA2556" s="4" t="str">
        <f aca="false">IF(NOT(Z2556),Y2556,0)</f>
        <v>tysnormal</v>
      </c>
    </row>
    <row r="2557" customFormat="false" ht="15" hidden="false" customHeight="true" outlineLevel="0" collapsed="false">
      <c r="A2557" s="1" t="n">
        <v>3599</v>
      </c>
      <c r="B2557" s="4" t="s">
        <v>21</v>
      </c>
      <c r="C2557" s="4" t="s">
        <v>30</v>
      </c>
      <c r="D2557" s="4" t="s">
        <v>33</v>
      </c>
      <c r="E2557" s="4" t="n">
        <v>5</v>
      </c>
      <c r="F2557" s="4" t="n">
        <v>47.3889999999999</v>
      </c>
      <c r="G2557" s="4" t="n">
        <v>0</v>
      </c>
      <c r="H2557" s="4" t="n">
        <v>0.75114546066691</v>
      </c>
      <c r="I2557" s="4" t="n">
        <v>0.197132607631409</v>
      </c>
      <c r="J2557" s="4" t="n">
        <v>0.0233039216173452</v>
      </c>
      <c r="K2557" s="4" t="n">
        <v>0.0582716004985852</v>
      </c>
      <c r="L2557" s="4" t="n">
        <v>0.00183768385984274</v>
      </c>
      <c r="M2557" s="4" t="n">
        <v>0.443544836292824</v>
      </c>
      <c r="N2557" s="4" t="n">
        <v>20.6855057590058</v>
      </c>
      <c r="O2557" s="4" t="n">
        <v>1</v>
      </c>
      <c r="P2557" s="4" t="s">
        <v>24</v>
      </c>
      <c r="Q2557" s="4" t="n">
        <v>13.3810052506877</v>
      </c>
      <c r="R2557" s="4" t="n">
        <v>0.34168852733624</v>
      </c>
      <c r="S2557" s="4" t="s">
        <v>40</v>
      </c>
      <c r="T2557" s="4" t="str">
        <f aca="false">B2557&amp;C2557&amp;D2557&amp;E2557&amp;S2557</f>
        <v>tebyoubotsmall_warehouse5normal</v>
      </c>
      <c r="U2557" s="4" t="n">
        <f aca="false">COUNTIF($T$2:T2557,T2557)</f>
        <v>16</v>
      </c>
      <c r="V2557" s="4" t="s">
        <v>18</v>
      </c>
      <c r="W2557" s="4" t="s">
        <v>32</v>
      </c>
      <c r="X2557" s="4" t="s">
        <v>34</v>
      </c>
      <c r="Y2557" s="4" t="str">
        <f aca="false">V2557&amp;W2557&amp;X2557&amp;S2557</f>
        <v>tysnormal</v>
      </c>
      <c r="Z2557" s="4" t="n">
        <f aca="false">G2557&gt;0</f>
        <v>0</v>
      </c>
      <c r="AA2557" s="4" t="str">
        <f aca="false">IF(NOT(Z2557),Y2557,0)</f>
        <v>tysnormal</v>
      </c>
    </row>
    <row r="2558" customFormat="false" ht="15" hidden="false" customHeight="true" outlineLevel="0" collapsed="false">
      <c r="A2558" s="1" t="n">
        <v>3600</v>
      </c>
      <c r="B2558" s="4" t="s">
        <v>21</v>
      </c>
      <c r="C2558" s="4" t="s">
        <v>30</v>
      </c>
      <c r="D2558" s="4" t="s">
        <v>33</v>
      </c>
      <c r="E2558" s="4" t="n">
        <v>5</v>
      </c>
      <c r="F2558" s="4" t="n">
        <v>51.538</v>
      </c>
      <c r="G2558" s="4" t="n">
        <v>0</v>
      </c>
      <c r="H2558" s="4" t="n">
        <v>0.847762266349155</v>
      </c>
      <c r="I2558" s="4" t="n">
        <v>0.239162493493697</v>
      </c>
      <c r="J2558" s="4" t="n">
        <v>0.0668644962793114</v>
      </c>
      <c r="K2558" s="4" t="n">
        <v>0.0701151746662353</v>
      </c>
      <c r="L2558" s="4" t="n">
        <v>-0.000728348777671503</v>
      </c>
      <c r="M2558" s="4" t="n">
        <v>0.441882343530197</v>
      </c>
      <c r="N2558" s="4" t="n">
        <v>22.732472679205</v>
      </c>
      <c r="O2558" s="4" t="n">
        <v>1</v>
      </c>
      <c r="P2558" s="4" t="s">
        <v>24</v>
      </c>
      <c r="Q2558" s="4" t="n">
        <v>17.9101897432361</v>
      </c>
      <c r="R2558" s="4" t="n">
        <v>0.334279517553379</v>
      </c>
      <c r="S2558" s="4" t="s">
        <v>40</v>
      </c>
      <c r="T2558" s="4" t="str">
        <f aca="false">B2558&amp;C2558&amp;D2558&amp;E2558&amp;S2558</f>
        <v>tebyoubotsmall_warehouse5normal</v>
      </c>
      <c r="U2558" s="4" t="n">
        <f aca="false">COUNTIF($T$2:T2558,T2558)</f>
        <v>17</v>
      </c>
      <c r="V2558" s="4" t="s">
        <v>18</v>
      </c>
      <c r="W2558" s="4" t="s">
        <v>32</v>
      </c>
      <c r="X2558" s="4" t="s">
        <v>34</v>
      </c>
      <c r="Y2558" s="4" t="str">
        <f aca="false">V2558&amp;W2558&amp;X2558&amp;S2558</f>
        <v>tysnormal</v>
      </c>
      <c r="Z2558" s="4" t="n">
        <f aca="false">G2558&gt;0</f>
        <v>0</v>
      </c>
      <c r="AA2558" s="4" t="str">
        <f aca="false">IF(NOT(Z2558),Y2558,0)</f>
        <v>tysnormal</v>
      </c>
    </row>
    <row r="2559" customFormat="false" ht="15" hidden="false" customHeight="true" outlineLevel="0" collapsed="false">
      <c r="A2559" s="1" t="n">
        <v>3601</v>
      </c>
      <c r="B2559" s="4" t="s">
        <v>21</v>
      </c>
      <c r="C2559" s="4" t="s">
        <v>30</v>
      </c>
      <c r="D2559" s="4" t="s">
        <v>33</v>
      </c>
      <c r="E2559" s="4" t="n">
        <v>5</v>
      </c>
      <c r="F2559" s="4" t="n">
        <v>78.191</v>
      </c>
      <c r="G2559" s="4" t="n">
        <v>1</v>
      </c>
      <c r="H2559" s="4" t="n">
        <v>2.27597303064985</v>
      </c>
      <c r="I2559" s="4" t="n">
        <v>0.249210600112539</v>
      </c>
      <c r="J2559" s="4" t="n">
        <v>0.0392808765828695</v>
      </c>
      <c r="K2559" s="4" t="n">
        <v>0.0767926325669697</v>
      </c>
      <c r="L2559" s="4" t="n">
        <v>0.00268374534709315</v>
      </c>
      <c r="M2559" s="4" t="n">
        <v>0.422067739344493</v>
      </c>
      <c r="N2559" s="4" t="n">
        <v>32.184703298831</v>
      </c>
      <c r="O2559" s="4" t="n">
        <v>1</v>
      </c>
      <c r="P2559" s="4" t="s">
        <v>24</v>
      </c>
      <c r="Q2559" s="4" t="n">
        <v>135.153773178846</v>
      </c>
      <c r="R2559" s="4" t="n">
        <v>0.363060671757829</v>
      </c>
      <c r="S2559" s="4" t="s">
        <v>40</v>
      </c>
      <c r="T2559" s="4" t="str">
        <f aca="false">B2559&amp;C2559&amp;D2559&amp;E2559&amp;S2559</f>
        <v>tebyoubotsmall_warehouse5normal</v>
      </c>
      <c r="U2559" s="4" t="n">
        <f aca="false">COUNTIF($T$2:T2559,T2559)</f>
        <v>18</v>
      </c>
      <c r="V2559" s="4" t="s">
        <v>18</v>
      </c>
      <c r="W2559" s="4" t="s">
        <v>32</v>
      </c>
      <c r="X2559" s="4" t="s">
        <v>34</v>
      </c>
      <c r="Y2559" s="4" t="str">
        <f aca="false">V2559&amp;W2559&amp;X2559&amp;S2559</f>
        <v>tysnormal</v>
      </c>
      <c r="Z2559" s="4" t="n">
        <f aca="false">G2559&gt;0</f>
        <v>1</v>
      </c>
      <c r="AA2559" s="4" t="n">
        <f aca="false">IF(NOT(Z2559),Y2559,0)</f>
        <v>0</v>
      </c>
    </row>
    <row r="2560" customFormat="false" ht="15" hidden="false" customHeight="true" outlineLevel="0" collapsed="false">
      <c r="A2560" s="1" t="n">
        <v>3602</v>
      </c>
      <c r="B2560" s="4" t="s">
        <v>21</v>
      </c>
      <c r="C2560" s="4" t="s">
        <v>30</v>
      </c>
      <c r="D2560" s="4" t="s">
        <v>33</v>
      </c>
      <c r="E2560" s="4" t="n">
        <v>5</v>
      </c>
      <c r="F2560" s="4" t="n">
        <v>53.5460000000001</v>
      </c>
      <c r="G2560" s="4" t="n">
        <v>0</v>
      </c>
      <c r="H2560" s="4" t="n">
        <v>1.15056125137467</v>
      </c>
      <c r="I2560" s="4" t="n">
        <v>0.254316274872001</v>
      </c>
      <c r="J2560" s="4" t="n">
        <v>0.0527614535997125</v>
      </c>
      <c r="K2560" s="4" t="n">
        <v>0.0921886231595467</v>
      </c>
      <c r="L2560" s="4" t="n">
        <v>-0.00055496512369568</v>
      </c>
      <c r="M2560" s="4" t="n">
        <v>0.426054241385108</v>
      </c>
      <c r="N2560" s="4" t="n">
        <v>22.5114191745088</v>
      </c>
      <c r="O2560" s="4" t="n">
        <v>1</v>
      </c>
      <c r="P2560" s="4" t="s">
        <v>24</v>
      </c>
      <c r="Q2560" s="4" t="n">
        <v>17.81915135768</v>
      </c>
      <c r="R2560" s="4" t="n">
        <v>0.395310483582347</v>
      </c>
      <c r="S2560" s="4" t="s">
        <v>40</v>
      </c>
      <c r="T2560" s="4" t="str">
        <f aca="false">B2560&amp;C2560&amp;D2560&amp;E2560&amp;S2560</f>
        <v>tebyoubotsmall_warehouse5normal</v>
      </c>
      <c r="U2560" s="4" t="n">
        <f aca="false">COUNTIF($T$2:T2560,T2560)</f>
        <v>19</v>
      </c>
      <c r="V2560" s="4" t="s">
        <v>18</v>
      </c>
      <c r="W2560" s="4" t="s">
        <v>32</v>
      </c>
      <c r="X2560" s="4" t="s">
        <v>34</v>
      </c>
      <c r="Y2560" s="4" t="str">
        <f aca="false">V2560&amp;W2560&amp;X2560&amp;S2560</f>
        <v>tysnormal</v>
      </c>
      <c r="Z2560" s="4" t="n">
        <f aca="false">G2560&gt;0</f>
        <v>0</v>
      </c>
      <c r="AA2560" s="4" t="str">
        <f aca="false">IF(NOT(Z2560),Y2560,0)</f>
        <v>tysnormal</v>
      </c>
    </row>
    <row r="2561" customFormat="false" ht="15" hidden="false" customHeight="true" outlineLevel="0" collapsed="false">
      <c r="A2561" s="1" t="n">
        <v>3603</v>
      </c>
      <c r="B2561" s="4" t="s">
        <v>21</v>
      </c>
      <c r="C2561" s="4" t="s">
        <v>30</v>
      </c>
      <c r="D2561" s="4" t="s">
        <v>33</v>
      </c>
      <c r="E2561" s="4" t="n">
        <v>5</v>
      </c>
      <c r="F2561" s="4" t="n">
        <v>64.3240000000001</v>
      </c>
      <c r="G2561" s="4" t="n">
        <v>0</v>
      </c>
      <c r="H2561" s="4" t="n">
        <v>3.71784950897286</v>
      </c>
      <c r="I2561" s="4" t="n">
        <v>0.401354994718445</v>
      </c>
      <c r="J2561" s="4" t="n">
        <v>0.160305974751217</v>
      </c>
      <c r="K2561" s="4" t="n">
        <v>0.11631838231214</v>
      </c>
      <c r="L2561" s="4" t="n">
        <v>-0.000435545415131622</v>
      </c>
      <c r="M2561" s="4" t="n">
        <v>0.382748868792176</v>
      </c>
      <c r="N2561" s="4" t="n">
        <v>23.9001940136624</v>
      </c>
      <c r="O2561" s="4" t="n">
        <v>1</v>
      </c>
      <c r="P2561" s="4" t="s">
        <v>24</v>
      </c>
      <c r="Q2561" s="4" t="n">
        <v>191.995176380129</v>
      </c>
      <c r="R2561" s="4" t="n">
        <v>0.561250674046075</v>
      </c>
      <c r="S2561" s="4" t="s">
        <v>40</v>
      </c>
      <c r="T2561" s="4" t="str">
        <f aca="false">B2561&amp;C2561&amp;D2561&amp;E2561&amp;S2561</f>
        <v>tebyoubotsmall_warehouse5normal</v>
      </c>
      <c r="U2561" s="4" t="n">
        <f aca="false">COUNTIF($T$2:T2561,T2561)</f>
        <v>20</v>
      </c>
      <c r="V2561" s="4" t="s">
        <v>18</v>
      </c>
      <c r="W2561" s="4" t="s">
        <v>32</v>
      </c>
      <c r="X2561" s="4" t="s">
        <v>34</v>
      </c>
      <c r="Y2561" s="4" t="str">
        <f aca="false">V2561&amp;W2561&amp;X2561&amp;S2561</f>
        <v>tysnormal</v>
      </c>
      <c r="Z2561" s="4" t="n">
        <f aca="false">G2561&gt;0</f>
        <v>0</v>
      </c>
      <c r="AA2561" s="4" t="str">
        <f aca="false">IF(NOT(Z2561),Y2561,0)</f>
        <v>tysnormal</v>
      </c>
    </row>
    <row r="2562" customFormat="false" ht="15" hidden="false" customHeight="true" outlineLevel="0" collapsed="false">
      <c r="A2562" s="1" t="n">
        <v>3608</v>
      </c>
      <c r="B2562" s="4" t="s">
        <v>35</v>
      </c>
      <c r="C2562" s="4" t="s">
        <v>22</v>
      </c>
      <c r="D2562" s="4" t="s">
        <v>31</v>
      </c>
      <c r="E2562" s="4" t="n">
        <v>5</v>
      </c>
      <c r="F2562" s="4" t="n">
        <v>12.09</v>
      </c>
      <c r="G2562" s="4" t="n">
        <v>0</v>
      </c>
      <c r="H2562" s="4" t="n">
        <v>0.125078790969054</v>
      </c>
      <c r="I2562" s="4" t="n">
        <v>0.204482697213614</v>
      </c>
      <c r="J2562" s="4" t="n">
        <v>0.0256241901538107</v>
      </c>
      <c r="K2562" s="4" t="n">
        <v>0.235610559477979</v>
      </c>
      <c r="L2562" s="4" t="n">
        <v>0.0637410097482864</v>
      </c>
      <c r="M2562" s="4" t="n">
        <v>1.7560028773086</v>
      </c>
      <c r="N2562" s="4" t="n">
        <v>22.0336555022905</v>
      </c>
      <c r="O2562" s="4" t="n">
        <v>1</v>
      </c>
      <c r="P2562" s="4" t="s">
        <v>24</v>
      </c>
      <c r="Q2562" s="4" t="n">
        <v>0.432854073697628</v>
      </c>
      <c r="R2562" s="4" t="n">
        <v>0.126715242493909</v>
      </c>
      <c r="S2562" s="4" t="s">
        <v>40</v>
      </c>
      <c r="T2562" s="4" t="str">
        <f aca="false">B2562&amp;C2562&amp;D2562&amp;E2562&amp;S2562</f>
        <v>dwajackalmap55normal</v>
      </c>
      <c r="U2562" s="4" t="n">
        <f aca="false">COUNTIF($T$2:T2562,T2562)</f>
        <v>1</v>
      </c>
      <c r="V2562" s="4" t="s">
        <v>36</v>
      </c>
      <c r="W2562" s="4" t="s">
        <v>26</v>
      </c>
      <c r="X2562" s="4" t="n">
        <v>5</v>
      </c>
      <c r="Y2562" s="4" t="str">
        <f aca="false">V2562&amp;W2562&amp;X2562&amp;S2562</f>
        <v>dj5normal</v>
      </c>
      <c r="Z2562" s="4" t="n">
        <f aca="false">G2562&gt;0</f>
        <v>0</v>
      </c>
      <c r="AA2562" s="4" t="str">
        <f aca="false">IF(NOT(Z2562),Y2562,0)</f>
        <v>dj5normal</v>
      </c>
    </row>
    <row r="2563" customFormat="false" ht="15" hidden="false" customHeight="true" outlineLevel="0" collapsed="false">
      <c r="A2563" s="1" t="n">
        <v>3609</v>
      </c>
      <c r="B2563" s="4" t="s">
        <v>35</v>
      </c>
      <c r="C2563" s="4" t="s">
        <v>22</v>
      </c>
      <c r="D2563" s="4" t="s">
        <v>31</v>
      </c>
      <c r="E2563" s="4" t="n">
        <v>5</v>
      </c>
      <c r="F2563" s="4" t="n">
        <v>139.985</v>
      </c>
      <c r="G2563" s="4" t="n">
        <v>0</v>
      </c>
      <c r="H2563" s="4" t="n">
        <v>45.3231745487343</v>
      </c>
      <c r="I2563" s="4" t="n">
        <v>1.37247982322715</v>
      </c>
      <c r="J2563" s="4" t="n">
        <v>0.280384758340969</v>
      </c>
      <c r="K2563" s="4" t="n">
        <v>0.0933987924904303</v>
      </c>
      <c r="L2563" s="4" t="n">
        <v>0.00190178736742257</v>
      </c>
      <c r="M2563" s="4" t="n">
        <v>0.222886755665179</v>
      </c>
      <c r="N2563" s="4" t="n">
        <v>29.5609742362777</v>
      </c>
      <c r="O2563" s="4" t="n">
        <v>1</v>
      </c>
      <c r="P2563" s="4" t="s">
        <v>24</v>
      </c>
      <c r="Q2563" s="4" t="n">
        <v>311.993989398194</v>
      </c>
      <c r="R2563" s="4" t="n">
        <v>1.45225254272289</v>
      </c>
      <c r="S2563" s="4" t="s">
        <v>40</v>
      </c>
      <c r="T2563" s="4" t="str">
        <f aca="false">B2563&amp;C2563&amp;D2563&amp;E2563&amp;S2563</f>
        <v>dwajackalmap55normal</v>
      </c>
      <c r="U2563" s="4" t="n">
        <f aca="false">COUNTIF($T$2:T2563,T2563)</f>
        <v>2</v>
      </c>
      <c r="V2563" s="4" t="s">
        <v>36</v>
      </c>
      <c r="W2563" s="4" t="s">
        <v>26</v>
      </c>
      <c r="X2563" s="4" t="n">
        <v>5</v>
      </c>
      <c r="Y2563" s="4" t="str">
        <f aca="false">V2563&amp;W2563&amp;X2563&amp;S2563</f>
        <v>dj5normal</v>
      </c>
      <c r="Z2563" s="4" t="n">
        <f aca="false">G2563&gt;0</f>
        <v>0</v>
      </c>
      <c r="AA2563" s="4" t="str">
        <f aca="false">IF(NOT(Z2563),Y2563,0)</f>
        <v>dj5normal</v>
      </c>
    </row>
    <row r="2564" customFormat="false" ht="15" hidden="false" customHeight="true" outlineLevel="0" collapsed="false">
      <c r="A2564" s="1" t="n">
        <v>3610</v>
      </c>
      <c r="B2564" s="4" t="s">
        <v>35</v>
      </c>
      <c r="C2564" s="4" t="s">
        <v>22</v>
      </c>
      <c r="D2564" s="4" t="s">
        <v>31</v>
      </c>
      <c r="E2564" s="4" t="n">
        <v>5</v>
      </c>
      <c r="F2564" s="4" t="n">
        <v>179.776</v>
      </c>
      <c r="G2564" s="4" t="n">
        <v>0</v>
      </c>
      <c r="H2564" s="4" t="n">
        <v>48.541677327516</v>
      </c>
      <c r="I2564" s="4" t="n">
        <v>1.46322798875537</v>
      </c>
      <c r="J2564" s="4" t="n">
        <v>0.380229348739993</v>
      </c>
      <c r="K2564" s="4" t="n">
        <v>0.0730163423514252</v>
      </c>
      <c r="L2564" s="4" t="n">
        <v>-0.00200237663888734</v>
      </c>
      <c r="M2564" s="4" t="n">
        <v>0.103374958443886</v>
      </c>
      <c r="N2564" s="4" t="n">
        <v>16.2785762072614</v>
      </c>
      <c r="O2564" s="4" t="n">
        <v>0</v>
      </c>
      <c r="P2564" s="4" t="s">
        <v>27</v>
      </c>
      <c r="Q2564" s="4" t="n">
        <v>475.651494154666</v>
      </c>
      <c r="R2564" s="4" t="n">
        <v>2.06363256665009</v>
      </c>
      <c r="S2564" s="4" t="s">
        <v>40</v>
      </c>
      <c r="T2564" s="4" t="str">
        <f aca="false">B2564&amp;C2564&amp;D2564&amp;E2564&amp;S2564</f>
        <v>dwajackalmap55normal</v>
      </c>
      <c r="U2564" s="4" t="n">
        <f aca="false">COUNTIF($T$2:T2564,T2564)</f>
        <v>3</v>
      </c>
      <c r="V2564" s="4" t="s">
        <v>36</v>
      </c>
      <c r="W2564" s="4" t="s">
        <v>26</v>
      </c>
      <c r="X2564" s="4" t="n">
        <v>5</v>
      </c>
      <c r="Y2564" s="4" t="str">
        <f aca="false">V2564&amp;W2564&amp;X2564&amp;S2564</f>
        <v>dj5normal</v>
      </c>
      <c r="Z2564" s="4" t="n">
        <f aca="false">G2564&gt;0</f>
        <v>0</v>
      </c>
      <c r="AA2564" s="4" t="str">
        <f aca="false">IF(NOT(Z2564),Y2564,0)</f>
        <v>dj5normal</v>
      </c>
    </row>
    <row r="2565" customFormat="false" ht="15" hidden="false" customHeight="true" outlineLevel="0" collapsed="false">
      <c r="A2565" s="1" t="n">
        <v>3611</v>
      </c>
      <c r="B2565" s="4" t="s">
        <v>35</v>
      </c>
      <c r="C2565" s="4" t="s">
        <v>22</v>
      </c>
      <c r="D2565" s="4" t="s">
        <v>31</v>
      </c>
      <c r="E2565" s="4" t="n">
        <v>5</v>
      </c>
      <c r="F2565" s="4" t="n">
        <v>180.239</v>
      </c>
      <c r="G2565" s="4" t="n">
        <v>0</v>
      </c>
      <c r="H2565" s="4" t="n">
        <v>52.2854901327563</v>
      </c>
      <c r="I2565" s="4" t="n">
        <v>1.5498366785737</v>
      </c>
      <c r="J2565" s="4" t="n">
        <v>0.383182342364322</v>
      </c>
      <c r="K2565" s="4" t="n">
        <v>0.0869230766875209</v>
      </c>
      <c r="L2565" s="4" t="n">
        <v>-0.000127903939964951</v>
      </c>
      <c r="M2565" s="4" t="n">
        <v>0.108947331547962</v>
      </c>
      <c r="N2565" s="4" t="n">
        <v>16.2998998412968</v>
      </c>
      <c r="O2565" s="4" t="n">
        <v>0</v>
      </c>
      <c r="P2565" s="4" t="s">
        <v>27</v>
      </c>
      <c r="Q2565" s="4" t="n">
        <v>398.821794200685</v>
      </c>
      <c r="R2565" s="4" t="n">
        <v>3.79033003892892</v>
      </c>
      <c r="S2565" s="4" t="s">
        <v>40</v>
      </c>
      <c r="T2565" s="4" t="str">
        <f aca="false">B2565&amp;C2565&amp;D2565&amp;E2565&amp;S2565</f>
        <v>dwajackalmap55normal</v>
      </c>
      <c r="U2565" s="4" t="n">
        <f aca="false">COUNTIF($T$2:T2565,T2565)</f>
        <v>4</v>
      </c>
      <c r="V2565" s="4" t="s">
        <v>36</v>
      </c>
      <c r="W2565" s="4" t="s">
        <v>26</v>
      </c>
      <c r="X2565" s="4" t="n">
        <v>5</v>
      </c>
      <c r="Y2565" s="4" t="str">
        <f aca="false">V2565&amp;W2565&amp;X2565&amp;S2565</f>
        <v>dj5normal</v>
      </c>
      <c r="Z2565" s="4" t="n">
        <f aca="false">G2565&gt;0</f>
        <v>0</v>
      </c>
      <c r="AA2565" s="4" t="str">
        <f aca="false">IF(NOT(Z2565),Y2565,0)</f>
        <v>dj5normal</v>
      </c>
    </row>
    <row r="2566" customFormat="false" ht="15" hidden="false" customHeight="true" outlineLevel="0" collapsed="false">
      <c r="A2566" s="1" t="n">
        <v>3612</v>
      </c>
      <c r="B2566" s="4" t="s">
        <v>35</v>
      </c>
      <c r="C2566" s="4" t="s">
        <v>22</v>
      </c>
      <c r="D2566" s="4" t="s">
        <v>31</v>
      </c>
      <c r="E2566" s="4" t="n">
        <v>5</v>
      </c>
      <c r="F2566" s="4" t="n">
        <v>23.682</v>
      </c>
      <c r="G2566" s="4" t="n">
        <v>0</v>
      </c>
      <c r="H2566" s="4" t="n">
        <v>9.15356521008049</v>
      </c>
      <c r="I2566" s="4" t="n">
        <v>0.615364385253714</v>
      </c>
      <c r="J2566" s="4" t="n">
        <v>0.0843669864384314</v>
      </c>
      <c r="K2566" s="4" t="n">
        <v>0.309776467765762</v>
      </c>
      <c r="L2566" s="4" t="n">
        <v>0.0120740740740741</v>
      </c>
      <c r="M2566" s="4" t="n">
        <v>0.985402122828944</v>
      </c>
      <c r="N2566" s="4" t="n">
        <v>23.2379082757787</v>
      </c>
      <c r="O2566" s="4" t="n">
        <v>1</v>
      </c>
      <c r="P2566" s="4" t="s">
        <v>24</v>
      </c>
      <c r="Q2566" s="4" t="n">
        <v>112.446608684065</v>
      </c>
      <c r="R2566" s="4" t="n">
        <v>0.279586265807406</v>
      </c>
      <c r="S2566" s="4" t="s">
        <v>40</v>
      </c>
      <c r="T2566" s="4" t="str">
        <f aca="false">B2566&amp;C2566&amp;D2566&amp;E2566&amp;S2566</f>
        <v>dwajackalmap55normal</v>
      </c>
      <c r="U2566" s="4" t="n">
        <f aca="false">COUNTIF($T$2:T2566,T2566)</f>
        <v>5</v>
      </c>
      <c r="V2566" s="4" t="s">
        <v>36</v>
      </c>
      <c r="W2566" s="4" t="s">
        <v>26</v>
      </c>
      <c r="X2566" s="4" t="n">
        <v>5</v>
      </c>
      <c r="Y2566" s="4" t="str">
        <f aca="false">V2566&amp;W2566&amp;X2566&amp;S2566</f>
        <v>dj5normal</v>
      </c>
      <c r="Z2566" s="4" t="n">
        <f aca="false">G2566&gt;0</f>
        <v>0</v>
      </c>
      <c r="AA2566" s="4" t="str">
        <f aca="false">IF(NOT(Z2566),Y2566,0)</f>
        <v>dj5normal</v>
      </c>
    </row>
    <row r="2567" customFormat="false" ht="15" hidden="false" customHeight="true" outlineLevel="0" collapsed="false">
      <c r="A2567" s="1" t="n">
        <v>3613</v>
      </c>
      <c r="B2567" s="4" t="s">
        <v>35</v>
      </c>
      <c r="C2567" s="4" t="s">
        <v>22</v>
      </c>
      <c r="D2567" s="4" t="s">
        <v>31</v>
      </c>
      <c r="E2567" s="4" t="n">
        <v>5</v>
      </c>
      <c r="F2567" s="4" t="n">
        <v>78.4390000000001</v>
      </c>
      <c r="G2567" s="4" t="n">
        <v>0</v>
      </c>
      <c r="H2567" s="4" t="n">
        <v>34.9858985697689</v>
      </c>
      <c r="I2567" s="4" t="n">
        <v>1.20493489409825</v>
      </c>
      <c r="J2567" s="4" t="n">
        <v>0.342659648132516</v>
      </c>
      <c r="K2567" s="4" t="n">
        <v>0.117609318784173</v>
      </c>
      <c r="L2567" s="4" t="n">
        <v>0.00297815203970822</v>
      </c>
      <c r="M2567" s="4" t="n">
        <v>0.334412468801478</v>
      </c>
      <c r="N2567" s="4" t="n">
        <v>25.0519566453093</v>
      </c>
      <c r="O2567" s="4" t="n">
        <v>1</v>
      </c>
      <c r="P2567" s="4" t="s">
        <v>24</v>
      </c>
      <c r="Q2567" s="4" t="n">
        <v>214.162668293594</v>
      </c>
      <c r="R2567" s="4" t="n">
        <v>0.577519760425938</v>
      </c>
      <c r="S2567" s="4" t="s">
        <v>40</v>
      </c>
      <c r="T2567" s="4" t="str">
        <f aca="false">B2567&amp;C2567&amp;D2567&amp;E2567&amp;S2567</f>
        <v>dwajackalmap55normal</v>
      </c>
      <c r="U2567" s="4" t="n">
        <f aca="false">COUNTIF($T$2:T2567,T2567)</f>
        <v>6</v>
      </c>
      <c r="V2567" s="4" t="s">
        <v>36</v>
      </c>
      <c r="W2567" s="4" t="s">
        <v>26</v>
      </c>
      <c r="X2567" s="4" t="n">
        <v>5</v>
      </c>
      <c r="Y2567" s="4" t="str">
        <f aca="false">V2567&amp;W2567&amp;X2567&amp;S2567</f>
        <v>dj5normal</v>
      </c>
      <c r="Z2567" s="4" t="n">
        <f aca="false">G2567&gt;0</f>
        <v>0</v>
      </c>
      <c r="AA2567" s="4" t="str">
        <f aca="false">IF(NOT(Z2567),Y2567,0)</f>
        <v>dj5normal</v>
      </c>
    </row>
    <row r="2568" customFormat="false" ht="15" hidden="false" customHeight="true" outlineLevel="0" collapsed="false">
      <c r="A2568" s="1" t="n">
        <v>3614</v>
      </c>
      <c r="B2568" s="4" t="s">
        <v>35</v>
      </c>
      <c r="C2568" s="4" t="s">
        <v>22</v>
      </c>
      <c r="D2568" s="4" t="s">
        <v>31</v>
      </c>
      <c r="E2568" s="4" t="n">
        <v>5</v>
      </c>
      <c r="F2568" s="4" t="n">
        <v>33.9739999999999</v>
      </c>
      <c r="G2568" s="4" t="n">
        <v>0</v>
      </c>
      <c r="H2568" s="4" t="n">
        <v>19.0476803623202</v>
      </c>
      <c r="I2568" s="4" t="n">
        <v>0.855624845141469</v>
      </c>
      <c r="J2568" s="4" t="n">
        <v>0.326870312174185</v>
      </c>
      <c r="K2568" s="4" t="n">
        <v>0.185119765001552</v>
      </c>
      <c r="L2568" s="4" t="n">
        <v>0.00793603678863909</v>
      </c>
      <c r="M2568" s="4" t="n">
        <v>0.704180923656829</v>
      </c>
      <c r="N2568" s="4" t="n">
        <v>23.4760178401222</v>
      </c>
      <c r="O2568" s="4" t="n">
        <v>1</v>
      </c>
      <c r="P2568" s="4" t="s">
        <v>24</v>
      </c>
      <c r="Q2568" s="4" t="n">
        <v>126.856344182479</v>
      </c>
      <c r="R2568" s="4" t="n">
        <v>0.162974829294136</v>
      </c>
      <c r="S2568" s="4" t="s">
        <v>40</v>
      </c>
      <c r="T2568" s="4" t="str">
        <f aca="false">B2568&amp;C2568&amp;D2568&amp;E2568&amp;S2568</f>
        <v>dwajackalmap55normal</v>
      </c>
      <c r="U2568" s="4" t="n">
        <f aca="false">COUNTIF($T$2:T2568,T2568)</f>
        <v>7</v>
      </c>
      <c r="V2568" s="4" t="s">
        <v>36</v>
      </c>
      <c r="W2568" s="4" t="s">
        <v>26</v>
      </c>
      <c r="X2568" s="4" t="n">
        <v>5</v>
      </c>
      <c r="Y2568" s="4" t="str">
        <f aca="false">V2568&amp;W2568&amp;X2568&amp;S2568</f>
        <v>dj5normal</v>
      </c>
      <c r="Z2568" s="4" t="n">
        <f aca="false">G2568&gt;0</f>
        <v>0</v>
      </c>
      <c r="AA2568" s="4" t="str">
        <f aca="false">IF(NOT(Z2568),Y2568,0)</f>
        <v>dj5normal</v>
      </c>
    </row>
    <row r="2569" customFormat="false" ht="15" hidden="false" customHeight="true" outlineLevel="0" collapsed="false">
      <c r="A2569" s="1" t="n">
        <v>3615</v>
      </c>
      <c r="B2569" s="4" t="s">
        <v>35</v>
      </c>
      <c r="C2569" s="4" t="s">
        <v>22</v>
      </c>
      <c r="D2569" s="4" t="s">
        <v>31</v>
      </c>
      <c r="E2569" s="4" t="n">
        <v>5</v>
      </c>
      <c r="F2569" s="4" t="n">
        <v>179.937</v>
      </c>
      <c r="G2569" s="4" t="n">
        <v>0</v>
      </c>
      <c r="H2569" s="4" t="n">
        <v>59.8664214778784</v>
      </c>
      <c r="I2569" s="4" t="n">
        <v>1.63829069391905</v>
      </c>
      <c r="J2569" s="4" t="n">
        <v>0.530901941245904</v>
      </c>
      <c r="K2569" s="4" t="n">
        <v>0.0832425744406626</v>
      </c>
      <c r="L2569" s="4" t="n">
        <v>-0.000827728194986164</v>
      </c>
      <c r="M2569" s="4" t="n">
        <v>0.0980125476608546</v>
      </c>
      <c r="N2569" s="4" t="n">
        <v>14.3988911684118</v>
      </c>
      <c r="O2569" s="4" t="n">
        <v>0</v>
      </c>
      <c r="P2569" s="4" t="s">
        <v>27</v>
      </c>
      <c r="Q2569" s="4" t="n">
        <v>297.804940868061</v>
      </c>
      <c r="R2569" s="4" t="n">
        <v>1.90014631543449</v>
      </c>
      <c r="S2569" s="4" t="s">
        <v>40</v>
      </c>
      <c r="T2569" s="4" t="str">
        <f aca="false">B2569&amp;C2569&amp;D2569&amp;E2569&amp;S2569</f>
        <v>dwajackalmap55normal</v>
      </c>
      <c r="U2569" s="4" t="n">
        <f aca="false">COUNTIF($T$2:T2569,T2569)</f>
        <v>8</v>
      </c>
      <c r="V2569" s="4" t="s">
        <v>36</v>
      </c>
      <c r="W2569" s="4" t="s">
        <v>26</v>
      </c>
      <c r="X2569" s="4" t="n">
        <v>5</v>
      </c>
      <c r="Y2569" s="4" t="str">
        <f aca="false">V2569&amp;W2569&amp;X2569&amp;S2569</f>
        <v>dj5normal</v>
      </c>
      <c r="Z2569" s="4" t="n">
        <f aca="false">G2569&gt;0</f>
        <v>0</v>
      </c>
      <c r="AA2569" s="4" t="str">
        <f aca="false">IF(NOT(Z2569),Y2569,0)</f>
        <v>dj5normal</v>
      </c>
    </row>
    <row r="2570" customFormat="false" ht="15" hidden="false" customHeight="true" outlineLevel="0" collapsed="false">
      <c r="A2570" s="1" t="n">
        <v>3616</v>
      </c>
      <c r="B2570" s="4" t="s">
        <v>35</v>
      </c>
      <c r="C2570" s="4" t="s">
        <v>22</v>
      </c>
      <c r="D2570" s="4" t="s">
        <v>31</v>
      </c>
      <c r="E2570" s="4" t="n">
        <v>5</v>
      </c>
      <c r="F2570" s="4" t="n">
        <v>179.579</v>
      </c>
      <c r="G2570" s="4" t="n">
        <v>0</v>
      </c>
      <c r="H2570" s="4" t="n">
        <v>59.8885134614384</v>
      </c>
      <c r="I2570" s="4" t="n">
        <v>1.57425567382907</v>
      </c>
      <c r="J2570" s="4" t="n">
        <v>0.415825307473879</v>
      </c>
      <c r="K2570" s="4" t="n">
        <v>0.074328716252592</v>
      </c>
      <c r="L2570" s="4" t="n">
        <v>3.7506230138932E-006</v>
      </c>
      <c r="M2570" s="4" t="n">
        <v>0.10244476522647</v>
      </c>
      <c r="N2570" s="4" t="n">
        <v>15.7383234125787</v>
      </c>
      <c r="O2570" s="4" t="n">
        <v>0</v>
      </c>
      <c r="P2570" s="4" t="s">
        <v>27</v>
      </c>
      <c r="Q2570" s="4" t="n">
        <v>392.232270276394</v>
      </c>
      <c r="R2570" s="4" t="n">
        <v>2.77647109253555</v>
      </c>
      <c r="S2570" s="4" t="s">
        <v>40</v>
      </c>
      <c r="T2570" s="4" t="str">
        <f aca="false">B2570&amp;C2570&amp;D2570&amp;E2570&amp;S2570</f>
        <v>dwajackalmap55normal</v>
      </c>
      <c r="U2570" s="4" t="n">
        <f aca="false">COUNTIF($T$2:T2570,T2570)</f>
        <v>9</v>
      </c>
      <c r="V2570" s="4" t="s">
        <v>36</v>
      </c>
      <c r="W2570" s="4" t="s">
        <v>26</v>
      </c>
      <c r="X2570" s="4" t="n">
        <v>5</v>
      </c>
      <c r="Y2570" s="4" t="str">
        <f aca="false">V2570&amp;W2570&amp;X2570&amp;S2570</f>
        <v>dj5normal</v>
      </c>
      <c r="Z2570" s="4" t="n">
        <f aca="false">G2570&gt;0</f>
        <v>0</v>
      </c>
      <c r="AA2570" s="4" t="str">
        <f aca="false">IF(NOT(Z2570),Y2570,0)</f>
        <v>dj5normal</v>
      </c>
    </row>
    <row r="2571" customFormat="false" ht="15" hidden="false" customHeight="true" outlineLevel="0" collapsed="false">
      <c r="A2571" s="1" t="n">
        <v>3617</v>
      </c>
      <c r="B2571" s="4" t="s">
        <v>35</v>
      </c>
      <c r="C2571" s="4" t="s">
        <v>22</v>
      </c>
      <c r="D2571" s="4" t="s">
        <v>31</v>
      </c>
      <c r="E2571" s="4" t="n">
        <v>5</v>
      </c>
      <c r="F2571" s="4" t="n">
        <v>63.0260000000001</v>
      </c>
      <c r="G2571" s="4" t="n">
        <v>0</v>
      </c>
      <c r="H2571" s="4" t="n">
        <v>23.5384879208522</v>
      </c>
      <c r="I2571" s="4" t="n">
        <v>0.936876557085769</v>
      </c>
      <c r="J2571" s="4" t="n">
        <v>0.320441777914357</v>
      </c>
      <c r="K2571" s="4" t="n">
        <v>0.130867606518486</v>
      </c>
      <c r="L2571" s="4" t="n">
        <v>0.00733344692148851</v>
      </c>
      <c r="M2571" s="4" t="n">
        <v>0.426010205281404</v>
      </c>
      <c r="N2571" s="4" t="n">
        <v>25.6317446241166</v>
      </c>
      <c r="O2571" s="4" t="n">
        <v>1</v>
      </c>
      <c r="P2571" s="4" t="s">
        <v>24</v>
      </c>
      <c r="Q2571" s="4" t="n">
        <v>168.120659784758</v>
      </c>
      <c r="R2571" s="4" t="n">
        <v>0.442888307701031</v>
      </c>
      <c r="S2571" s="4" t="s">
        <v>40</v>
      </c>
      <c r="T2571" s="4" t="str">
        <f aca="false">B2571&amp;C2571&amp;D2571&amp;E2571&amp;S2571</f>
        <v>dwajackalmap55normal</v>
      </c>
      <c r="U2571" s="4" t="n">
        <f aca="false">COUNTIF($T$2:T2571,T2571)</f>
        <v>10</v>
      </c>
      <c r="V2571" s="4" t="s">
        <v>36</v>
      </c>
      <c r="W2571" s="4" t="s">
        <v>26</v>
      </c>
      <c r="X2571" s="4" t="n">
        <v>5</v>
      </c>
      <c r="Y2571" s="4" t="str">
        <f aca="false">V2571&amp;W2571&amp;X2571&amp;S2571</f>
        <v>dj5normal</v>
      </c>
      <c r="Z2571" s="4" t="n">
        <f aca="false">G2571&gt;0</f>
        <v>0</v>
      </c>
      <c r="AA2571" s="4" t="str">
        <f aca="false">IF(NOT(Z2571),Y2571,0)</f>
        <v>dj5normal</v>
      </c>
    </row>
    <row r="2572" customFormat="false" ht="15" hidden="false" customHeight="true" outlineLevel="0" collapsed="false">
      <c r="A2572" s="1" t="n">
        <v>3618</v>
      </c>
      <c r="B2572" s="4" t="s">
        <v>35</v>
      </c>
      <c r="C2572" s="4" t="s">
        <v>22</v>
      </c>
      <c r="D2572" s="4" t="s">
        <v>31</v>
      </c>
      <c r="E2572" s="4" t="n">
        <v>5</v>
      </c>
      <c r="F2572" s="4" t="n">
        <v>16.694</v>
      </c>
      <c r="G2572" s="4" t="n">
        <v>0</v>
      </c>
      <c r="H2572" s="4" t="n">
        <v>1.56597669571904</v>
      </c>
      <c r="I2572" s="4" t="n">
        <v>0.272367936480236</v>
      </c>
      <c r="J2572" s="4" t="n">
        <v>0.0549862994474303</v>
      </c>
      <c r="K2572" s="4" t="n">
        <v>0.218909568795937</v>
      </c>
      <c r="L2572" s="4" t="n">
        <v>0.0223684210526316</v>
      </c>
      <c r="M2572" s="4" t="n">
        <v>1.35325739039471</v>
      </c>
      <c r="N2572" s="4" t="n">
        <v>22.7987048248245</v>
      </c>
      <c r="O2572" s="4" t="n">
        <v>1</v>
      </c>
      <c r="P2572" s="4" t="s">
        <v>24</v>
      </c>
      <c r="Q2572" s="4" t="n">
        <v>34.5490079778651</v>
      </c>
      <c r="R2572" s="4" t="n">
        <v>0.135095393517544</v>
      </c>
      <c r="S2572" s="4" t="s">
        <v>40</v>
      </c>
      <c r="T2572" s="4" t="str">
        <f aca="false">B2572&amp;C2572&amp;D2572&amp;E2572&amp;S2572</f>
        <v>dwajackalmap55normal</v>
      </c>
      <c r="U2572" s="4" t="n">
        <f aca="false">COUNTIF($T$2:T2572,T2572)</f>
        <v>11</v>
      </c>
      <c r="V2572" s="4" t="s">
        <v>36</v>
      </c>
      <c r="W2572" s="4" t="s">
        <v>26</v>
      </c>
      <c r="X2572" s="4" t="n">
        <v>5</v>
      </c>
      <c r="Y2572" s="4" t="str">
        <f aca="false">V2572&amp;W2572&amp;X2572&amp;S2572</f>
        <v>dj5normal</v>
      </c>
      <c r="Z2572" s="4" t="n">
        <f aca="false">G2572&gt;0</f>
        <v>0</v>
      </c>
      <c r="AA2572" s="4" t="str">
        <f aca="false">IF(NOT(Z2572),Y2572,0)</f>
        <v>dj5normal</v>
      </c>
    </row>
    <row r="2573" customFormat="false" ht="15" hidden="false" customHeight="true" outlineLevel="0" collapsed="false">
      <c r="A2573" s="1" t="n">
        <v>3619</v>
      </c>
      <c r="B2573" s="4" t="s">
        <v>35</v>
      </c>
      <c r="C2573" s="4" t="s">
        <v>22</v>
      </c>
      <c r="D2573" s="4" t="s">
        <v>31</v>
      </c>
      <c r="E2573" s="4" t="n">
        <v>5</v>
      </c>
      <c r="F2573" s="4" t="n">
        <v>16.173</v>
      </c>
      <c r="G2573" s="4" t="n">
        <v>0</v>
      </c>
      <c r="H2573" s="4" t="n">
        <v>0.850505268487403</v>
      </c>
      <c r="I2573" s="4" t="n">
        <v>0.206703177294045</v>
      </c>
      <c r="J2573" s="4" t="n">
        <v>0.0345136513898298</v>
      </c>
      <c r="K2573" s="4" t="n">
        <v>0.252823771078801</v>
      </c>
      <c r="L2573" s="4" t="n">
        <v>0.0203234105514672</v>
      </c>
      <c r="M2573" s="4" t="n">
        <v>1.4298425468801</v>
      </c>
      <c r="N2573" s="4" t="n">
        <v>23.2500531999319</v>
      </c>
      <c r="O2573" s="4" t="n">
        <v>1</v>
      </c>
      <c r="P2573" s="4" t="s">
        <v>24</v>
      </c>
      <c r="Q2573" s="4" t="n">
        <v>19.67578447509</v>
      </c>
      <c r="R2573" s="4" t="n">
        <v>0.124085737576224</v>
      </c>
      <c r="S2573" s="4" t="s">
        <v>40</v>
      </c>
      <c r="T2573" s="4" t="str">
        <f aca="false">B2573&amp;C2573&amp;D2573&amp;E2573&amp;S2573</f>
        <v>dwajackalmap55normal</v>
      </c>
      <c r="U2573" s="4" t="n">
        <f aca="false">COUNTIF($T$2:T2573,T2573)</f>
        <v>12</v>
      </c>
      <c r="V2573" s="4" t="s">
        <v>36</v>
      </c>
      <c r="W2573" s="4" t="s">
        <v>26</v>
      </c>
      <c r="X2573" s="4" t="n">
        <v>5</v>
      </c>
      <c r="Y2573" s="4" t="str">
        <f aca="false">V2573&amp;W2573&amp;X2573&amp;S2573</f>
        <v>dj5normal</v>
      </c>
      <c r="Z2573" s="4" t="n">
        <f aca="false">G2573&gt;0</f>
        <v>0</v>
      </c>
      <c r="AA2573" s="4" t="str">
        <f aca="false">IF(NOT(Z2573),Y2573,0)</f>
        <v>dj5normal</v>
      </c>
    </row>
    <row r="2574" customFormat="false" ht="15" hidden="false" customHeight="true" outlineLevel="0" collapsed="false">
      <c r="A2574" s="1" t="n">
        <v>3620</v>
      </c>
      <c r="B2574" s="4" t="s">
        <v>35</v>
      </c>
      <c r="C2574" s="4" t="s">
        <v>22</v>
      </c>
      <c r="D2574" s="4" t="s">
        <v>31</v>
      </c>
      <c r="E2574" s="4" t="n">
        <v>5</v>
      </c>
      <c r="F2574" s="4" t="n">
        <v>33.065</v>
      </c>
      <c r="G2574" s="4" t="n">
        <v>0</v>
      </c>
      <c r="H2574" s="4" t="n">
        <v>27.670928421983</v>
      </c>
      <c r="I2574" s="4" t="n">
        <v>0.93097962398492</v>
      </c>
      <c r="J2574" s="4" t="n">
        <v>0.138854086004335</v>
      </c>
      <c r="K2574" s="4" t="n">
        <v>0.134445689396311</v>
      </c>
      <c r="L2574" s="4" t="n">
        <v>-0.0139507760998507</v>
      </c>
      <c r="M2574" s="4" t="n">
        <v>0.689179099355584</v>
      </c>
      <c r="N2574" s="4" t="n">
        <v>21.8460463481121</v>
      </c>
      <c r="O2574" s="4" t="n">
        <v>1</v>
      </c>
      <c r="P2574" s="4" t="s">
        <v>24</v>
      </c>
      <c r="Q2574" s="4" t="n">
        <v>237.758517182733</v>
      </c>
      <c r="R2574" s="4" t="n">
        <v>0.281469694882863</v>
      </c>
      <c r="S2574" s="4" t="s">
        <v>40</v>
      </c>
      <c r="T2574" s="4" t="str">
        <f aca="false">B2574&amp;C2574&amp;D2574&amp;E2574&amp;S2574</f>
        <v>dwajackalmap55normal</v>
      </c>
      <c r="U2574" s="4" t="n">
        <f aca="false">COUNTIF($T$2:T2574,T2574)</f>
        <v>13</v>
      </c>
      <c r="V2574" s="4" t="s">
        <v>36</v>
      </c>
      <c r="W2574" s="4" t="s">
        <v>26</v>
      </c>
      <c r="X2574" s="4" t="n">
        <v>5</v>
      </c>
      <c r="Y2574" s="4" t="str">
        <f aca="false">V2574&amp;W2574&amp;X2574&amp;S2574</f>
        <v>dj5normal</v>
      </c>
      <c r="Z2574" s="4" t="n">
        <f aca="false">G2574&gt;0</f>
        <v>0</v>
      </c>
      <c r="AA2574" s="4" t="str">
        <f aca="false">IF(NOT(Z2574),Y2574,0)</f>
        <v>dj5normal</v>
      </c>
    </row>
    <row r="2575" customFormat="false" ht="15" hidden="false" customHeight="true" outlineLevel="0" collapsed="false">
      <c r="A2575" s="1" t="n">
        <v>3621</v>
      </c>
      <c r="B2575" s="4" t="s">
        <v>35</v>
      </c>
      <c r="C2575" s="4" t="s">
        <v>22</v>
      </c>
      <c r="D2575" s="4" t="s">
        <v>31</v>
      </c>
      <c r="E2575" s="4" t="n">
        <v>5</v>
      </c>
      <c r="F2575" s="4" t="n">
        <v>179.979</v>
      </c>
      <c r="G2575" s="4" t="n">
        <v>0</v>
      </c>
      <c r="H2575" s="4" t="n">
        <v>47.3307157346286</v>
      </c>
      <c r="I2575" s="4" t="n">
        <v>1.4918294337626</v>
      </c>
      <c r="J2575" s="4" t="n">
        <v>0.337437964305972</v>
      </c>
      <c r="K2575" s="4" t="n">
        <v>0.0717916721579961</v>
      </c>
      <c r="L2575" s="4" t="n">
        <v>6.93768107577501E-005</v>
      </c>
      <c r="M2575" s="4" t="n">
        <v>0.10170478906923</v>
      </c>
      <c r="N2575" s="4" t="n">
        <v>16.6181068461971</v>
      </c>
      <c r="O2575" s="4" t="n">
        <v>0</v>
      </c>
      <c r="P2575" s="4" t="s">
        <v>27</v>
      </c>
      <c r="Q2575" s="4" t="n">
        <v>231.012902037839</v>
      </c>
      <c r="R2575" s="4" t="n">
        <v>3.08627212923094</v>
      </c>
      <c r="S2575" s="4" t="s">
        <v>40</v>
      </c>
      <c r="T2575" s="4" t="str">
        <f aca="false">B2575&amp;C2575&amp;D2575&amp;E2575&amp;S2575</f>
        <v>dwajackalmap55normal</v>
      </c>
      <c r="U2575" s="4" t="n">
        <f aca="false">COUNTIF($T$2:T2575,T2575)</f>
        <v>14</v>
      </c>
      <c r="V2575" s="4" t="s">
        <v>36</v>
      </c>
      <c r="W2575" s="4" t="s">
        <v>26</v>
      </c>
      <c r="X2575" s="4" t="n">
        <v>5</v>
      </c>
      <c r="Y2575" s="4" t="str">
        <f aca="false">V2575&amp;W2575&amp;X2575&amp;S2575</f>
        <v>dj5normal</v>
      </c>
      <c r="Z2575" s="4" t="n">
        <f aca="false">G2575&gt;0</f>
        <v>0</v>
      </c>
      <c r="AA2575" s="4" t="str">
        <f aca="false">IF(NOT(Z2575),Y2575,0)</f>
        <v>dj5normal</v>
      </c>
    </row>
    <row r="2576" customFormat="false" ht="15" hidden="false" customHeight="true" outlineLevel="0" collapsed="false">
      <c r="A2576" s="1" t="n">
        <v>3622</v>
      </c>
      <c r="B2576" s="4" t="s">
        <v>35</v>
      </c>
      <c r="C2576" s="4" t="s">
        <v>22</v>
      </c>
      <c r="D2576" s="4" t="s">
        <v>31</v>
      </c>
      <c r="E2576" s="4" t="n">
        <v>5</v>
      </c>
      <c r="F2576" s="4" t="n">
        <v>16.0609999999999</v>
      </c>
      <c r="G2576" s="4" t="n">
        <v>0</v>
      </c>
      <c r="H2576" s="4" t="n">
        <v>3.93603476985016</v>
      </c>
      <c r="I2576" s="4" t="n">
        <v>0.363783985934738</v>
      </c>
      <c r="J2576" s="4" t="n">
        <v>0.0663029647635449</v>
      </c>
      <c r="K2576" s="4" t="n">
        <v>0.176267075603905</v>
      </c>
      <c r="L2576" s="4" t="n">
        <v>0.0418752104473733</v>
      </c>
      <c r="M2576" s="4" t="n">
        <v>1.38492912157185</v>
      </c>
      <c r="N2576" s="4" t="n">
        <v>22.4356325245361</v>
      </c>
      <c r="O2576" s="4" t="n">
        <v>1</v>
      </c>
      <c r="P2576" s="4" t="s">
        <v>24</v>
      </c>
      <c r="Q2576" s="4" t="n">
        <v>90.6966878048558</v>
      </c>
      <c r="R2576" s="4" t="n">
        <v>0.134919307342443</v>
      </c>
      <c r="S2576" s="4" t="s">
        <v>40</v>
      </c>
      <c r="T2576" s="4" t="str">
        <f aca="false">B2576&amp;C2576&amp;D2576&amp;E2576&amp;S2576</f>
        <v>dwajackalmap55normal</v>
      </c>
      <c r="U2576" s="4" t="n">
        <f aca="false">COUNTIF($T$2:T2576,T2576)</f>
        <v>15</v>
      </c>
      <c r="V2576" s="4" t="s">
        <v>36</v>
      </c>
      <c r="W2576" s="4" t="s">
        <v>26</v>
      </c>
      <c r="X2576" s="4" t="n">
        <v>5</v>
      </c>
      <c r="Y2576" s="4" t="str">
        <f aca="false">V2576&amp;W2576&amp;X2576&amp;S2576</f>
        <v>dj5normal</v>
      </c>
      <c r="Z2576" s="4" t="n">
        <f aca="false">G2576&gt;0</f>
        <v>0</v>
      </c>
      <c r="AA2576" s="4" t="str">
        <f aca="false">IF(NOT(Z2576),Y2576,0)</f>
        <v>dj5normal</v>
      </c>
    </row>
    <row r="2577" customFormat="false" ht="15" hidden="false" customHeight="true" outlineLevel="0" collapsed="false">
      <c r="A2577" s="1" t="n">
        <v>3623</v>
      </c>
      <c r="B2577" s="4" t="s">
        <v>35</v>
      </c>
      <c r="C2577" s="4" t="s">
        <v>22</v>
      </c>
      <c r="D2577" s="4" t="s">
        <v>31</v>
      </c>
      <c r="E2577" s="4" t="n">
        <v>5</v>
      </c>
      <c r="F2577" s="4" t="n">
        <v>14.5329999999999</v>
      </c>
      <c r="G2577" s="4" t="n">
        <v>0</v>
      </c>
      <c r="H2577" s="4" t="n">
        <v>0.25665908212207</v>
      </c>
      <c r="I2577" s="4" t="n">
        <v>0.201725399440188</v>
      </c>
      <c r="J2577" s="4" t="n">
        <v>0.0247249088931727</v>
      </c>
      <c r="K2577" s="4" t="n">
        <v>0.321147663657988</v>
      </c>
      <c r="L2577" s="4" t="n">
        <v>0.03</v>
      </c>
      <c r="M2577" s="4" t="n">
        <v>1.51058616980618</v>
      </c>
      <c r="N2577" s="4" t="n">
        <v>22.3811105838276</v>
      </c>
      <c r="O2577" s="4" t="n">
        <v>1</v>
      </c>
      <c r="P2577" s="4" t="s">
        <v>24</v>
      </c>
      <c r="Q2577" s="4" t="n">
        <v>2.46123139567766</v>
      </c>
      <c r="R2577" s="4" t="n">
        <v>0.139090506181111</v>
      </c>
      <c r="S2577" s="4" t="s">
        <v>40</v>
      </c>
      <c r="T2577" s="4" t="str">
        <f aca="false">B2577&amp;C2577&amp;D2577&amp;E2577&amp;S2577</f>
        <v>dwajackalmap55normal</v>
      </c>
      <c r="U2577" s="4" t="n">
        <f aca="false">COUNTIF($T$2:T2577,T2577)</f>
        <v>16</v>
      </c>
      <c r="V2577" s="4" t="s">
        <v>36</v>
      </c>
      <c r="W2577" s="4" t="s">
        <v>26</v>
      </c>
      <c r="X2577" s="4" t="n">
        <v>5</v>
      </c>
      <c r="Y2577" s="4" t="str">
        <f aca="false">V2577&amp;W2577&amp;X2577&amp;S2577</f>
        <v>dj5normal</v>
      </c>
      <c r="Z2577" s="4" t="n">
        <f aca="false">G2577&gt;0</f>
        <v>0</v>
      </c>
      <c r="AA2577" s="4" t="str">
        <f aca="false">IF(NOT(Z2577),Y2577,0)</f>
        <v>dj5normal</v>
      </c>
    </row>
    <row r="2578" customFormat="false" ht="15" hidden="false" customHeight="true" outlineLevel="0" collapsed="false">
      <c r="A2578" s="1" t="n">
        <v>3624</v>
      </c>
      <c r="B2578" s="4" t="s">
        <v>35</v>
      </c>
      <c r="C2578" s="4" t="s">
        <v>22</v>
      </c>
      <c r="D2578" s="4" t="s">
        <v>31</v>
      </c>
      <c r="E2578" s="4" t="n">
        <v>5</v>
      </c>
      <c r="F2578" s="4" t="n">
        <v>180.163</v>
      </c>
      <c r="G2578" s="4" t="n">
        <v>1</v>
      </c>
      <c r="H2578" s="4" t="n">
        <v>61.5105493113107</v>
      </c>
      <c r="I2578" s="4" t="n">
        <v>1.64663160539456</v>
      </c>
      <c r="J2578" s="4" t="n">
        <v>0.440964542316521</v>
      </c>
      <c r="K2578" s="4" t="n">
        <v>0.0788902207155019</v>
      </c>
      <c r="L2578" s="4" t="n">
        <v>-0.00023027113740115</v>
      </c>
      <c r="M2578" s="4" t="n">
        <v>0.101035608815268</v>
      </c>
      <c r="N2578" s="4" t="n">
        <v>16.1179289149876</v>
      </c>
      <c r="O2578" s="4" t="n">
        <v>0</v>
      </c>
      <c r="P2578" s="4" t="s">
        <v>27</v>
      </c>
      <c r="Q2578" s="4" t="n">
        <v>399.999999999947</v>
      </c>
      <c r="R2578" s="4" t="n">
        <v>3.90776013048624</v>
      </c>
      <c r="S2578" s="4" t="s">
        <v>40</v>
      </c>
      <c r="T2578" s="4" t="str">
        <f aca="false">B2578&amp;C2578&amp;D2578&amp;E2578&amp;S2578</f>
        <v>dwajackalmap55normal</v>
      </c>
      <c r="U2578" s="4" t="n">
        <f aca="false">COUNTIF($T$2:T2578,T2578)</f>
        <v>17</v>
      </c>
      <c r="V2578" s="4" t="s">
        <v>36</v>
      </c>
      <c r="W2578" s="4" t="s">
        <v>26</v>
      </c>
      <c r="X2578" s="4" t="n">
        <v>5</v>
      </c>
      <c r="Y2578" s="4" t="str">
        <f aca="false">V2578&amp;W2578&amp;X2578&amp;S2578</f>
        <v>dj5normal</v>
      </c>
      <c r="Z2578" s="4" t="n">
        <f aca="false">G2578&gt;0</f>
        <v>1</v>
      </c>
      <c r="AA2578" s="4" t="n">
        <f aca="false">IF(NOT(Z2578),Y2578,0)</f>
        <v>0</v>
      </c>
    </row>
    <row r="2579" customFormat="false" ht="15" hidden="false" customHeight="true" outlineLevel="0" collapsed="false">
      <c r="A2579" s="1" t="n">
        <v>3625</v>
      </c>
      <c r="B2579" s="4" t="s">
        <v>35</v>
      </c>
      <c r="C2579" s="4" t="s">
        <v>22</v>
      </c>
      <c r="D2579" s="4" t="s">
        <v>31</v>
      </c>
      <c r="E2579" s="4" t="n">
        <v>5</v>
      </c>
      <c r="F2579" s="4" t="n">
        <v>31.557</v>
      </c>
      <c r="G2579" s="4" t="n">
        <v>1</v>
      </c>
      <c r="H2579" s="4" t="n">
        <v>11.5531853533828</v>
      </c>
      <c r="I2579" s="4" t="n">
        <v>0.939560825063932</v>
      </c>
      <c r="J2579" s="4" t="n">
        <v>0.133664266654551</v>
      </c>
      <c r="K2579" s="4" t="n">
        <v>0.281397256845624</v>
      </c>
      <c r="L2579" s="4" t="n">
        <v>0.0140138888888889</v>
      </c>
      <c r="M2579" s="4" t="n">
        <v>0.760823348234622</v>
      </c>
      <c r="N2579" s="4" t="n">
        <v>23.5999569603217</v>
      </c>
      <c r="O2579" s="4" t="n">
        <v>1</v>
      </c>
      <c r="P2579" s="4" t="s">
        <v>24</v>
      </c>
      <c r="Q2579" s="4" t="n">
        <v>117.444043902944</v>
      </c>
      <c r="R2579" s="4" t="n">
        <v>0.411399055359449</v>
      </c>
      <c r="S2579" s="4" t="s">
        <v>40</v>
      </c>
      <c r="T2579" s="4" t="str">
        <f aca="false">B2579&amp;C2579&amp;D2579&amp;E2579&amp;S2579</f>
        <v>dwajackalmap55normal</v>
      </c>
      <c r="U2579" s="4" t="n">
        <f aca="false">COUNTIF($T$2:T2579,T2579)</f>
        <v>18</v>
      </c>
      <c r="V2579" s="4" t="s">
        <v>36</v>
      </c>
      <c r="W2579" s="4" t="s">
        <v>26</v>
      </c>
      <c r="X2579" s="4" t="n">
        <v>5</v>
      </c>
      <c r="Y2579" s="4" t="str">
        <f aca="false">V2579&amp;W2579&amp;X2579&amp;S2579</f>
        <v>dj5normal</v>
      </c>
      <c r="Z2579" s="4" t="n">
        <f aca="false">G2579&gt;0</f>
        <v>1</v>
      </c>
      <c r="AA2579" s="4" t="n">
        <f aca="false">IF(NOT(Z2579),Y2579,0)</f>
        <v>0</v>
      </c>
    </row>
    <row r="2580" customFormat="false" ht="15" hidden="false" customHeight="true" outlineLevel="0" collapsed="false">
      <c r="A2580" s="1" t="n">
        <v>3626</v>
      </c>
      <c r="B2580" s="4" t="s">
        <v>35</v>
      </c>
      <c r="C2580" s="4" t="s">
        <v>22</v>
      </c>
      <c r="D2580" s="4" t="s">
        <v>31</v>
      </c>
      <c r="E2580" s="4" t="n">
        <v>5</v>
      </c>
      <c r="F2580" s="4" t="n">
        <v>23.242</v>
      </c>
      <c r="G2580" s="4" t="n">
        <v>0</v>
      </c>
      <c r="H2580" s="4" t="n">
        <v>18.843276990336</v>
      </c>
      <c r="I2580" s="4" t="n">
        <v>0.65301580710125</v>
      </c>
      <c r="J2580" s="4" t="n">
        <v>0.198057872363587</v>
      </c>
      <c r="K2580" s="4" t="n">
        <v>0.200900271949773</v>
      </c>
      <c r="L2580" s="4" t="n">
        <v>0.0218490566037736</v>
      </c>
      <c r="M2580" s="4" t="n">
        <v>0.986945568384678</v>
      </c>
      <c r="N2580" s="4" t="n">
        <v>23.150976302351</v>
      </c>
      <c r="O2580" s="4" t="n">
        <v>1</v>
      </c>
      <c r="P2580" s="4" t="s">
        <v>24</v>
      </c>
      <c r="Q2580" s="4" t="n">
        <v>342.997170284931</v>
      </c>
      <c r="R2580" s="4" t="n">
        <v>0.146732472775026</v>
      </c>
      <c r="S2580" s="4" t="s">
        <v>40</v>
      </c>
      <c r="T2580" s="4" t="str">
        <f aca="false">B2580&amp;C2580&amp;D2580&amp;E2580&amp;S2580</f>
        <v>dwajackalmap55normal</v>
      </c>
      <c r="U2580" s="4" t="n">
        <f aca="false">COUNTIF($T$2:T2580,T2580)</f>
        <v>19</v>
      </c>
      <c r="V2580" s="4" t="s">
        <v>36</v>
      </c>
      <c r="W2580" s="4" t="s">
        <v>26</v>
      </c>
      <c r="X2580" s="4" t="n">
        <v>5</v>
      </c>
      <c r="Y2580" s="4" t="str">
        <f aca="false">V2580&amp;W2580&amp;X2580&amp;S2580</f>
        <v>dj5normal</v>
      </c>
      <c r="Z2580" s="4" t="n">
        <f aca="false">G2580&gt;0</f>
        <v>0</v>
      </c>
      <c r="AA2580" s="4" t="str">
        <f aca="false">IF(NOT(Z2580),Y2580,0)</f>
        <v>dj5normal</v>
      </c>
    </row>
    <row r="2581" customFormat="false" ht="15" hidden="false" customHeight="true" outlineLevel="0" collapsed="false">
      <c r="A2581" s="1" t="n">
        <v>3627</v>
      </c>
      <c r="B2581" s="4" t="s">
        <v>35</v>
      </c>
      <c r="C2581" s="4" t="s">
        <v>22</v>
      </c>
      <c r="D2581" s="4" t="s">
        <v>31</v>
      </c>
      <c r="E2581" s="4" t="n">
        <v>5</v>
      </c>
      <c r="F2581" s="4" t="n">
        <v>64.9470000000001</v>
      </c>
      <c r="G2581" s="4" t="n">
        <v>0</v>
      </c>
      <c r="H2581" s="4" t="n">
        <v>37.1309558773906</v>
      </c>
      <c r="I2581" s="4" t="n">
        <v>1.07700347589022</v>
      </c>
      <c r="J2581" s="4" t="n">
        <v>0.288672423395953</v>
      </c>
      <c r="K2581" s="4" t="n">
        <v>0.135769665487389</v>
      </c>
      <c r="L2581" s="4" t="n">
        <v>0.00642915809402867</v>
      </c>
      <c r="M2581" s="4" t="n">
        <v>0.394170404763436</v>
      </c>
      <c r="N2581" s="4" t="n">
        <v>24.7092217803704</v>
      </c>
      <c r="O2581" s="4" t="n">
        <v>1</v>
      </c>
      <c r="P2581" s="4" t="s">
        <v>24</v>
      </c>
      <c r="Q2581" s="4" t="n">
        <v>471.404520790995</v>
      </c>
      <c r="R2581" s="4" t="n">
        <v>0.345458067270301</v>
      </c>
      <c r="S2581" s="4" t="s">
        <v>40</v>
      </c>
      <c r="T2581" s="4" t="str">
        <f aca="false">B2581&amp;C2581&amp;D2581&amp;E2581&amp;S2581</f>
        <v>dwajackalmap55normal</v>
      </c>
      <c r="U2581" s="4" t="n">
        <f aca="false">COUNTIF($T$2:T2581,T2581)</f>
        <v>20</v>
      </c>
      <c r="V2581" s="4" t="s">
        <v>36</v>
      </c>
      <c r="W2581" s="4" t="s">
        <v>26</v>
      </c>
      <c r="X2581" s="4" t="n">
        <v>5</v>
      </c>
      <c r="Y2581" s="4" t="str">
        <f aca="false">V2581&amp;W2581&amp;X2581&amp;S2581</f>
        <v>dj5normal</v>
      </c>
      <c r="Z2581" s="4" t="n">
        <f aca="false">G2581&gt;0</f>
        <v>0</v>
      </c>
      <c r="AA2581" s="4" t="str">
        <f aca="false">IF(NOT(Z2581),Y2581,0)</f>
        <v>dj5normal</v>
      </c>
    </row>
    <row r="2582" customFormat="false" ht="15" hidden="false" customHeight="true" outlineLevel="0" collapsed="false">
      <c r="A2582" s="1" t="n">
        <v>3632</v>
      </c>
      <c r="B2582" s="4" t="s">
        <v>37</v>
      </c>
      <c r="C2582" s="4" t="s">
        <v>22</v>
      </c>
      <c r="D2582" s="4" t="s">
        <v>33</v>
      </c>
      <c r="E2582" s="4" t="n">
        <v>10</v>
      </c>
      <c r="F2582" s="4" t="n">
        <v>11.004</v>
      </c>
      <c r="G2582" s="4" t="n">
        <v>0</v>
      </c>
      <c r="H2582" s="4" t="n">
        <v>0.375464815347269</v>
      </c>
      <c r="I2582" s="4" t="n">
        <v>0.330469711647197</v>
      </c>
      <c r="J2582" s="4" t="n">
        <v>0.0383452533771804</v>
      </c>
      <c r="K2582" s="4" t="n">
        <v>0.112158830960551</v>
      </c>
      <c r="L2582" s="4" t="n">
        <v>0.0870487554322647</v>
      </c>
      <c r="M2582" s="4" t="n">
        <v>1.64440928707976</v>
      </c>
      <c r="N2582" s="4" t="n">
        <v>18.6838235695881</v>
      </c>
      <c r="O2582" s="4" t="n">
        <v>1</v>
      </c>
      <c r="P2582" s="4" t="s">
        <v>24</v>
      </c>
      <c r="Q2582" s="4" t="n">
        <v>2.52931912491933</v>
      </c>
      <c r="R2582" s="4" t="n">
        <v>0.249199527209122</v>
      </c>
      <c r="S2582" s="4" t="s">
        <v>40</v>
      </c>
      <c r="T2582" s="4" t="str">
        <f aca="false">B2582&amp;C2582&amp;D2582&amp;E2582&amp;S2582</f>
        <v>rosnavjackalsmall_warehouse10normal</v>
      </c>
      <c r="U2582" s="4" t="n">
        <f aca="false">COUNTIF($T$2:T2582,T2582)</f>
        <v>1</v>
      </c>
      <c r="V2582" s="4" t="s">
        <v>38</v>
      </c>
      <c r="W2582" s="4" t="s">
        <v>26</v>
      </c>
      <c r="X2582" s="4" t="s">
        <v>34</v>
      </c>
      <c r="Y2582" s="4" t="str">
        <f aca="false">V2582&amp;W2582&amp;X2582&amp;S2582</f>
        <v>rjsnormal</v>
      </c>
      <c r="Z2582" s="4" t="n">
        <f aca="false">G2582&gt;0</f>
        <v>0</v>
      </c>
      <c r="AA2582" s="4" t="str">
        <f aca="false">IF(NOT(Z2582),Y2582,0)</f>
        <v>rjsnormal</v>
      </c>
    </row>
    <row r="2583" customFormat="false" ht="15" hidden="false" customHeight="true" outlineLevel="0" collapsed="false">
      <c r="A2583" s="1" t="n">
        <v>3633</v>
      </c>
      <c r="B2583" s="4" t="s">
        <v>37</v>
      </c>
      <c r="C2583" s="4" t="s">
        <v>22</v>
      </c>
      <c r="D2583" s="4" t="s">
        <v>33</v>
      </c>
      <c r="E2583" s="4" t="n">
        <v>10</v>
      </c>
      <c r="F2583" s="4" t="n">
        <v>15.801</v>
      </c>
      <c r="G2583" s="4" t="n">
        <v>1</v>
      </c>
      <c r="H2583" s="4" t="n">
        <v>1.22868674835423</v>
      </c>
      <c r="I2583" s="4" t="n">
        <v>0.5616167920757</v>
      </c>
      <c r="J2583" s="4" t="n">
        <v>0.0714080383179079</v>
      </c>
      <c r="K2583" s="4" t="n">
        <v>0.482221859928922</v>
      </c>
      <c r="L2583" s="4" t="n">
        <v>0.0569034178068537</v>
      </c>
      <c r="M2583" s="4" t="n">
        <v>1.35189890137276</v>
      </c>
      <c r="N2583" s="4" t="n">
        <v>21.4708572978185</v>
      </c>
      <c r="O2583" s="4" t="n">
        <v>1</v>
      </c>
      <c r="P2583" s="4" t="s">
        <v>24</v>
      </c>
      <c r="Q2583" s="4" t="n">
        <v>16.1341374736377</v>
      </c>
      <c r="R2583" s="4" t="n">
        <v>0.2874594113495</v>
      </c>
      <c r="S2583" s="4" t="s">
        <v>40</v>
      </c>
      <c r="T2583" s="4" t="str">
        <f aca="false">B2583&amp;C2583&amp;D2583&amp;E2583&amp;S2583</f>
        <v>rosnavjackalsmall_warehouse10normal</v>
      </c>
      <c r="U2583" s="4" t="n">
        <f aca="false">COUNTIF($T$2:T2583,T2583)</f>
        <v>2</v>
      </c>
      <c r="V2583" s="4" t="s">
        <v>38</v>
      </c>
      <c r="W2583" s="4" t="s">
        <v>26</v>
      </c>
      <c r="X2583" s="4" t="s">
        <v>34</v>
      </c>
      <c r="Y2583" s="4" t="str">
        <f aca="false">V2583&amp;W2583&amp;X2583&amp;S2583</f>
        <v>rjsnormal</v>
      </c>
      <c r="Z2583" s="4" t="n">
        <f aca="false">G2583&gt;0</f>
        <v>1</v>
      </c>
      <c r="AA2583" s="4" t="n">
        <f aca="false">IF(NOT(Z2583),Y2583,0)</f>
        <v>0</v>
      </c>
    </row>
    <row r="2584" customFormat="false" ht="15" hidden="false" customHeight="true" outlineLevel="0" collapsed="false">
      <c r="A2584" s="1" t="n">
        <v>3634</v>
      </c>
      <c r="B2584" s="4" t="s">
        <v>37</v>
      </c>
      <c r="C2584" s="4" t="s">
        <v>22</v>
      </c>
      <c r="D2584" s="4" t="s">
        <v>33</v>
      </c>
      <c r="E2584" s="4" t="n">
        <v>10</v>
      </c>
      <c r="F2584" s="4" t="n">
        <v>11.305</v>
      </c>
      <c r="G2584" s="4" t="n">
        <v>0</v>
      </c>
      <c r="H2584" s="4" t="n">
        <v>1.2136010841844</v>
      </c>
      <c r="I2584" s="4" t="n">
        <v>0.478263683317913</v>
      </c>
      <c r="J2584" s="4" t="n">
        <v>0.0668527145558613</v>
      </c>
      <c r="K2584" s="4" t="n">
        <v>0.103863638801174</v>
      </c>
      <c r="L2584" s="4" t="n">
        <v>0.0598509987094505</v>
      </c>
      <c r="M2584" s="4" t="n">
        <v>1.71748897323625</v>
      </c>
      <c r="N2584" s="4" t="n">
        <v>19.3634562941623</v>
      </c>
      <c r="O2584" s="4" t="n">
        <v>1</v>
      </c>
      <c r="P2584" s="4" t="s">
        <v>24</v>
      </c>
      <c r="Q2584" s="4" t="n">
        <v>18.2344748108561</v>
      </c>
      <c r="R2584" s="4" t="n">
        <v>0.221499712388281</v>
      </c>
      <c r="S2584" s="4" t="s">
        <v>40</v>
      </c>
      <c r="T2584" s="4" t="str">
        <f aca="false">B2584&amp;C2584&amp;D2584&amp;E2584&amp;S2584</f>
        <v>rosnavjackalsmall_warehouse10normal</v>
      </c>
      <c r="U2584" s="4" t="n">
        <f aca="false">COUNTIF($T$2:T2584,T2584)</f>
        <v>3</v>
      </c>
      <c r="V2584" s="4" t="s">
        <v>38</v>
      </c>
      <c r="W2584" s="4" t="s">
        <v>26</v>
      </c>
      <c r="X2584" s="4" t="s">
        <v>34</v>
      </c>
      <c r="Y2584" s="4" t="str">
        <f aca="false">V2584&amp;W2584&amp;X2584&amp;S2584</f>
        <v>rjsnormal</v>
      </c>
      <c r="Z2584" s="4" t="n">
        <f aca="false">G2584&gt;0</f>
        <v>0</v>
      </c>
      <c r="AA2584" s="4" t="str">
        <f aca="false">IF(NOT(Z2584),Y2584,0)</f>
        <v>rjsnormal</v>
      </c>
    </row>
    <row r="2585" customFormat="false" ht="15" hidden="false" customHeight="true" outlineLevel="0" collapsed="false">
      <c r="A2585" s="1" t="n">
        <v>3635</v>
      </c>
      <c r="B2585" s="4" t="s">
        <v>37</v>
      </c>
      <c r="C2585" s="4" t="s">
        <v>22</v>
      </c>
      <c r="D2585" s="4" t="s">
        <v>33</v>
      </c>
      <c r="E2585" s="4" t="n">
        <v>10</v>
      </c>
      <c r="F2585" s="4" t="n">
        <v>11.2</v>
      </c>
      <c r="G2585" s="4" t="n">
        <v>0</v>
      </c>
      <c r="H2585" s="4" t="n">
        <v>0.817411398326737</v>
      </c>
      <c r="I2585" s="4" t="n">
        <v>0.423243653485223</v>
      </c>
      <c r="J2585" s="4" t="n">
        <v>0.0497430446673958</v>
      </c>
      <c r="K2585" s="4" t="n">
        <v>0.182635882888974</v>
      </c>
      <c r="L2585" s="4" t="n">
        <v>0.0701179088975084</v>
      </c>
      <c r="M2585" s="4" t="n">
        <v>1.68192879228053</v>
      </c>
      <c r="N2585" s="4" t="n">
        <v>19.2711778185152</v>
      </c>
      <c r="O2585" s="4" t="n">
        <v>1</v>
      </c>
      <c r="P2585" s="4" t="s">
        <v>24</v>
      </c>
      <c r="Q2585" s="4" t="n">
        <v>7.93799867922438</v>
      </c>
      <c r="R2585" s="4" t="n">
        <v>0.209639495730172</v>
      </c>
      <c r="S2585" s="4" t="s">
        <v>40</v>
      </c>
      <c r="T2585" s="4" t="str">
        <f aca="false">B2585&amp;C2585&amp;D2585&amp;E2585&amp;S2585</f>
        <v>rosnavjackalsmall_warehouse10normal</v>
      </c>
      <c r="U2585" s="4" t="n">
        <f aca="false">COUNTIF($T$2:T2585,T2585)</f>
        <v>4</v>
      </c>
      <c r="V2585" s="4" t="s">
        <v>38</v>
      </c>
      <c r="W2585" s="4" t="s">
        <v>26</v>
      </c>
      <c r="X2585" s="4" t="s">
        <v>34</v>
      </c>
      <c r="Y2585" s="4" t="str">
        <f aca="false">V2585&amp;W2585&amp;X2585&amp;S2585</f>
        <v>rjsnormal</v>
      </c>
      <c r="Z2585" s="4" t="n">
        <f aca="false">G2585&gt;0</f>
        <v>0</v>
      </c>
      <c r="AA2585" s="4" t="str">
        <f aca="false">IF(NOT(Z2585),Y2585,0)</f>
        <v>rjsnormal</v>
      </c>
    </row>
    <row r="2586" customFormat="false" ht="15" hidden="false" customHeight="true" outlineLevel="0" collapsed="false">
      <c r="A2586" s="1" t="n">
        <v>3636</v>
      </c>
      <c r="B2586" s="4" t="s">
        <v>37</v>
      </c>
      <c r="C2586" s="4" t="s">
        <v>22</v>
      </c>
      <c r="D2586" s="4" t="s">
        <v>33</v>
      </c>
      <c r="E2586" s="4" t="n">
        <v>10</v>
      </c>
      <c r="F2586" s="4" t="n">
        <v>17.801</v>
      </c>
      <c r="G2586" s="4" t="n">
        <v>1</v>
      </c>
      <c r="H2586" s="4" t="n">
        <v>0.79213446233725</v>
      </c>
      <c r="I2586" s="4" t="n">
        <v>0.430743882945887</v>
      </c>
      <c r="J2586" s="4" t="n">
        <v>0.0677896263504024</v>
      </c>
      <c r="K2586" s="4" t="n">
        <v>0.531654992089399</v>
      </c>
      <c r="L2586" s="4" t="n">
        <v>0.0396575601759706</v>
      </c>
      <c r="M2586" s="4" t="n">
        <v>1.28612877336512</v>
      </c>
      <c r="N2586" s="4" t="n">
        <v>23.3712007718779</v>
      </c>
      <c r="O2586" s="4" t="n">
        <v>1</v>
      </c>
      <c r="P2586" s="4" t="s">
        <v>24</v>
      </c>
      <c r="Q2586" s="4" t="n">
        <v>7.78165671148202</v>
      </c>
      <c r="R2586" s="4" t="n">
        <v>0.275210506416919</v>
      </c>
      <c r="S2586" s="4" t="s">
        <v>40</v>
      </c>
      <c r="T2586" s="4" t="str">
        <f aca="false">B2586&amp;C2586&amp;D2586&amp;E2586&amp;S2586</f>
        <v>rosnavjackalsmall_warehouse10normal</v>
      </c>
      <c r="U2586" s="4" t="n">
        <f aca="false">COUNTIF($T$2:T2586,T2586)</f>
        <v>5</v>
      </c>
      <c r="V2586" s="4" t="s">
        <v>38</v>
      </c>
      <c r="W2586" s="4" t="s">
        <v>26</v>
      </c>
      <c r="X2586" s="4" t="s">
        <v>34</v>
      </c>
      <c r="Y2586" s="4" t="str">
        <f aca="false">V2586&amp;W2586&amp;X2586&amp;S2586</f>
        <v>rjsnormal</v>
      </c>
      <c r="Z2586" s="4" t="n">
        <f aca="false">G2586&gt;0</f>
        <v>1</v>
      </c>
      <c r="AA2586" s="4" t="n">
        <f aca="false">IF(NOT(Z2586),Y2586,0)</f>
        <v>0</v>
      </c>
    </row>
    <row r="2587" customFormat="false" ht="15" hidden="false" customHeight="true" outlineLevel="0" collapsed="false">
      <c r="A2587" s="1" t="n">
        <v>3637</v>
      </c>
      <c r="B2587" s="4" t="s">
        <v>37</v>
      </c>
      <c r="C2587" s="4" t="s">
        <v>22</v>
      </c>
      <c r="D2587" s="4" t="s">
        <v>33</v>
      </c>
      <c r="E2587" s="4" t="n">
        <v>10</v>
      </c>
      <c r="F2587" s="4" t="n">
        <v>180.299</v>
      </c>
      <c r="G2587" s="4" t="n">
        <v>0</v>
      </c>
      <c r="H2587" s="4" t="n">
        <v>0</v>
      </c>
      <c r="I2587" s="4" t="n">
        <v>0</v>
      </c>
      <c r="J2587" s="4" t="n">
        <v>0</v>
      </c>
      <c r="K2587" s="4" t="n">
        <v>0.000694561843271278</v>
      </c>
      <c r="L2587" s="4" t="n">
        <v>-0.000694561843271278</v>
      </c>
      <c r="M2587" s="4" t="n">
        <v>0.00069111488623271</v>
      </c>
      <c r="N2587" s="4" t="n">
        <v>0.0511529464379662</v>
      </c>
      <c r="O2587" s="4" t="n">
        <v>0</v>
      </c>
      <c r="P2587" s="4" t="s">
        <v>27</v>
      </c>
      <c r="Q2587" s="4" t="n">
        <v>0</v>
      </c>
      <c r="R2587" s="4" t="n">
        <v>0.390984320409661</v>
      </c>
      <c r="S2587" s="4" t="s">
        <v>40</v>
      </c>
      <c r="T2587" s="4" t="str">
        <f aca="false">B2587&amp;C2587&amp;D2587&amp;E2587&amp;S2587</f>
        <v>rosnavjackalsmall_warehouse10normal</v>
      </c>
      <c r="U2587" s="4" t="n">
        <f aca="false">COUNTIF($T$2:T2587,T2587)</f>
        <v>6</v>
      </c>
      <c r="V2587" s="4" t="s">
        <v>38</v>
      </c>
      <c r="W2587" s="4" t="s">
        <v>26</v>
      </c>
      <c r="X2587" s="4" t="s">
        <v>34</v>
      </c>
      <c r="Y2587" s="4" t="str">
        <f aca="false">V2587&amp;W2587&amp;X2587&amp;S2587</f>
        <v>rjsnormal</v>
      </c>
      <c r="Z2587" s="4" t="n">
        <f aca="false">G2587&gt;0</f>
        <v>0</v>
      </c>
      <c r="AA2587" s="4" t="str">
        <f aca="false">IF(NOT(Z2587),Y2587,0)</f>
        <v>rjsnormal</v>
      </c>
    </row>
    <row r="2588" customFormat="false" ht="15" hidden="false" customHeight="true" outlineLevel="0" collapsed="false">
      <c r="A2588" s="1" t="n">
        <v>3638</v>
      </c>
      <c r="B2588" s="4" t="s">
        <v>37</v>
      </c>
      <c r="C2588" s="4" t="s">
        <v>22</v>
      </c>
      <c r="D2588" s="4" t="s">
        <v>33</v>
      </c>
      <c r="E2588" s="4" t="n">
        <v>10</v>
      </c>
      <c r="F2588" s="4" t="n">
        <v>14.1</v>
      </c>
      <c r="G2588" s="4" t="n">
        <v>0</v>
      </c>
      <c r="H2588" s="4" t="n">
        <v>0.414253422797658</v>
      </c>
      <c r="I2588" s="4" t="n">
        <v>0.387908508135518</v>
      </c>
      <c r="J2588" s="4" t="n">
        <v>0.0636200671912782</v>
      </c>
      <c r="K2588" s="4" t="n">
        <v>0.38059279298764</v>
      </c>
      <c r="L2588" s="4" t="n">
        <v>0.0614662921526025</v>
      </c>
      <c r="M2588" s="4" t="n">
        <v>1.47294178396775</v>
      </c>
      <c r="N2588" s="4" t="n">
        <v>21.0906988637748</v>
      </c>
      <c r="O2588" s="4" t="n">
        <v>1</v>
      </c>
      <c r="P2588" s="4" t="s">
        <v>24</v>
      </c>
      <c r="Q2588" s="4" t="n">
        <v>2.32437513029119</v>
      </c>
      <c r="R2588" s="4" t="n">
        <v>0.248735237930426</v>
      </c>
      <c r="S2588" s="4" t="s">
        <v>40</v>
      </c>
      <c r="T2588" s="4" t="str">
        <f aca="false">B2588&amp;C2588&amp;D2588&amp;E2588&amp;S2588</f>
        <v>rosnavjackalsmall_warehouse10normal</v>
      </c>
      <c r="U2588" s="4" t="n">
        <f aca="false">COUNTIF($T$2:T2588,T2588)</f>
        <v>7</v>
      </c>
      <c r="V2588" s="4" t="s">
        <v>38</v>
      </c>
      <c r="W2588" s="4" t="s">
        <v>26</v>
      </c>
      <c r="X2588" s="4" t="s">
        <v>34</v>
      </c>
      <c r="Y2588" s="4" t="str">
        <f aca="false">V2588&amp;W2588&amp;X2588&amp;S2588</f>
        <v>rjsnormal</v>
      </c>
      <c r="Z2588" s="4" t="n">
        <f aca="false">G2588&gt;0</f>
        <v>0</v>
      </c>
      <c r="AA2588" s="4" t="str">
        <f aca="false">IF(NOT(Z2588),Y2588,0)</f>
        <v>rjsnormal</v>
      </c>
    </row>
    <row r="2589" customFormat="false" ht="15" hidden="false" customHeight="true" outlineLevel="0" collapsed="false">
      <c r="A2589" s="1" t="n">
        <v>3639</v>
      </c>
      <c r="B2589" s="4" t="s">
        <v>37</v>
      </c>
      <c r="C2589" s="4" t="s">
        <v>22</v>
      </c>
      <c r="D2589" s="4" t="s">
        <v>33</v>
      </c>
      <c r="E2589" s="4" t="n">
        <v>10</v>
      </c>
      <c r="F2589" s="4" t="n">
        <v>179.8</v>
      </c>
      <c r="G2589" s="4" t="n">
        <v>0</v>
      </c>
      <c r="H2589" s="4" t="n">
        <v>0</v>
      </c>
      <c r="I2589" s="4" t="n">
        <v>0</v>
      </c>
      <c r="J2589" s="4" t="n">
        <v>0</v>
      </c>
      <c r="K2589" s="4" t="n">
        <v>0.000366754617414248</v>
      </c>
      <c r="L2589" s="4" t="n">
        <v>-0.000366754617414248</v>
      </c>
      <c r="M2589" s="4" t="n">
        <v>0.000364829396325459</v>
      </c>
      <c r="N2589" s="4" t="n">
        <v>0.0420000000000003</v>
      </c>
      <c r="O2589" s="4" t="n">
        <v>0</v>
      </c>
      <c r="P2589" s="4" t="s">
        <v>27</v>
      </c>
      <c r="Q2589" s="4" t="n">
        <v>0</v>
      </c>
      <c r="R2589" s="4" t="n">
        <v>0</v>
      </c>
      <c r="S2589" s="4" t="s">
        <v>40</v>
      </c>
      <c r="T2589" s="4" t="str">
        <f aca="false">B2589&amp;C2589&amp;D2589&amp;E2589&amp;S2589</f>
        <v>rosnavjackalsmall_warehouse10normal</v>
      </c>
      <c r="U2589" s="4" t="n">
        <f aca="false">COUNTIF($T$2:T2589,T2589)</f>
        <v>8</v>
      </c>
      <c r="V2589" s="4" t="s">
        <v>38</v>
      </c>
      <c r="W2589" s="4" t="s">
        <v>26</v>
      </c>
      <c r="X2589" s="4" t="s">
        <v>34</v>
      </c>
      <c r="Y2589" s="4" t="str">
        <f aca="false">V2589&amp;W2589&amp;X2589&amp;S2589</f>
        <v>rjsnormal</v>
      </c>
      <c r="Z2589" s="4" t="n">
        <f aca="false">G2589&gt;0</f>
        <v>0</v>
      </c>
      <c r="AA2589" s="4" t="str">
        <f aca="false">IF(NOT(Z2589),Y2589,0)</f>
        <v>rjsnormal</v>
      </c>
    </row>
    <row r="2590" customFormat="false" ht="15" hidden="false" customHeight="true" outlineLevel="0" collapsed="false">
      <c r="A2590" s="1" t="n">
        <v>3640</v>
      </c>
      <c r="B2590" s="4" t="s">
        <v>37</v>
      </c>
      <c r="C2590" s="4" t="s">
        <v>22</v>
      </c>
      <c r="D2590" s="4" t="s">
        <v>33</v>
      </c>
      <c r="E2590" s="4" t="n">
        <v>10</v>
      </c>
      <c r="F2590" s="4" t="n">
        <v>10.494</v>
      </c>
      <c r="G2590" s="4" t="n">
        <v>0</v>
      </c>
      <c r="H2590" s="4" t="n">
        <v>0.334336086627128</v>
      </c>
      <c r="I2590" s="4" t="n">
        <v>0.307375027575404</v>
      </c>
      <c r="J2590" s="4" t="n">
        <v>0.0378659529470756</v>
      </c>
      <c r="K2590" s="4" t="n">
        <v>0.0831588169374566</v>
      </c>
      <c r="L2590" s="4" t="n">
        <v>0.0893640452491832</v>
      </c>
      <c r="M2590" s="4" t="n">
        <v>1.78074562114661</v>
      </c>
      <c r="N2590" s="4" t="n">
        <v>18.8505915076152</v>
      </c>
      <c r="O2590" s="4" t="n">
        <v>1</v>
      </c>
      <c r="P2590" s="4" t="s">
        <v>24</v>
      </c>
      <c r="Q2590" s="4" t="n">
        <v>2.26520137654381</v>
      </c>
      <c r="R2590" s="4" t="n">
        <v>0.193627876267198</v>
      </c>
      <c r="S2590" s="4" t="s">
        <v>40</v>
      </c>
      <c r="T2590" s="4" t="str">
        <f aca="false">B2590&amp;C2590&amp;D2590&amp;E2590&amp;S2590</f>
        <v>rosnavjackalsmall_warehouse10normal</v>
      </c>
      <c r="U2590" s="4" t="n">
        <f aca="false">COUNTIF($T$2:T2590,T2590)</f>
        <v>9</v>
      </c>
      <c r="V2590" s="4" t="s">
        <v>38</v>
      </c>
      <c r="W2590" s="4" t="s">
        <v>26</v>
      </c>
      <c r="X2590" s="4" t="s">
        <v>34</v>
      </c>
      <c r="Y2590" s="4" t="str">
        <f aca="false">V2590&amp;W2590&amp;X2590&amp;S2590</f>
        <v>rjsnormal</v>
      </c>
      <c r="Z2590" s="4" t="n">
        <f aca="false">G2590&gt;0</f>
        <v>0</v>
      </c>
      <c r="AA2590" s="4" t="str">
        <f aca="false">IF(NOT(Z2590),Y2590,0)</f>
        <v>rjsnormal</v>
      </c>
    </row>
    <row r="2591" customFormat="false" ht="15" hidden="false" customHeight="true" outlineLevel="0" collapsed="false">
      <c r="A2591" s="1" t="n">
        <v>3641</v>
      </c>
      <c r="B2591" s="4" t="s">
        <v>37</v>
      </c>
      <c r="C2591" s="4" t="s">
        <v>22</v>
      </c>
      <c r="D2591" s="4" t="s">
        <v>33</v>
      </c>
      <c r="E2591" s="4" t="n">
        <v>10</v>
      </c>
      <c r="F2591" s="4" t="n">
        <v>21.388</v>
      </c>
      <c r="G2591" s="4" t="n">
        <v>0</v>
      </c>
      <c r="H2591" s="4" t="n">
        <v>2.38349796859647</v>
      </c>
      <c r="I2591" s="4" t="n">
        <v>0.685844052592413</v>
      </c>
      <c r="J2591" s="4" t="n">
        <v>0.409363616462518</v>
      </c>
      <c r="K2591" s="4" t="n">
        <v>0.487715665845691</v>
      </c>
      <c r="L2591" s="4" t="n">
        <v>0.0409660986130858</v>
      </c>
      <c r="M2591" s="4" t="n">
        <v>1.11186556537241</v>
      </c>
      <c r="N2591" s="4" t="n">
        <v>23.6289603109603</v>
      </c>
      <c r="O2591" s="4" t="n">
        <v>1</v>
      </c>
      <c r="P2591" s="4" t="s">
        <v>24</v>
      </c>
      <c r="Q2591" s="4" t="n">
        <v>21.03617994921</v>
      </c>
      <c r="R2591" s="4" t="n">
        <v>0.330738208416856</v>
      </c>
      <c r="S2591" s="4" t="s">
        <v>40</v>
      </c>
      <c r="T2591" s="4" t="str">
        <f aca="false">B2591&amp;C2591&amp;D2591&amp;E2591&amp;S2591</f>
        <v>rosnavjackalsmall_warehouse10normal</v>
      </c>
      <c r="U2591" s="4" t="n">
        <f aca="false">COUNTIF($T$2:T2591,T2591)</f>
        <v>10</v>
      </c>
      <c r="V2591" s="4" t="s">
        <v>38</v>
      </c>
      <c r="W2591" s="4" t="s">
        <v>26</v>
      </c>
      <c r="X2591" s="4" t="s">
        <v>34</v>
      </c>
      <c r="Y2591" s="4" t="str">
        <f aca="false">V2591&amp;W2591&amp;X2591&amp;S2591</f>
        <v>rjsnormal</v>
      </c>
      <c r="Z2591" s="4" t="n">
        <f aca="false">G2591&gt;0</f>
        <v>0</v>
      </c>
      <c r="AA2591" s="4" t="str">
        <f aca="false">IF(NOT(Z2591),Y2591,0)</f>
        <v>rjsnormal</v>
      </c>
    </row>
    <row r="2592" customFormat="false" ht="15" hidden="false" customHeight="true" outlineLevel="0" collapsed="false">
      <c r="A2592" s="1" t="n">
        <v>3642</v>
      </c>
      <c r="B2592" s="4" t="s">
        <v>37</v>
      </c>
      <c r="C2592" s="4" t="s">
        <v>22</v>
      </c>
      <c r="D2592" s="4" t="s">
        <v>33</v>
      </c>
      <c r="E2592" s="4" t="n">
        <v>10</v>
      </c>
      <c r="F2592" s="4" t="n">
        <v>13.091</v>
      </c>
      <c r="G2592" s="4" t="n">
        <v>0</v>
      </c>
      <c r="H2592" s="4" t="n">
        <v>1.211049946759</v>
      </c>
      <c r="I2592" s="4" t="n">
        <v>0.448692692644352</v>
      </c>
      <c r="J2592" s="4" t="n">
        <v>0.063326234564639</v>
      </c>
      <c r="K2592" s="4" t="n">
        <v>0.399316629647998</v>
      </c>
      <c r="L2592" s="4" t="n">
        <v>0.0680103073085224</v>
      </c>
      <c r="M2592" s="4" t="n">
        <v>1.50223565120364</v>
      </c>
      <c r="N2592" s="4" t="n">
        <v>20.1306951110607</v>
      </c>
      <c r="O2592" s="4" t="n">
        <v>1</v>
      </c>
      <c r="P2592" s="4" t="s">
        <v>24</v>
      </c>
      <c r="Q2592" s="4" t="n">
        <v>19.140448054981</v>
      </c>
      <c r="R2592" s="4" t="n">
        <v>0.245098342246962</v>
      </c>
      <c r="S2592" s="4" t="s">
        <v>40</v>
      </c>
      <c r="T2592" s="4" t="str">
        <f aca="false">B2592&amp;C2592&amp;D2592&amp;E2592&amp;S2592</f>
        <v>rosnavjackalsmall_warehouse10normal</v>
      </c>
      <c r="U2592" s="4" t="n">
        <f aca="false">COUNTIF($T$2:T2592,T2592)</f>
        <v>11</v>
      </c>
      <c r="V2592" s="4" t="s">
        <v>38</v>
      </c>
      <c r="W2592" s="4" t="s">
        <v>26</v>
      </c>
      <c r="X2592" s="4" t="s">
        <v>34</v>
      </c>
      <c r="Y2592" s="4" t="str">
        <f aca="false">V2592&amp;W2592&amp;X2592&amp;S2592</f>
        <v>rjsnormal</v>
      </c>
      <c r="Z2592" s="4" t="n">
        <f aca="false">G2592&gt;0</f>
        <v>0</v>
      </c>
      <c r="AA2592" s="4" t="str">
        <f aca="false">IF(NOT(Z2592),Y2592,0)</f>
        <v>rjsnormal</v>
      </c>
    </row>
    <row r="2593" customFormat="false" ht="15" hidden="false" customHeight="true" outlineLevel="0" collapsed="false">
      <c r="A2593" s="1" t="n">
        <v>3643</v>
      </c>
      <c r="B2593" s="4" t="s">
        <v>37</v>
      </c>
      <c r="C2593" s="4" t="s">
        <v>22</v>
      </c>
      <c r="D2593" s="4" t="s">
        <v>33</v>
      </c>
      <c r="E2593" s="4" t="n">
        <v>10</v>
      </c>
      <c r="F2593" s="4" t="n">
        <v>179.901</v>
      </c>
      <c r="G2593" s="4" t="n">
        <v>0</v>
      </c>
      <c r="H2593" s="4" t="n">
        <v>0</v>
      </c>
      <c r="I2593" s="4" t="n">
        <v>0</v>
      </c>
      <c r="J2593" s="4" t="n">
        <v>0</v>
      </c>
      <c r="K2593" s="4" t="n">
        <v>0</v>
      </c>
      <c r="L2593" s="4" t="n">
        <v>0</v>
      </c>
      <c r="M2593" s="4" t="n">
        <v>0</v>
      </c>
      <c r="N2593" s="4" t="n">
        <v>0.0089999999999999</v>
      </c>
      <c r="O2593" s="4" t="n">
        <v>0</v>
      </c>
      <c r="P2593" s="4" t="s">
        <v>27</v>
      </c>
      <c r="Q2593" s="4" t="n">
        <v>0</v>
      </c>
      <c r="R2593" s="4" t="n">
        <v>0</v>
      </c>
      <c r="S2593" s="4" t="s">
        <v>40</v>
      </c>
      <c r="T2593" s="4" t="str">
        <f aca="false">B2593&amp;C2593&amp;D2593&amp;E2593&amp;S2593</f>
        <v>rosnavjackalsmall_warehouse10normal</v>
      </c>
      <c r="U2593" s="4" t="n">
        <f aca="false">COUNTIF($T$2:T2593,T2593)</f>
        <v>12</v>
      </c>
      <c r="V2593" s="4" t="s">
        <v>38</v>
      </c>
      <c r="W2593" s="4" t="s">
        <v>26</v>
      </c>
      <c r="X2593" s="4" t="s">
        <v>34</v>
      </c>
      <c r="Y2593" s="4" t="str">
        <f aca="false">V2593&amp;W2593&amp;X2593&amp;S2593</f>
        <v>rjsnormal</v>
      </c>
      <c r="Z2593" s="4" t="n">
        <f aca="false">G2593&gt;0</f>
        <v>0</v>
      </c>
      <c r="AA2593" s="4" t="str">
        <f aca="false">IF(NOT(Z2593),Y2593,0)</f>
        <v>rjsnormal</v>
      </c>
    </row>
    <row r="2594" customFormat="false" ht="15" hidden="false" customHeight="true" outlineLevel="0" collapsed="false">
      <c r="A2594" s="1" t="n">
        <v>3644</v>
      </c>
      <c r="B2594" s="4" t="s">
        <v>37</v>
      </c>
      <c r="C2594" s="4" t="s">
        <v>22</v>
      </c>
      <c r="D2594" s="4" t="s">
        <v>33</v>
      </c>
      <c r="E2594" s="4" t="n">
        <v>10</v>
      </c>
      <c r="F2594" s="4" t="n">
        <v>12.201</v>
      </c>
      <c r="G2594" s="4" t="n">
        <v>0</v>
      </c>
      <c r="H2594" s="4" t="n">
        <v>0.387366349521962</v>
      </c>
      <c r="I2594" s="4" t="n">
        <v>0.357034172477472</v>
      </c>
      <c r="J2594" s="4" t="n">
        <v>0.0423794484558696</v>
      </c>
      <c r="K2594" s="4" t="n">
        <v>0.35775285175246</v>
      </c>
      <c r="L2594" s="4" t="n">
        <v>0.0613087231326596</v>
      </c>
      <c r="M2594" s="4" t="n">
        <v>1.59795391862906</v>
      </c>
      <c r="N2594" s="4" t="n">
        <v>19.8744192849163</v>
      </c>
      <c r="O2594" s="4" t="n">
        <v>1</v>
      </c>
      <c r="P2594" s="4" t="s">
        <v>24</v>
      </c>
      <c r="Q2594" s="4" t="n">
        <v>3.41610673055638</v>
      </c>
      <c r="R2594" s="4" t="n">
        <v>0.240308908226806</v>
      </c>
      <c r="S2594" s="4" t="s">
        <v>40</v>
      </c>
      <c r="T2594" s="4" t="str">
        <f aca="false">B2594&amp;C2594&amp;D2594&amp;E2594&amp;S2594</f>
        <v>rosnavjackalsmall_warehouse10normal</v>
      </c>
      <c r="U2594" s="4" t="n">
        <f aca="false">COUNTIF($T$2:T2594,T2594)</f>
        <v>13</v>
      </c>
      <c r="V2594" s="4" t="s">
        <v>38</v>
      </c>
      <c r="W2594" s="4" t="s">
        <v>26</v>
      </c>
      <c r="X2594" s="4" t="s">
        <v>34</v>
      </c>
      <c r="Y2594" s="4" t="str">
        <f aca="false">V2594&amp;W2594&amp;X2594&amp;S2594</f>
        <v>rjsnormal</v>
      </c>
      <c r="Z2594" s="4" t="n">
        <f aca="false">G2594&gt;0</f>
        <v>0</v>
      </c>
      <c r="AA2594" s="4" t="str">
        <f aca="false">IF(NOT(Z2594),Y2594,0)</f>
        <v>rjsnormal</v>
      </c>
    </row>
    <row r="2595" customFormat="false" ht="15" hidden="false" customHeight="true" outlineLevel="0" collapsed="false">
      <c r="A2595" s="1" t="n">
        <v>3645</v>
      </c>
      <c r="B2595" s="4" t="s">
        <v>37</v>
      </c>
      <c r="C2595" s="4" t="s">
        <v>22</v>
      </c>
      <c r="D2595" s="4" t="s">
        <v>33</v>
      </c>
      <c r="E2595" s="4" t="n">
        <v>10</v>
      </c>
      <c r="F2595" s="4" t="n">
        <v>179.7</v>
      </c>
      <c r="G2595" s="4" t="n">
        <v>0</v>
      </c>
      <c r="H2595" s="4" t="n">
        <v>0</v>
      </c>
      <c r="I2595" s="4" t="n">
        <v>0</v>
      </c>
      <c r="J2595" s="4" t="n">
        <v>0</v>
      </c>
      <c r="K2595" s="4" t="n">
        <v>0</v>
      </c>
      <c r="L2595" s="4" t="n">
        <v>0</v>
      </c>
      <c r="M2595" s="4" t="n">
        <v>0</v>
      </c>
      <c r="N2595" s="4" t="n">
        <v>0.0230000000000001</v>
      </c>
      <c r="O2595" s="4" t="n">
        <v>0</v>
      </c>
      <c r="P2595" s="4" t="s">
        <v>27</v>
      </c>
      <c r="Q2595" s="4" t="n">
        <v>0</v>
      </c>
      <c r="R2595" s="4" t="n">
        <v>0</v>
      </c>
      <c r="S2595" s="4" t="s">
        <v>40</v>
      </c>
      <c r="T2595" s="4" t="str">
        <f aca="false">B2595&amp;C2595&amp;D2595&amp;E2595&amp;S2595</f>
        <v>rosnavjackalsmall_warehouse10normal</v>
      </c>
      <c r="U2595" s="4" t="n">
        <f aca="false">COUNTIF($T$2:T2595,T2595)</f>
        <v>14</v>
      </c>
      <c r="V2595" s="4" t="s">
        <v>38</v>
      </c>
      <c r="W2595" s="4" t="s">
        <v>26</v>
      </c>
      <c r="X2595" s="4" t="s">
        <v>34</v>
      </c>
      <c r="Y2595" s="4" t="str">
        <f aca="false">V2595&amp;W2595&amp;X2595&amp;S2595</f>
        <v>rjsnormal</v>
      </c>
      <c r="Z2595" s="4" t="n">
        <f aca="false">G2595&gt;0</f>
        <v>0</v>
      </c>
      <c r="AA2595" s="4" t="str">
        <f aca="false">IF(NOT(Z2595),Y2595,0)</f>
        <v>rjsnormal</v>
      </c>
    </row>
    <row r="2596" customFormat="false" ht="15" hidden="false" customHeight="true" outlineLevel="0" collapsed="false">
      <c r="A2596" s="1" t="n">
        <v>3646</v>
      </c>
      <c r="B2596" s="4" t="s">
        <v>37</v>
      </c>
      <c r="C2596" s="4" t="s">
        <v>22</v>
      </c>
      <c r="D2596" s="4" t="s">
        <v>33</v>
      </c>
      <c r="E2596" s="4" t="n">
        <v>10</v>
      </c>
      <c r="F2596" s="4" t="n">
        <v>11.891</v>
      </c>
      <c r="G2596" s="4" t="n">
        <v>0</v>
      </c>
      <c r="H2596" s="4" t="n">
        <v>0.740940448435419</v>
      </c>
      <c r="I2596" s="4" t="n">
        <v>0.446492030714299</v>
      </c>
      <c r="J2596" s="4" t="n">
        <v>0.122992808935433</v>
      </c>
      <c r="K2596" s="4" t="n">
        <v>0.153730548613519</v>
      </c>
      <c r="L2596" s="4" t="n">
        <v>0.0799181464404021</v>
      </c>
      <c r="M2596" s="4" t="n">
        <v>1.63735451339402</v>
      </c>
      <c r="N2596" s="4" t="n">
        <v>19.9805067175547</v>
      </c>
      <c r="O2596" s="4" t="n">
        <v>1</v>
      </c>
      <c r="P2596" s="4" t="s">
        <v>24</v>
      </c>
      <c r="Q2596" s="4" t="n">
        <v>7.36398433700449</v>
      </c>
      <c r="R2596" s="4" t="n">
        <v>0.212907513314588</v>
      </c>
      <c r="S2596" s="4" t="s">
        <v>40</v>
      </c>
      <c r="T2596" s="4" t="str">
        <f aca="false">B2596&amp;C2596&amp;D2596&amp;E2596&amp;S2596</f>
        <v>rosnavjackalsmall_warehouse10normal</v>
      </c>
      <c r="U2596" s="4" t="n">
        <f aca="false">COUNTIF($T$2:T2596,T2596)</f>
        <v>15</v>
      </c>
      <c r="V2596" s="4" t="s">
        <v>38</v>
      </c>
      <c r="W2596" s="4" t="s">
        <v>26</v>
      </c>
      <c r="X2596" s="4" t="s">
        <v>34</v>
      </c>
      <c r="Y2596" s="4" t="str">
        <f aca="false">V2596&amp;W2596&amp;X2596&amp;S2596</f>
        <v>rjsnormal</v>
      </c>
      <c r="Z2596" s="4" t="n">
        <f aca="false">G2596&gt;0</f>
        <v>0</v>
      </c>
      <c r="AA2596" s="4" t="str">
        <f aca="false">IF(NOT(Z2596),Y2596,0)</f>
        <v>rjsnormal</v>
      </c>
    </row>
    <row r="2597" customFormat="false" ht="15" hidden="false" customHeight="true" outlineLevel="0" collapsed="false">
      <c r="A2597" s="1" t="n">
        <v>3647</v>
      </c>
      <c r="B2597" s="4" t="s">
        <v>37</v>
      </c>
      <c r="C2597" s="4" t="s">
        <v>22</v>
      </c>
      <c r="D2597" s="4" t="s">
        <v>33</v>
      </c>
      <c r="E2597" s="4" t="n">
        <v>10</v>
      </c>
      <c r="F2597" s="4" t="n">
        <v>16.4</v>
      </c>
      <c r="G2597" s="4" t="n">
        <v>0</v>
      </c>
      <c r="H2597" s="4" t="n">
        <v>1.80163337213587</v>
      </c>
      <c r="I2597" s="4" t="n">
        <v>0.645747401406581</v>
      </c>
      <c r="J2597" s="4" t="n">
        <v>0.121448893099491</v>
      </c>
      <c r="K2597" s="4" t="n">
        <v>0.303943889775884</v>
      </c>
      <c r="L2597" s="4" t="n">
        <v>0.0515752441492452</v>
      </c>
      <c r="M2597" s="4" t="n">
        <v>1.28198830327458</v>
      </c>
      <c r="N2597" s="4" t="n">
        <v>21.1132289439085</v>
      </c>
      <c r="O2597" s="4" t="n">
        <v>1</v>
      </c>
      <c r="P2597" s="4" t="s">
        <v>24</v>
      </c>
      <c r="Q2597" s="4" t="n">
        <v>13.620279016182</v>
      </c>
      <c r="R2597" s="4" t="n">
        <v>0.329224867426329</v>
      </c>
      <c r="S2597" s="4" t="s">
        <v>40</v>
      </c>
      <c r="T2597" s="4" t="str">
        <f aca="false">B2597&amp;C2597&amp;D2597&amp;E2597&amp;S2597</f>
        <v>rosnavjackalsmall_warehouse10normal</v>
      </c>
      <c r="U2597" s="4" t="n">
        <f aca="false">COUNTIF($T$2:T2597,T2597)</f>
        <v>16</v>
      </c>
      <c r="V2597" s="4" t="s">
        <v>38</v>
      </c>
      <c r="W2597" s="4" t="s">
        <v>26</v>
      </c>
      <c r="X2597" s="4" t="s">
        <v>34</v>
      </c>
      <c r="Y2597" s="4" t="str">
        <f aca="false">V2597&amp;W2597&amp;X2597&amp;S2597</f>
        <v>rjsnormal</v>
      </c>
      <c r="Z2597" s="4" t="n">
        <f aca="false">G2597&gt;0</f>
        <v>0</v>
      </c>
      <c r="AA2597" s="4" t="str">
        <f aca="false">IF(NOT(Z2597),Y2597,0)</f>
        <v>rjsnormal</v>
      </c>
    </row>
    <row r="2598" customFormat="false" ht="15" hidden="false" customHeight="true" outlineLevel="0" collapsed="false">
      <c r="A2598" s="1" t="n">
        <v>3648</v>
      </c>
      <c r="B2598" s="4" t="s">
        <v>37</v>
      </c>
      <c r="C2598" s="4" t="s">
        <v>22</v>
      </c>
      <c r="D2598" s="4" t="s">
        <v>33</v>
      </c>
      <c r="E2598" s="4" t="n">
        <v>10</v>
      </c>
      <c r="F2598" s="4" t="n">
        <v>179.4</v>
      </c>
      <c r="G2598" s="4" t="n">
        <v>0</v>
      </c>
      <c r="H2598" s="4" t="n">
        <v>0</v>
      </c>
      <c r="I2598" s="4" t="n">
        <v>0</v>
      </c>
      <c r="J2598" s="4" t="n">
        <v>0</v>
      </c>
      <c r="K2598" s="4" t="n">
        <v>0</v>
      </c>
      <c r="L2598" s="4" t="n">
        <v>0</v>
      </c>
      <c r="M2598" s="4" t="n">
        <v>0</v>
      </c>
      <c r="N2598" s="4" t="n">
        <v>0.0350000000000001</v>
      </c>
      <c r="O2598" s="4" t="n">
        <v>0</v>
      </c>
      <c r="P2598" s="4" t="s">
        <v>27</v>
      </c>
      <c r="Q2598" s="4" t="n">
        <v>0</v>
      </c>
      <c r="R2598" s="4" t="n">
        <v>0.0285714285714285</v>
      </c>
      <c r="S2598" s="4" t="s">
        <v>40</v>
      </c>
      <c r="T2598" s="4" t="str">
        <f aca="false">B2598&amp;C2598&amp;D2598&amp;E2598&amp;S2598</f>
        <v>rosnavjackalsmall_warehouse10normal</v>
      </c>
      <c r="U2598" s="4" t="n">
        <f aca="false">COUNTIF($T$2:T2598,T2598)</f>
        <v>17</v>
      </c>
      <c r="V2598" s="4" t="s">
        <v>38</v>
      </c>
      <c r="W2598" s="4" t="s">
        <v>26</v>
      </c>
      <c r="X2598" s="4" t="s">
        <v>34</v>
      </c>
      <c r="Y2598" s="4" t="str">
        <f aca="false">V2598&amp;W2598&amp;X2598&amp;S2598</f>
        <v>rjsnormal</v>
      </c>
      <c r="Z2598" s="4" t="n">
        <f aca="false">G2598&gt;0</f>
        <v>0</v>
      </c>
      <c r="AA2598" s="4" t="str">
        <f aca="false">IF(NOT(Z2598),Y2598,0)</f>
        <v>rjsnormal</v>
      </c>
    </row>
    <row r="2599" customFormat="false" ht="15" hidden="false" customHeight="true" outlineLevel="0" collapsed="false">
      <c r="A2599" s="1" t="n">
        <v>3649</v>
      </c>
      <c r="B2599" s="4" t="s">
        <v>37</v>
      </c>
      <c r="C2599" s="4" t="s">
        <v>22</v>
      </c>
      <c r="D2599" s="4" t="s">
        <v>33</v>
      </c>
      <c r="E2599" s="4" t="n">
        <v>10</v>
      </c>
      <c r="F2599" s="4" t="n">
        <v>11.501</v>
      </c>
      <c r="G2599" s="4" t="n">
        <v>0</v>
      </c>
      <c r="H2599" s="4" t="n">
        <v>0.463270522528055</v>
      </c>
      <c r="I2599" s="4" t="n">
        <v>0.330252609977564</v>
      </c>
      <c r="J2599" s="4" t="n">
        <v>0.0367528258166142</v>
      </c>
      <c r="K2599" s="4" t="n">
        <v>0.213967432491203</v>
      </c>
      <c r="L2599" s="4" t="n">
        <v>0.079644238956885</v>
      </c>
      <c r="M2599" s="4" t="n">
        <v>1.66150538956525</v>
      </c>
      <c r="N2599" s="4" t="n">
        <v>19.1972302891852</v>
      </c>
      <c r="O2599" s="4" t="n">
        <v>1</v>
      </c>
      <c r="P2599" s="4" t="s">
        <v>24</v>
      </c>
      <c r="Q2599" s="4" t="n">
        <v>3.49263832208628</v>
      </c>
      <c r="R2599" s="4" t="n">
        <v>0.224042736124439</v>
      </c>
      <c r="S2599" s="4" t="s">
        <v>40</v>
      </c>
      <c r="T2599" s="4" t="str">
        <f aca="false">B2599&amp;C2599&amp;D2599&amp;E2599&amp;S2599</f>
        <v>rosnavjackalsmall_warehouse10normal</v>
      </c>
      <c r="U2599" s="4" t="n">
        <f aca="false">COUNTIF($T$2:T2599,T2599)</f>
        <v>18</v>
      </c>
      <c r="V2599" s="4" t="s">
        <v>38</v>
      </c>
      <c r="W2599" s="4" t="s">
        <v>26</v>
      </c>
      <c r="X2599" s="4" t="s">
        <v>34</v>
      </c>
      <c r="Y2599" s="4" t="str">
        <f aca="false">V2599&amp;W2599&amp;X2599&amp;S2599</f>
        <v>rjsnormal</v>
      </c>
      <c r="Z2599" s="4" t="n">
        <f aca="false">G2599&gt;0</f>
        <v>0</v>
      </c>
      <c r="AA2599" s="4" t="str">
        <f aca="false">IF(NOT(Z2599),Y2599,0)</f>
        <v>rjsnormal</v>
      </c>
    </row>
    <row r="2600" customFormat="false" ht="15" hidden="false" customHeight="true" outlineLevel="0" collapsed="false">
      <c r="A2600" s="1" t="n">
        <v>3650</v>
      </c>
      <c r="B2600" s="4" t="s">
        <v>37</v>
      </c>
      <c r="C2600" s="4" t="s">
        <v>22</v>
      </c>
      <c r="D2600" s="4" t="s">
        <v>33</v>
      </c>
      <c r="E2600" s="4" t="n">
        <v>10</v>
      </c>
      <c r="F2600" s="4" t="n">
        <v>18.2929999999999</v>
      </c>
      <c r="G2600" s="4" t="n">
        <v>1</v>
      </c>
      <c r="H2600" s="4" t="n">
        <v>1.09094192527888</v>
      </c>
      <c r="I2600" s="4" t="n">
        <v>0.514078646211729</v>
      </c>
      <c r="J2600" s="4" t="n">
        <v>0.246121033752954</v>
      </c>
      <c r="K2600" s="4" t="n">
        <v>0.571442329300769</v>
      </c>
      <c r="L2600" s="4" t="n">
        <v>0.0448792086969315</v>
      </c>
      <c r="M2600" s="4" t="n">
        <v>1.29901610844677</v>
      </c>
      <c r="N2600" s="4" t="n">
        <v>23.0868240695867</v>
      </c>
      <c r="O2600" s="4" t="n">
        <v>1</v>
      </c>
      <c r="P2600" s="4" t="s">
        <v>24</v>
      </c>
      <c r="Q2600" s="4" t="n">
        <v>14.0912181945718</v>
      </c>
      <c r="R2600" s="4" t="n">
        <v>0.264349915848311</v>
      </c>
      <c r="S2600" s="4" t="s">
        <v>40</v>
      </c>
      <c r="T2600" s="4" t="str">
        <f aca="false">B2600&amp;C2600&amp;D2600&amp;E2600&amp;S2600</f>
        <v>rosnavjackalsmall_warehouse10normal</v>
      </c>
      <c r="U2600" s="4" t="n">
        <f aca="false">COUNTIF($T$2:T2600,T2600)</f>
        <v>19</v>
      </c>
      <c r="V2600" s="4" t="s">
        <v>38</v>
      </c>
      <c r="W2600" s="4" t="s">
        <v>26</v>
      </c>
      <c r="X2600" s="4" t="s">
        <v>34</v>
      </c>
      <c r="Y2600" s="4" t="str">
        <f aca="false">V2600&amp;W2600&amp;X2600&amp;S2600</f>
        <v>rjsnormal</v>
      </c>
      <c r="Z2600" s="4" t="n">
        <f aca="false">G2600&gt;0</f>
        <v>1</v>
      </c>
      <c r="AA2600" s="4" t="n">
        <f aca="false">IF(NOT(Z2600),Y2600,0)</f>
        <v>0</v>
      </c>
    </row>
    <row r="2601" customFormat="false" ht="15" hidden="false" customHeight="true" outlineLevel="0" collapsed="false">
      <c r="A2601" s="1" t="n">
        <v>3651</v>
      </c>
      <c r="B2601" s="4" t="s">
        <v>37</v>
      </c>
      <c r="C2601" s="4" t="s">
        <v>22</v>
      </c>
      <c r="D2601" s="4" t="s">
        <v>33</v>
      </c>
      <c r="E2601" s="4" t="n">
        <v>10</v>
      </c>
      <c r="F2601" s="4" t="n">
        <v>12.9930000000002</v>
      </c>
      <c r="G2601" s="4" t="n">
        <v>0</v>
      </c>
      <c r="H2601" s="4" t="n">
        <v>0.850126974949337</v>
      </c>
      <c r="I2601" s="4" t="n">
        <v>0.573865396566972</v>
      </c>
      <c r="J2601" s="4" t="n">
        <v>0.0997434868142783</v>
      </c>
      <c r="K2601" s="4" t="n">
        <v>0.329610157090243</v>
      </c>
      <c r="L2601" s="4" t="n">
        <v>0.0639653304748842</v>
      </c>
      <c r="M2601" s="4" t="n">
        <v>1.51190359416117</v>
      </c>
      <c r="N2601" s="4" t="n">
        <v>19.9199804092019</v>
      </c>
      <c r="O2601" s="4" t="n">
        <v>1</v>
      </c>
      <c r="P2601" s="4" t="s">
        <v>24</v>
      </c>
      <c r="Q2601" s="4" t="n">
        <v>6.99304552048516</v>
      </c>
      <c r="R2601" s="4" t="n">
        <v>0.319528426697635</v>
      </c>
      <c r="S2601" s="4" t="s">
        <v>40</v>
      </c>
      <c r="T2601" s="4" t="str">
        <f aca="false">B2601&amp;C2601&amp;D2601&amp;E2601&amp;S2601</f>
        <v>rosnavjackalsmall_warehouse10normal</v>
      </c>
      <c r="U2601" s="4" t="n">
        <f aca="false">COUNTIF($T$2:T2601,T2601)</f>
        <v>20</v>
      </c>
      <c r="V2601" s="4" t="s">
        <v>38</v>
      </c>
      <c r="W2601" s="4" t="s">
        <v>26</v>
      </c>
      <c r="X2601" s="4" t="s">
        <v>34</v>
      </c>
      <c r="Y2601" s="4" t="str">
        <f aca="false">V2601&amp;W2601&amp;X2601&amp;S2601</f>
        <v>rjsnormal</v>
      </c>
      <c r="Z2601" s="4" t="n">
        <f aca="false">G2601&gt;0</f>
        <v>0</v>
      </c>
      <c r="AA2601" s="4" t="str">
        <f aca="false">IF(NOT(Z2601),Y2601,0)</f>
        <v>rjsnormal</v>
      </c>
    </row>
    <row r="2602" customFormat="false" ht="15" hidden="false" customHeight="true" outlineLevel="0" collapsed="false">
      <c r="A2602" s="1" t="n">
        <v>3656</v>
      </c>
      <c r="B2602" s="4" t="s">
        <v>37</v>
      </c>
      <c r="C2602" s="4" t="s">
        <v>41</v>
      </c>
      <c r="D2602" s="4" t="s">
        <v>31</v>
      </c>
      <c r="E2602" s="4" t="n">
        <v>5</v>
      </c>
      <c r="F2602" s="4" t="n">
        <v>109.404</v>
      </c>
      <c r="G2602" s="4" t="n">
        <v>0</v>
      </c>
      <c r="H2602" s="4" t="n">
        <v>0.30851706291072</v>
      </c>
      <c r="I2602" s="4" t="n">
        <v>0.0618982390314565</v>
      </c>
      <c r="J2602" s="4" t="n">
        <v>0.00767014050218787</v>
      </c>
      <c r="K2602" s="4" t="n">
        <v>0.00720338983050848</v>
      </c>
      <c r="L2602" s="4" t="n">
        <v>0.000923728813559322</v>
      </c>
      <c r="M2602" s="4" t="n">
        <v>0.216659663865546</v>
      </c>
      <c r="N2602" s="4" t="n">
        <v>23.7528185542502</v>
      </c>
      <c r="O2602" s="4" t="n">
        <v>1</v>
      </c>
      <c r="P2602" s="4" t="s">
        <v>24</v>
      </c>
      <c r="Q2602" s="4" t="n">
        <v>2.75349106712183</v>
      </c>
      <c r="R2602" s="4" t="n">
        <v>0.378902401811578</v>
      </c>
      <c r="S2602" s="4" t="s">
        <v>40</v>
      </c>
      <c r="T2602" s="4" t="str">
        <f aca="false">B2602&amp;C2602&amp;D2602&amp;E2602&amp;S2602</f>
        <v>rosnavburgermap55normal</v>
      </c>
      <c r="U2602" s="4" t="n">
        <f aca="false">COUNTIF($T$2:T2602,T2602)</f>
        <v>1</v>
      </c>
      <c r="V2602" s="4" t="s">
        <v>38</v>
      </c>
      <c r="W2602" s="4" t="s">
        <v>29</v>
      </c>
      <c r="X2602" s="4" t="n">
        <v>5</v>
      </c>
      <c r="Y2602" s="4" t="str">
        <f aca="false">V2602&amp;W2602&amp;X2602&amp;S2602</f>
        <v>rb5normal</v>
      </c>
      <c r="Z2602" s="4" t="n">
        <f aca="false">G2602&gt;0</f>
        <v>0</v>
      </c>
      <c r="AA2602" s="4" t="str">
        <f aca="false">IF(NOT(Z2602),Y2602,0)</f>
        <v>rb5normal</v>
      </c>
    </row>
    <row r="2603" customFormat="false" ht="15" hidden="false" customHeight="true" outlineLevel="0" collapsed="false">
      <c r="A2603" s="1" t="n">
        <v>3657</v>
      </c>
      <c r="B2603" s="4" t="s">
        <v>37</v>
      </c>
      <c r="C2603" s="4" t="s">
        <v>41</v>
      </c>
      <c r="D2603" s="4" t="s">
        <v>31</v>
      </c>
      <c r="E2603" s="4" t="n">
        <v>5</v>
      </c>
      <c r="F2603" s="4" t="n">
        <v>113.801</v>
      </c>
      <c r="G2603" s="4" t="n">
        <v>0</v>
      </c>
      <c r="H2603" s="4" t="n">
        <v>0.586581561598361</v>
      </c>
      <c r="I2603" s="4" t="n">
        <v>0.116305051372788</v>
      </c>
      <c r="J2603" s="4" t="n">
        <v>0.0146196587194677</v>
      </c>
      <c r="K2603" s="4" t="n">
        <v>0.00590060710680528</v>
      </c>
      <c r="L2603" s="4" t="n">
        <v>0.000601602890712422</v>
      </c>
      <c r="M2603" s="4" t="n">
        <v>0.218707613295755</v>
      </c>
      <c r="N2603" s="4" t="n">
        <v>24.8523541092048</v>
      </c>
      <c r="O2603" s="4" t="n">
        <v>1</v>
      </c>
      <c r="P2603" s="4" t="s">
        <v>24</v>
      </c>
      <c r="Q2603" s="4" t="n">
        <v>6.97605704299936</v>
      </c>
      <c r="R2603" s="4" t="n">
        <v>0.703635555938067</v>
      </c>
      <c r="S2603" s="4" t="s">
        <v>40</v>
      </c>
      <c r="T2603" s="4" t="str">
        <f aca="false">B2603&amp;C2603&amp;D2603&amp;E2603&amp;S2603</f>
        <v>rosnavburgermap55normal</v>
      </c>
      <c r="U2603" s="4" t="n">
        <f aca="false">COUNTIF($T$2:T2603,T2603)</f>
        <v>2</v>
      </c>
      <c r="V2603" s="4" t="s">
        <v>38</v>
      </c>
      <c r="W2603" s="4" t="s">
        <v>29</v>
      </c>
      <c r="X2603" s="4" t="n">
        <v>5</v>
      </c>
      <c r="Y2603" s="4" t="str">
        <f aca="false">V2603&amp;W2603&amp;X2603&amp;S2603</f>
        <v>rb5normal</v>
      </c>
      <c r="Z2603" s="4" t="n">
        <f aca="false">G2603&gt;0</f>
        <v>0</v>
      </c>
      <c r="AA2603" s="4" t="str">
        <f aca="false">IF(NOT(Z2603),Y2603,0)</f>
        <v>rb5normal</v>
      </c>
    </row>
    <row r="2604" customFormat="false" ht="15" hidden="false" customHeight="true" outlineLevel="0" collapsed="false">
      <c r="A2604" s="1" t="n">
        <v>3658</v>
      </c>
      <c r="B2604" s="4" t="s">
        <v>37</v>
      </c>
      <c r="C2604" s="4" t="s">
        <v>41</v>
      </c>
      <c r="D2604" s="4" t="s">
        <v>31</v>
      </c>
      <c r="E2604" s="4" t="n">
        <v>5</v>
      </c>
      <c r="F2604" s="4" t="n">
        <v>110.8</v>
      </c>
      <c r="G2604" s="4" t="n">
        <v>0</v>
      </c>
      <c r="H2604" s="4" t="n">
        <v>0.329330485123712</v>
      </c>
      <c r="I2604" s="4" t="n">
        <v>0.0649023564354832</v>
      </c>
      <c r="J2604" s="4" t="n">
        <v>0.00803713127372478</v>
      </c>
      <c r="K2604" s="4" t="n">
        <v>0.00736776859504133</v>
      </c>
      <c r="L2604" s="4" t="n">
        <v>0.000888429752066116</v>
      </c>
      <c r="M2604" s="4" t="n">
        <v>0.218229508196721</v>
      </c>
      <c r="N2604" s="4" t="n">
        <v>24.2352881510647</v>
      </c>
      <c r="O2604" s="4" t="n">
        <v>1</v>
      </c>
      <c r="P2604" s="4" t="s">
        <v>24</v>
      </c>
      <c r="Q2604" s="4" t="n">
        <v>2.33193733578315</v>
      </c>
      <c r="R2604" s="4" t="n">
        <v>0.438369039962633</v>
      </c>
      <c r="S2604" s="4" t="s">
        <v>40</v>
      </c>
      <c r="T2604" s="4" t="str">
        <f aca="false">B2604&amp;C2604&amp;D2604&amp;E2604&amp;S2604</f>
        <v>rosnavburgermap55normal</v>
      </c>
      <c r="U2604" s="4" t="n">
        <f aca="false">COUNTIF($T$2:T2604,T2604)</f>
        <v>3</v>
      </c>
      <c r="V2604" s="4" t="s">
        <v>38</v>
      </c>
      <c r="W2604" s="4" t="s">
        <v>29</v>
      </c>
      <c r="X2604" s="4" t="n">
        <v>5</v>
      </c>
      <c r="Y2604" s="4" t="str">
        <f aca="false">V2604&amp;W2604&amp;X2604&amp;S2604</f>
        <v>rb5normal</v>
      </c>
      <c r="Z2604" s="4" t="n">
        <f aca="false">G2604&gt;0</f>
        <v>0</v>
      </c>
      <c r="AA2604" s="4" t="str">
        <f aca="false">IF(NOT(Z2604),Y2604,0)</f>
        <v>rb5normal</v>
      </c>
    </row>
    <row r="2605" customFormat="false" ht="15" hidden="false" customHeight="true" outlineLevel="0" collapsed="false">
      <c r="A2605" s="1" t="n">
        <v>3659</v>
      </c>
      <c r="B2605" s="4" t="s">
        <v>37</v>
      </c>
      <c r="C2605" s="4" t="s">
        <v>41</v>
      </c>
      <c r="D2605" s="4" t="s">
        <v>31</v>
      </c>
      <c r="E2605" s="4" t="n">
        <v>5</v>
      </c>
      <c r="F2605" s="4" t="n">
        <v>103.902</v>
      </c>
      <c r="G2605" s="4" t="n">
        <v>0</v>
      </c>
      <c r="H2605" s="4" t="n">
        <v>0.314177975844437</v>
      </c>
      <c r="I2605" s="4" t="n">
        <v>0.0630661651208341</v>
      </c>
      <c r="J2605" s="4" t="n">
        <v>0.0078061059056611</v>
      </c>
      <c r="K2605" s="4" t="n">
        <v>0.00678832811776023</v>
      </c>
      <c r="L2605" s="4" t="n">
        <v>0.000918214425551149</v>
      </c>
      <c r="M2605" s="4" t="n">
        <v>0.217777161659676</v>
      </c>
      <c r="N2605" s="4" t="n">
        <v>22.6868549986524</v>
      </c>
      <c r="O2605" s="4" t="n">
        <v>1</v>
      </c>
      <c r="P2605" s="4" t="s">
        <v>24</v>
      </c>
      <c r="Q2605" s="4" t="n">
        <v>1.68368110329959</v>
      </c>
      <c r="R2605" s="4" t="n">
        <v>0.40322909458113</v>
      </c>
      <c r="S2605" s="4" t="s">
        <v>40</v>
      </c>
      <c r="T2605" s="4" t="str">
        <f aca="false">B2605&amp;C2605&amp;D2605&amp;E2605&amp;S2605</f>
        <v>rosnavburgermap55normal</v>
      </c>
      <c r="U2605" s="4" t="n">
        <f aca="false">COUNTIF($T$2:T2605,T2605)</f>
        <v>4</v>
      </c>
      <c r="V2605" s="4" t="s">
        <v>38</v>
      </c>
      <c r="W2605" s="4" t="s">
        <v>29</v>
      </c>
      <c r="X2605" s="4" t="n">
        <v>5</v>
      </c>
      <c r="Y2605" s="4" t="str">
        <f aca="false">V2605&amp;W2605&amp;X2605&amp;S2605</f>
        <v>rb5normal</v>
      </c>
      <c r="Z2605" s="4" t="n">
        <f aca="false">G2605&gt;0</f>
        <v>0</v>
      </c>
      <c r="AA2605" s="4" t="str">
        <f aca="false">IF(NOT(Z2605),Y2605,0)</f>
        <v>rb5normal</v>
      </c>
    </row>
    <row r="2606" customFormat="false" ht="15" hidden="false" customHeight="true" outlineLevel="0" collapsed="false">
      <c r="A2606" s="1" t="n">
        <v>3660</v>
      </c>
      <c r="B2606" s="4" t="s">
        <v>37</v>
      </c>
      <c r="C2606" s="4" t="s">
        <v>41</v>
      </c>
      <c r="D2606" s="4" t="s">
        <v>31</v>
      </c>
      <c r="E2606" s="4" t="n">
        <v>5</v>
      </c>
      <c r="F2606" s="4" t="n">
        <v>109.002</v>
      </c>
      <c r="G2606" s="4" t="n">
        <v>0</v>
      </c>
      <c r="H2606" s="4" t="n">
        <v>0.418394830536655</v>
      </c>
      <c r="I2606" s="4" t="n">
        <v>0.0829847558524191</v>
      </c>
      <c r="J2606" s="4" t="n">
        <v>0.0103338951242617</v>
      </c>
      <c r="K2606" s="4" t="n">
        <v>0.00861702127659575</v>
      </c>
      <c r="L2606" s="4" t="n">
        <v>-1.70212765957447E-005</v>
      </c>
      <c r="M2606" s="4" t="n">
        <v>0.217945147679325</v>
      </c>
      <c r="N2606" s="4" t="n">
        <v>23.8092215798809</v>
      </c>
      <c r="O2606" s="4" t="n">
        <v>1</v>
      </c>
      <c r="P2606" s="4" t="s">
        <v>24</v>
      </c>
      <c r="Q2606" s="4" t="n">
        <v>4.80194393847484</v>
      </c>
      <c r="R2606" s="4" t="n">
        <v>0.535548798066324</v>
      </c>
      <c r="S2606" s="4" t="s">
        <v>40</v>
      </c>
      <c r="T2606" s="4" t="str">
        <f aca="false">B2606&amp;C2606&amp;D2606&amp;E2606&amp;S2606</f>
        <v>rosnavburgermap55normal</v>
      </c>
      <c r="U2606" s="4" t="n">
        <f aca="false">COUNTIF($T$2:T2606,T2606)</f>
        <v>5</v>
      </c>
      <c r="V2606" s="4" t="s">
        <v>38</v>
      </c>
      <c r="W2606" s="4" t="s">
        <v>29</v>
      </c>
      <c r="X2606" s="4" t="n">
        <v>5</v>
      </c>
      <c r="Y2606" s="4" t="str">
        <f aca="false">V2606&amp;W2606&amp;X2606&amp;S2606</f>
        <v>rb5normal</v>
      </c>
      <c r="Z2606" s="4" t="n">
        <f aca="false">G2606&gt;0</f>
        <v>0</v>
      </c>
      <c r="AA2606" s="4" t="str">
        <f aca="false">IF(NOT(Z2606),Y2606,0)</f>
        <v>rb5normal</v>
      </c>
    </row>
    <row r="2607" customFormat="false" ht="15" hidden="false" customHeight="true" outlineLevel="0" collapsed="false">
      <c r="A2607" s="1" t="n">
        <v>3661</v>
      </c>
      <c r="B2607" s="4" t="s">
        <v>37</v>
      </c>
      <c r="C2607" s="4" t="s">
        <v>41</v>
      </c>
      <c r="D2607" s="4" t="s">
        <v>31</v>
      </c>
      <c r="E2607" s="4" t="n">
        <v>5</v>
      </c>
      <c r="F2607" s="4" t="n">
        <v>114.997</v>
      </c>
      <c r="G2607" s="4" t="n">
        <v>0</v>
      </c>
      <c r="H2607" s="4" t="n">
        <v>0.392085325008183</v>
      </c>
      <c r="I2607" s="4" t="n">
        <v>0.0796082340005658</v>
      </c>
      <c r="J2607" s="4" t="n">
        <v>0.00989543823850136</v>
      </c>
      <c r="K2607" s="4" t="n">
        <v>0.00772543014290984</v>
      </c>
      <c r="L2607" s="4" t="n">
        <v>0.000794354838709678</v>
      </c>
      <c r="M2607" s="4" t="n">
        <v>0.218260093324558</v>
      </c>
      <c r="N2607" s="4" t="n">
        <v>25.1738249287812</v>
      </c>
      <c r="O2607" s="4" t="n">
        <v>1</v>
      </c>
      <c r="P2607" s="4" t="s">
        <v>24</v>
      </c>
      <c r="Q2607" s="4" t="n">
        <v>3.19270756197138</v>
      </c>
      <c r="R2607" s="4" t="n">
        <v>0.501314362664514</v>
      </c>
      <c r="S2607" s="4" t="s">
        <v>40</v>
      </c>
      <c r="T2607" s="4" t="str">
        <f aca="false">B2607&amp;C2607&amp;D2607&amp;E2607&amp;S2607</f>
        <v>rosnavburgermap55normal</v>
      </c>
      <c r="U2607" s="4" t="n">
        <f aca="false">COUNTIF($T$2:T2607,T2607)</f>
        <v>6</v>
      </c>
      <c r="V2607" s="4" t="s">
        <v>38</v>
      </c>
      <c r="W2607" s="4" t="s">
        <v>29</v>
      </c>
      <c r="X2607" s="4" t="n">
        <v>5</v>
      </c>
      <c r="Y2607" s="4" t="str">
        <f aca="false">V2607&amp;W2607&amp;X2607&amp;S2607</f>
        <v>rb5normal</v>
      </c>
      <c r="Z2607" s="4" t="n">
        <f aca="false">G2607&gt;0</f>
        <v>0</v>
      </c>
      <c r="AA2607" s="4" t="str">
        <f aca="false">IF(NOT(Z2607),Y2607,0)</f>
        <v>rb5normal</v>
      </c>
    </row>
    <row r="2608" customFormat="false" ht="15" hidden="false" customHeight="true" outlineLevel="0" collapsed="false">
      <c r="A2608" s="1" t="n">
        <v>3662</v>
      </c>
      <c r="B2608" s="4" t="s">
        <v>37</v>
      </c>
      <c r="C2608" s="4" t="s">
        <v>41</v>
      </c>
      <c r="D2608" s="4" t="s">
        <v>31</v>
      </c>
      <c r="E2608" s="4" t="n">
        <v>5</v>
      </c>
      <c r="F2608" s="4" t="n">
        <v>105.399</v>
      </c>
      <c r="G2608" s="4" t="n">
        <v>0</v>
      </c>
      <c r="H2608" s="4" t="n">
        <v>0.289176271321599</v>
      </c>
      <c r="I2608" s="4" t="n">
        <v>0.0579810646069829</v>
      </c>
      <c r="J2608" s="4" t="n">
        <v>0.00719996730248266</v>
      </c>
      <c r="K2608" s="4" t="n">
        <v>0.00585016108177921</v>
      </c>
      <c r="L2608" s="4" t="n">
        <v>0.00044051043100948</v>
      </c>
      <c r="M2608" s="4" t="n">
        <v>0.218908325142924</v>
      </c>
      <c r="N2608" s="4" t="n">
        <v>23.0510290169726</v>
      </c>
      <c r="O2608" s="4" t="n">
        <v>1</v>
      </c>
      <c r="P2608" s="4" t="s">
        <v>24</v>
      </c>
      <c r="Q2608" s="4" t="n">
        <v>1.22794785755747</v>
      </c>
      <c r="R2608" s="4" t="n">
        <v>0.370525758034976</v>
      </c>
      <c r="S2608" s="4" t="s">
        <v>40</v>
      </c>
      <c r="T2608" s="4" t="str">
        <f aca="false">B2608&amp;C2608&amp;D2608&amp;E2608&amp;S2608</f>
        <v>rosnavburgermap55normal</v>
      </c>
      <c r="U2608" s="4" t="n">
        <f aca="false">COUNTIF($T$2:T2608,T2608)</f>
        <v>7</v>
      </c>
      <c r="V2608" s="4" t="s">
        <v>38</v>
      </c>
      <c r="W2608" s="4" t="s">
        <v>29</v>
      </c>
      <c r="X2608" s="4" t="n">
        <v>5</v>
      </c>
      <c r="Y2608" s="4" t="str">
        <f aca="false">V2608&amp;W2608&amp;X2608&amp;S2608</f>
        <v>rb5normal</v>
      </c>
      <c r="Z2608" s="4" t="n">
        <f aca="false">G2608&gt;0</f>
        <v>0</v>
      </c>
      <c r="AA2608" s="4" t="str">
        <f aca="false">IF(NOT(Z2608),Y2608,0)</f>
        <v>rb5normal</v>
      </c>
    </row>
    <row r="2609" customFormat="false" ht="15" hidden="false" customHeight="true" outlineLevel="0" collapsed="false">
      <c r="A2609" s="1" t="n">
        <v>3663</v>
      </c>
      <c r="B2609" s="4" t="s">
        <v>37</v>
      </c>
      <c r="C2609" s="4" t="s">
        <v>41</v>
      </c>
      <c r="D2609" s="4" t="s">
        <v>31</v>
      </c>
      <c r="E2609" s="4" t="n">
        <v>5</v>
      </c>
      <c r="F2609" s="4" t="n">
        <v>107.8</v>
      </c>
      <c r="G2609" s="4" t="n">
        <v>0</v>
      </c>
      <c r="H2609" s="4" t="n">
        <v>0.485836991389677</v>
      </c>
      <c r="I2609" s="4" t="n">
        <v>0.0981323652037404</v>
      </c>
      <c r="J2609" s="4" t="n">
        <v>0.0121990288436674</v>
      </c>
      <c r="K2609" s="4" t="n">
        <v>0.00620637013306018</v>
      </c>
      <c r="L2609" s="4" t="n">
        <v>0.00084308381724185</v>
      </c>
      <c r="M2609" s="4" t="n">
        <v>0.218381182948218</v>
      </c>
      <c r="N2609" s="4" t="n">
        <v>23.6152920644537</v>
      </c>
      <c r="O2609" s="4" t="n">
        <v>1</v>
      </c>
      <c r="P2609" s="4" t="s">
        <v>24</v>
      </c>
      <c r="Q2609" s="4" t="n">
        <v>6.24122904529783</v>
      </c>
      <c r="R2609" s="4" t="n">
        <v>0.539226868981542</v>
      </c>
      <c r="S2609" s="4" t="s">
        <v>40</v>
      </c>
      <c r="T2609" s="4" t="str">
        <f aca="false">B2609&amp;C2609&amp;D2609&amp;E2609&amp;S2609</f>
        <v>rosnavburgermap55normal</v>
      </c>
      <c r="U2609" s="4" t="n">
        <f aca="false">COUNTIF($T$2:T2609,T2609)</f>
        <v>8</v>
      </c>
      <c r="V2609" s="4" t="s">
        <v>38</v>
      </c>
      <c r="W2609" s="4" t="s">
        <v>29</v>
      </c>
      <c r="X2609" s="4" t="n">
        <v>5</v>
      </c>
      <c r="Y2609" s="4" t="str">
        <f aca="false">V2609&amp;W2609&amp;X2609&amp;S2609</f>
        <v>rb5normal</v>
      </c>
      <c r="Z2609" s="4" t="n">
        <f aca="false">G2609&gt;0</f>
        <v>0</v>
      </c>
      <c r="AA2609" s="4" t="str">
        <f aca="false">IF(NOT(Z2609),Y2609,0)</f>
        <v>rb5normal</v>
      </c>
    </row>
    <row r="2610" customFormat="false" ht="15" hidden="false" customHeight="true" outlineLevel="0" collapsed="false">
      <c r="A2610" s="1" t="n">
        <v>3664</v>
      </c>
      <c r="B2610" s="4" t="s">
        <v>37</v>
      </c>
      <c r="C2610" s="4" t="s">
        <v>41</v>
      </c>
      <c r="D2610" s="4" t="s">
        <v>31</v>
      </c>
      <c r="E2610" s="4" t="n">
        <v>5</v>
      </c>
      <c r="F2610" s="4" t="n">
        <v>113.396</v>
      </c>
      <c r="G2610" s="4" t="n">
        <v>0</v>
      </c>
      <c r="H2610" s="4" t="n">
        <v>0.364073026957523</v>
      </c>
      <c r="I2610" s="4" t="n">
        <v>0.0736283150308096</v>
      </c>
      <c r="J2610" s="4" t="n">
        <v>0.00911438400281429</v>
      </c>
      <c r="K2610" s="4" t="n">
        <v>0.00703273094376917</v>
      </c>
      <c r="L2610" s="4" t="n">
        <v>0.00044836880385147</v>
      </c>
      <c r="M2610" s="4" t="n">
        <v>0.218534883186384</v>
      </c>
      <c r="N2610" s="4" t="n">
        <v>24.7954980672933</v>
      </c>
      <c r="O2610" s="4" t="n">
        <v>1</v>
      </c>
      <c r="P2610" s="4" t="s">
        <v>24</v>
      </c>
      <c r="Q2610" s="4" t="n">
        <v>2.11921835986563</v>
      </c>
      <c r="R2610" s="4" t="n">
        <v>0.480369459313717</v>
      </c>
      <c r="S2610" s="4" t="s">
        <v>40</v>
      </c>
      <c r="T2610" s="4" t="str">
        <f aca="false">B2610&amp;C2610&amp;D2610&amp;E2610&amp;S2610</f>
        <v>rosnavburgermap55normal</v>
      </c>
      <c r="U2610" s="4" t="n">
        <f aca="false">COUNTIF($T$2:T2610,T2610)</f>
        <v>9</v>
      </c>
      <c r="V2610" s="4" t="s">
        <v>38</v>
      </c>
      <c r="W2610" s="4" t="s">
        <v>29</v>
      </c>
      <c r="X2610" s="4" t="n">
        <v>5</v>
      </c>
      <c r="Y2610" s="4" t="str">
        <f aca="false">V2610&amp;W2610&amp;X2610&amp;S2610</f>
        <v>rb5normal</v>
      </c>
      <c r="Z2610" s="4" t="n">
        <f aca="false">G2610&gt;0</f>
        <v>0</v>
      </c>
      <c r="AA2610" s="4" t="str">
        <f aca="false">IF(NOT(Z2610),Y2610,0)</f>
        <v>rb5normal</v>
      </c>
    </row>
    <row r="2611" customFormat="false" ht="15" hidden="false" customHeight="true" outlineLevel="0" collapsed="false">
      <c r="A2611" s="1" t="n">
        <v>3665</v>
      </c>
      <c r="B2611" s="4" t="s">
        <v>37</v>
      </c>
      <c r="C2611" s="4" t="s">
        <v>41</v>
      </c>
      <c r="D2611" s="4" t="s">
        <v>31</v>
      </c>
      <c r="E2611" s="4" t="n">
        <v>5</v>
      </c>
      <c r="F2611" s="4" t="n">
        <v>118.201</v>
      </c>
      <c r="G2611" s="4" t="n">
        <v>0</v>
      </c>
      <c r="H2611" s="4" t="n">
        <v>0.458889187324591</v>
      </c>
      <c r="I2611" s="4" t="n">
        <v>0.0801631571789094</v>
      </c>
      <c r="J2611" s="4" t="n">
        <v>0.00997021877818217</v>
      </c>
      <c r="K2611" s="4" t="n">
        <v>0.00990656721221606</v>
      </c>
      <c r="L2611" s="4" t="n">
        <v>0.000606974415086237</v>
      </c>
      <c r="M2611" s="4" t="n">
        <v>0.216945984173327</v>
      </c>
      <c r="N2611" s="4" t="n">
        <v>25.6894813329561</v>
      </c>
      <c r="O2611" s="4" t="n">
        <v>1</v>
      </c>
      <c r="P2611" s="4" t="s">
        <v>24</v>
      </c>
      <c r="Q2611" s="4" t="n">
        <v>19.2575893763618</v>
      </c>
      <c r="R2611" s="4" t="n">
        <v>0.545047983589975</v>
      </c>
      <c r="S2611" s="4" t="s">
        <v>40</v>
      </c>
      <c r="T2611" s="4" t="str">
        <f aca="false">B2611&amp;C2611&amp;D2611&amp;E2611&amp;S2611</f>
        <v>rosnavburgermap55normal</v>
      </c>
      <c r="U2611" s="4" t="n">
        <f aca="false">COUNTIF($T$2:T2611,T2611)</f>
        <v>10</v>
      </c>
      <c r="V2611" s="4" t="s">
        <v>38</v>
      </c>
      <c r="W2611" s="4" t="s">
        <v>29</v>
      </c>
      <c r="X2611" s="4" t="n">
        <v>5</v>
      </c>
      <c r="Y2611" s="4" t="str">
        <f aca="false">V2611&amp;W2611&amp;X2611&amp;S2611</f>
        <v>rb5normal</v>
      </c>
      <c r="Z2611" s="4" t="n">
        <f aca="false">G2611&gt;0</f>
        <v>0</v>
      </c>
      <c r="AA2611" s="4" t="str">
        <f aca="false">IF(NOT(Z2611),Y2611,0)</f>
        <v>rb5normal</v>
      </c>
    </row>
    <row r="2612" customFormat="false" ht="15" hidden="false" customHeight="true" outlineLevel="0" collapsed="false">
      <c r="A2612" s="1" t="n">
        <v>3666</v>
      </c>
      <c r="B2612" s="4" t="s">
        <v>37</v>
      </c>
      <c r="C2612" s="4" t="s">
        <v>41</v>
      </c>
      <c r="D2612" s="4" t="s">
        <v>31</v>
      </c>
      <c r="E2612" s="4" t="n">
        <v>5</v>
      </c>
      <c r="F2612" s="4" t="n">
        <v>157.699</v>
      </c>
      <c r="G2612" s="4" t="n">
        <v>1</v>
      </c>
      <c r="H2612" s="4" t="n">
        <v>1.216762113786</v>
      </c>
      <c r="I2612" s="4" t="n">
        <v>0.19678738241293</v>
      </c>
      <c r="J2612" s="4" t="n">
        <v>0.0294826601751547</v>
      </c>
      <c r="K2612" s="4" t="n">
        <v>0.0183370406392636</v>
      </c>
      <c r="L2612" s="4" t="n">
        <v>0.000378281665190412</v>
      </c>
      <c r="M2612" s="4" t="n">
        <v>0.213201835089985</v>
      </c>
      <c r="N2612" s="4" t="n">
        <v>33.686700691356</v>
      </c>
      <c r="O2612" s="4" t="n">
        <v>1</v>
      </c>
      <c r="P2612" s="4" t="s">
        <v>24</v>
      </c>
      <c r="Q2612" s="4" t="n">
        <v>30.3711722888553</v>
      </c>
      <c r="R2612" s="4" t="n">
        <v>1.28834225701232</v>
      </c>
      <c r="S2612" s="4" t="s">
        <v>40</v>
      </c>
      <c r="T2612" s="4" t="str">
        <f aca="false">B2612&amp;C2612&amp;D2612&amp;E2612&amp;S2612</f>
        <v>rosnavburgermap55normal</v>
      </c>
      <c r="U2612" s="4" t="n">
        <f aca="false">COUNTIF($T$2:T2612,T2612)</f>
        <v>11</v>
      </c>
      <c r="V2612" s="4" t="s">
        <v>38</v>
      </c>
      <c r="W2612" s="4" t="s">
        <v>29</v>
      </c>
      <c r="X2612" s="4" t="n">
        <v>5</v>
      </c>
      <c r="Y2612" s="4" t="str">
        <f aca="false">V2612&amp;W2612&amp;X2612&amp;S2612</f>
        <v>rb5normal</v>
      </c>
      <c r="Z2612" s="4" t="n">
        <f aca="false">G2612&gt;0</f>
        <v>1</v>
      </c>
      <c r="AA2612" s="4" t="n">
        <f aca="false">IF(NOT(Z2612),Y2612,0)</f>
        <v>0</v>
      </c>
    </row>
    <row r="2613" customFormat="false" ht="15" hidden="false" customHeight="true" outlineLevel="0" collapsed="false">
      <c r="A2613" s="1" t="n">
        <v>3667</v>
      </c>
      <c r="B2613" s="4" t="s">
        <v>37</v>
      </c>
      <c r="C2613" s="4" t="s">
        <v>41</v>
      </c>
      <c r="D2613" s="4" t="s">
        <v>31</v>
      </c>
      <c r="E2613" s="4" t="n">
        <v>5</v>
      </c>
      <c r="F2613" s="4" t="n">
        <v>116.002</v>
      </c>
      <c r="G2613" s="4" t="n">
        <v>0</v>
      </c>
      <c r="H2613" s="4" t="n">
        <v>0.406834020006037</v>
      </c>
      <c r="I2613" s="4" t="n">
        <v>0.0703467433551379</v>
      </c>
      <c r="J2613" s="4" t="n">
        <v>0.0108044792477209</v>
      </c>
      <c r="K2613" s="4" t="n">
        <v>0.0094854885349541</v>
      </c>
      <c r="L2613" s="4" t="n">
        <v>0.000813055104581904</v>
      </c>
      <c r="M2613" s="4" t="n">
        <v>0.216484258029169</v>
      </c>
      <c r="N2613" s="4" t="n">
        <v>25.1783682740465</v>
      </c>
      <c r="O2613" s="4" t="n">
        <v>1</v>
      </c>
      <c r="P2613" s="4" t="s">
        <v>24</v>
      </c>
      <c r="Q2613" s="4" t="n">
        <v>17.4676540749635</v>
      </c>
      <c r="R2613" s="4" t="n">
        <v>0.444746850872888</v>
      </c>
      <c r="S2613" s="4" t="s">
        <v>40</v>
      </c>
      <c r="T2613" s="4" t="str">
        <f aca="false">B2613&amp;C2613&amp;D2613&amp;E2613&amp;S2613</f>
        <v>rosnavburgermap55normal</v>
      </c>
      <c r="U2613" s="4" t="n">
        <f aca="false">COUNTIF($T$2:T2613,T2613)</f>
        <v>12</v>
      </c>
      <c r="V2613" s="4" t="s">
        <v>38</v>
      </c>
      <c r="W2613" s="4" t="s">
        <v>29</v>
      </c>
      <c r="X2613" s="4" t="n">
        <v>5</v>
      </c>
      <c r="Y2613" s="4" t="str">
        <f aca="false">V2613&amp;W2613&amp;X2613&amp;S2613</f>
        <v>rb5normal</v>
      </c>
      <c r="Z2613" s="4" t="n">
        <f aca="false">G2613&gt;0</f>
        <v>0</v>
      </c>
      <c r="AA2613" s="4" t="str">
        <f aca="false">IF(NOT(Z2613),Y2613,0)</f>
        <v>rb5normal</v>
      </c>
    </row>
    <row r="2614" customFormat="false" ht="15" hidden="false" customHeight="true" outlineLevel="0" collapsed="false">
      <c r="A2614" s="1" t="n">
        <v>3668</v>
      </c>
      <c r="B2614" s="4" t="s">
        <v>37</v>
      </c>
      <c r="C2614" s="4" t="s">
        <v>41</v>
      </c>
      <c r="D2614" s="4" t="s">
        <v>31</v>
      </c>
      <c r="E2614" s="4" t="n">
        <v>5</v>
      </c>
      <c r="F2614" s="4" t="n">
        <v>113.695</v>
      </c>
      <c r="G2614" s="4" t="n">
        <v>0</v>
      </c>
      <c r="H2614" s="4" t="n">
        <v>0.405440389978585</v>
      </c>
      <c r="I2614" s="4" t="n">
        <v>0.0806135045201489</v>
      </c>
      <c r="J2614" s="4" t="n">
        <v>0.0100670027495728</v>
      </c>
      <c r="K2614" s="4" t="n">
        <v>0.00821459961815714</v>
      </c>
      <c r="L2614" s="4" t="n">
        <v>0.000870445344129555</v>
      </c>
      <c r="M2614" s="4" t="n">
        <v>0.218425738474911</v>
      </c>
      <c r="N2614" s="4" t="n">
        <v>24.8561350521622</v>
      </c>
      <c r="O2614" s="4" t="n">
        <v>1</v>
      </c>
      <c r="P2614" s="4" t="s">
        <v>24</v>
      </c>
      <c r="Q2614" s="4" t="n">
        <v>6.59280873533218</v>
      </c>
      <c r="R2614" s="4" t="n">
        <v>0.524136193042881</v>
      </c>
      <c r="S2614" s="4" t="s">
        <v>40</v>
      </c>
      <c r="T2614" s="4" t="str">
        <f aca="false">B2614&amp;C2614&amp;D2614&amp;E2614&amp;S2614</f>
        <v>rosnavburgermap55normal</v>
      </c>
      <c r="U2614" s="4" t="n">
        <f aca="false">COUNTIF($T$2:T2614,T2614)</f>
        <v>13</v>
      </c>
      <c r="V2614" s="4" t="s">
        <v>38</v>
      </c>
      <c r="W2614" s="4" t="s">
        <v>29</v>
      </c>
      <c r="X2614" s="4" t="n">
        <v>5</v>
      </c>
      <c r="Y2614" s="4" t="str">
        <f aca="false">V2614&amp;W2614&amp;X2614&amp;S2614</f>
        <v>rb5normal</v>
      </c>
      <c r="Z2614" s="4" t="n">
        <f aca="false">G2614&gt;0</f>
        <v>0</v>
      </c>
      <c r="AA2614" s="4" t="str">
        <f aca="false">IF(NOT(Z2614),Y2614,0)</f>
        <v>rb5normal</v>
      </c>
    </row>
    <row r="2615" customFormat="false" ht="15" hidden="false" customHeight="true" outlineLevel="0" collapsed="false">
      <c r="A2615" s="1" t="n">
        <v>3669</v>
      </c>
      <c r="B2615" s="4" t="s">
        <v>37</v>
      </c>
      <c r="C2615" s="4" t="s">
        <v>41</v>
      </c>
      <c r="D2615" s="4" t="s">
        <v>31</v>
      </c>
      <c r="E2615" s="4" t="n">
        <v>5</v>
      </c>
      <c r="F2615" s="4" t="n">
        <v>109.298</v>
      </c>
      <c r="G2615" s="4" t="n">
        <v>0</v>
      </c>
      <c r="H2615" s="4" t="n">
        <v>0.359458381341248</v>
      </c>
      <c r="I2615" s="4" t="n">
        <v>0.0717040790425498</v>
      </c>
      <c r="J2615" s="4" t="n">
        <v>0.00890907308564668</v>
      </c>
      <c r="K2615" s="4" t="n">
        <v>0.00663879370446123</v>
      </c>
      <c r="L2615" s="4" t="n">
        <v>0.000794156731614916</v>
      </c>
      <c r="M2615" s="4" t="n">
        <v>0.218462623214455</v>
      </c>
      <c r="N2615" s="4" t="n">
        <v>23.947639081933</v>
      </c>
      <c r="O2615" s="4" t="n">
        <v>1</v>
      </c>
      <c r="P2615" s="4" t="s">
        <v>24</v>
      </c>
      <c r="Q2615" s="4" t="n">
        <v>2.56773840936535</v>
      </c>
      <c r="R2615" s="4" t="n">
        <v>0.404256969418906</v>
      </c>
      <c r="S2615" s="4" t="s">
        <v>40</v>
      </c>
      <c r="T2615" s="4" t="str">
        <f aca="false">B2615&amp;C2615&amp;D2615&amp;E2615&amp;S2615</f>
        <v>rosnavburgermap55normal</v>
      </c>
      <c r="U2615" s="4" t="n">
        <f aca="false">COUNTIF($T$2:T2615,T2615)</f>
        <v>14</v>
      </c>
      <c r="V2615" s="4" t="s">
        <v>38</v>
      </c>
      <c r="W2615" s="4" t="s">
        <v>29</v>
      </c>
      <c r="X2615" s="4" t="n">
        <v>5</v>
      </c>
      <c r="Y2615" s="4" t="str">
        <f aca="false">V2615&amp;W2615&amp;X2615&amp;S2615</f>
        <v>rb5normal</v>
      </c>
      <c r="Z2615" s="4" t="n">
        <f aca="false">G2615&gt;0</f>
        <v>0</v>
      </c>
      <c r="AA2615" s="4" t="str">
        <f aca="false">IF(NOT(Z2615),Y2615,0)</f>
        <v>rb5normal</v>
      </c>
    </row>
    <row r="2616" customFormat="false" ht="15" hidden="false" customHeight="true" outlineLevel="0" collapsed="false">
      <c r="A2616" s="1" t="n">
        <v>3670</v>
      </c>
      <c r="B2616" s="4" t="s">
        <v>37</v>
      </c>
      <c r="C2616" s="4" t="s">
        <v>41</v>
      </c>
      <c r="D2616" s="4" t="s">
        <v>31</v>
      </c>
      <c r="E2616" s="4" t="n">
        <v>5</v>
      </c>
      <c r="F2616" s="4" t="n">
        <v>108.899</v>
      </c>
      <c r="G2616" s="4" t="n">
        <v>0</v>
      </c>
      <c r="H2616" s="4" t="n">
        <v>0.385998117014169</v>
      </c>
      <c r="I2616" s="4" t="n">
        <v>0.0766216357185462</v>
      </c>
      <c r="J2616" s="4" t="n">
        <v>0.00955697112363288</v>
      </c>
      <c r="K2616" s="4" t="n">
        <v>0.00713509556093028</v>
      </c>
      <c r="L2616" s="4" t="n">
        <v>9.26582447223636E-005</v>
      </c>
      <c r="M2616" s="4" t="n">
        <v>0.2192052871392</v>
      </c>
      <c r="N2616" s="4" t="n">
        <v>23.8160437348616</v>
      </c>
      <c r="O2616" s="4" t="n">
        <v>1</v>
      </c>
      <c r="P2616" s="4" t="s">
        <v>24</v>
      </c>
      <c r="Q2616" s="4" t="n">
        <v>5.72579526997133</v>
      </c>
      <c r="R2616" s="4" t="n">
        <v>0.461411648481081</v>
      </c>
      <c r="S2616" s="4" t="s">
        <v>40</v>
      </c>
      <c r="T2616" s="4" t="str">
        <f aca="false">B2616&amp;C2616&amp;D2616&amp;E2616&amp;S2616</f>
        <v>rosnavburgermap55normal</v>
      </c>
      <c r="U2616" s="4" t="n">
        <f aca="false">COUNTIF($T$2:T2616,T2616)</f>
        <v>15</v>
      </c>
      <c r="V2616" s="4" t="s">
        <v>38</v>
      </c>
      <c r="W2616" s="4" t="s">
        <v>29</v>
      </c>
      <c r="X2616" s="4" t="n">
        <v>5</v>
      </c>
      <c r="Y2616" s="4" t="str">
        <f aca="false">V2616&amp;W2616&amp;X2616&amp;S2616</f>
        <v>rb5normal</v>
      </c>
      <c r="Z2616" s="4" t="n">
        <f aca="false">G2616&gt;0</f>
        <v>0</v>
      </c>
      <c r="AA2616" s="4" t="str">
        <f aca="false">IF(NOT(Z2616),Y2616,0)</f>
        <v>rb5normal</v>
      </c>
    </row>
    <row r="2617" customFormat="false" ht="15" hidden="false" customHeight="true" outlineLevel="0" collapsed="false">
      <c r="A2617" s="1" t="n">
        <v>3671</v>
      </c>
      <c r="B2617" s="4" t="s">
        <v>37</v>
      </c>
      <c r="C2617" s="4" t="s">
        <v>41</v>
      </c>
      <c r="D2617" s="4" t="s">
        <v>31</v>
      </c>
      <c r="E2617" s="4" t="n">
        <v>5</v>
      </c>
      <c r="F2617" s="4" t="n">
        <v>104.5</v>
      </c>
      <c r="G2617" s="4" t="n">
        <v>0</v>
      </c>
      <c r="H2617" s="4" t="n">
        <v>0.312822265584585</v>
      </c>
      <c r="I2617" s="4" t="n">
        <v>0.0615566733002447</v>
      </c>
      <c r="J2617" s="4" t="n">
        <v>0.00763430878069228</v>
      </c>
      <c r="K2617" s="4" t="n">
        <v>0.00644411079341236</v>
      </c>
      <c r="L2617" s="4" t="n">
        <v>0.000898340131487858</v>
      </c>
      <c r="M2617" s="4" t="n">
        <v>0.218122444759715</v>
      </c>
      <c r="N2617" s="4" t="n">
        <v>22.8576686270645</v>
      </c>
      <c r="O2617" s="4" t="n">
        <v>1</v>
      </c>
      <c r="P2617" s="4" t="s">
        <v>24</v>
      </c>
      <c r="Q2617" s="4" t="n">
        <v>1.69270402844904</v>
      </c>
      <c r="R2617" s="4" t="n">
        <v>0.420165335174578</v>
      </c>
      <c r="S2617" s="4" t="s">
        <v>40</v>
      </c>
      <c r="T2617" s="4" t="str">
        <f aca="false">B2617&amp;C2617&amp;D2617&amp;E2617&amp;S2617</f>
        <v>rosnavburgermap55normal</v>
      </c>
      <c r="U2617" s="4" t="n">
        <f aca="false">COUNTIF($T$2:T2617,T2617)</f>
        <v>16</v>
      </c>
      <c r="V2617" s="4" t="s">
        <v>38</v>
      </c>
      <c r="W2617" s="4" t="s">
        <v>29</v>
      </c>
      <c r="X2617" s="4" t="n">
        <v>5</v>
      </c>
      <c r="Y2617" s="4" t="str">
        <f aca="false">V2617&amp;W2617&amp;X2617&amp;S2617</f>
        <v>rb5normal</v>
      </c>
      <c r="Z2617" s="4" t="n">
        <f aca="false">G2617&gt;0</f>
        <v>0</v>
      </c>
      <c r="AA2617" s="4" t="str">
        <f aca="false">IF(NOT(Z2617),Y2617,0)</f>
        <v>rb5normal</v>
      </c>
    </row>
    <row r="2618" customFormat="false" ht="15" hidden="false" customHeight="true" outlineLevel="0" collapsed="false">
      <c r="A2618" s="1" t="n">
        <v>3672</v>
      </c>
      <c r="B2618" s="4" t="s">
        <v>37</v>
      </c>
      <c r="C2618" s="4" t="s">
        <v>41</v>
      </c>
      <c r="D2618" s="4" t="s">
        <v>31</v>
      </c>
      <c r="E2618" s="4" t="n">
        <v>5</v>
      </c>
      <c r="F2618" s="4" t="n">
        <v>117.499</v>
      </c>
      <c r="G2618" s="4" t="n">
        <v>2</v>
      </c>
      <c r="H2618" s="4" t="n">
        <v>0.619276112427044</v>
      </c>
      <c r="I2618" s="4" t="n">
        <v>0.124932672487979</v>
      </c>
      <c r="J2618" s="4" t="n">
        <v>0.0157336004664444</v>
      </c>
      <c r="K2618" s="4" t="n">
        <v>0.0062807839769801</v>
      </c>
      <c r="L2618" s="4" t="n">
        <v>0.000542387976774822</v>
      </c>
      <c r="M2618" s="4" t="n">
        <v>0.218434695716798</v>
      </c>
      <c r="N2618" s="4" t="n">
        <v>25.7798882365905</v>
      </c>
      <c r="O2618" s="4" t="n">
        <v>1</v>
      </c>
      <c r="P2618" s="4" t="s">
        <v>24</v>
      </c>
      <c r="Q2618" s="4" t="n">
        <v>7.6825968710227</v>
      </c>
      <c r="R2618" s="4" t="n">
        <v>0.915868982181541</v>
      </c>
      <c r="S2618" s="4" t="s">
        <v>40</v>
      </c>
      <c r="T2618" s="4" t="str">
        <f aca="false">B2618&amp;C2618&amp;D2618&amp;E2618&amp;S2618</f>
        <v>rosnavburgermap55normal</v>
      </c>
      <c r="U2618" s="4" t="n">
        <f aca="false">COUNTIF($T$2:T2618,T2618)</f>
        <v>17</v>
      </c>
      <c r="V2618" s="4" t="s">
        <v>38</v>
      </c>
      <c r="W2618" s="4" t="s">
        <v>29</v>
      </c>
      <c r="X2618" s="4" t="n">
        <v>5</v>
      </c>
      <c r="Y2618" s="4" t="str">
        <f aca="false">V2618&amp;W2618&amp;X2618&amp;S2618</f>
        <v>rb5normal</v>
      </c>
      <c r="Z2618" s="4" t="n">
        <f aca="false">G2618&gt;0</f>
        <v>1</v>
      </c>
      <c r="AA2618" s="4" t="n">
        <f aca="false">IF(NOT(Z2618),Y2618,0)</f>
        <v>0</v>
      </c>
    </row>
    <row r="2619" customFormat="false" ht="15" hidden="false" customHeight="true" outlineLevel="0" collapsed="false">
      <c r="A2619" s="1" t="n">
        <v>3673</v>
      </c>
      <c r="B2619" s="4" t="s">
        <v>37</v>
      </c>
      <c r="C2619" s="4" t="s">
        <v>41</v>
      </c>
      <c r="D2619" s="4" t="s">
        <v>31</v>
      </c>
      <c r="E2619" s="4" t="n">
        <v>5</v>
      </c>
      <c r="F2619" s="4" t="n">
        <v>114.407</v>
      </c>
      <c r="G2619" s="4" t="n">
        <v>0</v>
      </c>
      <c r="H2619" s="4" t="n">
        <v>0.349869740124932</v>
      </c>
      <c r="I2619" s="4" t="n">
        <v>0.0694679020629233</v>
      </c>
      <c r="J2619" s="4" t="n">
        <v>0.00862876376109543</v>
      </c>
      <c r="K2619" s="4" t="n">
        <v>0.00622794343739413</v>
      </c>
      <c r="L2619" s="4" t="n">
        <v>0.00079588897449072</v>
      </c>
      <c r="M2619" s="4" t="n">
        <v>0.218178699569542</v>
      </c>
      <c r="N2619" s="4" t="n">
        <v>25.0108478450736</v>
      </c>
      <c r="O2619" s="4" t="n">
        <v>1</v>
      </c>
      <c r="P2619" s="4" t="s">
        <v>24</v>
      </c>
      <c r="Q2619" s="4" t="n">
        <v>2.21669552726056</v>
      </c>
      <c r="R2619" s="4" t="n">
        <v>0.438929542413028</v>
      </c>
      <c r="S2619" s="4" t="s">
        <v>40</v>
      </c>
      <c r="T2619" s="4" t="str">
        <f aca="false">B2619&amp;C2619&amp;D2619&amp;E2619&amp;S2619</f>
        <v>rosnavburgermap55normal</v>
      </c>
      <c r="U2619" s="4" t="n">
        <f aca="false">COUNTIF($T$2:T2619,T2619)</f>
        <v>18</v>
      </c>
      <c r="V2619" s="4" t="s">
        <v>38</v>
      </c>
      <c r="W2619" s="4" t="s">
        <v>29</v>
      </c>
      <c r="X2619" s="4" t="n">
        <v>5</v>
      </c>
      <c r="Y2619" s="4" t="str">
        <f aca="false">V2619&amp;W2619&amp;X2619&amp;S2619</f>
        <v>rb5normal</v>
      </c>
      <c r="Z2619" s="4" t="n">
        <f aca="false">G2619&gt;0</f>
        <v>0</v>
      </c>
      <c r="AA2619" s="4" t="str">
        <f aca="false">IF(NOT(Z2619),Y2619,0)</f>
        <v>rb5normal</v>
      </c>
    </row>
    <row r="2620" customFormat="false" ht="15" hidden="false" customHeight="true" outlineLevel="0" collapsed="false">
      <c r="A2620" s="1" t="n">
        <v>3674</v>
      </c>
      <c r="B2620" s="4" t="s">
        <v>37</v>
      </c>
      <c r="C2620" s="4" t="s">
        <v>41</v>
      </c>
      <c r="D2620" s="4" t="s">
        <v>31</v>
      </c>
      <c r="E2620" s="4" t="n">
        <v>5</v>
      </c>
      <c r="F2620" s="4" t="n">
        <v>116.391</v>
      </c>
      <c r="G2620" s="4" t="n">
        <v>0</v>
      </c>
      <c r="H2620" s="4" t="n">
        <v>0.565652004836364</v>
      </c>
      <c r="I2620" s="4" t="n">
        <v>0.0929660652601383</v>
      </c>
      <c r="J2620" s="4" t="n">
        <v>0.0117191933680444</v>
      </c>
      <c r="K2620" s="4" t="n">
        <v>0.0105653689363592</v>
      </c>
      <c r="L2620" s="4" t="n">
        <v>0.000844961240310078</v>
      </c>
      <c r="M2620" s="4" t="n">
        <v>0.216127118742405</v>
      </c>
      <c r="N2620" s="4" t="n">
        <v>25.1855434258582</v>
      </c>
      <c r="O2620" s="4" t="n">
        <v>1</v>
      </c>
      <c r="P2620" s="4" t="s">
        <v>24</v>
      </c>
      <c r="Q2620" s="4" t="n">
        <v>25.047386715093</v>
      </c>
      <c r="R2620" s="4" t="n">
        <v>0.584978443819223</v>
      </c>
      <c r="S2620" s="4" t="s">
        <v>40</v>
      </c>
      <c r="T2620" s="4" t="str">
        <f aca="false">B2620&amp;C2620&amp;D2620&amp;E2620&amp;S2620</f>
        <v>rosnavburgermap55normal</v>
      </c>
      <c r="U2620" s="4" t="n">
        <f aca="false">COUNTIF($T$2:T2620,T2620)</f>
        <v>19</v>
      </c>
      <c r="V2620" s="4" t="s">
        <v>38</v>
      </c>
      <c r="W2620" s="4" t="s">
        <v>29</v>
      </c>
      <c r="X2620" s="4" t="n">
        <v>5</v>
      </c>
      <c r="Y2620" s="4" t="str">
        <f aca="false">V2620&amp;W2620&amp;X2620&amp;S2620</f>
        <v>rb5normal</v>
      </c>
      <c r="Z2620" s="4" t="n">
        <f aca="false">G2620&gt;0</f>
        <v>0</v>
      </c>
      <c r="AA2620" s="4" t="str">
        <f aca="false">IF(NOT(Z2620),Y2620,0)</f>
        <v>rb5normal</v>
      </c>
    </row>
    <row r="2621" customFormat="false" ht="15" hidden="false" customHeight="true" outlineLevel="0" collapsed="false">
      <c r="A2621" s="1" t="n">
        <v>3675</v>
      </c>
      <c r="B2621" s="4" t="s">
        <v>37</v>
      </c>
      <c r="C2621" s="4" t="s">
        <v>41</v>
      </c>
      <c r="D2621" s="4" t="s">
        <v>31</v>
      </c>
      <c r="E2621" s="4" t="n">
        <v>5</v>
      </c>
      <c r="F2621" s="4" t="n">
        <v>118.606</v>
      </c>
      <c r="G2621" s="4" t="n">
        <v>0</v>
      </c>
      <c r="H2621" s="4" t="n">
        <v>0.490097140861734</v>
      </c>
      <c r="I2621" s="4" t="n">
        <v>0.0943511820433261</v>
      </c>
      <c r="J2621" s="4" t="n">
        <v>0.0117123760186013</v>
      </c>
      <c r="K2621" s="4" t="n">
        <v>0.00909558434009356</v>
      </c>
      <c r="L2621" s="4" t="n">
        <v>0.000465572526716031</v>
      </c>
      <c r="M2621" s="4" t="n">
        <v>0.218291832713068</v>
      </c>
      <c r="N2621" s="4" t="n">
        <v>25.8874281217825</v>
      </c>
      <c r="O2621" s="4" t="n">
        <v>1</v>
      </c>
      <c r="P2621" s="4" t="s">
        <v>24</v>
      </c>
      <c r="Q2621" s="4" t="n">
        <v>6.89298311518225</v>
      </c>
      <c r="R2621" s="4" t="n">
        <v>0.599789207601319</v>
      </c>
      <c r="S2621" s="4" t="s">
        <v>40</v>
      </c>
      <c r="T2621" s="4" t="str">
        <f aca="false">B2621&amp;C2621&amp;D2621&amp;E2621&amp;S2621</f>
        <v>rosnavburgermap55normal</v>
      </c>
      <c r="U2621" s="4" t="n">
        <f aca="false">COUNTIF($T$2:T2621,T2621)</f>
        <v>20</v>
      </c>
      <c r="V2621" s="4" t="s">
        <v>38</v>
      </c>
      <c r="W2621" s="4" t="s">
        <v>29</v>
      </c>
      <c r="X2621" s="4" t="n">
        <v>5</v>
      </c>
      <c r="Y2621" s="4" t="str">
        <f aca="false">V2621&amp;W2621&amp;X2621&amp;S2621</f>
        <v>rb5normal</v>
      </c>
      <c r="Z2621" s="4" t="n">
        <f aca="false">G2621&gt;0</f>
        <v>0</v>
      </c>
      <c r="AA2621" s="4" t="str">
        <f aca="false">IF(NOT(Z2621),Y2621,0)</f>
        <v>rb5normal</v>
      </c>
    </row>
    <row r="2622" customFormat="false" ht="15" hidden="false" customHeight="true" outlineLevel="0" collapsed="false">
      <c r="A2622" s="1" t="n">
        <v>3680</v>
      </c>
      <c r="B2622" s="4" t="s">
        <v>35</v>
      </c>
      <c r="C2622" s="4" t="s">
        <v>22</v>
      </c>
      <c r="D2622" s="4" t="s">
        <v>33</v>
      </c>
      <c r="E2622" s="4" t="n">
        <v>10</v>
      </c>
      <c r="F2622" s="4" t="n">
        <v>11.952</v>
      </c>
      <c r="G2622" s="4" t="n">
        <v>1</v>
      </c>
      <c r="H2622" s="4" t="n">
        <v>0.533911734354852</v>
      </c>
      <c r="I2622" s="4" t="n">
        <v>0.265866198523985</v>
      </c>
      <c r="J2622" s="4" t="n">
        <v>0.0340229025405966</v>
      </c>
      <c r="K2622" s="4" t="n">
        <v>0.228173761592776</v>
      </c>
      <c r="L2622" s="4" t="n">
        <v>0.0483412793241356</v>
      </c>
      <c r="M2622" s="4" t="n">
        <v>1.62737677122829</v>
      </c>
      <c r="N2622" s="4" t="n">
        <v>19.6147063634388</v>
      </c>
      <c r="O2622" s="4" t="n">
        <v>1</v>
      </c>
      <c r="P2622" s="4" t="s">
        <v>24</v>
      </c>
      <c r="Q2622" s="4" t="n">
        <v>10.5976165344334</v>
      </c>
      <c r="R2622" s="4" t="n">
        <v>0.176500220592293</v>
      </c>
      <c r="S2622" s="4" t="s">
        <v>40</v>
      </c>
      <c r="T2622" s="4" t="str">
        <f aca="false">B2622&amp;C2622&amp;D2622&amp;E2622&amp;S2622</f>
        <v>dwajackalsmall_warehouse10normal</v>
      </c>
      <c r="U2622" s="4" t="n">
        <f aca="false">COUNTIF($T$2:T2622,T2622)</f>
        <v>1</v>
      </c>
      <c r="V2622" s="4" t="s">
        <v>36</v>
      </c>
      <c r="W2622" s="4" t="s">
        <v>26</v>
      </c>
      <c r="X2622" s="4" t="s">
        <v>34</v>
      </c>
      <c r="Y2622" s="4" t="str">
        <f aca="false">V2622&amp;W2622&amp;X2622&amp;S2622</f>
        <v>djsnormal</v>
      </c>
      <c r="Z2622" s="4" t="n">
        <f aca="false">G2622&gt;0</f>
        <v>1</v>
      </c>
      <c r="AA2622" s="4" t="n">
        <f aca="false">IF(NOT(Z2622),Y2622,0)</f>
        <v>0</v>
      </c>
    </row>
    <row r="2623" customFormat="false" ht="15" hidden="false" customHeight="true" outlineLevel="0" collapsed="false">
      <c r="A2623" s="1" t="n">
        <v>3681</v>
      </c>
      <c r="B2623" s="4" t="s">
        <v>35</v>
      </c>
      <c r="C2623" s="4" t="s">
        <v>22</v>
      </c>
      <c r="D2623" s="4" t="s">
        <v>33</v>
      </c>
      <c r="E2623" s="4" t="n">
        <v>10</v>
      </c>
      <c r="F2623" s="4" t="n">
        <v>14.863</v>
      </c>
      <c r="G2623" s="4" t="n">
        <v>1</v>
      </c>
      <c r="H2623" s="4" t="n">
        <v>4.54399859418414</v>
      </c>
      <c r="I2623" s="4" t="n">
        <v>0.568810851129472</v>
      </c>
      <c r="J2623" s="4" t="n">
        <v>0.188648569752022</v>
      </c>
      <c r="K2623" s="4" t="n">
        <v>0.209071333288816</v>
      </c>
      <c r="L2623" s="4" t="n">
        <v>0.0353802277680456</v>
      </c>
      <c r="M2623" s="4" t="n">
        <v>1.3221928747035</v>
      </c>
      <c r="N2623" s="4" t="n">
        <v>20.2711625557321</v>
      </c>
      <c r="O2623" s="4" t="n">
        <v>1</v>
      </c>
      <c r="P2623" s="4" t="s">
        <v>24</v>
      </c>
      <c r="Q2623" s="4" t="n">
        <v>54.5066408198694</v>
      </c>
      <c r="R2623" s="4" t="n">
        <v>0.286219400789096</v>
      </c>
      <c r="S2623" s="4" t="s">
        <v>40</v>
      </c>
      <c r="T2623" s="4" t="str">
        <f aca="false">B2623&amp;C2623&amp;D2623&amp;E2623&amp;S2623</f>
        <v>dwajackalsmall_warehouse10normal</v>
      </c>
      <c r="U2623" s="4" t="n">
        <f aca="false">COUNTIF($T$2:T2623,T2623)</f>
        <v>2</v>
      </c>
      <c r="V2623" s="4" t="s">
        <v>36</v>
      </c>
      <c r="W2623" s="4" t="s">
        <v>26</v>
      </c>
      <c r="X2623" s="4" t="s">
        <v>34</v>
      </c>
      <c r="Y2623" s="4" t="str">
        <f aca="false">V2623&amp;W2623&amp;X2623&amp;S2623</f>
        <v>djsnormal</v>
      </c>
      <c r="Z2623" s="4" t="n">
        <f aca="false">G2623&gt;0</f>
        <v>1</v>
      </c>
      <c r="AA2623" s="4" t="n">
        <f aca="false">IF(NOT(Z2623),Y2623,0)</f>
        <v>0</v>
      </c>
    </row>
    <row r="2624" customFormat="false" ht="15" hidden="false" customHeight="true" outlineLevel="0" collapsed="false">
      <c r="A2624" s="1" t="n">
        <v>3682</v>
      </c>
      <c r="B2624" s="4" t="s">
        <v>35</v>
      </c>
      <c r="C2624" s="4" t="s">
        <v>22</v>
      </c>
      <c r="D2624" s="4" t="s">
        <v>33</v>
      </c>
      <c r="E2624" s="4" t="n">
        <v>10</v>
      </c>
      <c r="F2624" s="4" t="n">
        <v>11.903</v>
      </c>
      <c r="G2624" s="4" t="n">
        <v>0</v>
      </c>
      <c r="H2624" s="4" t="n">
        <v>0.335398486018075</v>
      </c>
      <c r="I2624" s="4" t="n">
        <v>0.234159045474007</v>
      </c>
      <c r="J2624" s="4" t="n">
        <v>0.0228753034221687</v>
      </c>
      <c r="K2624" s="4" t="n">
        <v>0.271615575135065</v>
      </c>
      <c r="L2624" s="4" t="n">
        <v>0.0309161115756042</v>
      </c>
      <c r="M2624" s="4" t="n">
        <v>1.62796173773914</v>
      </c>
      <c r="N2624" s="4" t="n">
        <v>19.6933651078298</v>
      </c>
      <c r="O2624" s="4" t="n">
        <v>1</v>
      </c>
      <c r="P2624" s="4" t="s">
        <v>24</v>
      </c>
      <c r="Q2624" s="4" t="n">
        <v>4.43089698537697</v>
      </c>
      <c r="R2624" s="4" t="n">
        <v>0.153554254615312</v>
      </c>
      <c r="S2624" s="4" t="s">
        <v>40</v>
      </c>
      <c r="T2624" s="4" t="str">
        <f aca="false">B2624&amp;C2624&amp;D2624&amp;E2624&amp;S2624</f>
        <v>dwajackalsmall_warehouse10normal</v>
      </c>
      <c r="U2624" s="4" t="n">
        <f aca="false">COUNTIF($T$2:T2624,T2624)</f>
        <v>3</v>
      </c>
      <c r="V2624" s="4" t="s">
        <v>36</v>
      </c>
      <c r="W2624" s="4" t="s">
        <v>26</v>
      </c>
      <c r="X2624" s="4" t="s">
        <v>34</v>
      </c>
      <c r="Y2624" s="4" t="str">
        <f aca="false">V2624&amp;W2624&amp;X2624&amp;S2624</f>
        <v>djsnormal</v>
      </c>
      <c r="Z2624" s="4" t="n">
        <f aca="false">G2624&gt;0</f>
        <v>0</v>
      </c>
      <c r="AA2624" s="4" t="str">
        <f aca="false">IF(NOT(Z2624),Y2624,0)</f>
        <v>djsnormal</v>
      </c>
    </row>
    <row r="2625" customFormat="false" ht="15" hidden="false" customHeight="true" outlineLevel="0" collapsed="false">
      <c r="A2625" s="1" t="n">
        <v>3683</v>
      </c>
      <c r="B2625" s="4" t="s">
        <v>35</v>
      </c>
      <c r="C2625" s="4" t="s">
        <v>22</v>
      </c>
      <c r="D2625" s="4" t="s">
        <v>33</v>
      </c>
      <c r="E2625" s="4" t="n">
        <v>10</v>
      </c>
      <c r="F2625" s="4" t="n">
        <v>11.696</v>
      </c>
      <c r="G2625" s="4" t="n">
        <v>0</v>
      </c>
      <c r="H2625" s="4" t="n">
        <v>0.434047157743229</v>
      </c>
      <c r="I2625" s="4" t="n">
        <v>0.278011860880072</v>
      </c>
      <c r="J2625" s="4" t="n">
        <v>0.0332042827127113</v>
      </c>
      <c r="K2625" s="4" t="n">
        <v>0.396733052105087</v>
      </c>
      <c r="L2625" s="4" t="n">
        <v>0.0355573233890257</v>
      </c>
      <c r="M2625" s="4" t="n">
        <v>1.63653484234532</v>
      </c>
      <c r="N2625" s="4" t="n">
        <v>19.5842022374143</v>
      </c>
      <c r="O2625" s="4" t="n">
        <v>1</v>
      </c>
      <c r="P2625" s="4" t="s">
        <v>24</v>
      </c>
      <c r="Q2625" s="4" t="n">
        <v>8.07639355036296</v>
      </c>
      <c r="R2625" s="4" t="n">
        <v>0.157422802451975</v>
      </c>
      <c r="S2625" s="4" t="s">
        <v>40</v>
      </c>
      <c r="T2625" s="4" t="str">
        <f aca="false">B2625&amp;C2625&amp;D2625&amp;E2625&amp;S2625</f>
        <v>dwajackalsmall_warehouse10normal</v>
      </c>
      <c r="U2625" s="4" t="n">
        <f aca="false">COUNTIF($T$2:T2625,T2625)</f>
        <v>4</v>
      </c>
      <c r="V2625" s="4" t="s">
        <v>36</v>
      </c>
      <c r="W2625" s="4" t="s">
        <v>26</v>
      </c>
      <c r="X2625" s="4" t="s">
        <v>34</v>
      </c>
      <c r="Y2625" s="4" t="str">
        <f aca="false">V2625&amp;W2625&amp;X2625&amp;S2625</f>
        <v>djsnormal</v>
      </c>
      <c r="Z2625" s="4" t="n">
        <f aca="false">G2625&gt;0</f>
        <v>0</v>
      </c>
      <c r="AA2625" s="4" t="str">
        <f aca="false">IF(NOT(Z2625),Y2625,0)</f>
        <v>djsnormal</v>
      </c>
    </row>
    <row r="2626" customFormat="false" ht="15" hidden="false" customHeight="true" outlineLevel="0" collapsed="false">
      <c r="A2626" s="1" t="n">
        <v>3684</v>
      </c>
      <c r="B2626" s="4" t="s">
        <v>35</v>
      </c>
      <c r="C2626" s="4" t="s">
        <v>22</v>
      </c>
      <c r="D2626" s="4" t="s">
        <v>33</v>
      </c>
      <c r="E2626" s="4" t="n">
        <v>10</v>
      </c>
      <c r="F2626" s="4" t="n">
        <v>10.603</v>
      </c>
      <c r="G2626" s="4" t="n">
        <v>0</v>
      </c>
      <c r="H2626" s="4" t="n">
        <v>0.188800782136363</v>
      </c>
      <c r="I2626" s="4" t="n">
        <v>0.185668869204362</v>
      </c>
      <c r="J2626" s="4" t="n">
        <v>0.0195496291974315</v>
      </c>
      <c r="K2626" s="4" t="n">
        <v>0.137740691319386</v>
      </c>
      <c r="L2626" s="4" t="n">
        <v>0.0409489831427616</v>
      </c>
      <c r="M2626" s="4" t="n">
        <v>1.76012975132251</v>
      </c>
      <c r="N2626" s="4" t="n">
        <v>19.2752169568649</v>
      </c>
      <c r="O2626" s="4" t="n">
        <v>1</v>
      </c>
      <c r="P2626" s="4" t="s">
        <v>24</v>
      </c>
      <c r="Q2626" s="4" t="n">
        <v>2.6050584548195</v>
      </c>
      <c r="R2626" s="4" t="n">
        <v>0.111179033927126</v>
      </c>
      <c r="S2626" s="4" t="s">
        <v>40</v>
      </c>
      <c r="T2626" s="4" t="str">
        <f aca="false">B2626&amp;C2626&amp;D2626&amp;E2626&amp;S2626</f>
        <v>dwajackalsmall_warehouse10normal</v>
      </c>
      <c r="U2626" s="4" t="n">
        <f aca="false">COUNTIF($T$2:T2626,T2626)</f>
        <v>5</v>
      </c>
      <c r="V2626" s="4" t="s">
        <v>36</v>
      </c>
      <c r="W2626" s="4" t="s">
        <v>26</v>
      </c>
      <c r="X2626" s="4" t="s">
        <v>34</v>
      </c>
      <c r="Y2626" s="4" t="str">
        <f aca="false">V2626&amp;W2626&amp;X2626&amp;S2626</f>
        <v>djsnormal</v>
      </c>
      <c r="Z2626" s="4" t="n">
        <f aca="false">G2626&gt;0</f>
        <v>0</v>
      </c>
      <c r="AA2626" s="4" t="str">
        <f aca="false">IF(NOT(Z2626),Y2626,0)</f>
        <v>djsnormal</v>
      </c>
    </row>
    <row r="2627" customFormat="false" ht="15" hidden="false" customHeight="true" outlineLevel="0" collapsed="false">
      <c r="A2627" s="1" t="n">
        <v>3685</v>
      </c>
      <c r="B2627" s="4" t="s">
        <v>35</v>
      </c>
      <c r="C2627" s="4" t="s">
        <v>22</v>
      </c>
      <c r="D2627" s="4" t="s">
        <v>33</v>
      </c>
      <c r="E2627" s="4" t="n">
        <v>10</v>
      </c>
      <c r="F2627" s="4" t="n">
        <v>12.199</v>
      </c>
      <c r="G2627" s="4" t="n">
        <v>0</v>
      </c>
      <c r="H2627" s="4" t="n">
        <v>0.31825105900516</v>
      </c>
      <c r="I2627" s="4" t="n">
        <v>0.224586254921973</v>
      </c>
      <c r="J2627" s="4" t="n">
        <v>0.0243936580971736</v>
      </c>
      <c r="K2627" s="4" t="n">
        <v>0.244505990466191</v>
      </c>
      <c r="L2627" s="4" t="n">
        <v>0.049856295973298</v>
      </c>
      <c r="M2627" s="4" t="n">
        <v>1.54671922859539</v>
      </c>
      <c r="N2627" s="4" t="n">
        <v>19.1628999936845</v>
      </c>
      <c r="O2627" s="4" t="n">
        <v>1</v>
      </c>
      <c r="P2627" s="4" t="s">
        <v>24</v>
      </c>
      <c r="Q2627" s="4" t="n">
        <v>4.77991673835888</v>
      </c>
      <c r="R2627" s="4" t="n">
        <v>0.149351089915578</v>
      </c>
      <c r="S2627" s="4" t="s">
        <v>40</v>
      </c>
      <c r="T2627" s="4" t="str">
        <f aca="false">B2627&amp;C2627&amp;D2627&amp;E2627&amp;S2627</f>
        <v>dwajackalsmall_warehouse10normal</v>
      </c>
      <c r="U2627" s="4" t="n">
        <f aca="false">COUNTIF($T$2:T2627,T2627)</f>
        <v>6</v>
      </c>
      <c r="V2627" s="4" t="s">
        <v>36</v>
      </c>
      <c r="W2627" s="4" t="s">
        <v>26</v>
      </c>
      <c r="X2627" s="4" t="s">
        <v>34</v>
      </c>
      <c r="Y2627" s="4" t="str">
        <f aca="false">V2627&amp;W2627&amp;X2627&amp;S2627</f>
        <v>djsnormal</v>
      </c>
      <c r="Z2627" s="4" t="n">
        <f aca="false">G2627&gt;0</f>
        <v>0</v>
      </c>
      <c r="AA2627" s="4" t="str">
        <f aca="false">IF(NOT(Z2627),Y2627,0)</f>
        <v>djsnormal</v>
      </c>
    </row>
    <row r="2628" customFormat="false" ht="15" hidden="false" customHeight="true" outlineLevel="0" collapsed="false">
      <c r="A2628" s="1" t="n">
        <v>3686</v>
      </c>
      <c r="B2628" s="4" t="s">
        <v>35</v>
      </c>
      <c r="C2628" s="4" t="s">
        <v>22</v>
      </c>
      <c r="D2628" s="4" t="s">
        <v>33</v>
      </c>
      <c r="E2628" s="4" t="n">
        <v>10</v>
      </c>
      <c r="F2628" s="4" t="n">
        <v>22.962</v>
      </c>
      <c r="G2628" s="4" t="n">
        <v>3</v>
      </c>
      <c r="H2628" s="4" t="n">
        <v>2.7634808913987</v>
      </c>
      <c r="I2628" s="4" t="n">
        <v>0.520592760787594</v>
      </c>
      <c r="J2628" s="4" t="n">
        <v>0.0628589830109105</v>
      </c>
      <c r="K2628" s="4" t="n">
        <v>0.293305161519337</v>
      </c>
      <c r="L2628" s="4" t="n">
        <v>0.0186228878683975</v>
      </c>
      <c r="M2628" s="4" t="n">
        <v>0.904790958204461</v>
      </c>
      <c r="N2628" s="4" t="n">
        <v>21.1143698338729</v>
      </c>
      <c r="O2628" s="4" t="n">
        <v>0</v>
      </c>
      <c r="P2628" s="4" t="s">
        <v>5</v>
      </c>
      <c r="Q2628" s="4" t="n">
        <v>23.2920546649327</v>
      </c>
      <c r="R2628" s="4" t="n">
        <v>0.522014158448521</v>
      </c>
      <c r="S2628" s="4" t="s">
        <v>40</v>
      </c>
      <c r="T2628" s="4" t="str">
        <f aca="false">B2628&amp;C2628&amp;D2628&amp;E2628&amp;S2628</f>
        <v>dwajackalsmall_warehouse10normal</v>
      </c>
      <c r="U2628" s="4" t="n">
        <f aca="false">COUNTIF($T$2:T2628,T2628)</f>
        <v>7</v>
      </c>
      <c r="V2628" s="4" t="s">
        <v>36</v>
      </c>
      <c r="W2628" s="4" t="s">
        <v>26</v>
      </c>
      <c r="X2628" s="4" t="s">
        <v>34</v>
      </c>
      <c r="Y2628" s="4" t="str">
        <f aca="false">V2628&amp;W2628&amp;X2628&amp;S2628</f>
        <v>djsnormal</v>
      </c>
      <c r="Z2628" s="4" t="n">
        <f aca="false">G2628&gt;0</f>
        <v>1</v>
      </c>
      <c r="AA2628" s="4" t="n">
        <f aca="false">IF(NOT(Z2628),Y2628,0)</f>
        <v>0</v>
      </c>
    </row>
    <row r="2629" customFormat="false" ht="15" hidden="false" customHeight="true" outlineLevel="0" collapsed="false">
      <c r="A2629" s="1" t="n">
        <v>3687</v>
      </c>
      <c r="B2629" s="4" t="s">
        <v>35</v>
      </c>
      <c r="C2629" s="4" t="s">
        <v>22</v>
      </c>
      <c r="D2629" s="4" t="s">
        <v>33</v>
      </c>
      <c r="E2629" s="4" t="n">
        <v>10</v>
      </c>
      <c r="F2629" s="4" t="n">
        <v>10.987</v>
      </c>
      <c r="G2629" s="4" t="n">
        <v>0</v>
      </c>
      <c r="H2629" s="4" t="n">
        <v>0.261051124648938</v>
      </c>
      <c r="I2629" s="4" t="n">
        <v>0.192517051463383</v>
      </c>
      <c r="J2629" s="4" t="n">
        <v>0.0207377740314717</v>
      </c>
      <c r="K2629" s="4" t="n">
        <v>0.248471179940198</v>
      </c>
      <c r="L2629" s="4" t="n">
        <v>0.0348152834987485</v>
      </c>
      <c r="M2629" s="4" t="n">
        <v>1.70252478189114</v>
      </c>
      <c r="N2629" s="4" t="n">
        <v>19.3022054920894</v>
      </c>
      <c r="O2629" s="4" t="n">
        <v>1</v>
      </c>
      <c r="P2629" s="4" t="s">
        <v>24</v>
      </c>
      <c r="Q2629" s="4" t="n">
        <v>4.92280414166782</v>
      </c>
      <c r="R2629" s="4" t="n">
        <v>0.118691099881768</v>
      </c>
      <c r="S2629" s="4" t="s">
        <v>40</v>
      </c>
      <c r="T2629" s="4" t="str">
        <f aca="false">B2629&amp;C2629&amp;D2629&amp;E2629&amp;S2629</f>
        <v>dwajackalsmall_warehouse10normal</v>
      </c>
      <c r="U2629" s="4" t="n">
        <f aca="false">COUNTIF($T$2:T2629,T2629)</f>
        <v>8</v>
      </c>
      <c r="V2629" s="4" t="s">
        <v>36</v>
      </c>
      <c r="W2629" s="4" t="s">
        <v>26</v>
      </c>
      <c r="X2629" s="4" t="s">
        <v>34</v>
      </c>
      <c r="Y2629" s="4" t="str">
        <f aca="false">V2629&amp;W2629&amp;X2629&amp;S2629</f>
        <v>djsnormal</v>
      </c>
      <c r="Z2629" s="4" t="n">
        <f aca="false">G2629&gt;0</f>
        <v>0</v>
      </c>
      <c r="AA2629" s="4" t="str">
        <f aca="false">IF(NOT(Z2629),Y2629,0)</f>
        <v>djsnormal</v>
      </c>
    </row>
    <row r="2630" customFormat="false" ht="15" hidden="false" customHeight="true" outlineLevel="0" collapsed="false">
      <c r="A2630" s="1" t="n">
        <v>3688</v>
      </c>
      <c r="B2630" s="4" t="s">
        <v>35</v>
      </c>
      <c r="C2630" s="4" t="s">
        <v>22</v>
      </c>
      <c r="D2630" s="4" t="s">
        <v>33</v>
      </c>
      <c r="E2630" s="4" t="n">
        <v>10</v>
      </c>
      <c r="F2630" s="4" t="n">
        <v>10.867</v>
      </c>
      <c r="G2630" s="4" t="n">
        <v>0</v>
      </c>
      <c r="H2630" s="4" t="n">
        <v>0.553668569411923</v>
      </c>
      <c r="I2630" s="4" t="n">
        <v>0.244521022954571</v>
      </c>
      <c r="J2630" s="4" t="n">
        <v>0.0299165061963742</v>
      </c>
      <c r="K2630" s="4" t="n">
        <v>0.121661654397998</v>
      </c>
      <c r="L2630" s="4" t="n">
        <v>0.0365213626556009</v>
      </c>
      <c r="M2630" s="4" t="n">
        <v>1.73792725471975</v>
      </c>
      <c r="N2630" s="4" t="n">
        <v>19.2799121371908</v>
      </c>
      <c r="O2630" s="4" t="n">
        <v>1</v>
      </c>
      <c r="P2630" s="4" t="s">
        <v>24</v>
      </c>
      <c r="Q2630" s="4" t="n">
        <v>11.1811038782982</v>
      </c>
      <c r="R2630" s="4" t="n">
        <v>0.123081473769919</v>
      </c>
      <c r="S2630" s="4" t="s">
        <v>40</v>
      </c>
      <c r="T2630" s="4" t="str">
        <f aca="false">B2630&amp;C2630&amp;D2630&amp;E2630&amp;S2630</f>
        <v>dwajackalsmall_warehouse10normal</v>
      </c>
      <c r="U2630" s="4" t="n">
        <f aca="false">COUNTIF($T$2:T2630,T2630)</f>
        <v>9</v>
      </c>
      <c r="V2630" s="4" t="s">
        <v>36</v>
      </c>
      <c r="W2630" s="4" t="s">
        <v>26</v>
      </c>
      <c r="X2630" s="4" t="s">
        <v>34</v>
      </c>
      <c r="Y2630" s="4" t="str">
        <f aca="false">V2630&amp;W2630&amp;X2630&amp;S2630</f>
        <v>djsnormal</v>
      </c>
      <c r="Z2630" s="4" t="n">
        <f aca="false">G2630&gt;0</f>
        <v>0</v>
      </c>
      <c r="AA2630" s="4" t="str">
        <f aca="false">IF(NOT(Z2630),Y2630,0)</f>
        <v>djsnormal</v>
      </c>
    </row>
    <row r="2631" customFormat="false" ht="15" hidden="false" customHeight="true" outlineLevel="0" collapsed="false">
      <c r="A2631" s="1" t="n">
        <v>3689</v>
      </c>
      <c r="B2631" s="4" t="s">
        <v>35</v>
      </c>
      <c r="C2631" s="4" t="s">
        <v>22</v>
      </c>
      <c r="D2631" s="4" t="s">
        <v>33</v>
      </c>
      <c r="E2631" s="4" t="n">
        <v>10</v>
      </c>
      <c r="F2631" s="4" t="n">
        <v>20.815</v>
      </c>
      <c r="G2631" s="4" t="n">
        <v>4</v>
      </c>
      <c r="H2631" s="4" t="n">
        <v>7.34120102006481</v>
      </c>
      <c r="I2631" s="4" t="n">
        <v>0.617712391177238</v>
      </c>
      <c r="J2631" s="4" t="n">
        <v>0.0683819026469397</v>
      </c>
      <c r="K2631" s="4" t="n">
        <v>0.452867940562383</v>
      </c>
      <c r="L2631" s="4" t="n">
        <v>0.0217193027394533</v>
      </c>
      <c r="M2631" s="4" t="n">
        <v>0.993160452319605</v>
      </c>
      <c r="N2631" s="4" t="n">
        <v>20.7064588636581</v>
      </c>
      <c r="O2631" s="4" t="n">
        <v>0</v>
      </c>
      <c r="P2631" s="4" t="s">
        <v>5</v>
      </c>
      <c r="Q2631" s="4" t="n">
        <v>117.444043902928</v>
      </c>
      <c r="R2631" s="4" t="n">
        <v>0.348442002928035</v>
      </c>
      <c r="S2631" s="4" t="s">
        <v>40</v>
      </c>
      <c r="T2631" s="4" t="str">
        <f aca="false">B2631&amp;C2631&amp;D2631&amp;E2631&amp;S2631</f>
        <v>dwajackalsmall_warehouse10normal</v>
      </c>
      <c r="U2631" s="4" t="n">
        <f aca="false">COUNTIF($T$2:T2631,T2631)</f>
        <v>10</v>
      </c>
      <c r="V2631" s="4" t="s">
        <v>36</v>
      </c>
      <c r="W2631" s="4" t="s">
        <v>26</v>
      </c>
      <c r="X2631" s="4" t="s">
        <v>34</v>
      </c>
      <c r="Y2631" s="4" t="str">
        <f aca="false">V2631&amp;W2631&amp;X2631&amp;S2631</f>
        <v>djsnormal</v>
      </c>
      <c r="Z2631" s="4" t="n">
        <f aca="false">G2631&gt;0</f>
        <v>1</v>
      </c>
      <c r="AA2631" s="4" t="n">
        <f aca="false">IF(NOT(Z2631),Y2631,0)</f>
        <v>0</v>
      </c>
    </row>
    <row r="2632" customFormat="false" ht="15" hidden="false" customHeight="true" outlineLevel="0" collapsed="false">
      <c r="A2632" s="1" t="n">
        <v>3690</v>
      </c>
      <c r="B2632" s="4" t="s">
        <v>35</v>
      </c>
      <c r="C2632" s="4" t="s">
        <v>22</v>
      </c>
      <c r="D2632" s="4" t="s">
        <v>33</v>
      </c>
      <c r="E2632" s="4" t="n">
        <v>10</v>
      </c>
      <c r="F2632" s="4" t="n">
        <v>11.156</v>
      </c>
      <c r="G2632" s="4" t="n">
        <v>0</v>
      </c>
      <c r="H2632" s="4" t="n">
        <v>0.57013060447127</v>
      </c>
      <c r="I2632" s="4" t="n">
        <v>0.313309674803216</v>
      </c>
      <c r="J2632" s="4" t="n">
        <v>0.0371879154212396</v>
      </c>
      <c r="K2632" s="4" t="n">
        <v>0.202978148418428</v>
      </c>
      <c r="L2632" s="4" t="n">
        <v>0.0430948641858529</v>
      </c>
      <c r="M2632" s="4" t="n">
        <v>1.70509789577753</v>
      </c>
      <c r="N2632" s="4" t="n">
        <v>19.34367345745</v>
      </c>
      <c r="O2632" s="4" t="n">
        <v>1</v>
      </c>
      <c r="P2632" s="4" t="s">
        <v>24</v>
      </c>
      <c r="Q2632" s="4" t="n">
        <v>10.483807162899</v>
      </c>
      <c r="R2632" s="4" t="n">
        <v>0.188330309029123</v>
      </c>
      <c r="S2632" s="4" t="s">
        <v>40</v>
      </c>
      <c r="T2632" s="4" t="str">
        <f aca="false">B2632&amp;C2632&amp;D2632&amp;E2632&amp;S2632</f>
        <v>dwajackalsmall_warehouse10normal</v>
      </c>
      <c r="U2632" s="4" t="n">
        <f aca="false">COUNTIF($T$2:T2632,T2632)</f>
        <v>11</v>
      </c>
      <c r="V2632" s="4" t="s">
        <v>36</v>
      </c>
      <c r="W2632" s="4" t="s">
        <v>26</v>
      </c>
      <c r="X2632" s="4" t="s">
        <v>34</v>
      </c>
      <c r="Y2632" s="4" t="str">
        <f aca="false">V2632&amp;W2632&amp;X2632&amp;S2632</f>
        <v>djsnormal</v>
      </c>
      <c r="Z2632" s="4" t="n">
        <f aca="false">G2632&gt;0</f>
        <v>0</v>
      </c>
      <c r="AA2632" s="4" t="str">
        <f aca="false">IF(NOT(Z2632),Y2632,0)</f>
        <v>djsnormal</v>
      </c>
    </row>
    <row r="2633" customFormat="false" ht="15" hidden="false" customHeight="true" outlineLevel="0" collapsed="false">
      <c r="A2633" s="1" t="n">
        <v>3691</v>
      </c>
      <c r="B2633" s="4" t="s">
        <v>35</v>
      </c>
      <c r="C2633" s="4" t="s">
        <v>22</v>
      </c>
      <c r="D2633" s="4" t="s">
        <v>33</v>
      </c>
      <c r="E2633" s="4" t="n">
        <v>10</v>
      </c>
      <c r="F2633" s="4" t="n">
        <v>10.402</v>
      </c>
      <c r="G2633" s="4" t="n">
        <v>0</v>
      </c>
      <c r="H2633" s="4" t="n">
        <v>0.0918209961391527</v>
      </c>
      <c r="I2633" s="4" t="n">
        <v>0.147145245319208</v>
      </c>
      <c r="J2633" s="4" t="n">
        <v>0.0184868120179094</v>
      </c>
      <c r="K2633" s="4" t="n">
        <v>0.115009679826438</v>
      </c>
      <c r="L2633" s="4" t="n">
        <v>0.0194176157139732</v>
      </c>
      <c r="M2633" s="4" t="n">
        <v>1.80349005256807</v>
      </c>
      <c r="N2633" s="4" t="n">
        <v>19.3109627257318</v>
      </c>
      <c r="O2633" s="4" t="n">
        <v>1</v>
      </c>
      <c r="P2633" s="4" t="s">
        <v>24</v>
      </c>
      <c r="Q2633" s="4" t="n">
        <v>0.650083728528875</v>
      </c>
      <c r="R2633" s="4" t="n">
        <v>0.0954898016318407</v>
      </c>
      <c r="S2633" s="4" t="s">
        <v>40</v>
      </c>
      <c r="T2633" s="4" t="str">
        <f aca="false">B2633&amp;C2633&amp;D2633&amp;E2633&amp;S2633</f>
        <v>dwajackalsmall_warehouse10normal</v>
      </c>
      <c r="U2633" s="4" t="n">
        <f aca="false">COUNTIF($T$2:T2633,T2633)</f>
        <v>12</v>
      </c>
      <c r="V2633" s="4" t="s">
        <v>36</v>
      </c>
      <c r="W2633" s="4" t="s">
        <v>26</v>
      </c>
      <c r="X2633" s="4" t="s">
        <v>34</v>
      </c>
      <c r="Y2633" s="4" t="str">
        <f aca="false">V2633&amp;W2633&amp;X2633&amp;S2633</f>
        <v>djsnormal</v>
      </c>
      <c r="Z2633" s="4" t="n">
        <f aca="false">G2633&gt;0</f>
        <v>0</v>
      </c>
      <c r="AA2633" s="4" t="str">
        <f aca="false">IF(NOT(Z2633),Y2633,0)</f>
        <v>djsnormal</v>
      </c>
    </row>
    <row r="2634" customFormat="false" ht="15" hidden="false" customHeight="true" outlineLevel="0" collapsed="false">
      <c r="A2634" s="1" t="n">
        <v>3692</v>
      </c>
      <c r="B2634" s="4" t="s">
        <v>35</v>
      </c>
      <c r="C2634" s="4" t="s">
        <v>22</v>
      </c>
      <c r="D2634" s="4" t="s">
        <v>33</v>
      </c>
      <c r="E2634" s="4" t="n">
        <v>10</v>
      </c>
      <c r="F2634" s="4" t="n">
        <v>13.96</v>
      </c>
      <c r="G2634" s="4" t="n">
        <v>0</v>
      </c>
      <c r="H2634" s="4" t="n">
        <v>3.45265013899827</v>
      </c>
      <c r="I2634" s="4" t="n">
        <v>0.533689068847668</v>
      </c>
      <c r="J2634" s="4" t="n">
        <v>0.103817365388525</v>
      </c>
      <c r="K2634" s="4" t="n">
        <v>0.345927585076529</v>
      </c>
      <c r="L2634" s="4" t="n">
        <v>0.0588620772707267</v>
      </c>
      <c r="M2634" s="4" t="n">
        <v>1.36031750008634</v>
      </c>
      <c r="N2634" s="4" t="n">
        <v>19.1738634047292</v>
      </c>
      <c r="O2634" s="4" t="n">
        <v>1</v>
      </c>
      <c r="P2634" s="4" t="s">
        <v>24</v>
      </c>
      <c r="Q2634" s="4" t="n">
        <v>46.2510416076855</v>
      </c>
      <c r="R2634" s="4" t="n">
        <v>0.219569729434998</v>
      </c>
      <c r="S2634" s="4" t="s">
        <v>40</v>
      </c>
      <c r="T2634" s="4" t="str">
        <f aca="false">B2634&amp;C2634&amp;D2634&amp;E2634&amp;S2634</f>
        <v>dwajackalsmall_warehouse10normal</v>
      </c>
      <c r="U2634" s="4" t="n">
        <f aca="false">COUNTIF($T$2:T2634,T2634)</f>
        <v>13</v>
      </c>
      <c r="V2634" s="4" t="s">
        <v>36</v>
      </c>
      <c r="W2634" s="4" t="s">
        <v>26</v>
      </c>
      <c r="X2634" s="4" t="s">
        <v>34</v>
      </c>
      <c r="Y2634" s="4" t="str">
        <f aca="false">V2634&amp;W2634&amp;X2634&amp;S2634</f>
        <v>djsnormal</v>
      </c>
      <c r="Z2634" s="4" t="n">
        <f aca="false">G2634&gt;0</f>
        <v>0</v>
      </c>
      <c r="AA2634" s="4" t="str">
        <f aca="false">IF(NOT(Z2634),Y2634,0)</f>
        <v>djsnormal</v>
      </c>
    </row>
    <row r="2635" customFormat="false" ht="15" hidden="false" customHeight="true" outlineLevel="0" collapsed="false">
      <c r="A2635" s="1" t="n">
        <v>3693</v>
      </c>
      <c r="B2635" s="4" t="s">
        <v>35</v>
      </c>
      <c r="C2635" s="4" t="s">
        <v>22</v>
      </c>
      <c r="D2635" s="4" t="s">
        <v>33</v>
      </c>
      <c r="E2635" s="4" t="n">
        <v>10</v>
      </c>
      <c r="F2635" s="4" t="n">
        <v>11.151</v>
      </c>
      <c r="G2635" s="4" t="n">
        <v>0</v>
      </c>
      <c r="H2635" s="4" t="n">
        <v>1.23003700263338</v>
      </c>
      <c r="I2635" s="4" t="n">
        <v>0.320652929823912</v>
      </c>
      <c r="J2635" s="4" t="n">
        <v>0.0345082757273587</v>
      </c>
      <c r="K2635" s="4" t="n">
        <v>0.125353956812079</v>
      </c>
      <c r="L2635" s="4" t="n">
        <v>0.048428750819172</v>
      </c>
      <c r="M2635" s="4" t="n">
        <v>1.7061756502792</v>
      </c>
      <c r="N2635" s="4" t="n">
        <v>19.3254585245992</v>
      </c>
      <c r="O2635" s="4" t="n">
        <v>1</v>
      </c>
      <c r="P2635" s="4" t="s">
        <v>24</v>
      </c>
      <c r="Q2635" s="4" t="n">
        <v>23.9751184815308</v>
      </c>
      <c r="R2635" s="4" t="n">
        <v>0.135261991153931</v>
      </c>
      <c r="S2635" s="4" t="s">
        <v>40</v>
      </c>
      <c r="T2635" s="4" t="str">
        <f aca="false">B2635&amp;C2635&amp;D2635&amp;E2635&amp;S2635</f>
        <v>dwajackalsmall_warehouse10normal</v>
      </c>
      <c r="U2635" s="4" t="n">
        <f aca="false">COUNTIF($T$2:T2635,T2635)</f>
        <v>14</v>
      </c>
      <c r="V2635" s="4" t="s">
        <v>36</v>
      </c>
      <c r="W2635" s="4" t="s">
        <v>26</v>
      </c>
      <c r="X2635" s="4" t="s">
        <v>34</v>
      </c>
      <c r="Y2635" s="4" t="str">
        <f aca="false">V2635&amp;W2635&amp;X2635&amp;S2635</f>
        <v>djsnormal</v>
      </c>
      <c r="Z2635" s="4" t="n">
        <f aca="false">G2635&gt;0</f>
        <v>0</v>
      </c>
      <c r="AA2635" s="4" t="str">
        <f aca="false">IF(NOT(Z2635),Y2635,0)</f>
        <v>djsnormal</v>
      </c>
    </row>
    <row r="2636" customFormat="false" ht="15" hidden="false" customHeight="true" outlineLevel="0" collapsed="false">
      <c r="A2636" s="1" t="n">
        <v>3694</v>
      </c>
      <c r="B2636" s="4" t="s">
        <v>35</v>
      </c>
      <c r="C2636" s="4" t="s">
        <v>22</v>
      </c>
      <c r="D2636" s="4" t="s">
        <v>33</v>
      </c>
      <c r="E2636" s="4" t="n">
        <v>10</v>
      </c>
      <c r="F2636" s="4" t="n">
        <v>15.711</v>
      </c>
      <c r="G2636" s="4" t="n">
        <v>1</v>
      </c>
      <c r="H2636" s="4" t="n">
        <v>9.26918745996297</v>
      </c>
      <c r="I2636" s="4" t="n">
        <v>0.64560445408659</v>
      </c>
      <c r="J2636" s="4" t="n">
        <v>0.0952475542333907</v>
      </c>
      <c r="K2636" s="4" t="n">
        <v>0.201706057403722</v>
      </c>
      <c r="L2636" s="4" t="n">
        <v>0.0203889444443889</v>
      </c>
      <c r="M2636" s="4" t="n">
        <v>1.2638353308094</v>
      </c>
      <c r="N2636" s="4" t="n">
        <v>20.1855263086533</v>
      </c>
      <c r="O2636" s="4" t="n">
        <v>1</v>
      </c>
      <c r="P2636" s="4" t="s">
        <v>24</v>
      </c>
      <c r="Q2636" s="4" t="n">
        <v>107.796842027927</v>
      </c>
      <c r="R2636" s="4" t="n">
        <v>0.273166025779383</v>
      </c>
      <c r="S2636" s="4" t="s">
        <v>40</v>
      </c>
      <c r="T2636" s="4" t="str">
        <f aca="false">B2636&amp;C2636&amp;D2636&amp;E2636&amp;S2636</f>
        <v>dwajackalsmall_warehouse10normal</v>
      </c>
      <c r="U2636" s="4" t="n">
        <f aca="false">COUNTIF($T$2:T2636,T2636)</f>
        <v>15</v>
      </c>
      <c r="V2636" s="4" t="s">
        <v>36</v>
      </c>
      <c r="W2636" s="4" t="s">
        <v>26</v>
      </c>
      <c r="X2636" s="4" t="s">
        <v>34</v>
      </c>
      <c r="Y2636" s="4" t="str">
        <f aca="false">V2636&amp;W2636&amp;X2636&amp;S2636</f>
        <v>djsnormal</v>
      </c>
      <c r="Z2636" s="4" t="n">
        <f aca="false">G2636&gt;0</f>
        <v>1</v>
      </c>
      <c r="AA2636" s="4" t="n">
        <f aca="false">IF(NOT(Z2636),Y2636,0)</f>
        <v>0</v>
      </c>
    </row>
    <row r="2637" customFormat="false" ht="15" hidden="false" customHeight="true" outlineLevel="0" collapsed="false">
      <c r="A2637" s="1" t="n">
        <v>3695</v>
      </c>
      <c r="B2637" s="4" t="s">
        <v>35</v>
      </c>
      <c r="C2637" s="4" t="s">
        <v>22</v>
      </c>
      <c r="D2637" s="4" t="s">
        <v>33</v>
      </c>
      <c r="E2637" s="4" t="n">
        <v>10</v>
      </c>
      <c r="F2637" s="4" t="n">
        <v>17.85</v>
      </c>
      <c r="G2637" s="4" t="n">
        <v>1</v>
      </c>
      <c r="H2637" s="4" t="n">
        <v>6.542430566746</v>
      </c>
      <c r="I2637" s="4" t="n">
        <v>0.501469746422526</v>
      </c>
      <c r="J2637" s="4" t="n">
        <v>0.0571502624993348</v>
      </c>
      <c r="K2637" s="4" t="n">
        <v>0.332459891598055</v>
      </c>
      <c r="L2637" s="4" t="n">
        <v>0.0274077007012814</v>
      </c>
      <c r="M2637" s="4" t="n">
        <v>1.11954512260772</v>
      </c>
      <c r="N2637" s="4" t="n">
        <v>20.35771290279</v>
      </c>
      <c r="O2637" s="4" t="n">
        <v>1</v>
      </c>
      <c r="P2637" s="4" t="s">
        <v>24</v>
      </c>
      <c r="Q2637" s="4" t="n">
        <v>138.345756800351</v>
      </c>
      <c r="R2637" s="4" t="n">
        <v>0.27837115235196</v>
      </c>
      <c r="S2637" s="4" t="s">
        <v>40</v>
      </c>
      <c r="T2637" s="4" t="str">
        <f aca="false">B2637&amp;C2637&amp;D2637&amp;E2637&amp;S2637</f>
        <v>dwajackalsmall_warehouse10normal</v>
      </c>
      <c r="U2637" s="4" t="n">
        <f aca="false">COUNTIF($T$2:T2637,T2637)</f>
        <v>16</v>
      </c>
      <c r="V2637" s="4" t="s">
        <v>36</v>
      </c>
      <c r="W2637" s="4" t="s">
        <v>26</v>
      </c>
      <c r="X2637" s="4" t="s">
        <v>34</v>
      </c>
      <c r="Y2637" s="4" t="str">
        <f aca="false">V2637&amp;W2637&amp;X2637&amp;S2637</f>
        <v>djsnormal</v>
      </c>
      <c r="Z2637" s="4" t="n">
        <f aca="false">G2637&gt;0</f>
        <v>1</v>
      </c>
      <c r="AA2637" s="4" t="n">
        <f aca="false">IF(NOT(Z2637),Y2637,0)</f>
        <v>0</v>
      </c>
    </row>
    <row r="2638" customFormat="false" ht="15" hidden="false" customHeight="true" outlineLevel="0" collapsed="false">
      <c r="A2638" s="1" t="n">
        <v>3696</v>
      </c>
      <c r="B2638" s="4" t="s">
        <v>35</v>
      </c>
      <c r="C2638" s="4" t="s">
        <v>22</v>
      </c>
      <c r="D2638" s="4" t="s">
        <v>33</v>
      </c>
      <c r="E2638" s="4" t="n">
        <v>10</v>
      </c>
      <c r="F2638" s="4" t="n">
        <v>17.1</v>
      </c>
      <c r="G2638" s="4" t="n">
        <v>0</v>
      </c>
      <c r="H2638" s="4" t="n">
        <v>2.20602937159578</v>
      </c>
      <c r="I2638" s="4" t="n">
        <v>0.613453473332804</v>
      </c>
      <c r="J2638" s="4" t="n">
        <v>0.0857629268513988</v>
      </c>
      <c r="K2638" s="4" t="n">
        <v>0.592049305047099</v>
      </c>
      <c r="L2638" s="4" t="n">
        <v>0.00434323307383146</v>
      </c>
      <c r="M2638" s="4" t="n">
        <v>1.24768682873343</v>
      </c>
      <c r="N2638" s="4" t="n">
        <v>21.4118652244958</v>
      </c>
      <c r="O2638" s="4" t="n">
        <v>1</v>
      </c>
      <c r="P2638" s="4" t="s">
        <v>24</v>
      </c>
      <c r="Q2638" s="4" t="n">
        <v>28.3096039752963</v>
      </c>
      <c r="R2638" s="4" t="n">
        <v>0.433030934147322</v>
      </c>
      <c r="S2638" s="4" t="s">
        <v>40</v>
      </c>
      <c r="T2638" s="4" t="str">
        <f aca="false">B2638&amp;C2638&amp;D2638&amp;E2638&amp;S2638</f>
        <v>dwajackalsmall_warehouse10normal</v>
      </c>
      <c r="U2638" s="4" t="n">
        <f aca="false">COUNTIF($T$2:T2638,T2638)</f>
        <v>17</v>
      </c>
      <c r="V2638" s="4" t="s">
        <v>36</v>
      </c>
      <c r="W2638" s="4" t="s">
        <v>26</v>
      </c>
      <c r="X2638" s="4" t="s">
        <v>34</v>
      </c>
      <c r="Y2638" s="4" t="str">
        <f aca="false">V2638&amp;W2638&amp;X2638&amp;S2638</f>
        <v>djsnormal</v>
      </c>
      <c r="Z2638" s="4" t="n">
        <f aca="false">G2638&gt;0</f>
        <v>0</v>
      </c>
      <c r="AA2638" s="4" t="str">
        <f aca="false">IF(NOT(Z2638),Y2638,0)</f>
        <v>djsnormal</v>
      </c>
    </row>
    <row r="2639" customFormat="false" ht="15" hidden="false" customHeight="true" outlineLevel="0" collapsed="false">
      <c r="A2639" s="1" t="n">
        <v>3697</v>
      </c>
      <c r="B2639" s="4" t="s">
        <v>35</v>
      </c>
      <c r="C2639" s="4" t="s">
        <v>22</v>
      </c>
      <c r="D2639" s="4" t="s">
        <v>33</v>
      </c>
      <c r="E2639" s="4" t="n">
        <v>10</v>
      </c>
      <c r="F2639" s="4" t="n">
        <v>18.053</v>
      </c>
      <c r="G2639" s="4" t="n">
        <v>1</v>
      </c>
      <c r="H2639" s="4" t="n">
        <v>4.3024624026544</v>
      </c>
      <c r="I2639" s="4" t="n">
        <v>0.589042642659541</v>
      </c>
      <c r="J2639" s="4" t="n">
        <v>0.0782107344826363</v>
      </c>
      <c r="K2639" s="4" t="n">
        <v>0.310634237622534</v>
      </c>
      <c r="L2639" s="4" t="n">
        <v>0.013279069172192</v>
      </c>
      <c r="M2639" s="4" t="n">
        <v>1.14118610057566</v>
      </c>
      <c r="N2639" s="4" t="n">
        <v>20.8334921716202</v>
      </c>
      <c r="O2639" s="4" t="n">
        <v>1</v>
      </c>
      <c r="P2639" s="4" t="s">
        <v>24</v>
      </c>
      <c r="Q2639" s="4" t="n">
        <v>41.9062899056077</v>
      </c>
      <c r="R2639" s="4" t="n">
        <v>0.392877004612302</v>
      </c>
      <c r="S2639" s="4" t="s">
        <v>40</v>
      </c>
      <c r="T2639" s="4" t="str">
        <f aca="false">B2639&amp;C2639&amp;D2639&amp;E2639&amp;S2639</f>
        <v>dwajackalsmall_warehouse10normal</v>
      </c>
      <c r="U2639" s="4" t="n">
        <f aca="false">COUNTIF($T$2:T2639,T2639)</f>
        <v>18</v>
      </c>
      <c r="V2639" s="4" t="s">
        <v>36</v>
      </c>
      <c r="W2639" s="4" t="s">
        <v>26</v>
      </c>
      <c r="X2639" s="4" t="s">
        <v>34</v>
      </c>
      <c r="Y2639" s="4" t="str">
        <f aca="false">V2639&amp;W2639&amp;X2639&amp;S2639</f>
        <v>djsnormal</v>
      </c>
      <c r="Z2639" s="4" t="n">
        <f aca="false">G2639&gt;0</f>
        <v>1</v>
      </c>
      <c r="AA2639" s="4" t="n">
        <f aca="false">IF(NOT(Z2639),Y2639,0)</f>
        <v>0</v>
      </c>
    </row>
    <row r="2640" customFormat="false" ht="15" hidden="false" customHeight="true" outlineLevel="0" collapsed="false">
      <c r="A2640" s="1" t="n">
        <v>3698</v>
      </c>
      <c r="B2640" s="4" t="s">
        <v>35</v>
      </c>
      <c r="C2640" s="4" t="s">
        <v>22</v>
      </c>
      <c r="D2640" s="4" t="s">
        <v>33</v>
      </c>
      <c r="E2640" s="4" t="n">
        <v>10</v>
      </c>
      <c r="F2640" s="4" t="n">
        <v>10.858</v>
      </c>
      <c r="G2640" s="4" t="n">
        <v>0</v>
      </c>
      <c r="H2640" s="4" t="n">
        <v>0.106047147432018</v>
      </c>
      <c r="I2640" s="4" t="n">
        <v>0.155333345701424</v>
      </c>
      <c r="J2640" s="4" t="n">
        <v>0.0190789785036587</v>
      </c>
      <c r="K2640" s="4" t="n">
        <v>0.0803066510985465</v>
      </c>
      <c r="L2640" s="4" t="n">
        <v>0.0312742015039527</v>
      </c>
      <c r="M2640" s="4" t="n">
        <v>1.7512126154536</v>
      </c>
      <c r="N2640" s="4" t="n">
        <v>19.4581539511033</v>
      </c>
      <c r="O2640" s="4" t="n">
        <v>1</v>
      </c>
      <c r="P2640" s="4" t="s">
        <v>24</v>
      </c>
      <c r="Q2640" s="4" t="n">
        <v>0.668736803132178</v>
      </c>
      <c r="R2640" s="4" t="n">
        <v>0.119898321591176</v>
      </c>
      <c r="S2640" s="4" t="s">
        <v>40</v>
      </c>
      <c r="T2640" s="4" t="str">
        <f aca="false">B2640&amp;C2640&amp;D2640&amp;E2640&amp;S2640</f>
        <v>dwajackalsmall_warehouse10normal</v>
      </c>
      <c r="U2640" s="4" t="n">
        <f aca="false">COUNTIF($T$2:T2640,T2640)</f>
        <v>19</v>
      </c>
      <c r="V2640" s="4" t="s">
        <v>36</v>
      </c>
      <c r="W2640" s="4" t="s">
        <v>26</v>
      </c>
      <c r="X2640" s="4" t="s">
        <v>34</v>
      </c>
      <c r="Y2640" s="4" t="str">
        <f aca="false">V2640&amp;W2640&amp;X2640&amp;S2640</f>
        <v>djsnormal</v>
      </c>
      <c r="Z2640" s="4" t="n">
        <f aca="false">G2640&gt;0</f>
        <v>0</v>
      </c>
      <c r="AA2640" s="4" t="str">
        <f aca="false">IF(NOT(Z2640),Y2640,0)</f>
        <v>djsnormal</v>
      </c>
    </row>
    <row r="2641" customFormat="false" ht="15" hidden="false" customHeight="true" outlineLevel="0" collapsed="false">
      <c r="A2641" s="1" t="n">
        <v>3699</v>
      </c>
      <c r="B2641" s="4" t="s">
        <v>35</v>
      </c>
      <c r="C2641" s="4" t="s">
        <v>22</v>
      </c>
      <c r="D2641" s="4" t="s">
        <v>33</v>
      </c>
      <c r="E2641" s="4" t="n">
        <v>10</v>
      </c>
      <c r="F2641" s="4" t="n">
        <v>11.504</v>
      </c>
      <c r="G2641" s="4" t="n">
        <v>0</v>
      </c>
      <c r="H2641" s="4" t="n">
        <v>1.70959038084266</v>
      </c>
      <c r="I2641" s="4" t="n">
        <v>0.297316136636187</v>
      </c>
      <c r="J2641" s="4" t="n">
        <v>0.0339915900252135</v>
      </c>
      <c r="K2641" s="4" t="n">
        <v>0.282341075758863</v>
      </c>
      <c r="L2641" s="4" t="n">
        <v>0.0392307692307692</v>
      </c>
      <c r="M2641" s="4" t="n">
        <v>1.64437624476381</v>
      </c>
      <c r="N2641" s="4" t="n">
        <v>19.4053213335169</v>
      </c>
      <c r="O2641" s="4" t="n">
        <v>1</v>
      </c>
      <c r="P2641" s="4" t="s">
        <v>24</v>
      </c>
      <c r="Q2641" s="4" t="n">
        <v>38.1487553663487</v>
      </c>
      <c r="R2641" s="4" t="n">
        <v>0.130376609411264</v>
      </c>
      <c r="S2641" s="4" t="s">
        <v>40</v>
      </c>
      <c r="T2641" s="4" t="str">
        <f aca="false">B2641&amp;C2641&amp;D2641&amp;E2641&amp;S2641</f>
        <v>dwajackalsmall_warehouse10normal</v>
      </c>
      <c r="U2641" s="4" t="n">
        <f aca="false">COUNTIF($T$2:T2641,T2641)</f>
        <v>20</v>
      </c>
      <c r="V2641" s="4" t="s">
        <v>36</v>
      </c>
      <c r="W2641" s="4" t="s">
        <v>26</v>
      </c>
      <c r="X2641" s="4" t="s">
        <v>34</v>
      </c>
      <c r="Y2641" s="4" t="str">
        <f aca="false">V2641&amp;W2641&amp;X2641&amp;S2641</f>
        <v>djsnormal</v>
      </c>
      <c r="Z2641" s="4" t="n">
        <f aca="false">G2641&gt;0</f>
        <v>0</v>
      </c>
      <c r="AA2641" s="4" t="str">
        <f aca="false">IF(NOT(Z2641),Y2641,0)</f>
        <v>djsnormal</v>
      </c>
    </row>
    <row r="2642" customFormat="false" ht="15" hidden="false" customHeight="true" outlineLevel="0" collapsed="false">
      <c r="A2642" s="1" t="n">
        <v>3704</v>
      </c>
      <c r="B2642" s="4" t="s">
        <v>37</v>
      </c>
      <c r="C2642" s="4" t="s">
        <v>22</v>
      </c>
      <c r="D2642" s="4" t="s">
        <v>33</v>
      </c>
      <c r="E2642" s="4" t="n">
        <v>5</v>
      </c>
      <c r="F2642" s="4" t="n">
        <v>12.302</v>
      </c>
      <c r="G2642" s="4" t="n">
        <v>0</v>
      </c>
      <c r="H2642" s="4" t="n">
        <v>0.327465669998993</v>
      </c>
      <c r="I2642" s="4" t="n">
        <v>0.306110246451156</v>
      </c>
      <c r="J2642" s="4" t="n">
        <v>0.0360511255216763</v>
      </c>
      <c r="K2642" s="4" t="n">
        <v>0.168722149330809</v>
      </c>
      <c r="L2642" s="4" t="n">
        <v>0.0785362106962931</v>
      </c>
      <c r="M2642" s="4" t="n">
        <v>1.57700660094329</v>
      </c>
      <c r="N2642" s="4" t="n">
        <v>19.8665452129621</v>
      </c>
      <c r="O2642" s="4" t="n">
        <v>1</v>
      </c>
      <c r="P2642" s="4" t="s">
        <v>24</v>
      </c>
      <c r="Q2642" s="4" t="n">
        <v>3.15768661186624</v>
      </c>
      <c r="R2642" s="4" t="n">
        <v>0.210152291465151</v>
      </c>
      <c r="S2642" s="4" t="s">
        <v>40</v>
      </c>
      <c r="T2642" s="4" t="str">
        <f aca="false">B2642&amp;C2642&amp;D2642&amp;E2642&amp;S2642</f>
        <v>rosnavjackalsmall_warehouse5normal</v>
      </c>
      <c r="U2642" s="4" t="n">
        <f aca="false">COUNTIF($T$2:T2642,T2642)</f>
        <v>1</v>
      </c>
      <c r="V2642" s="4" t="s">
        <v>38</v>
      </c>
      <c r="W2642" s="4" t="s">
        <v>26</v>
      </c>
      <c r="X2642" s="4" t="s">
        <v>34</v>
      </c>
      <c r="Y2642" s="4" t="str">
        <f aca="false">V2642&amp;W2642&amp;X2642&amp;S2642</f>
        <v>rjsnormal</v>
      </c>
      <c r="Z2642" s="4" t="n">
        <f aca="false">G2642&gt;0</f>
        <v>0</v>
      </c>
      <c r="AA2642" s="4" t="str">
        <f aca="false">IF(NOT(Z2642),Y2642,0)</f>
        <v>rjsnormal</v>
      </c>
    </row>
    <row r="2643" customFormat="false" ht="15" hidden="false" customHeight="true" outlineLevel="0" collapsed="false">
      <c r="A2643" s="1" t="n">
        <v>3705</v>
      </c>
      <c r="B2643" s="4" t="s">
        <v>37</v>
      </c>
      <c r="C2643" s="4" t="s">
        <v>22</v>
      </c>
      <c r="D2643" s="4" t="s">
        <v>33</v>
      </c>
      <c r="E2643" s="4" t="n">
        <v>5</v>
      </c>
      <c r="F2643" s="4" t="n">
        <v>179.604</v>
      </c>
      <c r="G2643" s="4" t="n">
        <v>0</v>
      </c>
      <c r="H2643" s="4" t="n">
        <v>0</v>
      </c>
      <c r="I2643" s="4" t="n">
        <v>0</v>
      </c>
      <c r="J2643" s="4" t="n">
        <v>0</v>
      </c>
      <c r="K2643" s="4" t="n">
        <v>0</v>
      </c>
      <c r="L2643" s="4" t="n">
        <v>0</v>
      </c>
      <c r="M2643" s="4" t="n">
        <v>0</v>
      </c>
      <c r="N2643" s="4" t="n">
        <v>0.00999999999999934</v>
      </c>
      <c r="O2643" s="4" t="n">
        <v>0</v>
      </c>
      <c r="P2643" s="4" t="s">
        <v>27</v>
      </c>
      <c r="Q2643" s="4" t="n">
        <v>0</v>
      </c>
      <c r="R2643" s="4" t="n">
        <v>0.100000000000007</v>
      </c>
      <c r="S2643" s="4" t="s">
        <v>40</v>
      </c>
      <c r="T2643" s="4" t="str">
        <f aca="false">B2643&amp;C2643&amp;D2643&amp;E2643&amp;S2643</f>
        <v>rosnavjackalsmall_warehouse5normal</v>
      </c>
      <c r="U2643" s="4" t="n">
        <f aca="false">COUNTIF($T$2:T2643,T2643)</f>
        <v>2</v>
      </c>
      <c r="V2643" s="4" t="s">
        <v>38</v>
      </c>
      <c r="W2643" s="4" t="s">
        <v>26</v>
      </c>
      <c r="X2643" s="4" t="s">
        <v>34</v>
      </c>
      <c r="Y2643" s="4" t="str">
        <f aca="false">V2643&amp;W2643&amp;X2643&amp;S2643</f>
        <v>rjsnormal</v>
      </c>
      <c r="Z2643" s="4" t="n">
        <f aca="false">G2643&gt;0</f>
        <v>0</v>
      </c>
      <c r="AA2643" s="4" t="str">
        <f aca="false">IF(NOT(Z2643),Y2643,0)</f>
        <v>rjsnormal</v>
      </c>
    </row>
    <row r="2644" customFormat="false" ht="15" hidden="false" customHeight="true" outlineLevel="0" collapsed="false">
      <c r="A2644" s="1" t="n">
        <v>3706</v>
      </c>
      <c r="B2644" s="4" t="s">
        <v>37</v>
      </c>
      <c r="C2644" s="4" t="s">
        <v>22</v>
      </c>
      <c r="D2644" s="4" t="s">
        <v>33</v>
      </c>
      <c r="E2644" s="4" t="n">
        <v>5</v>
      </c>
      <c r="F2644" s="4" t="n">
        <v>11.09</v>
      </c>
      <c r="G2644" s="4" t="n">
        <v>0</v>
      </c>
      <c r="H2644" s="4" t="n">
        <v>0.339032202713972</v>
      </c>
      <c r="I2644" s="4" t="n">
        <v>0.296149676339073</v>
      </c>
      <c r="J2644" s="4" t="n">
        <v>0.0364586091059531</v>
      </c>
      <c r="K2644" s="4" t="n">
        <v>0.157246624746267</v>
      </c>
      <c r="L2644" s="4" t="n">
        <v>0.0826321017287538</v>
      </c>
      <c r="M2644" s="4" t="n">
        <v>1.72037504929242</v>
      </c>
      <c r="N2644" s="4" t="n">
        <v>19.6030641517417</v>
      </c>
      <c r="O2644" s="4" t="n">
        <v>1</v>
      </c>
      <c r="P2644" s="4" t="s">
        <v>24</v>
      </c>
      <c r="Q2644" s="4" t="n">
        <v>2.68662783079066</v>
      </c>
      <c r="R2644" s="4" t="n">
        <v>0.246900176550714</v>
      </c>
      <c r="S2644" s="4" t="s">
        <v>40</v>
      </c>
      <c r="T2644" s="4" t="str">
        <f aca="false">B2644&amp;C2644&amp;D2644&amp;E2644&amp;S2644</f>
        <v>rosnavjackalsmall_warehouse5normal</v>
      </c>
      <c r="U2644" s="4" t="n">
        <f aca="false">COUNTIF($T$2:T2644,T2644)</f>
        <v>3</v>
      </c>
      <c r="V2644" s="4" t="s">
        <v>38</v>
      </c>
      <c r="W2644" s="4" t="s">
        <v>26</v>
      </c>
      <c r="X2644" s="4" t="s">
        <v>34</v>
      </c>
      <c r="Y2644" s="4" t="str">
        <f aca="false">V2644&amp;W2644&amp;X2644&amp;S2644</f>
        <v>rjsnormal</v>
      </c>
      <c r="Z2644" s="4" t="n">
        <f aca="false">G2644&gt;0</f>
        <v>0</v>
      </c>
      <c r="AA2644" s="4" t="str">
        <f aca="false">IF(NOT(Z2644),Y2644,0)</f>
        <v>rjsnormal</v>
      </c>
    </row>
    <row r="2645" customFormat="false" ht="15" hidden="false" customHeight="true" outlineLevel="0" collapsed="false">
      <c r="A2645" s="1" t="n">
        <v>3707</v>
      </c>
      <c r="B2645" s="4" t="s">
        <v>37</v>
      </c>
      <c r="C2645" s="4" t="s">
        <v>22</v>
      </c>
      <c r="D2645" s="4" t="s">
        <v>33</v>
      </c>
      <c r="E2645" s="4" t="n">
        <v>5</v>
      </c>
      <c r="F2645" s="4" t="n">
        <v>180.094</v>
      </c>
      <c r="G2645" s="4" t="n">
        <v>0</v>
      </c>
      <c r="H2645" s="4" t="n">
        <v>0</v>
      </c>
      <c r="I2645" s="4" t="n">
        <v>0</v>
      </c>
      <c r="J2645" s="4" t="n">
        <v>0</v>
      </c>
      <c r="K2645" s="4" t="n">
        <v>0.000495388715865196</v>
      </c>
      <c r="L2645" s="4" t="n">
        <v>-0.000495388715865196</v>
      </c>
      <c r="M2645" s="4" t="n">
        <v>0.000492848260912041</v>
      </c>
      <c r="N2645" s="4" t="n">
        <v>0.0110000000000001</v>
      </c>
      <c r="O2645" s="4" t="n">
        <v>0</v>
      </c>
      <c r="P2645" s="4" t="s">
        <v>27</v>
      </c>
      <c r="Q2645" s="4" t="n">
        <v>0</v>
      </c>
      <c r="R2645" s="4" t="n">
        <v>0.0909090909090897</v>
      </c>
      <c r="S2645" s="4" t="s">
        <v>40</v>
      </c>
      <c r="T2645" s="4" t="str">
        <f aca="false">B2645&amp;C2645&amp;D2645&amp;E2645&amp;S2645</f>
        <v>rosnavjackalsmall_warehouse5normal</v>
      </c>
      <c r="U2645" s="4" t="n">
        <f aca="false">COUNTIF($T$2:T2645,T2645)</f>
        <v>4</v>
      </c>
      <c r="V2645" s="4" t="s">
        <v>38</v>
      </c>
      <c r="W2645" s="4" t="s">
        <v>26</v>
      </c>
      <c r="X2645" s="4" t="s">
        <v>34</v>
      </c>
      <c r="Y2645" s="4" t="str">
        <f aca="false">V2645&amp;W2645&amp;X2645&amp;S2645</f>
        <v>rjsnormal</v>
      </c>
      <c r="Z2645" s="4" t="n">
        <f aca="false">G2645&gt;0</f>
        <v>0</v>
      </c>
      <c r="AA2645" s="4" t="str">
        <f aca="false">IF(NOT(Z2645),Y2645,0)</f>
        <v>rjsnormal</v>
      </c>
    </row>
    <row r="2646" customFormat="false" ht="15" hidden="false" customHeight="true" outlineLevel="0" collapsed="false">
      <c r="A2646" s="1" t="n">
        <v>3708</v>
      </c>
      <c r="B2646" s="4" t="s">
        <v>37</v>
      </c>
      <c r="C2646" s="4" t="s">
        <v>22</v>
      </c>
      <c r="D2646" s="4" t="s">
        <v>33</v>
      </c>
      <c r="E2646" s="4" t="n">
        <v>5</v>
      </c>
      <c r="F2646" s="4" t="n">
        <v>11</v>
      </c>
      <c r="G2646" s="4" t="n">
        <v>0</v>
      </c>
      <c r="H2646" s="4" t="n">
        <v>0.345194022814286</v>
      </c>
      <c r="I2646" s="4" t="n">
        <v>0.358461249469431</v>
      </c>
      <c r="J2646" s="4" t="n">
        <v>0.0435234370527737</v>
      </c>
      <c r="K2646" s="4" t="n">
        <v>0.159351834524629</v>
      </c>
      <c r="L2646" s="4" t="n">
        <v>0.0856811676717215</v>
      </c>
      <c r="M2646" s="4" t="n">
        <v>1.74002453857579</v>
      </c>
      <c r="N2646" s="4" t="n">
        <v>19.4208810900801</v>
      </c>
      <c r="O2646" s="4" t="n">
        <v>1</v>
      </c>
      <c r="P2646" s="4" t="s">
        <v>24</v>
      </c>
      <c r="Q2646" s="4" t="n">
        <v>3.1134335985616</v>
      </c>
      <c r="R2646" s="4" t="n">
        <v>0.24504552486194</v>
      </c>
      <c r="S2646" s="4" t="s">
        <v>40</v>
      </c>
      <c r="T2646" s="4" t="str">
        <f aca="false">B2646&amp;C2646&amp;D2646&amp;E2646&amp;S2646</f>
        <v>rosnavjackalsmall_warehouse5normal</v>
      </c>
      <c r="U2646" s="4" t="n">
        <f aca="false">COUNTIF($T$2:T2646,T2646)</f>
        <v>5</v>
      </c>
      <c r="V2646" s="4" t="s">
        <v>38</v>
      </c>
      <c r="W2646" s="4" t="s">
        <v>26</v>
      </c>
      <c r="X2646" s="4" t="s">
        <v>34</v>
      </c>
      <c r="Y2646" s="4" t="str">
        <f aca="false">V2646&amp;W2646&amp;X2646&amp;S2646</f>
        <v>rjsnormal</v>
      </c>
      <c r="Z2646" s="4" t="n">
        <f aca="false">G2646&gt;0</f>
        <v>0</v>
      </c>
      <c r="AA2646" s="4" t="str">
        <f aca="false">IF(NOT(Z2646),Y2646,0)</f>
        <v>rjsnormal</v>
      </c>
    </row>
    <row r="2647" customFormat="false" ht="15" hidden="false" customHeight="true" outlineLevel="0" collapsed="false">
      <c r="A2647" s="1" t="n">
        <v>3709</v>
      </c>
      <c r="B2647" s="4" t="s">
        <v>37</v>
      </c>
      <c r="C2647" s="4" t="s">
        <v>22</v>
      </c>
      <c r="D2647" s="4" t="s">
        <v>33</v>
      </c>
      <c r="E2647" s="4" t="n">
        <v>5</v>
      </c>
      <c r="F2647" s="4" t="n">
        <v>12.202</v>
      </c>
      <c r="G2647" s="4" t="n">
        <v>0</v>
      </c>
      <c r="H2647" s="4" t="n">
        <v>1.03002081565855</v>
      </c>
      <c r="I2647" s="4" t="n">
        <v>0.51679279341876</v>
      </c>
      <c r="J2647" s="4" t="n">
        <v>0.0611344308295682</v>
      </c>
      <c r="K2647" s="4" t="n">
        <v>0.345496848806723</v>
      </c>
      <c r="L2647" s="4" t="n">
        <v>0.0748475872947977</v>
      </c>
      <c r="M2647" s="4" t="n">
        <v>1.57434786725445</v>
      </c>
      <c r="N2647" s="4" t="n">
        <v>19.6017699759429</v>
      </c>
      <c r="O2647" s="4" t="n">
        <v>1</v>
      </c>
      <c r="P2647" s="4" t="s">
        <v>24</v>
      </c>
      <c r="Q2647" s="4" t="n">
        <v>10.3806556480159</v>
      </c>
      <c r="R2647" s="4" t="n">
        <v>0.253038373886</v>
      </c>
      <c r="S2647" s="4" t="s">
        <v>40</v>
      </c>
      <c r="T2647" s="4" t="str">
        <f aca="false">B2647&amp;C2647&amp;D2647&amp;E2647&amp;S2647</f>
        <v>rosnavjackalsmall_warehouse5normal</v>
      </c>
      <c r="U2647" s="4" t="n">
        <f aca="false">COUNTIF($T$2:T2647,T2647)</f>
        <v>6</v>
      </c>
      <c r="V2647" s="4" t="s">
        <v>38</v>
      </c>
      <c r="W2647" s="4" t="s">
        <v>26</v>
      </c>
      <c r="X2647" s="4" t="s">
        <v>34</v>
      </c>
      <c r="Y2647" s="4" t="str">
        <f aca="false">V2647&amp;W2647&amp;X2647&amp;S2647</f>
        <v>rjsnormal</v>
      </c>
      <c r="Z2647" s="4" t="n">
        <f aca="false">G2647&gt;0</f>
        <v>0</v>
      </c>
      <c r="AA2647" s="4" t="str">
        <f aca="false">IF(NOT(Z2647),Y2647,0)</f>
        <v>rjsnormal</v>
      </c>
    </row>
    <row r="2648" customFormat="false" ht="15" hidden="false" customHeight="true" outlineLevel="0" collapsed="false">
      <c r="A2648" s="1" t="n">
        <v>3710</v>
      </c>
      <c r="B2648" s="4" t="s">
        <v>37</v>
      </c>
      <c r="C2648" s="4" t="s">
        <v>22</v>
      </c>
      <c r="D2648" s="4" t="s">
        <v>33</v>
      </c>
      <c r="E2648" s="4" t="n">
        <v>5</v>
      </c>
      <c r="F2648" s="4" t="n">
        <v>10.599</v>
      </c>
      <c r="G2648" s="4" t="n">
        <v>0</v>
      </c>
      <c r="H2648" s="4" t="n">
        <v>0.326898762749571</v>
      </c>
      <c r="I2648" s="4" t="n">
        <v>0.350886858418662</v>
      </c>
      <c r="J2648" s="4" t="n">
        <v>0.0406116171608669</v>
      </c>
      <c r="K2648" s="4" t="n">
        <v>0.153679151789467</v>
      </c>
      <c r="L2648" s="4" t="n">
        <v>0.0750964789694443</v>
      </c>
      <c r="M2648" s="4" t="n">
        <v>1.77306496629083</v>
      </c>
      <c r="N2648" s="4" t="n">
        <v>19.1430303700404</v>
      </c>
      <c r="O2648" s="4" t="n">
        <v>1</v>
      </c>
      <c r="P2648" s="4" t="s">
        <v>24</v>
      </c>
      <c r="Q2648" s="4" t="n">
        <v>2.10025543333823</v>
      </c>
      <c r="R2648" s="4" t="n">
        <v>0.256908122953034</v>
      </c>
      <c r="S2648" s="4" t="s">
        <v>40</v>
      </c>
      <c r="T2648" s="4" t="str">
        <f aca="false">B2648&amp;C2648&amp;D2648&amp;E2648&amp;S2648</f>
        <v>rosnavjackalsmall_warehouse5normal</v>
      </c>
      <c r="U2648" s="4" t="n">
        <f aca="false">COUNTIF($T$2:T2648,T2648)</f>
        <v>7</v>
      </c>
      <c r="V2648" s="4" t="s">
        <v>38</v>
      </c>
      <c r="W2648" s="4" t="s">
        <v>26</v>
      </c>
      <c r="X2648" s="4" t="s">
        <v>34</v>
      </c>
      <c r="Y2648" s="4" t="str">
        <f aca="false">V2648&amp;W2648&amp;X2648&amp;S2648</f>
        <v>rjsnormal</v>
      </c>
      <c r="Z2648" s="4" t="n">
        <f aca="false">G2648&gt;0</f>
        <v>0</v>
      </c>
      <c r="AA2648" s="4" t="str">
        <f aca="false">IF(NOT(Z2648),Y2648,0)</f>
        <v>rjsnormal</v>
      </c>
    </row>
    <row r="2649" customFormat="false" ht="15" hidden="false" customHeight="true" outlineLevel="0" collapsed="false">
      <c r="A2649" s="1" t="n">
        <v>3711</v>
      </c>
      <c r="B2649" s="4" t="s">
        <v>37</v>
      </c>
      <c r="C2649" s="4" t="s">
        <v>22</v>
      </c>
      <c r="D2649" s="4" t="s">
        <v>33</v>
      </c>
      <c r="E2649" s="4" t="n">
        <v>5</v>
      </c>
      <c r="F2649" s="4" t="n">
        <v>13.201</v>
      </c>
      <c r="G2649" s="4" t="n">
        <v>0</v>
      </c>
      <c r="H2649" s="4" t="n">
        <v>0.648463855677604</v>
      </c>
      <c r="I2649" s="4" t="n">
        <v>0.47965380904012</v>
      </c>
      <c r="J2649" s="4" t="n">
        <v>0.0516417490580858</v>
      </c>
      <c r="K2649" s="4" t="n">
        <v>0.336297882128404</v>
      </c>
      <c r="L2649" s="4" t="n">
        <v>0.0606875240114143</v>
      </c>
      <c r="M2649" s="4" t="n">
        <v>1.57455873894905</v>
      </c>
      <c r="N2649" s="4" t="n">
        <v>20.7593024402241</v>
      </c>
      <c r="O2649" s="4" t="n">
        <v>1</v>
      </c>
      <c r="P2649" s="4" t="s">
        <v>24</v>
      </c>
      <c r="Q2649" s="4" t="n">
        <v>5.04368429419117</v>
      </c>
      <c r="R2649" s="4" t="n">
        <v>0.254632833411474</v>
      </c>
      <c r="S2649" s="4" t="s">
        <v>40</v>
      </c>
      <c r="T2649" s="4" t="str">
        <f aca="false">B2649&amp;C2649&amp;D2649&amp;E2649&amp;S2649</f>
        <v>rosnavjackalsmall_warehouse5normal</v>
      </c>
      <c r="U2649" s="4" t="n">
        <f aca="false">COUNTIF($T$2:T2649,T2649)</f>
        <v>8</v>
      </c>
      <c r="V2649" s="4" t="s">
        <v>38</v>
      </c>
      <c r="W2649" s="4" t="s">
        <v>26</v>
      </c>
      <c r="X2649" s="4" t="s">
        <v>34</v>
      </c>
      <c r="Y2649" s="4" t="str">
        <f aca="false">V2649&amp;W2649&amp;X2649&amp;S2649</f>
        <v>rjsnormal</v>
      </c>
      <c r="Z2649" s="4" t="n">
        <f aca="false">G2649&gt;0</f>
        <v>0</v>
      </c>
      <c r="AA2649" s="4" t="str">
        <f aca="false">IF(NOT(Z2649),Y2649,0)</f>
        <v>rjsnormal</v>
      </c>
    </row>
    <row r="2650" customFormat="false" ht="15" hidden="false" customHeight="true" outlineLevel="0" collapsed="false">
      <c r="A2650" s="1" t="n">
        <v>3712</v>
      </c>
      <c r="B2650" s="4" t="s">
        <v>37</v>
      </c>
      <c r="C2650" s="4" t="s">
        <v>22</v>
      </c>
      <c r="D2650" s="4" t="s">
        <v>33</v>
      </c>
      <c r="E2650" s="4" t="n">
        <v>5</v>
      </c>
      <c r="F2650" s="4" t="n">
        <v>10.8</v>
      </c>
      <c r="G2650" s="4" t="n">
        <v>0</v>
      </c>
      <c r="H2650" s="4" t="n">
        <v>0.353658344932645</v>
      </c>
      <c r="I2650" s="4" t="n">
        <v>0.348357830230303</v>
      </c>
      <c r="J2650" s="4" t="n">
        <v>0.0405099492535749</v>
      </c>
      <c r="K2650" s="4" t="n">
        <v>0.193365719945617</v>
      </c>
      <c r="L2650" s="4" t="n">
        <v>0.0780325441391557</v>
      </c>
      <c r="M2650" s="4" t="n">
        <v>1.75924793816703</v>
      </c>
      <c r="N2650" s="4" t="n">
        <v>19.5010659983342</v>
      </c>
      <c r="O2650" s="4" t="n">
        <v>1</v>
      </c>
      <c r="P2650" s="4" t="s">
        <v>24</v>
      </c>
      <c r="Q2650" s="4" t="n">
        <v>2.65083128436564</v>
      </c>
      <c r="R2650" s="4" t="n">
        <v>0.220039253257567</v>
      </c>
      <c r="S2650" s="4" t="s">
        <v>40</v>
      </c>
      <c r="T2650" s="4" t="str">
        <f aca="false">B2650&amp;C2650&amp;D2650&amp;E2650&amp;S2650</f>
        <v>rosnavjackalsmall_warehouse5normal</v>
      </c>
      <c r="U2650" s="4" t="n">
        <f aca="false">COUNTIF($T$2:T2650,T2650)</f>
        <v>9</v>
      </c>
      <c r="V2650" s="4" t="s">
        <v>38</v>
      </c>
      <c r="W2650" s="4" t="s">
        <v>26</v>
      </c>
      <c r="X2650" s="4" t="s">
        <v>34</v>
      </c>
      <c r="Y2650" s="4" t="str">
        <f aca="false">V2650&amp;W2650&amp;X2650&amp;S2650</f>
        <v>rjsnormal</v>
      </c>
      <c r="Z2650" s="4" t="n">
        <f aca="false">G2650&gt;0</f>
        <v>0</v>
      </c>
      <c r="AA2650" s="4" t="str">
        <f aca="false">IF(NOT(Z2650),Y2650,0)</f>
        <v>rjsnormal</v>
      </c>
    </row>
    <row r="2651" customFormat="false" ht="15" hidden="false" customHeight="true" outlineLevel="0" collapsed="false">
      <c r="A2651" s="1" t="n">
        <v>3713</v>
      </c>
      <c r="B2651" s="4" t="s">
        <v>37</v>
      </c>
      <c r="C2651" s="4" t="s">
        <v>22</v>
      </c>
      <c r="D2651" s="4" t="s">
        <v>33</v>
      </c>
      <c r="E2651" s="4" t="n">
        <v>5</v>
      </c>
      <c r="F2651" s="4" t="n">
        <v>11.288</v>
      </c>
      <c r="G2651" s="4" t="n">
        <v>0</v>
      </c>
      <c r="H2651" s="4" t="n">
        <v>0.369660818204264</v>
      </c>
      <c r="I2651" s="4" t="n">
        <v>0.322851221123226</v>
      </c>
      <c r="J2651" s="4" t="n">
        <v>0.0386414776830381</v>
      </c>
      <c r="K2651" s="4" t="n">
        <v>0.134050502870134</v>
      </c>
      <c r="L2651" s="4" t="n">
        <v>0.0688867989158332</v>
      </c>
      <c r="M2651" s="4" t="n">
        <v>1.72819827003034</v>
      </c>
      <c r="N2651" s="4" t="n">
        <v>20.0060849240006</v>
      </c>
      <c r="O2651" s="4" t="n">
        <v>1</v>
      </c>
      <c r="P2651" s="4" t="s">
        <v>24</v>
      </c>
      <c r="Q2651" s="4" t="n">
        <v>2.78805811306971</v>
      </c>
      <c r="R2651" s="4" t="n">
        <v>0.21953320785573</v>
      </c>
      <c r="S2651" s="4" t="s">
        <v>40</v>
      </c>
      <c r="T2651" s="4" t="str">
        <f aca="false">B2651&amp;C2651&amp;D2651&amp;E2651&amp;S2651</f>
        <v>rosnavjackalsmall_warehouse5normal</v>
      </c>
      <c r="U2651" s="4" t="n">
        <f aca="false">COUNTIF($T$2:T2651,T2651)</f>
        <v>10</v>
      </c>
      <c r="V2651" s="4" t="s">
        <v>38</v>
      </c>
      <c r="W2651" s="4" t="s">
        <v>26</v>
      </c>
      <c r="X2651" s="4" t="s">
        <v>34</v>
      </c>
      <c r="Y2651" s="4" t="str">
        <f aca="false">V2651&amp;W2651&amp;X2651&amp;S2651</f>
        <v>rjsnormal</v>
      </c>
      <c r="Z2651" s="4" t="n">
        <f aca="false">G2651&gt;0</f>
        <v>0</v>
      </c>
      <c r="AA2651" s="4" t="str">
        <f aca="false">IF(NOT(Z2651),Y2651,0)</f>
        <v>rjsnormal</v>
      </c>
    </row>
    <row r="2652" customFormat="false" ht="15" hidden="false" customHeight="true" outlineLevel="0" collapsed="false">
      <c r="A2652" s="1" t="n">
        <v>3714</v>
      </c>
      <c r="B2652" s="4" t="s">
        <v>37</v>
      </c>
      <c r="C2652" s="4" t="s">
        <v>22</v>
      </c>
      <c r="D2652" s="4" t="s">
        <v>33</v>
      </c>
      <c r="E2652" s="4" t="n">
        <v>5</v>
      </c>
      <c r="F2652" s="4" t="n">
        <v>11.201</v>
      </c>
      <c r="G2652" s="4" t="n">
        <v>0</v>
      </c>
      <c r="H2652" s="4" t="n">
        <v>1.99581574570753</v>
      </c>
      <c r="I2652" s="4" t="n">
        <v>0.419133374253949</v>
      </c>
      <c r="J2652" s="4" t="n">
        <v>0.052360017669576</v>
      </c>
      <c r="K2652" s="4" t="n">
        <v>0.121600812046492</v>
      </c>
      <c r="L2652" s="4" t="n">
        <v>0.0692943643359961</v>
      </c>
      <c r="M2652" s="4" t="n">
        <v>1.68391603309947</v>
      </c>
      <c r="N2652" s="4" t="n">
        <v>18.9341981332819</v>
      </c>
      <c r="O2652" s="4" t="n">
        <v>1</v>
      </c>
      <c r="P2652" s="4" t="s">
        <v>24</v>
      </c>
      <c r="Q2652" s="4" t="n">
        <v>38.4310164471724</v>
      </c>
      <c r="R2652" s="4" t="n">
        <v>0.269089821714931</v>
      </c>
      <c r="S2652" s="4" t="s">
        <v>40</v>
      </c>
      <c r="T2652" s="4" t="str">
        <f aca="false">B2652&amp;C2652&amp;D2652&amp;E2652&amp;S2652</f>
        <v>rosnavjackalsmall_warehouse5normal</v>
      </c>
      <c r="U2652" s="4" t="n">
        <f aca="false">COUNTIF($T$2:T2652,T2652)</f>
        <v>11</v>
      </c>
      <c r="V2652" s="4" t="s">
        <v>38</v>
      </c>
      <c r="W2652" s="4" t="s">
        <v>26</v>
      </c>
      <c r="X2652" s="4" t="s">
        <v>34</v>
      </c>
      <c r="Y2652" s="4" t="str">
        <f aca="false">V2652&amp;W2652&amp;X2652&amp;S2652</f>
        <v>rjsnormal</v>
      </c>
      <c r="Z2652" s="4" t="n">
        <f aca="false">G2652&gt;0</f>
        <v>0</v>
      </c>
      <c r="AA2652" s="4" t="str">
        <f aca="false">IF(NOT(Z2652),Y2652,0)</f>
        <v>rjsnormal</v>
      </c>
    </row>
    <row r="2653" customFormat="false" ht="15" hidden="false" customHeight="true" outlineLevel="0" collapsed="false">
      <c r="A2653" s="1" t="n">
        <v>3715</v>
      </c>
      <c r="B2653" s="4" t="s">
        <v>37</v>
      </c>
      <c r="C2653" s="4" t="s">
        <v>22</v>
      </c>
      <c r="D2653" s="4" t="s">
        <v>33</v>
      </c>
      <c r="E2653" s="4" t="n">
        <v>5</v>
      </c>
      <c r="F2653" s="4" t="n">
        <v>10.99</v>
      </c>
      <c r="G2653" s="4" t="n">
        <v>0</v>
      </c>
      <c r="H2653" s="4" t="n">
        <v>0.555220520317387</v>
      </c>
      <c r="I2653" s="4" t="n">
        <v>0.432468604907876</v>
      </c>
      <c r="J2653" s="4" t="n">
        <v>0.0481171148136237</v>
      </c>
      <c r="K2653" s="4" t="n">
        <v>0.147236524732602</v>
      </c>
      <c r="L2653" s="4" t="n">
        <v>0.0727393335297835</v>
      </c>
      <c r="M2653" s="4" t="n">
        <v>1.76955301075869</v>
      </c>
      <c r="N2653" s="4" t="n">
        <v>19.7549831621947</v>
      </c>
      <c r="O2653" s="4" t="n">
        <v>1</v>
      </c>
      <c r="P2653" s="4" t="s">
        <v>24</v>
      </c>
      <c r="Q2653" s="4" t="n">
        <v>7.47203981773916</v>
      </c>
      <c r="R2653" s="4" t="n">
        <v>0.253961238985062</v>
      </c>
      <c r="S2653" s="4" t="s">
        <v>40</v>
      </c>
      <c r="T2653" s="4" t="str">
        <f aca="false">B2653&amp;C2653&amp;D2653&amp;E2653&amp;S2653</f>
        <v>rosnavjackalsmall_warehouse5normal</v>
      </c>
      <c r="U2653" s="4" t="n">
        <f aca="false">COUNTIF($T$2:T2653,T2653)</f>
        <v>12</v>
      </c>
      <c r="V2653" s="4" t="s">
        <v>38</v>
      </c>
      <c r="W2653" s="4" t="s">
        <v>26</v>
      </c>
      <c r="X2653" s="4" t="s">
        <v>34</v>
      </c>
      <c r="Y2653" s="4" t="str">
        <f aca="false">V2653&amp;W2653&amp;X2653&amp;S2653</f>
        <v>rjsnormal</v>
      </c>
      <c r="Z2653" s="4" t="n">
        <f aca="false">G2653&gt;0</f>
        <v>0</v>
      </c>
      <c r="AA2653" s="4" t="str">
        <f aca="false">IF(NOT(Z2653),Y2653,0)</f>
        <v>rjsnormal</v>
      </c>
    </row>
    <row r="2654" customFormat="false" ht="15" hidden="false" customHeight="true" outlineLevel="0" collapsed="false">
      <c r="A2654" s="1" t="n">
        <v>3716</v>
      </c>
      <c r="B2654" s="4" t="s">
        <v>37</v>
      </c>
      <c r="C2654" s="4" t="s">
        <v>22</v>
      </c>
      <c r="D2654" s="4" t="s">
        <v>33</v>
      </c>
      <c r="E2654" s="4" t="n">
        <v>5</v>
      </c>
      <c r="F2654" s="4" t="n">
        <v>14.099</v>
      </c>
      <c r="G2654" s="4" t="n">
        <v>0</v>
      </c>
      <c r="H2654" s="4" t="n">
        <v>0.826668411719211</v>
      </c>
      <c r="I2654" s="4" t="n">
        <v>0.515135038024975</v>
      </c>
      <c r="J2654" s="4" t="n">
        <v>0.0785827453073157</v>
      </c>
      <c r="K2654" s="4" t="n">
        <v>0.2898393133437</v>
      </c>
      <c r="L2654" s="4" t="n">
        <v>0.0667963519196569</v>
      </c>
      <c r="M2654" s="4" t="n">
        <v>1.43711041927295</v>
      </c>
      <c r="N2654" s="4" t="n">
        <v>20.9493732396994</v>
      </c>
      <c r="O2654" s="4" t="n">
        <v>1</v>
      </c>
      <c r="P2654" s="4" t="s">
        <v>24</v>
      </c>
      <c r="Q2654" s="4" t="n">
        <v>7.27336116014771</v>
      </c>
      <c r="R2654" s="4" t="n">
        <v>0.294853689860968</v>
      </c>
      <c r="S2654" s="4" t="s">
        <v>40</v>
      </c>
      <c r="T2654" s="4" t="str">
        <f aca="false">B2654&amp;C2654&amp;D2654&amp;E2654&amp;S2654</f>
        <v>rosnavjackalsmall_warehouse5normal</v>
      </c>
      <c r="U2654" s="4" t="n">
        <f aca="false">COUNTIF($T$2:T2654,T2654)</f>
        <v>13</v>
      </c>
      <c r="V2654" s="4" t="s">
        <v>38</v>
      </c>
      <c r="W2654" s="4" t="s">
        <v>26</v>
      </c>
      <c r="X2654" s="4" t="s">
        <v>34</v>
      </c>
      <c r="Y2654" s="4" t="str">
        <f aca="false">V2654&amp;W2654&amp;X2654&amp;S2654</f>
        <v>rjsnormal</v>
      </c>
      <c r="Z2654" s="4" t="n">
        <f aca="false">G2654&gt;0</f>
        <v>0</v>
      </c>
      <c r="AA2654" s="4" t="str">
        <f aca="false">IF(NOT(Z2654),Y2654,0)</f>
        <v>rjsnormal</v>
      </c>
    </row>
    <row r="2655" customFormat="false" ht="15" hidden="false" customHeight="true" outlineLevel="0" collapsed="false">
      <c r="A2655" s="1" t="n">
        <v>3717</v>
      </c>
      <c r="B2655" s="4" t="s">
        <v>37</v>
      </c>
      <c r="C2655" s="4" t="s">
        <v>22</v>
      </c>
      <c r="D2655" s="4" t="s">
        <v>33</v>
      </c>
      <c r="E2655" s="4" t="n">
        <v>5</v>
      </c>
      <c r="F2655" s="4" t="n">
        <v>11.198</v>
      </c>
      <c r="G2655" s="4" t="n">
        <v>0</v>
      </c>
      <c r="H2655" s="4" t="n">
        <v>0.325223272665962</v>
      </c>
      <c r="I2655" s="4" t="n">
        <v>0.362169530321719</v>
      </c>
      <c r="J2655" s="4" t="n">
        <v>0.0446741059808819</v>
      </c>
      <c r="K2655" s="4" t="n">
        <v>0.208792761341538</v>
      </c>
      <c r="L2655" s="4" t="n">
        <v>0.0576619284157554</v>
      </c>
      <c r="M2655" s="4" t="n">
        <v>1.74543286090467</v>
      </c>
      <c r="N2655" s="4" t="n">
        <v>20.0419352980834</v>
      </c>
      <c r="O2655" s="4" t="n">
        <v>1</v>
      </c>
      <c r="P2655" s="4" t="s">
        <v>24</v>
      </c>
      <c r="Q2655" s="4" t="n">
        <v>2.98218365912062</v>
      </c>
      <c r="R2655" s="4" t="n">
        <v>0.253169163782563</v>
      </c>
      <c r="S2655" s="4" t="s">
        <v>40</v>
      </c>
      <c r="T2655" s="4" t="str">
        <f aca="false">B2655&amp;C2655&amp;D2655&amp;E2655&amp;S2655</f>
        <v>rosnavjackalsmall_warehouse5normal</v>
      </c>
      <c r="U2655" s="4" t="n">
        <f aca="false">COUNTIF($T$2:T2655,T2655)</f>
        <v>14</v>
      </c>
      <c r="V2655" s="4" t="s">
        <v>38</v>
      </c>
      <c r="W2655" s="4" t="s">
        <v>26</v>
      </c>
      <c r="X2655" s="4" t="s">
        <v>34</v>
      </c>
      <c r="Y2655" s="4" t="str">
        <f aca="false">V2655&amp;W2655&amp;X2655&amp;S2655</f>
        <v>rjsnormal</v>
      </c>
      <c r="Z2655" s="4" t="n">
        <f aca="false">G2655&gt;0</f>
        <v>0</v>
      </c>
      <c r="AA2655" s="4" t="str">
        <f aca="false">IF(NOT(Z2655),Y2655,0)</f>
        <v>rjsnormal</v>
      </c>
    </row>
    <row r="2656" customFormat="false" ht="15" hidden="false" customHeight="true" outlineLevel="0" collapsed="false">
      <c r="A2656" s="1" t="n">
        <v>3718</v>
      </c>
      <c r="B2656" s="4" t="s">
        <v>37</v>
      </c>
      <c r="C2656" s="4" t="s">
        <v>22</v>
      </c>
      <c r="D2656" s="4" t="s">
        <v>33</v>
      </c>
      <c r="E2656" s="4" t="n">
        <v>5</v>
      </c>
      <c r="F2656" s="4" t="n">
        <v>13.799</v>
      </c>
      <c r="G2656" s="4" t="n">
        <v>0</v>
      </c>
      <c r="H2656" s="4" t="n">
        <v>1.11403968242066</v>
      </c>
      <c r="I2656" s="4" t="n">
        <v>0.541800974538334</v>
      </c>
      <c r="J2656" s="4" t="n">
        <v>0.0574686590414467</v>
      </c>
      <c r="K2656" s="4" t="n">
        <v>0.437376850547704</v>
      </c>
      <c r="L2656" s="4" t="n">
        <v>0.0557176462200765</v>
      </c>
      <c r="M2656" s="4" t="n">
        <v>1.53341066472478</v>
      </c>
      <c r="N2656" s="4" t="n">
        <v>21.044614996207</v>
      </c>
      <c r="O2656" s="4" t="n">
        <v>1</v>
      </c>
      <c r="P2656" s="4" t="s">
        <v>24</v>
      </c>
      <c r="Q2656" s="4" t="n">
        <v>10.9412011464943</v>
      </c>
      <c r="R2656" s="4" t="n">
        <v>0.247189126574071</v>
      </c>
      <c r="S2656" s="4" t="s">
        <v>40</v>
      </c>
      <c r="T2656" s="4" t="str">
        <f aca="false">B2656&amp;C2656&amp;D2656&amp;E2656&amp;S2656</f>
        <v>rosnavjackalsmall_warehouse5normal</v>
      </c>
      <c r="U2656" s="4" t="n">
        <f aca="false">COUNTIF($T$2:T2656,T2656)</f>
        <v>15</v>
      </c>
      <c r="V2656" s="4" t="s">
        <v>38</v>
      </c>
      <c r="W2656" s="4" t="s">
        <v>26</v>
      </c>
      <c r="X2656" s="4" t="s">
        <v>34</v>
      </c>
      <c r="Y2656" s="4" t="str">
        <f aca="false">V2656&amp;W2656&amp;X2656&amp;S2656</f>
        <v>rjsnormal</v>
      </c>
      <c r="Z2656" s="4" t="n">
        <f aca="false">G2656&gt;0</f>
        <v>0</v>
      </c>
      <c r="AA2656" s="4" t="str">
        <f aca="false">IF(NOT(Z2656),Y2656,0)</f>
        <v>rjsnormal</v>
      </c>
    </row>
    <row r="2657" customFormat="false" ht="15" hidden="false" customHeight="true" outlineLevel="0" collapsed="false">
      <c r="A2657" s="1" t="n">
        <v>3719</v>
      </c>
      <c r="B2657" s="4" t="s">
        <v>37</v>
      </c>
      <c r="C2657" s="4" t="s">
        <v>22</v>
      </c>
      <c r="D2657" s="4" t="s">
        <v>33</v>
      </c>
      <c r="E2657" s="4" t="n">
        <v>5</v>
      </c>
      <c r="F2657" s="4" t="n">
        <v>20.597</v>
      </c>
      <c r="G2657" s="4" t="n">
        <v>2</v>
      </c>
      <c r="H2657" s="4" t="n">
        <v>3.13488092269412</v>
      </c>
      <c r="I2657" s="4" t="n">
        <v>0.692600601235827</v>
      </c>
      <c r="J2657" s="4" t="n">
        <v>0.161354795196076</v>
      </c>
      <c r="K2657" s="4" t="n">
        <v>0.422477199606823</v>
      </c>
      <c r="L2657" s="4" t="n">
        <v>0.0424580478368376</v>
      </c>
      <c r="M2657" s="4" t="n">
        <v>1.1595122290776</v>
      </c>
      <c r="N2657" s="4" t="n">
        <v>23.9384888891475</v>
      </c>
      <c r="O2657" s="4" t="n">
        <v>1</v>
      </c>
      <c r="P2657" s="4" t="s">
        <v>24</v>
      </c>
      <c r="Q2657" s="4" t="n">
        <v>28.1476525586629</v>
      </c>
      <c r="R2657" s="4" t="n">
        <v>0.330471987460597</v>
      </c>
      <c r="S2657" s="4" t="s">
        <v>40</v>
      </c>
      <c r="T2657" s="4" t="str">
        <f aca="false">B2657&amp;C2657&amp;D2657&amp;E2657&amp;S2657</f>
        <v>rosnavjackalsmall_warehouse5normal</v>
      </c>
      <c r="U2657" s="4" t="n">
        <f aca="false">COUNTIF($T$2:T2657,T2657)</f>
        <v>16</v>
      </c>
      <c r="V2657" s="4" t="s">
        <v>38</v>
      </c>
      <c r="W2657" s="4" t="s">
        <v>26</v>
      </c>
      <c r="X2657" s="4" t="s">
        <v>34</v>
      </c>
      <c r="Y2657" s="4" t="str">
        <f aca="false">V2657&amp;W2657&amp;X2657&amp;S2657</f>
        <v>rjsnormal</v>
      </c>
      <c r="Z2657" s="4" t="n">
        <f aca="false">G2657&gt;0</f>
        <v>1</v>
      </c>
      <c r="AA2657" s="4" t="n">
        <f aca="false">IF(NOT(Z2657),Y2657,0)</f>
        <v>0</v>
      </c>
    </row>
    <row r="2658" customFormat="false" ht="15" hidden="false" customHeight="true" outlineLevel="0" collapsed="false">
      <c r="A2658" s="1" t="n">
        <v>3720</v>
      </c>
      <c r="B2658" s="4" t="s">
        <v>37</v>
      </c>
      <c r="C2658" s="4" t="s">
        <v>22</v>
      </c>
      <c r="D2658" s="4" t="s">
        <v>33</v>
      </c>
      <c r="E2658" s="4" t="n">
        <v>5</v>
      </c>
      <c r="F2658" s="4" t="n">
        <v>180.1</v>
      </c>
      <c r="G2658" s="4" t="n">
        <v>0</v>
      </c>
      <c r="H2658" s="4" t="n">
        <v>0</v>
      </c>
      <c r="I2658" s="4" t="n">
        <v>0</v>
      </c>
      <c r="J2658" s="4" t="n">
        <v>0</v>
      </c>
      <c r="K2658" s="4" t="n">
        <v>0.000294290074925143</v>
      </c>
      <c r="L2658" s="4" t="n">
        <v>-0.000294290074925143</v>
      </c>
      <c r="M2658" s="4" t="n">
        <v>0.00029274928919255</v>
      </c>
      <c r="N2658" s="4" t="n">
        <v>0.00647213595499842</v>
      </c>
      <c r="O2658" s="4" t="n">
        <v>0</v>
      </c>
      <c r="P2658" s="4" t="s">
        <v>27</v>
      </c>
      <c r="Q2658" s="4" t="n">
        <v>0</v>
      </c>
      <c r="R2658" s="4" t="n">
        <v>3.09016994375003</v>
      </c>
      <c r="S2658" s="4" t="s">
        <v>40</v>
      </c>
      <c r="T2658" s="4" t="str">
        <f aca="false">B2658&amp;C2658&amp;D2658&amp;E2658&amp;S2658</f>
        <v>rosnavjackalsmall_warehouse5normal</v>
      </c>
      <c r="U2658" s="4" t="n">
        <f aca="false">COUNTIF($T$2:T2658,T2658)</f>
        <v>17</v>
      </c>
      <c r="V2658" s="4" t="s">
        <v>38</v>
      </c>
      <c r="W2658" s="4" t="s">
        <v>26</v>
      </c>
      <c r="X2658" s="4" t="s">
        <v>34</v>
      </c>
      <c r="Y2658" s="4" t="str">
        <f aca="false">V2658&amp;W2658&amp;X2658&amp;S2658</f>
        <v>rjsnormal</v>
      </c>
      <c r="Z2658" s="4" t="n">
        <f aca="false">G2658&gt;0</f>
        <v>0</v>
      </c>
      <c r="AA2658" s="4" t="str">
        <f aca="false">IF(NOT(Z2658),Y2658,0)</f>
        <v>rjsnormal</v>
      </c>
    </row>
    <row r="2659" customFormat="false" ht="15" hidden="false" customHeight="true" outlineLevel="0" collapsed="false">
      <c r="A2659" s="1" t="n">
        <v>3721</v>
      </c>
      <c r="B2659" s="4" t="s">
        <v>37</v>
      </c>
      <c r="C2659" s="4" t="s">
        <v>22</v>
      </c>
      <c r="D2659" s="4" t="s">
        <v>33</v>
      </c>
      <c r="E2659" s="4" t="n">
        <v>5</v>
      </c>
      <c r="F2659" s="4" t="n">
        <v>11.801</v>
      </c>
      <c r="G2659" s="4" t="n">
        <v>0</v>
      </c>
      <c r="H2659" s="4" t="n">
        <v>1.02982940476745</v>
      </c>
      <c r="I2659" s="4" t="n">
        <v>0.563357872459462</v>
      </c>
      <c r="J2659" s="4" t="n">
        <v>0.312497617458877</v>
      </c>
      <c r="K2659" s="4" t="n">
        <v>0.244166746996208</v>
      </c>
      <c r="L2659" s="4" t="n">
        <v>0.0689332215538194</v>
      </c>
      <c r="M2659" s="4" t="n">
        <v>1.63766967144612</v>
      </c>
      <c r="N2659" s="4" t="n">
        <v>19.7661233966366</v>
      </c>
      <c r="O2659" s="4" t="n">
        <v>1</v>
      </c>
      <c r="P2659" s="4" t="s">
        <v>24</v>
      </c>
      <c r="Q2659" s="4" t="n">
        <v>10.5032032925076</v>
      </c>
      <c r="R2659" s="4" t="n">
        <v>0.200494549208083</v>
      </c>
      <c r="S2659" s="4" t="s">
        <v>40</v>
      </c>
      <c r="T2659" s="4" t="str">
        <f aca="false">B2659&amp;C2659&amp;D2659&amp;E2659&amp;S2659</f>
        <v>rosnavjackalsmall_warehouse5normal</v>
      </c>
      <c r="U2659" s="4" t="n">
        <f aca="false">COUNTIF($T$2:T2659,T2659)</f>
        <v>18</v>
      </c>
      <c r="V2659" s="4" t="s">
        <v>38</v>
      </c>
      <c r="W2659" s="4" t="s">
        <v>26</v>
      </c>
      <c r="X2659" s="4" t="s">
        <v>34</v>
      </c>
      <c r="Y2659" s="4" t="str">
        <f aca="false">V2659&amp;W2659&amp;X2659&amp;S2659</f>
        <v>rjsnormal</v>
      </c>
      <c r="Z2659" s="4" t="n">
        <f aca="false">G2659&gt;0</f>
        <v>0</v>
      </c>
      <c r="AA2659" s="4" t="str">
        <f aca="false">IF(NOT(Z2659),Y2659,0)</f>
        <v>rjsnormal</v>
      </c>
    </row>
    <row r="2660" customFormat="false" ht="15" hidden="false" customHeight="true" outlineLevel="0" collapsed="false">
      <c r="A2660" s="1" t="n">
        <v>3722</v>
      </c>
      <c r="B2660" s="4" t="s">
        <v>37</v>
      </c>
      <c r="C2660" s="4" t="s">
        <v>22</v>
      </c>
      <c r="D2660" s="4" t="s">
        <v>33</v>
      </c>
      <c r="E2660" s="4" t="n">
        <v>5</v>
      </c>
      <c r="F2660" s="4" t="n">
        <v>14.501</v>
      </c>
      <c r="G2660" s="4" t="n">
        <v>0</v>
      </c>
      <c r="H2660" s="4" t="n">
        <v>0.730238003798631</v>
      </c>
      <c r="I2660" s="4" t="n">
        <v>0.409436821321053</v>
      </c>
      <c r="J2660" s="4" t="n">
        <v>0.0524184688419091</v>
      </c>
      <c r="K2660" s="4" t="n">
        <v>0.385412998763074</v>
      </c>
      <c r="L2660" s="4" t="n">
        <v>0.0657832704622088</v>
      </c>
      <c r="M2660" s="4" t="n">
        <v>1.43220634201332</v>
      </c>
      <c r="N2660" s="4" t="n">
        <v>20.5841398340998</v>
      </c>
      <c r="O2660" s="4" t="n">
        <v>1</v>
      </c>
      <c r="P2660" s="4" t="s">
        <v>24</v>
      </c>
      <c r="Q2660" s="4" t="n">
        <v>4.15636707091874</v>
      </c>
      <c r="R2660" s="4" t="n">
        <v>0.252816005037968</v>
      </c>
      <c r="S2660" s="4" t="s">
        <v>40</v>
      </c>
      <c r="T2660" s="4" t="str">
        <f aca="false">B2660&amp;C2660&amp;D2660&amp;E2660&amp;S2660</f>
        <v>rosnavjackalsmall_warehouse5normal</v>
      </c>
      <c r="U2660" s="4" t="n">
        <f aca="false">COUNTIF($T$2:T2660,T2660)</f>
        <v>19</v>
      </c>
      <c r="V2660" s="4" t="s">
        <v>38</v>
      </c>
      <c r="W2660" s="4" t="s">
        <v>26</v>
      </c>
      <c r="X2660" s="4" t="s">
        <v>34</v>
      </c>
      <c r="Y2660" s="4" t="str">
        <f aca="false">V2660&amp;W2660&amp;X2660&amp;S2660</f>
        <v>rjsnormal</v>
      </c>
      <c r="Z2660" s="4" t="n">
        <f aca="false">G2660&gt;0</f>
        <v>0</v>
      </c>
      <c r="AA2660" s="4" t="str">
        <f aca="false">IF(NOT(Z2660),Y2660,0)</f>
        <v>rjsnormal</v>
      </c>
    </row>
    <row r="2661" customFormat="false" ht="15" hidden="false" customHeight="true" outlineLevel="0" collapsed="false">
      <c r="A2661" s="1" t="n">
        <v>3723</v>
      </c>
      <c r="B2661" s="4" t="s">
        <v>37</v>
      </c>
      <c r="C2661" s="4" t="s">
        <v>22</v>
      </c>
      <c r="D2661" s="4" t="s">
        <v>33</v>
      </c>
      <c r="E2661" s="4" t="n">
        <v>5</v>
      </c>
      <c r="F2661" s="4" t="n">
        <v>14.1039999999999</v>
      </c>
      <c r="G2661" s="4" t="n">
        <v>0</v>
      </c>
      <c r="H2661" s="4" t="n">
        <v>0.472865887788018</v>
      </c>
      <c r="I2661" s="4" t="n">
        <v>0.338682001619895</v>
      </c>
      <c r="J2661" s="4" t="n">
        <v>0.0451196617822702</v>
      </c>
      <c r="K2661" s="4" t="n">
        <v>0.365451739368264</v>
      </c>
      <c r="L2661" s="4" t="n">
        <v>0.0545044275319246</v>
      </c>
      <c r="M2661" s="4" t="n">
        <v>1.46458984994072</v>
      </c>
      <c r="N2661" s="4" t="n">
        <v>20.9339615880799</v>
      </c>
      <c r="O2661" s="4" t="n">
        <v>1</v>
      </c>
      <c r="P2661" s="4" t="s">
        <v>24</v>
      </c>
      <c r="Q2661" s="4" t="n">
        <v>3.27786932989351</v>
      </c>
      <c r="R2661" s="4" t="n">
        <v>0.228623711754836</v>
      </c>
      <c r="S2661" s="4" t="s">
        <v>40</v>
      </c>
      <c r="T2661" s="4" t="str">
        <f aca="false">B2661&amp;C2661&amp;D2661&amp;E2661&amp;S2661</f>
        <v>rosnavjackalsmall_warehouse5normal</v>
      </c>
      <c r="U2661" s="4" t="n">
        <f aca="false">COUNTIF($T$2:T2661,T2661)</f>
        <v>20</v>
      </c>
      <c r="V2661" s="4" t="s">
        <v>38</v>
      </c>
      <c r="W2661" s="4" t="s">
        <v>26</v>
      </c>
      <c r="X2661" s="4" t="s">
        <v>34</v>
      </c>
      <c r="Y2661" s="4" t="str">
        <f aca="false">V2661&amp;W2661&amp;X2661&amp;S2661</f>
        <v>rjsnormal</v>
      </c>
      <c r="Z2661" s="4" t="n">
        <f aca="false">G2661&gt;0</f>
        <v>0</v>
      </c>
      <c r="AA2661" s="4" t="str">
        <f aca="false">IF(NOT(Z2661),Y2661,0)</f>
        <v>rjsnormal</v>
      </c>
    </row>
    <row r="2662" customFormat="false" ht="15" hidden="false" customHeight="true" outlineLevel="0" collapsed="false">
      <c r="A2662" s="1" t="n">
        <v>3728</v>
      </c>
      <c r="B2662" s="4" t="s">
        <v>35</v>
      </c>
      <c r="C2662" s="4" t="s">
        <v>41</v>
      </c>
      <c r="D2662" s="4" t="s">
        <v>23</v>
      </c>
      <c r="E2662" s="4" t="n">
        <v>5</v>
      </c>
      <c r="F2662" s="4" t="n">
        <v>179.413</v>
      </c>
      <c r="G2662" s="4" t="n">
        <v>1</v>
      </c>
      <c r="H2662" s="4" t="n">
        <v>4.13094962727873</v>
      </c>
      <c r="I2662" s="4" t="n">
        <v>0.17354874365544</v>
      </c>
      <c r="J2662" s="4" t="n">
        <v>0.0310903758318868</v>
      </c>
      <c r="K2662" s="4" t="n">
        <v>0.0256309608676072</v>
      </c>
      <c r="L2662" s="4" t="n">
        <v>0.000523923444976077</v>
      </c>
      <c r="M2662" s="4" t="n">
        <v>0.199114573721119</v>
      </c>
      <c r="N2662" s="4" t="n">
        <v>35.766448410759</v>
      </c>
      <c r="O2662" s="4" t="n">
        <v>0</v>
      </c>
      <c r="P2662" s="4" t="s">
        <v>27</v>
      </c>
      <c r="Q2662" s="4" t="n">
        <v>262.612865719408</v>
      </c>
      <c r="R2662" s="4" t="n">
        <v>1.26182503450424</v>
      </c>
      <c r="S2662" s="4" t="s">
        <v>40</v>
      </c>
      <c r="T2662" s="4" t="str">
        <f aca="false">B2662&amp;C2662&amp;D2662&amp;E2662&amp;S2662</f>
        <v>dwaburgermap25normal</v>
      </c>
      <c r="U2662" s="4" t="n">
        <f aca="false">COUNTIF($T$2:T2662,T2662)</f>
        <v>1</v>
      </c>
      <c r="V2662" s="4" t="s">
        <v>36</v>
      </c>
      <c r="W2662" s="4" t="s">
        <v>29</v>
      </c>
      <c r="X2662" s="4" t="n">
        <v>2</v>
      </c>
      <c r="Y2662" s="4" t="str">
        <f aca="false">V2662&amp;W2662&amp;X2662&amp;S2662</f>
        <v>db2normal</v>
      </c>
      <c r="Z2662" s="4" t="n">
        <f aca="false">G2662&gt;0</f>
        <v>1</v>
      </c>
      <c r="AA2662" s="4" t="n">
        <f aca="false">IF(NOT(Z2662),Y2662,0)</f>
        <v>0</v>
      </c>
    </row>
    <row r="2663" customFormat="false" ht="15" hidden="false" customHeight="true" outlineLevel="0" collapsed="false">
      <c r="A2663" s="1" t="n">
        <v>3729</v>
      </c>
      <c r="B2663" s="4" t="s">
        <v>35</v>
      </c>
      <c r="C2663" s="4" t="s">
        <v>41</v>
      </c>
      <c r="D2663" s="4" t="s">
        <v>23</v>
      </c>
      <c r="E2663" s="4" t="n">
        <v>5</v>
      </c>
      <c r="F2663" s="4" t="n">
        <v>162.802</v>
      </c>
      <c r="G2663" s="4" t="n">
        <v>0</v>
      </c>
      <c r="H2663" s="4" t="n">
        <v>0.581769976471</v>
      </c>
      <c r="I2663" s="4" t="n">
        <v>0.0854549947270101</v>
      </c>
      <c r="J2663" s="4" t="n">
        <v>0.00956020619827724</v>
      </c>
      <c r="K2663" s="4" t="n">
        <v>0.0176256583522338</v>
      </c>
      <c r="L2663" s="4" t="n">
        <v>0.000503629246710826</v>
      </c>
      <c r="M2663" s="4" t="n">
        <v>0.210624998728337</v>
      </c>
      <c r="N2663" s="4" t="n">
        <v>34.1434775745786</v>
      </c>
      <c r="O2663" s="4" t="n">
        <v>1</v>
      </c>
      <c r="P2663" s="4" t="s">
        <v>24</v>
      </c>
      <c r="Q2663" s="4" t="n">
        <v>13.8860248394363</v>
      </c>
      <c r="R2663" s="4" t="n">
        <v>0.419787350854723</v>
      </c>
      <c r="S2663" s="4" t="s">
        <v>40</v>
      </c>
      <c r="T2663" s="4" t="str">
        <f aca="false">B2663&amp;C2663&amp;D2663&amp;E2663&amp;S2663</f>
        <v>dwaburgermap25normal</v>
      </c>
      <c r="U2663" s="4" t="n">
        <f aca="false">COUNTIF($T$2:T2663,T2663)</f>
        <v>2</v>
      </c>
      <c r="V2663" s="4" t="s">
        <v>36</v>
      </c>
      <c r="W2663" s="4" t="s">
        <v>29</v>
      </c>
      <c r="X2663" s="4" t="n">
        <v>2</v>
      </c>
      <c r="Y2663" s="4" t="str">
        <f aca="false">V2663&amp;W2663&amp;X2663&amp;S2663</f>
        <v>db2normal</v>
      </c>
      <c r="Z2663" s="4" t="n">
        <f aca="false">G2663&gt;0</f>
        <v>0</v>
      </c>
      <c r="AA2663" s="4" t="str">
        <f aca="false">IF(NOT(Z2663),Y2663,0)</f>
        <v>db2normal</v>
      </c>
    </row>
    <row r="2664" customFormat="false" ht="15" hidden="false" customHeight="true" outlineLevel="0" collapsed="false">
      <c r="A2664" s="1" t="n">
        <v>3730</v>
      </c>
      <c r="B2664" s="4" t="s">
        <v>35</v>
      </c>
      <c r="C2664" s="4" t="s">
        <v>41</v>
      </c>
      <c r="D2664" s="4" t="s">
        <v>23</v>
      </c>
      <c r="E2664" s="4" t="n">
        <v>5</v>
      </c>
      <c r="F2664" s="4" t="n">
        <v>163.366</v>
      </c>
      <c r="G2664" s="4" t="n">
        <v>0</v>
      </c>
      <c r="H2664" s="4" t="n">
        <v>2.12742386117705</v>
      </c>
      <c r="I2664" s="4" t="n">
        <v>0.139604810322704</v>
      </c>
      <c r="J2664" s="4" t="n">
        <v>0.0254588698258636</v>
      </c>
      <c r="K2664" s="4" t="n">
        <v>0.0212496948806404</v>
      </c>
      <c r="L2664" s="4" t="n">
        <v>0.0005</v>
      </c>
      <c r="M2664" s="4" t="n">
        <v>0.206060358661248</v>
      </c>
      <c r="N2664" s="4" t="n">
        <v>33.6709637497359</v>
      </c>
      <c r="O2664" s="4" t="n">
        <v>1</v>
      </c>
      <c r="P2664" s="4" t="s">
        <v>24</v>
      </c>
      <c r="Q2664" s="4" t="n">
        <v>184.01781939102</v>
      </c>
      <c r="R2664" s="4" t="n">
        <v>1.10825458627666</v>
      </c>
      <c r="S2664" s="4" t="s">
        <v>40</v>
      </c>
      <c r="T2664" s="4" t="str">
        <f aca="false">B2664&amp;C2664&amp;D2664&amp;E2664&amp;S2664</f>
        <v>dwaburgermap25normal</v>
      </c>
      <c r="U2664" s="4" t="n">
        <f aca="false">COUNTIF($T$2:T2664,T2664)</f>
        <v>3</v>
      </c>
      <c r="V2664" s="4" t="s">
        <v>36</v>
      </c>
      <c r="W2664" s="4" t="s">
        <v>29</v>
      </c>
      <c r="X2664" s="4" t="n">
        <v>2</v>
      </c>
      <c r="Y2664" s="4" t="str">
        <f aca="false">V2664&amp;W2664&amp;X2664&amp;S2664</f>
        <v>db2normal</v>
      </c>
      <c r="Z2664" s="4" t="n">
        <f aca="false">G2664&gt;0</f>
        <v>0</v>
      </c>
      <c r="AA2664" s="4" t="str">
        <f aca="false">IF(NOT(Z2664),Y2664,0)</f>
        <v>db2normal</v>
      </c>
    </row>
    <row r="2665" customFormat="false" ht="15" hidden="false" customHeight="true" outlineLevel="0" collapsed="false">
      <c r="A2665" s="1" t="n">
        <v>3731</v>
      </c>
      <c r="B2665" s="4" t="s">
        <v>35</v>
      </c>
      <c r="C2665" s="4" t="s">
        <v>41</v>
      </c>
      <c r="D2665" s="4" t="s">
        <v>23</v>
      </c>
      <c r="E2665" s="4" t="n">
        <v>5</v>
      </c>
      <c r="F2665" s="4" t="n">
        <v>154.056</v>
      </c>
      <c r="G2665" s="4" t="n">
        <v>0</v>
      </c>
      <c r="H2665" s="4" t="n">
        <v>0.469957372679292</v>
      </c>
      <c r="I2665" s="4" t="n">
        <v>0.0715422068330276</v>
      </c>
      <c r="J2665" s="4" t="n">
        <v>0.00911562281228238</v>
      </c>
      <c r="K2665" s="4" t="n">
        <v>0.0165587705614476</v>
      </c>
      <c r="L2665" s="4" t="n">
        <v>0.000452487616975435</v>
      </c>
      <c r="M2665" s="4" t="n">
        <v>0.212402865055613</v>
      </c>
      <c r="N2665" s="4" t="n">
        <v>32.7554843591928</v>
      </c>
      <c r="O2665" s="4" t="n">
        <v>1</v>
      </c>
      <c r="P2665" s="4" t="s">
        <v>24</v>
      </c>
      <c r="Q2665" s="4" t="n">
        <v>34.6302981288521</v>
      </c>
      <c r="R2665" s="4" t="n">
        <v>0.381737600423875</v>
      </c>
      <c r="S2665" s="4" t="s">
        <v>40</v>
      </c>
      <c r="T2665" s="4" t="str">
        <f aca="false">B2665&amp;C2665&amp;D2665&amp;E2665&amp;S2665</f>
        <v>dwaburgermap25normal</v>
      </c>
      <c r="U2665" s="4" t="n">
        <f aca="false">COUNTIF($T$2:T2665,T2665)</f>
        <v>4</v>
      </c>
      <c r="V2665" s="4" t="s">
        <v>36</v>
      </c>
      <c r="W2665" s="4" t="s">
        <v>29</v>
      </c>
      <c r="X2665" s="4" t="n">
        <v>2</v>
      </c>
      <c r="Y2665" s="4" t="str">
        <f aca="false">V2665&amp;W2665&amp;X2665&amp;S2665</f>
        <v>db2normal</v>
      </c>
      <c r="Z2665" s="4" t="n">
        <f aca="false">G2665&gt;0</f>
        <v>0</v>
      </c>
      <c r="AA2665" s="4" t="str">
        <f aca="false">IF(NOT(Z2665),Y2665,0)</f>
        <v>db2normal</v>
      </c>
    </row>
    <row r="2666" customFormat="false" ht="15" hidden="false" customHeight="true" outlineLevel="0" collapsed="false">
      <c r="A2666" s="1" t="n">
        <v>3732</v>
      </c>
      <c r="B2666" s="4" t="s">
        <v>35</v>
      </c>
      <c r="C2666" s="4" t="s">
        <v>41</v>
      </c>
      <c r="D2666" s="4" t="s">
        <v>23</v>
      </c>
      <c r="E2666" s="4" t="n">
        <v>5</v>
      </c>
      <c r="F2666" s="4" t="n">
        <v>157.246</v>
      </c>
      <c r="G2666" s="4" t="n">
        <v>3</v>
      </c>
      <c r="H2666" s="4" t="n">
        <v>0.52294936163662</v>
      </c>
      <c r="I2666" s="4" t="n">
        <v>0.0761363909398968</v>
      </c>
      <c r="J2666" s="4" t="n">
        <v>0.00968696744669116</v>
      </c>
      <c r="K2666" s="4" t="n">
        <v>0.0171377924771896</v>
      </c>
      <c r="L2666" s="4" t="n">
        <v>0.000538404328849097</v>
      </c>
      <c r="M2666" s="4" t="n">
        <v>0.212405565735849</v>
      </c>
      <c r="N2666" s="4" t="n">
        <v>33.5051670102694</v>
      </c>
      <c r="O2666" s="4" t="n">
        <v>0</v>
      </c>
      <c r="P2666" s="4" t="s">
        <v>5</v>
      </c>
      <c r="Q2666" s="4" t="n">
        <v>45.9073148804911</v>
      </c>
      <c r="R2666" s="4" t="n">
        <v>0.392894624162452</v>
      </c>
      <c r="S2666" s="4" t="s">
        <v>40</v>
      </c>
      <c r="T2666" s="4" t="str">
        <f aca="false">B2666&amp;C2666&amp;D2666&amp;E2666&amp;S2666</f>
        <v>dwaburgermap25normal</v>
      </c>
      <c r="U2666" s="4" t="n">
        <f aca="false">COUNTIF($T$2:T2666,T2666)</f>
        <v>5</v>
      </c>
      <c r="V2666" s="4" t="s">
        <v>36</v>
      </c>
      <c r="W2666" s="4" t="s">
        <v>29</v>
      </c>
      <c r="X2666" s="4" t="n">
        <v>2</v>
      </c>
      <c r="Y2666" s="4" t="str">
        <f aca="false">V2666&amp;W2666&amp;X2666&amp;S2666</f>
        <v>db2normal</v>
      </c>
      <c r="Z2666" s="4" t="n">
        <f aca="false">G2666&gt;0</f>
        <v>1</v>
      </c>
      <c r="AA2666" s="4" t="n">
        <f aca="false">IF(NOT(Z2666),Y2666,0)</f>
        <v>0</v>
      </c>
    </row>
    <row r="2667" customFormat="false" ht="15" hidden="false" customHeight="true" outlineLevel="0" collapsed="false">
      <c r="A2667" s="1" t="n">
        <v>3733</v>
      </c>
      <c r="B2667" s="4" t="s">
        <v>35</v>
      </c>
      <c r="C2667" s="4" t="s">
        <v>41</v>
      </c>
      <c r="D2667" s="4" t="s">
        <v>23</v>
      </c>
      <c r="E2667" s="4" t="n">
        <v>5</v>
      </c>
      <c r="F2667" s="4" t="n">
        <v>160.621</v>
      </c>
      <c r="G2667" s="4" t="n">
        <v>0</v>
      </c>
      <c r="H2667" s="4" t="n">
        <v>0.81510922467185</v>
      </c>
      <c r="I2667" s="4" t="n">
        <v>0.0954945949852207</v>
      </c>
      <c r="J2667" s="4" t="n">
        <v>0.0139625601541581</v>
      </c>
      <c r="K2667" s="4" t="n">
        <v>0.0222514066482979</v>
      </c>
      <c r="L2667" s="4" t="n">
        <v>0.000542780748663102</v>
      </c>
      <c r="M2667" s="4" t="n">
        <v>0.208295235892255</v>
      </c>
      <c r="N2667" s="4" t="n">
        <v>33.5634667520111</v>
      </c>
      <c r="O2667" s="4" t="n">
        <v>1</v>
      </c>
      <c r="P2667" s="4" t="s">
        <v>24</v>
      </c>
      <c r="Q2667" s="4" t="n">
        <v>42.1658096681597</v>
      </c>
      <c r="R2667" s="4" t="n">
        <v>0.459755844472633</v>
      </c>
      <c r="S2667" s="4" t="s">
        <v>40</v>
      </c>
      <c r="T2667" s="4" t="str">
        <f aca="false">B2667&amp;C2667&amp;D2667&amp;E2667&amp;S2667</f>
        <v>dwaburgermap25normal</v>
      </c>
      <c r="U2667" s="4" t="n">
        <f aca="false">COUNTIF($T$2:T2667,T2667)</f>
        <v>6</v>
      </c>
      <c r="V2667" s="4" t="s">
        <v>36</v>
      </c>
      <c r="W2667" s="4" t="s">
        <v>29</v>
      </c>
      <c r="X2667" s="4" t="n">
        <v>2</v>
      </c>
      <c r="Y2667" s="4" t="str">
        <f aca="false">V2667&amp;W2667&amp;X2667&amp;S2667</f>
        <v>db2normal</v>
      </c>
      <c r="Z2667" s="4" t="n">
        <f aca="false">G2667&gt;0</f>
        <v>0</v>
      </c>
      <c r="AA2667" s="4" t="str">
        <f aca="false">IF(NOT(Z2667),Y2667,0)</f>
        <v>db2normal</v>
      </c>
    </row>
    <row r="2668" customFormat="false" ht="15" hidden="false" customHeight="true" outlineLevel="0" collapsed="false">
      <c r="A2668" s="1" t="n">
        <v>3734</v>
      </c>
      <c r="B2668" s="4" t="s">
        <v>35</v>
      </c>
      <c r="C2668" s="4" t="s">
        <v>41</v>
      </c>
      <c r="D2668" s="4" t="s">
        <v>23</v>
      </c>
      <c r="E2668" s="4" t="n">
        <v>5</v>
      </c>
      <c r="F2668" s="4" t="n">
        <v>159.998</v>
      </c>
      <c r="G2668" s="4" t="n">
        <v>0</v>
      </c>
      <c r="H2668" s="4" t="n">
        <v>0.655655881238525</v>
      </c>
      <c r="I2668" s="4" t="n">
        <v>0.091902141135596</v>
      </c>
      <c r="J2668" s="4" t="n">
        <v>0.0151539240840997</v>
      </c>
      <c r="K2668" s="4" t="n">
        <v>0.0185519458097615</v>
      </c>
      <c r="L2668" s="4" t="n">
        <v>0.000581769436997319</v>
      </c>
      <c r="M2668" s="4" t="n">
        <v>0.211368695422067</v>
      </c>
      <c r="N2668" s="4" t="n">
        <v>33.7430865951404</v>
      </c>
      <c r="O2668" s="4" t="n">
        <v>1</v>
      </c>
      <c r="P2668" s="4" t="s">
        <v>24</v>
      </c>
      <c r="Q2668" s="4" t="n">
        <v>39.8781104327115</v>
      </c>
      <c r="R2668" s="4" t="n">
        <v>0.456626869523519</v>
      </c>
      <c r="S2668" s="4" t="s">
        <v>40</v>
      </c>
      <c r="T2668" s="4" t="str">
        <f aca="false">B2668&amp;C2668&amp;D2668&amp;E2668&amp;S2668</f>
        <v>dwaburgermap25normal</v>
      </c>
      <c r="U2668" s="4" t="n">
        <f aca="false">COUNTIF($T$2:T2668,T2668)</f>
        <v>7</v>
      </c>
      <c r="V2668" s="4" t="s">
        <v>36</v>
      </c>
      <c r="W2668" s="4" t="s">
        <v>29</v>
      </c>
      <c r="X2668" s="4" t="n">
        <v>2</v>
      </c>
      <c r="Y2668" s="4" t="str">
        <f aca="false">V2668&amp;W2668&amp;X2668&amp;S2668</f>
        <v>db2normal</v>
      </c>
      <c r="Z2668" s="4" t="n">
        <f aca="false">G2668&gt;0</f>
        <v>0</v>
      </c>
      <c r="AA2668" s="4" t="str">
        <f aca="false">IF(NOT(Z2668),Y2668,0)</f>
        <v>db2normal</v>
      </c>
    </row>
    <row r="2669" customFormat="false" ht="15" hidden="false" customHeight="true" outlineLevel="0" collapsed="false">
      <c r="A2669" s="1" t="n">
        <v>3735</v>
      </c>
      <c r="B2669" s="4" t="s">
        <v>35</v>
      </c>
      <c r="C2669" s="4" t="s">
        <v>41</v>
      </c>
      <c r="D2669" s="4" t="s">
        <v>23</v>
      </c>
      <c r="E2669" s="4" t="n">
        <v>5</v>
      </c>
      <c r="F2669" s="4" t="n">
        <v>159.414</v>
      </c>
      <c r="G2669" s="4" t="n">
        <v>0</v>
      </c>
      <c r="H2669" s="4" t="n">
        <v>0.898222301291206</v>
      </c>
      <c r="I2669" s="4" t="n">
        <v>0.0894070908205824</v>
      </c>
      <c r="J2669" s="4" t="n">
        <v>0.0164305468389558</v>
      </c>
      <c r="K2669" s="4" t="n">
        <v>0.0199833266328518</v>
      </c>
      <c r="L2669" s="4" t="n">
        <v>0.000586021505376344</v>
      </c>
      <c r="M2669" s="4" t="n">
        <v>0.20807256107562</v>
      </c>
      <c r="N2669" s="4" t="n">
        <v>33.1673987357131</v>
      </c>
      <c r="O2669" s="4" t="n">
        <v>1</v>
      </c>
      <c r="P2669" s="4" t="s">
        <v>24</v>
      </c>
      <c r="Q2669" s="4" t="n">
        <v>47.1142847429527</v>
      </c>
      <c r="R2669" s="4" t="n">
        <v>0.460602898699753</v>
      </c>
      <c r="S2669" s="4" t="s">
        <v>40</v>
      </c>
      <c r="T2669" s="4" t="str">
        <f aca="false">B2669&amp;C2669&amp;D2669&amp;E2669&amp;S2669</f>
        <v>dwaburgermap25normal</v>
      </c>
      <c r="U2669" s="4" t="n">
        <f aca="false">COUNTIF($T$2:T2669,T2669)</f>
        <v>8</v>
      </c>
      <c r="V2669" s="4" t="s">
        <v>36</v>
      </c>
      <c r="W2669" s="4" t="s">
        <v>29</v>
      </c>
      <c r="X2669" s="4" t="n">
        <v>2</v>
      </c>
      <c r="Y2669" s="4" t="str">
        <f aca="false">V2669&amp;W2669&amp;X2669&amp;S2669</f>
        <v>db2normal</v>
      </c>
      <c r="Z2669" s="4" t="n">
        <f aca="false">G2669&gt;0</f>
        <v>0</v>
      </c>
      <c r="AA2669" s="4" t="str">
        <f aca="false">IF(NOT(Z2669),Y2669,0)</f>
        <v>db2normal</v>
      </c>
    </row>
    <row r="2670" customFormat="false" ht="15" hidden="false" customHeight="true" outlineLevel="0" collapsed="false">
      <c r="A2670" s="1" t="n">
        <v>3736</v>
      </c>
      <c r="B2670" s="4" t="s">
        <v>35</v>
      </c>
      <c r="C2670" s="4" t="s">
        <v>41</v>
      </c>
      <c r="D2670" s="4" t="s">
        <v>23</v>
      </c>
      <c r="E2670" s="4" t="n">
        <v>5</v>
      </c>
      <c r="F2670" s="4" t="n">
        <v>156.852</v>
      </c>
      <c r="G2670" s="4" t="n">
        <v>0</v>
      </c>
      <c r="H2670" s="4" t="n">
        <v>0.399208125773362</v>
      </c>
      <c r="I2670" s="4" t="n">
        <v>0.0683384152283364</v>
      </c>
      <c r="J2670" s="4" t="n">
        <v>0.00861543779962472</v>
      </c>
      <c r="K2670" s="4" t="n">
        <v>0.0159098165505663</v>
      </c>
      <c r="L2670" s="4" t="n">
        <v>0.000379761905757518</v>
      </c>
      <c r="M2670" s="4" t="n">
        <v>0.212010888974165</v>
      </c>
      <c r="N2670" s="4" t="n">
        <v>33.3013740879109</v>
      </c>
      <c r="O2670" s="4" t="n">
        <v>1</v>
      </c>
      <c r="P2670" s="4" t="s">
        <v>24</v>
      </c>
      <c r="Q2670" s="4" t="n">
        <v>6.17889756236465</v>
      </c>
      <c r="R2670" s="4" t="n">
        <v>0.380014349155461</v>
      </c>
      <c r="S2670" s="4" t="s">
        <v>40</v>
      </c>
      <c r="T2670" s="4" t="str">
        <f aca="false">B2670&amp;C2670&amp;D2670&amp;E2670&amp;S2670</f>
        <v>dwaburgermap25normal</v>
      </c>
      <c r="U2670" s="4" t="n">
        <f aca="false">COUNTIF($T$2:T2670,T2670)</f>
        <v>9</v>
      </c>
      <c r="V2670" s="4" t="s">
        <v>36</v>
      </c>
      <c r="W2670" s="4" t="s">
        <v>29</v>
      </c>
      <c r="X2670" s="4" t="n">
        <v>2</v>
      </c>
      <c r="Y2670" s="4" t="str">
        <f aca="false">V2670&amp;W2670&amp;X2670&amp;S2670</f>
        <v>db2normal</v>
      </c>
      <c r="Z2670" s="4" t="n">
        <f aca="false">G2670&gt;0</f>
        <v>0</v>
      </c>
      <c r="AA2670" s="4" t="str">
        <f aca="false">IF(NOT(Z2670),Y2670,0)</f>
        <v>db2normal</v>
      </c>
    </row>
    <row r="2671" customFormat="false" ht="15" hidden="false" customHeight="true" outlineLevel="0" collapsed="false">
      <c r="A2671" s="1" t="n">
        <v>3737</v>
      </c>
      <c r="B2671" s="4" t="s">
        <v>35</v>
      </c>
      <c r="C2671" s="4" t="s">
        <v>41</v>
      </c>
      <c r="D2671" s="4" t="s">
        <v>23</v>
      </c>
      <c r="E2671" s="4" t="n">
        <v>5</v>
      </c>
      <c r="F2671" s="4" t="n">
        <v>162.244</v>
      </c>
      <c r="G2671" s="4" t="n">
        <v>0</v>
      </c>
      <c r="H2671" s="4" t="n">
        <v>0.665586449926254</v>
      </c>
      <c r="I2671" s="4" t="n">
        <v>0.0778235185041112</v>
      </c>
      <c r="J2671" s="4" t="n">
        <v>0.0133047933566398</v>
      </c>
      <c r="K2671" s="4" t="n">
        <v>0.018286511952791</v>
      </c>
      <c r="L2671" s="4" t="n">
        <v>0.000421750663129974</v>
      </c>
      <c r="M2671" s="4" t="n">
        <v>0.21050947541038</v>
      </c>
      <c r="N2671" s="4" t="n">
        <v>34.2081857878362</v>
      </c>
      <c r="O2671" s="4" t="n">
        <v>1</v>
      </c>
      <c r="P2671" s="4" t="s">
        <v>24</v>
      </c>
      <c r="Q2671" s="4" t="n">
        <v>51.3068964419926</v>
      </c>
      <c r="R2671" s="4" t="n">
        <v>0.502277440451391</v>
      </c>
      <c r="S2671" s="4" t="s">
        <v>40</v>
      </c>
      <c r="T2671" s="4" t="str">
        <f aca="false">B2671&amp;C2671&amp;D2671&amp;E2671&amp;S2671</f>
        <v>dwaburgermap25normal</v>
      </c>
      <c r="U2671" s="4" t="n">
        <f aca="false">COUNTIF($T$2:T2671,T2671)</f>
        <v>10</v>
      </c>
      <c r="V2671" s="4" t="s">
        <v>36</v>
      </c>
      <c r="W2671" s="4" t="s">
        <v>29</v>
      </c>
      <c r="X2671" s="4" t="n">
        <v>2</v>
      </c>
      <c r="Y2671" s="4" t="str">
        <f aca="false">V2671&amp;W2671&amp;X2671&amp;S2671</f>
        <v>db2normal</v>
      </c>
      <c r="Z2671" s="4" t="n">
        <f aca="false">G2671&gt;0</f>
        <v>0</v>
      </c>
      <c r="AA2671" s="4" t="str">
        <f aca="false">IF(NOT(Z2671),Y2671,0)</f>
        <v>db2normal</v>
      </c>
    </row>
    <row r="2672" customFormat="false" ht="15" hidden="false" customHeight="true" outlineLevel="0" collapsed="false">
      <c r="A2672" s="1" t="n">
        <v>3738</v>
      </c>
      <c r="B2672" s="4" t="s">
        <v>35</v>
      </c>
      <c r="C2672" s="4" t="s">
        <v>41</v>
      </c>
      <c r="D2672" s="4" t="s">
        <v>23</v>
      </c>
      <c r="E2672" s="4" t="n">
        <v>5</v>
      </c>
      <c r="F2672" s="4" t="n">
        <v>155.756</v>
      </c>
      <c r="G2672" s="4" t="n">
        <v>0</v>
      </c>
      <c r="H2672" s="4" t="n">
        <v>0.421812088119403</v>
      </c>
      <c r="I2672" s="4" t="n">
        <v>0.0665823777214346</v>
      </c>
      <c r="J2672" s="4" t="n">
        <v>0.00970088433627055</v>
      </c>
      <c r="K2672" s="4" t="n">
        <v>0.0162252747252747</v>
      </c>
      <c r="L2672" s="4" t="n">
        <v>0.000593406593406594</v>
      </c>
      <c r="M2672" s="4" t="n">
        <v>0.212142076502732</v>
      </c>
      <c r="N2672" s="4" t="n">
        <v>33.0819292949653</v>
      </c>
      <c r="O2672" s="4" t="n">
        <v>1</v>
      </c>
      <c r="P2672" s="4" t="s">
        <v>24</v>
      </c>
      <c r="Q2672" s="4" t="n">
        <v>34.4592998922257</v>
      </c>
      <c r="R2672" s="4" t="n">
        <v>0.335742208411356</v>
      </c>
      <c r="S2672" s="4" t="s">
        <v>40</v>
      </c>
      <c r="T2672" s="4" t="str">
        <f aca="false">B2672&amp;C2672&amp;D2672&amp;E2672&amp;S2672</f>
        <v>dwaburgermap25normal</v>
      </c>
      <c r="U2672" s="4" t="n">
        <f aca="false">COUNTIF($T$2:T2672,T2672)</f>
        <v>11</v>
      </c>
      <c r="V2672" s="4" t="s">
        <v>36</v>
      </c>
      <c r="W2672" s="4" t="s">
        <v>29</v>
      </c>
      <c r="X2672" s="4" t="n">
        <v>2</v>
      </c>
      <c r="Y2672" s="4" t="str">
        <f aca="false">V2672&amp;W2672&amp;X2672&amp;S2672</f>
        <v>db2normal</v>
      </c>
      <c r="Z2672" s="4" t="n">
        <f aca="false">G2672&gt;0</f>
        <v>0</v>
      </c>
      <c r="AA2672" s="4" t="str">
        <f aca="false">IF(NOT(Z2672),Y2672,0)</f>
        <v>db2normal</v>
      </c>
    </row>
    <row r="2673" customFormat="false" ht="15" hidden="false" customHeight="true" outlineLevel="0" collapsed="false">
      <c r="A2673" s="1" t="n">
        <v>3739</v>
      </c>
      <c r="B2673" s="4" t="s">
        <v>35</v>
      </c>
      <c r="C2673" s="4" t="s">
        <v>41</v>
      </c>
      <c r="D2673" s="4" t="s">
        <v>23</v>
      </c>
      <c r="E2673" s="4" t="n">
        <v>5</v>
      </c>
      <c r="F2673" s="4" t="n">
        <v>164.9</v>
      </c>
      <c r="G2673" s="4" t="n">
        <v>1</v>
      </c>
      <c r="H2673" s="4" t="n">
        <v>1.51264138837659</v>
      </c>
      <c r="I2673" s="4" t="n">
        <v>0.144817263613248</v>
      </c>
      <c r="J2673" s="4" t="n">
        <v>0.0462594115913567</v>
      </c>
      <c r="K2673" s="4" t="n">
        <v>0.0229114810945074</v>
      </c>
      <c r="L2673" s="4" t="n">
        <v>0.0005703125</v>
      </c>
      <c r="M2673" s="4" t="n">
        <v>0.20572228784688</v>
      </c>
      <c r="N2673" s="4" t="n">
        <v>33.8696879404341</v>
      </c>
      <c r="O2673" s="4" t="n">
        <v>1</v>
      </c>
      <c r="P2673" s="4" t="s">
        <v>24</v>
      </c>
      <c r="Q2673" s="4" t="n">
        <v>60.665672612181</v>
      </c>
      <c r="R2673" s="4" t="n">
        <v>1.15607796767608</v>
      </c>
      <c r="S2673" s="4" t="s">
        <v>40</v>
      </c>
      <c r="T2673" s="4" t="str">
        <f aca="false">B2673&amp;C2673&amp;D2673&amp;E2673&amp;S2673</f>
        <v>dwaburgermap25normal</v>
      </c>
      <c r="U2673" s="4" t="n">
        <f aca="false">COUNTIF($T$2:T2673,T2673)</f>
        <v>12</v>
      </c>
      <c r="V2673" s="4" t="s">
        <v>36</v>
      </c>
      <c r="W2673" s="4" t="s">
        <v>29</v>
      </c>
      <c r="X2673" s="4" t="n">
        <v>2</v>
      </c>
      <c r="Y2673" s="4" t="str">
        <f aca="false">V2673&amp;W2673&amp;X2673&amp;S2673</f>
        <v>db2normal</v>
      </c>
      <c r="Z2673" s="4" t="n">
        <f aca="false">G2673&gt;0</f>
        <v>1</v>
      </c>
      <c r="AA2673" s="4" t="n">
        <f aca="false">IF(NOT(Z2673),Y2673,0)</f>
        <v>0</v>
      </c>
    </row>
    <row r="2674" customFormat="false" ht="15" hidden="false" customHeight="true" outlineLevel="0" collapsed="false">
      <c r="A2674" s="1" t="n">
        <v>3740</v>
      </c>
      <c r="B2674" s="4" t="s">
        <v>35</v>
      </c>
      <c r="C2674" s="4" t="s">
        <v>41</v>
      </c>
      <c r="D2674" s="4" t="s">
        <v>23</v>
      </c>
      <c r="E2674" s="4" t="n">
        <v>5</v>
      </c>
      <c r="F2674" s="4" t="n">
        <v>162.862</v>
      </c>
      <c r="G2674" s="4" t="n">
        <v>0</v>
      </c>
      <c r="H2674" s="4" t="n">
        <v>1.29428041282569</v>
      </c>
      <c r="I2674" s="4" t="n">
        <v>0.123078284276718</v>
      </c>
      <c r="J2674" s="4" t="n">
        <v>0.0209837842540668</v>
      </c>
      <c r="K2674" s="4" t="n">
        <v>0.0199210664093848</v>
      </c>
      <c r="L2674" s="4" t="n">
        <v>0.000568421052631579</v>
      </c>
      <c r="M2674" s="4" t="n">
        <v>0.208348174392102</v>
      </c>
      <c r="N2674" s="4" t="n">
        <v>33.9670839501928</v>
      </c>
      <c r="O2674" s="4" t="n">
        <v>1</v>
      </c>
      <c r="P2674" s="4" t="s">
        <v>24</v>
      </c>
      <c r="Q2674" s="4" t="n">
        <v>70.9554622739305</v>
      </c>
      <c r="R2674" s="4" t="n">
        <v>1.09296988974496</v>
      </c>
      <c r="S2674" s="4" t="s">
        <v>40</v>
      </c>
      <c r="T2674" s="4" t="str">
        <f aca="false">B2674&amp;C2674&amp;D2674&amp;E2674&amp;S2674</f>
        <v>dwaburgermap25normal</v>
      </c>
      <c r="U2674" s="4" t="n">
        <f aca="false">COUNTIF($T$2:T2674,T2674)</f>
        <v>13</v>
      </c>
      <c r="V2674" s="4" t="s">
        <v>36</v>
      </c>
      <c r="W2674" s="4" t="s">
        <v>29</v>
      </c>
      <c r="X2674" s="4" t="n">
        <v>2</v>
      </c>
      <c r="Y2674" s="4" t="str">
        <f aca="false">V2674&amp;W2674&amp;X2674&amp;S2674</f>
        <v>db2normal</v>
      </c>
      <c r="Z2674" s="4" t="n">
        <f aca="false">G2674&gt;0</f>
        <v>0</v>
      </c>
      <c r="AA2674" s="4" t="str">
        <f aca="false">IF(NOT(Z2674),Y2674,0)</f>
        <v>db2normal</v>
      </c>
    </row>
    <row r="2675" customFormat="false" ht="15" hidden="false" customHeight="true" outlineLevel="0" collapsed="false">
      <c r="A2675" s="1" t="n">
        <v>3741</v>
      </c>
      <c r="B2675" s="4" t="s">
        <v>35</v>
      </c>
      <c r="C2675" s="4" t="s">
        <v>41</v>
      </c>
      <c r="D2675" s="4" t="s">
        <v>23</v>
      </c>
      <c r="E2675" s="4" t="n">
        <v>5</v>
      </c>
      <c r="F2675" s="4" t="n">
        <v>154.107</v>
      </c>
      <c r="G2675" s="4" t="n">
        <v>0</v>
      </c>
      <c r="H2675" s="4" t="n">
        <v>0.446613050864883</v>
      </c>
      <c r="I2675" s="4" t="n">
        <v>0.0717822836569717</v>
      </c>
      <c r="J2675" s="4" t="n">
        <v>0.0108209803209926</v>
      </c>
      <c r="K2675" s="4" t="n">
        <v>0.0177202063771826</v>
      </c>
      <c r="L2675" s="4" t="n">
        <v>0.00040164333393819</v>
      </c>
      <c r="M2675" s="4" t="n">
        <v>0.212377466474534</v>
      </c>
      <c r="N2675" s="4" t="n">
        <v>32.7355791492593</v>
      </c>
      <c r="O2675" s="4" t="n">
        <v>1</v>
      </c>
      <c r="P2675" s="4" t="s">
        <v>24</v>
      </c>
      <c r="Q2675" s="4" t="n">
        <v>24.7408166229428</v>
      </c>
      <c r="R2675" s="4" t="n">
        <v>0.371308536946261</v>
      </c>
      <c r="S2675" s="4" t="s">
        <v>40</v>
      </c>
      <c r="T2675" s="4" t="str">
        <f aca="false">B2675&amp;C2675&amp;D2675&amp;E2675&amp;S2675</f>
        <v>dwaburgermap25normal</v>
      </c>
      <c r="U2675" s="4" t="n">
        <f aca="false">COUNTIF($T$2:T2675,T2675)</f>
        <v>14</v>
      </c>
      <c r="V2675" s="4" t="s">
        <v>36</v>
      </c>
      <c r="W2675" s="4" t="s">
        <v>29</v>
      </c>
      <c r="X2675" s="4" t="n">
        <v>2</v>
      </c>
      <c r="Y2675" s="4" t="str">
        <f aca="false">V2675&amp;W2675&amp;X2675&amp;S2675</f>
        <v>db2normal</v>
      </c>
      <c r="Z2675" s="4" t="n">
        <f aca="false">G2675&gt;0</f>
        <v>0</v>
      </c>
      <c r="AA2675" s="4" t="str">
        <f aca="false">IF(NOT(Z2675),Y2675,0)</f>
        <v>db2normal</v>
      </c>
    </row>
    <row r="2676" customFormat="false" ht="15" hidden="false" customHeight="true" outlineLevel="0" collapsed="false">
      <c r="A2676" s="1" t="n">
        <v>3742</v>
      </c>
      <c r="B2676" s="4" t="s">
        <v>35</v>
      </c>
      <c r="C2676" s="4" t="s">
        <v>41</v>
      </c>
      <c r="D2676" s="4" t="s">
        <v>23</v>
      </c>
      <c r="E2676" s="4" t="n">
        <v>5</v>
      </c>
      <c r="F2676" s="4" t="n">
        <v>154.599</v>
      </c>
      <c r="G2676" s="4" t="n">
        <v>0</v>
      </c>
      <c r="H2676" s="4" t="n">
        <v>0.987479715090201</v>
      </c>
      <c r="I2676" s="4" t="n">
        <v>0.0994223998203884</v>
      </c>
      <c r="J2676" s="4" t="n">
        <v>0.0219895676402035</v>
      </c>
      <c r="K2676" s="4" t="n">
        <v>0.0177283545816196</v>
      </c>
      <c r="L2676" s="4" t="n">
        <v>0.000506767046299401</v>
      </c>
      <c r="M2676" s="4" t="n">
        <v>0.210388604092154</v>
      </c>
      <c r="N2676" s="4" t="n">
        <v>32.5651392456851</v>
      </c>
      <c r="O2676" s="4" t="n">
        <v>1</v>
      </c>
      <c r="P2676" s="4" t="s">
        <v>24</v>
      </c>
      <c r="Q2676" s="4" t="n">
        <v>87.702306213294</v>
      </c>
      <c r="R2676" s="4" t="n">
        <v>0.606169678903356</v>
      </c>
      <c r="S2676" s="4" t="s">
        <v>40</v>
      </c>
      <c r="T2676" s="4" t="str">
        <f aca="false">B2676&amp;C2676&amp;D2676&amp;E2676&amp;S2676</f>
        <v>dwaburgermap25normal</v>
      </c>
      <c r="U2676" s="4" t="n">
        <f aca="false">COUNTIF($T$2:T2676,T2676)</f>
        <v>15</v>
      </c>
      <c r="V2676" s="4" t="s">
        <v>36</v>
      </c>
      <c r="W2676" s="4" t="s">
        <v>29</v>
      </c>
      <c r="X2676" s="4" t="n">
        <v>2</v>
      </c>
      <c r="Y2676" s="4" t="str">
        <f aca="false">V2676&amp;W2676&amp;X2676&amp;S2676</f>
        <v>db2normal</v>
      </c>
      <c r="Z2676" s="4" t="n">
        <f aca="false">G2676&gt;0</f>
        <v>0</v>
      </c>
      <c r="AA2676" s="4" t="str">
        <f aca="false">IF(NOT(Z2676),Y2676,0)</f>
        <v>db2normal</v>
      </c>
    </row>
    <row r="2677" customFormat="false" ht="15" hidden="false" customHeight="true" outlineLevel="0" collapsed="false">
      <c r="A2677" s="1" t="n">
        <v>3743</v>
      </c>
      <c r="B2677" s="4" t="s">
        <v>35</v>
      </c>
      <c r="C2677" s="4" t="s">
        <v>41</v>
      </c>
      <c r="D2677" s="4" t="s">
        <v>23</v>
      </c>
      <c r="E2677" s="4" t="n">
        <v>5</v>
      </c>
      <c r="F2677" s="4" t="n">
        <v>158.709</v>
      </c>
      <c r="G2677" s="4" t="n">
        <v>0</v>
      </c>
      <c r="H2677" s="4" t="n">
        <v>0.568163446083211</v>
      </c>
      <c r="I2677" s="4" t="n">
        <v>0.0747758231923019</v>
      </c>
      <c r="J2677" s="4" t="n">
        <v>0.0170632890304059</v>
      </c>
      <c r="K2677" s="4" t="n">
        <v>0.0175807308705867</v>
      </c>
      <c r="L2677" s="4" t="n">
        <v>0.00031074239891751</v>
      </c>
      <c r="M2677" s="4" t="n">
        <v>0.210002896357908</v>
      </c>
      <c r="N2677" s="4" t="n">
        <v>33.2189527606846</v>
      </c>
      <c r="O2677" s="4" t="n">
        <v>1</v>
      </c>
      <c r="P2677" s="4" t="s">
        <v>24</v>
      </c>
      <c r="Q2677" s="4" t="n">
        <v>30.6932685147097</v>
      </c>
      <c r="R2677" s="4" t="n">
        <v>0.378970405560146</v>
      </c>
      <c r="S2677" s="4" t="s">
        <v>40</v>
      </c>
      <c r="T2677" s="4" t="str">
        <f aca="false">B2677&amp;C2677&amp;D2677&amp;E2677&amp;S2677</f>
        <v>dwaburgermap25normal</v>
      </c>
      <c r="U2677" s="4" t="n">
        <f aca="false">COUNTIF($T$2:T2677,T2677)</f>
        <v>16</v>
      </c>
      <c r="V2677" s="4" t="s">
        <v>36</v>
      </c>
      <c r="W2677" s="4" t="s">
        <v>29</v>
      </c>
      <c r="X2677" s="4" t="n">
        <v>2</v>
      </c>
      <c r="Y2677" s="4" t="str">
        <f aca="false">V2677&amp;W2677&amp;X2677&amp;S2677</f>
        <v>db2normal</v>
      </c>
      <c r="Z2677" s="4" t="n">
        <f aca="false">G2677&gt;0</f>
        <v>0</v>
      </c>
      <c r="AA2677" s="4" t="str">
        <f aca="false">IF(NOT(Z2677),Y2677,0)</f>
        <v>db2normal</v>
      </c>
    </row>
    <row r="2678" customFormat="false" ht="15" hidden="false" customHeight="true" outlineLevel="0" collapsed="false">
      <c r="A2678" s="1" t="n">
        <v>3744</v>
      </c>
      <c r="B2678" s="4" t="s">
        <v>35</v>
      </c>
      <c r="C2678" s="4" t="s">
        <v>41</v>
      </c>
      <c r="D2678" s="4" t="s">
        <v>23</v>
      </c>
      <c r="E2678" s="4" t="n">
        <v>5</v>
      </c>
      <c r="F2678" s="4" t="n">
        <v>151.41</v>
      </c>
      <c r="G2678" s="4" t="n">
        <v>1</v>
      </c>
      <c r="H2678" s="4" t="n">
        <v>0.395405682501172</v>
      </c>
      <c r="I2678" s="4" t="n">
        <v>0.0642468339055472</v>
      </c>
      <c r="J2678" s="4" t="n">
        <v>0.00869706418152095</v>
      </c>
      <c r="K2678" s="4" t="n">
        <v>0.0169460671056454</v>
      </c>
      <c r="L2678" s="4" t="n">
        <v>0.000536887439809193</v>
      </c>
      <c r="M2678" s="4" t="n">
        <v>0.212387049777365</v>
      </c>
      <c r="N2678" s="4" t="n">
        <v>32.1519922021203</v>
      </c>
      <c r="O2678" s="4" t="n">
        <v>1</v>
      </c>
      <c r="P2678" s="4" t="s">
        <v>24</v>
      </c>
      <c r="Q2678" s="4" t="n">
        <v>22.658553754781</v>
      </c>
      <c r="R2678" s="4" t="n">
        <v>0.33761516026009</v>
      </c>
      <c r="S2678" s="4" t="s">
        <v>40</v>
      </c>
      <c r="T2678" s="4" t="str">
        <f aca="false">B2678&amp;C2678&amp;D2678&amp;E2678&amp;S2678</f>
        <v>dwaburgermap25normal</v>
      </c>
      <c r="U2678" s="4" t="n">
        <f aca="false">COUNTIF($T$2:T2678,T2678)</f>
        <v>17</v>
      </c>
      <c r="V2678" s="4" t="s">
        <v>36</v>
      </c>
      <c r="W2678" s="4" t="s">
        <v>29</v>
      </c>
      <c r="X2678" s="4" t="n">
        <v>2</v>
      </c>
      <c r="Y2678" s="4" t="str">
        <f aca="false">V2678&amp;W2678&amp;X2678&amp;S2678</f>
        <v>db2normal</v>
      </c>
      <c r="Z2678" s="4" t="n">
        <f aca="false">G2678&gt;0</f>
        <v>1</v>
      </c>
      <c r="AA2678" s="4" t="n">
        <f aca="false">IF(NOT(Z2678),Y2678,0)</f>
        <v>0</v>
      </c>
    </row>
    <row r="2679" customFormat="false" ht="15" hidden="false" customHeight="true" outlineLevel="0" collapsed="false">
      <c r="A2679" s="1" t="n">
        <v>3745</v>
      </c>
      <c r="B2679" s="4" t="s">
        <v>35</v>
      </c>
      <c r="C2679" s="4" t="s">
        <v>41</v>
      </c>
      <c r="D2679" s="4" t="s">
        <v>23</v>
      </c>
      <c r="E2679" s="4" t="n">
        <v>5</v>
      </c>
      <c r="F2679" s="4" t="n">
        <v>165.334</v>
      </c>
      <c r="G2679" s="4" t="n">
        <v>0</v>
      </c>
      <c r="H2679" s="4" t="n">
        <v>2.58949071676618</v>
      </c>
      <c r="I2679" s="4" t="n">
        <v>0.126121816201331</v>
      </c>
      <c r="J2679" s="4" t="n">
        <v>0.0337466207045156</v>
      </c>
      <c r="K2679" s="4" t="n">
        <v>0.0210491926778881</v>
      </c>
      <c r="L2679" s="4" t="n">
        <v>0.000385980242654888</v>
      </c>
      <c r="M2679" s="4" t="n">
        <v>0.208056730995709</v>
      </c>
      <c r="N2679" s="4" t="n">
        <v>34.2952170795621</v>
      </c>
      <c r="O2679" s="4" t="n">
        <v>1</v>
      </c>
      <c r="P2679" s="4" t="s">
        <v>24</v>
      </c>
      <c r="Q2679" s="4" t="n">
        <v>526.234811584091</v>
      </c>
      <c r="R2679" s="4" t="n">
        <v>0.699776879800011</v>
      </c>
      <c r="S2679" s="4" t="s">
        <v>40</v>
      </c>
      <c r="T2679" s="4" t="str">
        <f aca="false">B2679&amp;C2679&amp;D2679&amp;E2679&amp;S2679</f>
        <v>dwaburgermap25normal</v>
      </c>
      <c r="U2679" s="4" t="n">
        <f aca="false">COUNTIF($T$2:T2679,T2679)</f>
        <v>18</v>
      </c>
      <c r="V2679" s="4" t="s">
        <v>36</v>
      </c>
      <c r="W2679" s="4" t="s">
        <v>29</v>
      </c>
      <c r="X2679" s="4" t="n">
        <v>2</v>
      </c>
      <c r="Y2679" s="4" t="str">
        <f aca="false">V2679&amp;W2679&amp;X2679&amp;S2679</f>
        <v>db2normal</v>
      </c>
      <c r="Z2679" s="4" t="n">
        <f aca="false">G2679&gt;0</f>
        <v>0</v>
      </c>
      <c r="AA2679" s="4" t="str">
        <f aca="false">IF(NOT(Z2679),Y2679,0)</f>
        <v>db2normal</v>
      </c>
    </row>
    <row r="2680" customFormat="false" ht="15" hidden="false" customHeight="true" outlineLevel="0" collapsed="false">
      <c r="A2680" s="1" t="n">
        <v>3746</v>
      </c>
      <c r="B2680" s="4" t="s">
        <v>35</v>
      </c>
      <c r="C2680" s="4" t="s">
        <v>41</v>
      </c>
      <c r="D2680" s="4" t="s">
        <v>23</v>
      </c>
      <c r="E2680" s="4" t="n">
        <v>5</v>
      </c>
      <c r="F2680" s="4" t="n">
        <v>164.949</v>
      </c>
      <c r="G2680" s="4" t="n">
        <v>1</v>
      </c>
      <c r="H2680" s="4" t="n">
        <v>3.05728524991335</v>
      </c>
      <c r="I2680" s="4" t="n">
        <v>0.164542120036548</v>
      </c>
      <c r="J2680" s="4" t="n">
        <v>0.0282267777294693</v>
      </c>
      <c r="K2680" s="4" t="n">
        <v>0.022433483388197</v>
      </c>
      <c r="L2680" s="4" t="n">
        <v>0.000455615995487278</v>
      </c>
      <c r="M2680" s="4" t="n">
        <v>0.201327038320322</v>
      </c>
      <c r="N2680" s="4" t="n">
        <v>33.1595902073309</v>
      </c>
      <c r="O2680" s="4" t="n">
        <v>1</v>
      </c>
      <c r="P2680" s="4" t="s">
        <v>24</v>
      </c>
      <c r="Q2680" s="4" t="n">
        <v>317.212390400657</v>
      </c>
      <c r="R2680" s="4" t="n">
        <v>1.04585128414322</v>
      </c>
      <c r="S2680" s="4" t="s">
        <v>40</v>
      </c>
      <c r="T2680" s="4" t="str">
        <f aca="false">B2680&amp;C2680&amp;D2680&amp;E2680&amp;S2680</f>
        <v>dwaburgermap25normal</v>
      </c>
      <c r="U2680" s="4" t="n">
        <f aca="false">COUNTIF($T$2:T2680,T2680)</f>
        <v>19</v>
      </c>
      <c r="V2680" s="4" t="s">
        <v>36</v>
      </c>
      <c r="W2680" s="4" t="s">
        <v>29</v>
      </c>
      <c r="X2680" s="4" t="n">
        <v>2</v>
      </c>
      <c r="Y2680" s="4" t="str">
        <f aca="false">V2680&amp;W2680&amp;X2680&amp;S2680</f>
        <v>db2normal</v>
      </c>
      <c r="Z2680" s="4" t="n">
        <f aca="false">G2680&gt;0</f>
        <v>1</v>
      </c>
      <c r="AA2680" s="4" t="n">
        <f aca="false">IF(NOT(Z2680),Y2680,0)</f>
        <v>0</v>
      </c>
    </row>
    <row r="2681" customFormat="false" ht="15" hidden="false" customHeight="true" outlineLevel="0" collapsed="false">
      <c r="A2681" s="1" t="n">
        <v>3747</v>
      </c>
      <c r="B2681" s="4" t="s">
        <v>35</v>
      </c>
      <c r="C2681" s="4" t="s">
        <v>41</v>
      </c>
      <c r="D2681" s="4" t="s">
        <v>23</v>
      </c>
      <c r="E2681" s="4" t="n">
        <v>5</v>
      </c>
      <c r="F2681" s="4" t="n">
        <v>155.395</v>
      </c>
      <c r="G2681" s="4" t="n">
        <v>2</v>
      </c>
      <c r="H2681" s="4" t="n">
        <v>0.87514790097838</v>
      </c>
      <c r="I2681" s="4" t="n">
        <v>0.0992448699268547</v>
      </c>
      <c r="J2681" s="4" t="n">
        <v>0.0122450098083059</v>
      </c>
      <c r="K2681" s="4" t="n">
        <v>0.0197342050954701</v>
      </c>
      <c r="L2681" s="4" t="n">
        <v>-4.16533607433421E-005</v>
      </c>
      <c r="M2681" s="4" t="n">
        <v>0.209041439259908</v>
      </c>
      <c r="N2681" s="4" t="n">
        <v>32.4051706264885</v>
      </c>
      <c r="O2681" s="4" t="n">
        <v>1</v>
      </c>
      <c r="P2681" s="4" t="s">
        <v>24</v>
      </c>
      <c r="Q2681" s="4" t="n">
        <v>40.594770619446</v>
      </c>
      <c r="R2681" s="4" t="n">
        <v>0.555775502853806</v>
      </c>
      <c r="S2681" s="4" t="s">
        <v>40</v>
      </c>
      <c r="T2681" s="4" t="str">
        <f aca="false">B2681&amp;C2681&amp;D2681&amp;E2681&amp;S2681</f>
        <v>dwaburgermap25normal</v>
      </c>
      <c r="U2681" s="4" t="n">
        <f aca="false">COUNTIF($T$2:T2681,T2681)</f>
        <v>20</v>
      </c>
      <c r="V2681" s="4" t="s">
        <v>36</v>
      </c>
      <c r="W2681" s="4" t="s">
        <v>29</v>
      </c>
      <c r="X2681" s="4" t="n">
        <v>2</v>
      </c>
      <c r="Y2681" s="4" t="str">
        <f aca="false">V2681&amp;W2681&amp;X2681&amp;S2681</f>
        <v>db2normal</v>
      </c>
      <c r="Z2681" s="4" t="n">
        <f aca="false">G2681&gt;0</f>
        <v>1</v>
      </c>
      <c r="AA2681" s="4" t="n">
        <f aca="false">IF(NOT(Z2681),Y2681,0)</f>
        <v>0</v>
      </c>
    </row>
    <row r="2682" customFormat="false" ht="15" hidden="false" customHeight="true" outlineLevel="0" collapsed="false">
      <c r="A2682" s="1" t="n">
        <v>3752</v>
      </c>
      <c r="B2682" s="4" t="s">
        <v>21</v>
      </c>
      <c r="C2682" s="4" t="s">
        <v>22</v>
      </c>
      <c r="D2682" s="4" t="s">
        <v>23</v>
      </c>
      <c r="E2682" s="4" t="n">
        <v>5</v>
      </c>
      <c r="F2682" s="4" t="n">
        <v>16.222</v>
      </c>
      <c r="G2682" s="4" t="n">
        <v>0</v>
      </c>
      <c r="H2682" s="4" t="n">
        <v>0.124804518391082</v>
      </c>
      <c r="I2682" s="4" t="n">
        <v>0.219775505814868</v>
      </c>
      <c r="J2682" s="4" t="n">
        <v>0.0283339731372416</v>
      </c>
      <c r="K2682" s="4" t="n">
        <v>0.0927987650880329</v>
      </c>
      <c r="L2682" s="4" t="n">
        <v>0.0559332692790695</v>
      </c>
      <c r="M2682" s="4" t="n">
        <v>1.854029419214</v>
      </c>
      <c r="N2682" s="4" t="n">
        <v>30.5717382556955</v>
      </c>
      <c r="O2682" s="4" t="n">
        <v>1</v>
      </c>
      <c r="P2682" s="4" t="s">
        <v>24</v>
      </c>
      <c r="Q2682" s="4" t="n">
        <v>0.848339978976545</v>
      </c>
      <c r="R2682" s="4" t="n">
        <v>0.157302144869178</v>
      </c>
      <c r="S2682" s="4" t="s">
        <v>40</v>
      </c>
      <c r="T2682" s="4" t="str">
        <f aca="false">B2682&amp;C2682&amp;D2682&amp;E2682&amp;S2682</f>
        <v>tebjackalmap25normal</v>
      </c>
      <c r="U2682" s="4" t="n">
        <f aca="false">COUNTIF($T$2:T2682,T2682)</f>
        <v>1</v>
      </c>
      <c r="V2682" s="4" t="s">
        <v>18</v>
      </c>
      <c r="W2682" s="4" t="s">
        <v>26</v>
      </c>
      <c r="X2682" s="4" t="n">
        <v>2</v>
      </c>
      <c r="Y2682" s="4" t="str">
        <f aca="false">V2682&amp;W2682&amp;X2682&amp;S2682</f>
        <v>tj2normal</v>
      </c>
      <c r="Z2682" s="4" t="n">
        <f aca="false">G2682&gt;0</f>
        <v>0</v>
      </c>
      <c r="AA2682" s="4" t="str">
        <f aca="false">IF(NOT(Z2682),Y2682,0)</f>
        <v>tj2normal</v>
      </c>
    </row>
    <row r="2683" customFormat="false" ht="15" hidden="false" customHeight="true" outlineLevel="0" collapsed="false">
      <c r="A2683" s="1" t="n">
        <v>3753</v>
      </c>
      <c r="B2683" s="4" t="s">
        <v>21</v>
      </c>
      <c r="C2683" s="4" t="s">
        <v>22</v>
      </c>
      <c r="D2683" s="4" t="s">
        <v>23</v>
      </c>
      <c r="E2683" s="4" t="n">
        <v>5</v>
      </c>
      <c r="F2683" s="4" t="n">
        <v>15.603</v>
      </c>
      <c r="G2683" s="4" t="n">
        <v>0</v>
      </c>
      <c r="H2683" s="4" t="n">
        <v>0.0795155834699379</v>
      </c>
      <c r="I2683" s="4" t="n">
        <v>0.135405622530836</v>
      </c>
      <c r="J2683" s="4" t="n">
        <v>0.0172460669530315</v>
      </c>
      <c r="K2683" s="4" t="n">
        <v>0.052382865218345</v>
      </c>
      <c r="L2683" s="4" t="n">
        <v>0.04855158575873</v>
      </c>
      <c r="M2683" s="4" t="n">
        <v>1.90218537988908</v>
      </c>
      <c r="N2683" s="4" t="n">
        <v>30.029879878882</v>
      </c>
      <c r="O2683" s="4" t="n">
        <v>1</v>
      </c>
      <c r="P2683" s="4" t="s">
        <v>24</v>
      </c>
      <c r="Q2683" s="4" t="n">
        <v>0.746907784205665</v>
      </c>
      <c r="R2683" s="4" t="n">
        <v>0.0881122405641308</v>
      </c>
      <c r="S2683" s="4" t="s">
        <v>40</v>
      </c>
      <c r="T2683" s="4" t="str">
        <f aca="false">B2683&amp;C2683&amp;D2683&amp;E2683&amp;S2683</f>
        <v>tebjackalmap25normal</v>
      </c>
      <c r="U2683" s="4" t="n">
        <f aca="false">COUNTIF($T$2:T2683,T2683)</f>
        <v>2</v>
      </c>
      <c r="V2683" s="4" t="s">
        <v>18</v>
      </c>
      <c r="W2683" s="4" t="s">
        <v>26</v>
      </c>
      <c r="X2683" s="4" t="n">
        <v>2</v>
      </c>
      <c r="Y2683" s="4" t="str">
        <f aca="false">V2683&amp;W2683&amp;X2683&amp;S2683</f>
        <v>tj2normal</v>
      </c>
      <c r="Z2683" s="4" t="n">
        <f aca="false">G2683&gt;0</f>
        <v>0</v>
      </c>
      <c r="AA2683" s="4" t="str">
        <f aca="false">IF(NOT(Z2683),Y2683,0)</f>
        <v>tj2normal</v>
      </c>
    </row>
    <row r="2684" customFormat="false" ht="15" hidden="false" customHeight="true" outlineLevel="0" collapsed="false">
      <c r="A2684" s="1" t="n">
        <v>3754</v>
      </c>
      <c r="B2684" s="4" t="s">
        <v>21</v>
      </c>
      <c r="C2684" s="4" t="s">
        <v>22</v>
      </c>
      <c r="D2684" s="4" t="s">
        <v>23</v>
      </c>
      <c r="E2684" s="4" t="n">
        <v>5</v>
      </c>
      <c r="F2684" s="4" t="n">
        <v>17.483</v>
      </c>
      <c r="G2684" s="4" t="n">
        <v>0</v>
      </c>
      <c r="H2684" s="4" t="n">
        <v>0.490546731177963</v>
      </c>
      <c r="I2684" s="4" t="n">
        <v>0.346602239840146</v>
      </c>
      <c r="J2684" s="4" t="n">
        <v>0.0383891287791136</v>
      </c>
      <c r="K2684" s="4" t="n">
        <v>0.187023174680884</v>
      </c>
      <c r="L2684" s="4" t="n">
        <v>0.0351506538032562</v>
      </c>
      <c r="M2684" s="4" t="n">
        <v>1.75465470164916</v>
      </c>
      <c r="N2684" s="4" t="n">
        <v>31.0871324636056</v>
      </c>
      <c r="O2684" s="4" t="n">
        <v>1</v>
      </c>
      <c r="P2684" s="4" t="s">
        <v>24</v>
      </c>
      <c r="Q2684" s="4" t="n">
        <v>6.59911286390492</v>
      </c>
      <c r="R2684" s="4" t="n">
        <v>0.16173894475106</v>
      </c>
      <c r="S2684" s="4" t="s">
        <v>40</v>
      </c>
      <c r="T2684" s="4" t="str">
        <f aca="false">B2684&amp;C2684&amp;D2684&amp;E2684&amp;S2684</f>
        <v>tebjackalmap25normal</v>
      </c>
      <c r="U2684" s="4" t="n">
        <f aca="false">COUNTIF($T$2:T2684,T2684)</f>
        <v>3</v>
      </c>
      <c r="V2684" s="4" t="s">
        <v>18</v>
      </c>
      <c r="W2684" s="4" t="s">
        <v>26</v>
      </c>
      <c r="X2684" s="4" t="n">
        <v>2</v>
      </c>
      <c r="Y2684" s="4" t="str">
        <f aca="false">V2684&amp;W2684&amp;X2684&amp;S2684</f>
        <v>tj2normal</v>
      </c>
      <c r="Z2684" s="4" t="n">
        <f aca="false">G2684&gt;0</f>
        <v>0</v>
      </c>
      <c r="AA2684" s="4" t="str">
        <f aca="false">IF(NOT(Z2684),Y2684,0)</f>
        <v>tj2normal</v>
      </c>
    </row>
    <row r="2685" customFormat="false" ht="15" hidden="false" customHeight="true" outlineLevel="0" collapsed="false">
      <c r="A2685" s="1" t="n">
        <v>3755</v>
      </c>
      <c r="B2685" s="4" t="s">
        <v>21</v>
      </c>
      <c r="C2685" s="4" t="s">
        <v>22</v>
      </c>
      <c r="D2685" s="4" t="s">
        <v>23</v>
      </c>
      <c r="E2685" s="4" t="n">
        <v>5</v>
      </c>
      <c r="F2685" s="4" t="n">
        <v>16.63</v>
      </c>
      <c r="G2685" s="4" t="n">
        <v>0</v>
      </c>
      <c r="H2685" s="4" t="n">
        <v>0.20467614605152</v>
      </c>
      <c r="I2685" s="4" t="n">
        <v>0.343881597395284</v>
      </c>
      <c r="J2685" s="4" t="n">
        <v>0.0437311504936065</v>
      </c>
      <c r="K2685" s="4" t="n">
        <v>0.141298735163559</v>
      </c>
      <c r="L2685" s="4" t="n">
        <v>0.0491691695945162</v>
      </c>
      <c r="M2685" s="4" t="n">
        <v>1.86646306363909</v>
      </c>
      <c r="N2685" s="4" t="n">
        <v>31.4341583067796</v>
      </c>
      <c r="O2685" s="4" t="n">
        <v>1</v>
      </c>
      <c r="P2685" s="4" t="s">
        <v>24</v>
      </c>
      <c r="Q2685" s="4" t="n">
        <v>0.88895550931531</v>
      </c>
      <c r="R2685" s="4" t="n">
        <v>0.230418130789838</v>
      </c>
      <c r="S2685" s="4" t="s">
        <v>40</v>
      </c>
      <c r="T2685" s="4" t="str">
        <f aca="false">B2685&amp;C2685&amp;D2685&amp;E2685&amp;S2685</f>
        <v>tebjackalmap25normal</v>
      </c>
      <c r="U2685" s="4" t="n">
        <f aca="false">COUNTIF($T$2:T2685,T2685)</f>
        <v>4</v>
      </c>
      <c r="V2685" s="4" t="s">
        <v>18</v>
      </c>
      <c r="W2685" s="4" t="s">
        <v>26</v>
      </c>
      <c r="X2685" s="4" t="n">
        <v>2</v>
      </c>
      <c r="Y2685" s="4" t="str">
        <f aca="false">V2685&amp;W2685&amp;X2685&amp;S2685</f>
        <v>tj2normal</v>
      </c>
      <c r="Z2685" s="4" t="n">
        <f aca="false">G2685&gt;0</f>
        <v>0</v>
      </c>
      <c r="AA2685" s="4" t="str">
        <f aca="false">IF(NOT(Z2685),Y2685,0)</f>
        <v>tj2normal</v>
      </c>
    </row>
    <row r="2686" customFormat="false" ht="15" hidden="false" customHeight="true" outlineLevel="0" collapsed="false">
      <c r="A2686" s="1" t="n">
        <v>3756</v>
      </c>
      <c r="B2686" s="4" t="s">
        <v>21</v>
      </c>
      <c r="C2686" s="4" t="s">
        <v>22</v>
      </c>
      <c r="D2686" s="4" t="s">
        <v>23</v>
      </c>
      <c r="E2686" s="4" t="n">
        <v>5</v>
      </c>
      <c r="F2686" s="4" t="n">
        <v>15.915</v>
      </c>
      <c r="G2686" s="4" t="n">
        <v>0</v>
      </c>
      <c r="H2686" s="4" t="n">
        <v>0.10882930744301</v>
      </c>
      <c r="I2686" s="4" t="n">
        <v>0.177622813735632</v>
      </c>
      <c r="J2686" s="4" t="n">
        <v>0.0225923606908414</v>
      </c>
      <c r="K2686" s="4" t="n">
        <v>0.047155469135537</v>
      </c>
      <c r="L2686" s="4" t="n">
        <v>0.0358215694159399</v>
      </c>
      <c r="M2686" s="4" t="n">
        <v>1.91071614880885</v>
      </c>
      <c r="N2686" s="4" t="n">
        <v>30.6898310329889</v>
      </c>
      <c r="O2686" s="4" t="n">
        <v>1</v>
      </c>
      <c r="P2686" s="4" t="s">
        <v>24</v>
      </c>
      <c r="Q2686" s="4" t="n">
        <v>0.796076899053066</v>
      </c>
      <c r="R2686" s="4" t="n">
        <v>0.134539678487043</v>
      </c>
      <c r="S2686" s="4" t="s">
        <v>40</v>
      </c>
      <c r="T2686" s="4" t="str">
        <f aca="false">B2686&amp;C2686&amp;D2686&amp;E2686&amp;S2686</f>
        <v>tebjackalmap25normal</v>
      </c>
      <c r="U2686" s="4" t="n">
        <f aca="false">COUNTIF($T$2:T2686,T2686)</f>
        <v>5</v>
      </c>
      <c r="V2686" s="4" t="s">
        <v>18</v>
      </c>
      <c r="W2686" s="4" t="s">
        <v>26</v>
      </c>
      <c r="X2686" s="4" t="n">
        <v>2</v>
      </c>
      <c r="Y2686" s="4" t="str">
        <f aca="false">V2686&amp;W2686&amp;X2686&amp;S2686</f>
        <v>tj2normal</v>
      </c>
      <c r="Z2686" s="4" t="n">
        <f aca="false">G2686&gt;0</f>
        <v>0</v>
      </c>
      <c r="AA2686" s="4" t="str">
        <f aca="false">IF(NOT(Z2686),Y2686,0)</f>
        <v>tj2normal</v>
      </c>
    </row>
    <row r="2687" customFormat="false" ht="15" hidden="false" customHeight="true" outlineLevel="0" collapsed="false">
      <c r="A2687" s="1" t="n">
        <v>3757</v>
      </c>
      <c r="B2687" s="4" t="s">
        <v>21</v>
      </c>
      <c r="C2687" s="4" t="s">
        <v>22</v>
      </c>
      <c r="D2687" s="4" t="s">
        <v>23</v>
      </c>
      <c r="E2687" s="4" t="n">
        <v>5</v>
      </c>
      <c r="F2687" s="4" t="n">
        <v>17.092</v>
      </c>
      <c r="G2687" s="4" t="n">
        <v>0</v>
      </c>
      <c r="H2687" s="4" t="n">
        <v>0.20877960708134</v>
      </c>
      <c r="I2687" s="4" t="n">
        <v>0.348516603159039</v>
      </c>
      <c r="J2687" s="4" t="n">
        <v>0.0430440465541598</v>
      </c>
      <c r="K2687" s="4" t="n">
        <v>0.227402232384936</v>
      </c>
      <c r="L2687" s="4" t="n">
        <v>0.0447690463599451</v>
      </c>
      <c r="M2687" s="4" t="n">
        <v>1.83624037044773</v>
      </c>
      <c r="N2687" s="4" t="n">
        <v>31.5002068749035</v>
      </c>
      <c r="O2687" s="4" t="n">
        <v>1</v>
      </c>
      <c r="P2687" s="4" t="s">
        <v>24</v>
      </c>
      <c r="Q2687" s="4" t="n">
        <v>1.00678406909542</v>
      </c>
      <c r="R2687" s="4" t="n">
        <v>0.248093608751067</v>
      </c>
      <c r="S2687" s="4" t="s">
        <v>40</v>
      </c>
      <c r="T2687" s="4" t="str">
        <f aca="false">B2687&amp;C2687&amp;D2687&amp;E2687&amp;S2687</f>
        <v>tebjackalmap25normal</v>
      </c>
      <c r="U2687" s="4" t="n">
        <f aca="false">COUNTIF($T$2:T2687,T2687)</f>
        <v>6</v>
      </c>
      <c r="V2687" s="4" t="s">
        <v>18</v>
      </c>
      <c r="W2687" s="4" t="s">
        <v>26</v>
      </c>
      <c r="X2687" s="4" t="n">
        <v>2</v>
      </c>
      <c r="Y2687" s="4" t="str">
        <f aca="false">V2687&amp;W2687&amp;X2687&amp;S2687</f>
        <v>tj2normal</v>
      </c>
      <c r="Z2687" s="4" t="n">
        <f aca="false">G2687&gt;0</f>
        <v>0</v>
      </c>
      <c r="AA2687" s="4" t="str">
        <f aca="false">IF(NOT(Z2687),Y2687,0)</f>
        <v>tj2normal</v>
      </c>
    </row>
    <row r="2688" customFormat="false" ht="15" hidden="false" customHeight="true" outlineLevel="0" collapsed="false">
      <c r="A2688" s="1" t="n">
        <v>3758</v>
      </c>
      <c r="B2688" s="4" t="s">
        <v>21</v>
      </c>
      <c r="C2688" s="4" t="s">
        <v>22</v>
      </c>
      <c r="D2688" s="4" t="s">
        <v>23</v>
      </c>
      <c r="E2688" s="4" t="n">
        <v>5</v>
      </c>
      <c r="F2688" s="4" t="n">
        <v>18.12</v>
      </c>
      <c r="G2688" s="4" t="n">
        <v>0</v>
      </c>
      <c r="H2688" s="4" t="n">
        <v>0.283167936906972</v>
      </c>
      <c r="I2688" s="4" t="n">
        <v>0.33426054577638</v>
      </c>
      <c r="J2688" s="4" t="n">
        <v>0.0419966865636585</v>
      </c>
      <c r="K2688" s="4" t="n">
        <v>0.171395733495077</v>
      </c>
      <c r="L2688" s="4" t="n">
        <v>0.0278231071090062</v>
      </c>
      <c r="M2688" s="4" t="n">
        <v>1.75054230920154</v>
      </c>
      <c r="N2688" s="4" t="n">
        <v>31.9118580897634</v>
      </c>
      <c r="O2688" s="4" t="n">
        <v>1</v>
      </c>
      <c r="P2688" s="4" t="s">
        <v>24</v>
      </c>
      <c r="Q2688" s="4" t="n">
        <v>1.7913020379646</v>
      </c>
      <c r="R2688" s="4" t="n">
        <v>0.305654405098049</v>
      </c>
      <c r="S2688" s="4" t="s">
        <v>40</v>
      </c>
      <c r="T2688" s="4" t="str">
        <f aca="false">B2688&amp;C2688&amp;D2688&amp;E2688&amp;S2688</f>
        <v>tebjackalmap25normal</v>
      </c>
      <c r="U2688" s="4" t="n">
        <f aca="false">COUNTIF($T$2:T2688,T2688)</f>
        <v>7</v>
      </c>
      <c r="V2688" s="4" t="s">
        <v>18</v>
      </c>
      <c r="W2688" s="4" t="s">
        <v>26</v>
      </c>
      <c r="X2688" s="4" t="n">
        <v>2</v>
      </c>
      <c r="Y2688" s="4" t="str">
        <f aca="false">V2688&amp;W2688&amp;X2688&amp;S2688</f>
        <v>tj2normal</v>
      </c>
      <c r="Z2688" s="4" t="n">
        <f aca="false">G2688&gt;0</f>
        <v>0</v>
      </c>
      <c r="AA2688" s="4" t="str">
        <f aca="false">IF(NOT(Z2688),Y2688,0)</f>
        <v>tj2normal</v>
      </c>
    </row>
    <row r="2689" customFormat="false" ht="15" hidden="false" customHeight="true" outlineLevel="0" collapsed="false">
      <c r="A2689" s="1" t="n">
        <v>3759</v>
      </c>
      <c r="B2689" s="4" t="s">
        <v>21</v>
      </c>
      <c r="C2689" s="4" t="s">
        <v>22</v>
      </c>
      <c r="D2689" s="4" t="s">
        <v>23</v>
      </c>
      <c r="E2689" s="4" t="n">
        <v>5</v>
      </c>
      <c r="F2689" s="4" t="n">
        <v>15.907</v>
      </c>
      <c r="G2689" s="4" t="n">
        <v>0</v>
      </c>
      <c r="H2689" s="4" t="n">
        <v>0.129655666454403</v>
      </c>
      <c r="I2689" s="4" t="n">
        <v>0.222029174165886</v>
      </c>
      <c r="J2689" s="4" t="n">
        <v>0.0281291868460727</v>
      </c>
      <c r="K2689" s="4" t="n">
        <v>0.0616995674197464</v>
      </c>
      <c r="L2689" s="4" t="n">
        <v>0.0243030303030303</v>
      </c>
      <c r="M2689" s="4" t="n">
        <v>1.9162544736361</v>
      </c>
      <c r="N2689" s="4" t="n">
        <v>30.6511600073238</v>
      </c>
      <c r="O2689" s="4" t="n">
        <v>1</v>
      </c>
      <c r="P2689" s="4" t="s">
        <v>24</v>
      </c>
      <c r="Q2689" s="4" t="n">
        <v>0.793978523839839</v>
      </c>
      <c r="R2689" s="4" t="n">
        <v>0.154317161205965</v>
      </c>
      <c r="S2689" s="4" t="s">
        <v>40</v>
      </c>
      <c r="T2689" s="4" t="str">
        <f aca="false">B2689&amp;C2689&amp;D2689&amp;E2689&amp;S2689</f>
        <v>tebjackalmap25normal</v>
      </c>
      <c r="U2689" s="4" t="n">
        <f aca="false">COUNTIF($T$2:T2689,T2689)</f>
        <v>8</v>
      </c>
      <c r="V2689" s="4" t="s">
        <v>18</v>
      </c>
      <c r="W2689" s="4" t="s">
        <v>26</v>
      </c>
      <c r="X2689" s="4" t="n">
        <v>2</v>
      </c>
      <c r="Y2689" s="4" t="str">
        <f aca="false">V2689&amp;W2689&amp;X2689&amp;S2689</f>
        <v>tj2normal</v>
      </c>
      <c r="Z2689" s="4" t="n">
        <f aca="false">G2689&gt;0</f>
        <v>0</v>
      </c>
      <c r="AA2689" s="4" t="str">
        <f aca="false">IF(NOT(Z2689),Y2689,0)</f>
        <v>tj2normal</v>
      </c>
    </row>
    <row r="2690" customFormat="false" ht="15" hidden="false" customHeight="true" outlineLevel="0" collapsed="false">
      <c r="A2690" s="1" t="n">
        <v>3760</v>
      </c>
      <c r="B2690" s="4" t="s">
        <v>21</v>
      </c>
      <c r="C2690" s="4" t="s">
        <v>22</v>
      </c>
      <c r="D2690" s="4" t="s">
        <v>23</v>
      </c>
      <c r="E2690" s="4" t="n">
        <v>5</v>
      </c>
      <c r="F2690" s="4" t="n">
        <v>16.906</v>
      </c>
      <c r="G2690" s="4" t="n">
        <v>0</v>
      </c>
      <c r="H2690" s="4" t="n">
        <v>0.225521944078528</v>
      </c>
      <c r="I2690" s="4" t="n">
        <v>0.383655171346628</v>
      </c>
      <c r="J2690" s="4" t="n">
        <v>0.0493887308290971</v>
      </c>
      <c r="K2690" s="4" t="n">
        <v>0.108649202653114</v>
      </c>
      <c r="L2690" s="4" t="n">
        <v>0.0298473898769135</v>
      </c>
      <c r="M2690" s="4" t="n">
        <v>1.89258221862675</v>
      </c>
      <c r="N2690" s="4" t="n">
        <v>32.1809608365366</v>
      </c>
      <c r="O2690" s="4" t="n">
        <v>1</v>
      </c>
      <c r="P2690" s="4" t="s">
        <v>24</v>
      </c>
      <c r="Q2690" s="4" t="n">
        <v>0.84425787867727</v>
      </c>
      <c r="R2690" s="4" t="n">
        <v>0.27062585372256</v>
      </c>
      <c r="S2690" s="4" t="s">
        <v>40</v>
      </c>
      <c r="T2690" s="4" t="str">
        <f aca="false">B2690&amp;C2690&amp;D2690&amp;E2690&amp;S2690</f>
        <v>tebjackalmap25normal</v>
      </c>
      <c r="U2690" s="4" t="n">
        <f aca="false">COUNTIF($T$2:T2690,T2690)</f>
        <v>9</v>
      </c>
      <c r="V2690" s="4" t="s">
        <v>18</v>
      </c>
      <c r="W2690" s="4" t="s">
        <v>26</v>
      </c>
      <c r="X2690" s="4" t="n">
        <v>2</v>
      </c>
      <c r="Y2690" s="4" t="str">
        <f aca="false">V2690&amp;W2690&amp;X2690&amp;S2690</f>
        <v>tj2normal</v>
      </c>
      <c r="Z2690" s="4" t="n">
        <f aca="false">G2690&gt;0</f>
        <v>0</v>
      </c>
      <c r="AA2690" s="4" t="str">
        <f aca="false">IF(NOT(Z2690),Y2690,0)</f>
        <v>tj2normal</v>
      </c>
    </row>
    <row r="2691" customFormat="false" ht="15" hidden="false" customHeight="true" outlineLevel="0" collapsed="false">
      <c r="A2691" s="1" t="n">
        <v>3761</v>
      </c>
      <c r="B2691" s="4" t="s">
        <v>21</v>
      </c>
      <c r="C2691" s="4" t="s">
        <v>22</v>
      </c>
      <c r="D2691" s="4" t="s">
        <v>23</v>
      </c>
      <c r="E2691" s="4" t="n">
        <v>5</v>
      </c>
      <c r="F2691" s="4" t="n">
        <v>15.888</v>
      </c>
      <c r="G2691" s="4" t="n">
        <v>0</v>
      </c>
      <c r="H2691" s="4" t="n">
        <v>0.197919249441248</v>
      </c>
      <c r="I2691" s="4" t="n">
        <v>0.333905255562476</v>
      </c>
      <c r="J2691" s="4" t="n">
        <v>0.0429443060321767</v>
      </c>
      <c r="K2691" s="4" t="n">
        <v>0.0589731372389102</v>
      </c>
      <c r="L2691" s="4" t="n">
        <v>0.0373787595699692</v>
      </c>
      <c r="M2691" s="4" t="n">
        <v>1.9019457403848</v>
      </c>
      <c r="N2691" s="4" t="n">
        <v>30.285505415264</v>
      </c>
      <c r="O2691" s="4" t="n">
        <v>1</v>
      </c>
      <c r="P2691" s="4" t="s">
        <v>24</v>
      </c>
      <c r="Q2691" s="4" t="n">
        <v>0.818630534133718</v>
      </c>
      <c r="R2691" s="4" t="n">
        <v>0.227303454428416</v>
      </c>
      <c r="S2691" s="4" t="s">
        <v>40</v>
      </c>
      <c r="T2691" s="4" t="str">
        <f aca="false">B2691&amp;C2691&amp;D2691&amp;E2691&amp;S2691</f>
        <v>tebjackalmap25normal</v>
      </c>
      <c r="U2691" s="4" t="n">
        <f aca="false">COUNTIF($T$2:T2691,T2691)</f>
        <v>10</v>
      </c>
      <c r="V2691" s="4" t="s">
        <v>18</v>
      </c>
      <c r="W2691" s="4" t="s">
        <v>26</v>
      </c>
      <c r="X2691" s="4" t="n">
        <v>2</v>
      </c>
      <c r="Y2691" s="4" t="str">
        <f aca="false">V2691&amp;W2691&amp;X2691&amp;S2691</f>
        <v>tj2normal</v>
      </c>
      <c r="Z2691" s="4" t="n">
        <f aca="false">G2691&gt;0</f>
        <v>0</v>
      </c>
      <c r="AA2691" s="4" t="str">
        <f aca="false">IF(NOT(Z2691),Y2691,0)</f>
        <v>tj2normal</v>
      </c>
    </row>
    <row r="2692" customFormat="false" ht="15" hidden="false" customHeight="true" outlineLevel="0" collapsed="false">
      <c r="A2692" s="1" t="n">
        <v>3762</v>
      </c>
      <c r="B2692" s="4" t="s">
        <v>21</v>
      </c>
      <c r="C2692" s="4" t="s">
        <v>22</v>
      </c>
      <c r="D2692" s="4" t="s">
        <v>23</v>
      </c>
      <c r="E2692" s="4" t="n">
        <v>5</v>
      </c>
      <c r="F2692" s="4" t="n">
        <v>28.312</v>
      </c>
      <c r="G2692" s="4" t="n">
        <v>3</v>
      </c>
      <c r="H2692" s="4" t="n">
        <v>3.75986164791187</v>
      </c>
      <c r="I2692" s="4" t="n">
        <v>0.659282206716458</v>
      </c>
      <c r="J2692" s="4" t="n">
        <v>0.152053972069535</v>
      </c>
      <c r="K2692" s="4" t="n">
        <v>0.321536409334801</v>
      </c>
      <c r="L2692" s="4" t="n">
        <v>0.0231290170420099</v>
      </c>
      <c r="M2692" s="4" t="n">
        <v>1.20104944493683</v>
      </c>
      <c r="N2692" s="4" t="n">
        <v>33.5247389599692</v>
      </c>
      <c r="O2692" s="4" t="n">
        <v>0</v>
      </c>
      <c r="P2692" s="4" t="s">
        <v>5</v>
      </c>
      <c r="Q2692" s="4" t="n">
        <v>31.4251165000908</v>
      </c>
      <c r="R2692" s="4" t="n">
        <v>0.252619416667571</v>
      </c>
      <c r="S2692" s="4" t="s">
        <v>40</v>
      </c>
      <c r="T2692" s="4" t="str">
        <f aca="false">B2692&amp;C2692&amp;D2692&amp;E2692&amp;S2692</f>
        <v>tebjackalmap25normal</v>
      </c>
      <c r="U2692" s="4" t="n">
        <f aca="false">COUNTIF($T$2:T2692,T2692)</f>
        <v>11</v>
      </c>
      <c r="V2692" s="4" t="s">
        <v>18</v>
      </c>
      <c r="W2692" s="4" t="s">
        <v>26</v>
      </c>
      <c r="X2692" s="4" t="n">
        <v>2</v>
      </c>
      <c r="Y2692" s="4" t="str">
        <f aca="false">V2692&amp;W2692&amp;X2692&amp;S2692</f>
        <v>tj2normal</v>
      </c>
      <c r="Z2692" s="4" t="n">
        <f aca="false">G2692&gt;0</f>
        <v>1</v>
      </c>
      <c r="AA2692" s="4" t="n">
        <f aca="false">IF(NOT(Z2692),Y2692,0)</f>
        <v>0</v>
      </c>
    </row>
    <row r="2693" customFormat="false" ht="15" hidden="false" customHeight="true" outlineLevel="0" collapsed="false">
      <c r="A2693" s="1" t="n">
        <v>3763</v>
      </c>
      <c r="B2693" s="4" t="s">
        <v>21</v>
      </c>
      <c r="C2693" s="4" t="s">
        <v>22</v>
      </c>
      <c r="D2693" s="4" t="s">
        <v>23</v>
      </c>
      <c r="E2693" s="4" t="n">
        <v>5</v>
      </c>
      <c r="F2693" s="4" t="n">
        <v>15.721</v>
      </c>
      <c r="G2693" s="4" t="n">
        <v>0</v>
      </c>
      <c r="H2693" s="4" t="n">
        <v>0.150001113510473</v>
      </c>
      <c r="I2693" s="4" t="n">
        <v>0.266961395839585</v>
      </c>
      <c r="J2693" s="4" t="n">
        <v>0.034329945850475</v>
      </c>
      <c r="K2693" s="4" t="n">
        <v>0.0903289435064357</v>
      </c>
      <c r="L2693" s="4" t="n">
        <v>0.0220011182970513</v>
      </c>
      <c r="M2693" s="4" t="n">
        <v>1.92931803017878</v>
      </c>
      <c r="N2693" s="4" t="n">
        <v>30.3772660808893</v>
      </c>
      <c r="O2693" s="4" t="n">
        <v>1</v>
      </c>
      <c r="P2693" s="4" t="s">
        <v>24</v>
      </c>
      <c r="Q2693" s="4" t="n">
        <v>0.808274475812445</v>
      </c>
      <c r="R2693" s="4" t="n">
        <v>0.185105532045805</v>
      </c>
      <c r="S2693" s="4" t="s">
        <v>40</v>
      </c>
      <c r="T2693" s="4" t="str">
        <f aca="false">B2693&amp;C2693&amp;D2693&amp;E2693&amp;S2693</f>
        <v>tebjackalmap25normal</v>
      </c>
      <c r="U2693" s="4" t="n">
        <f aca="false">COUNTIF($T$2:T2693,T2693)</f>
        <v>12</v>
      </c>
      <c r="V2693" s="4" t="s">
        <v>18</v>
      </c>
      <c r="W2693" s="4" t="s">
        <v>26</v>
      </c>
      <c r="X2693" s="4" t="n">
        <v>2</v>
      </c>
      <c r="Y2693" s="4" t="str">
        <f aca="false">V2693&amp;W2693&amp;X2693&amp;S2693</f>
        <v>tj2normal</v>
      </c>
      <c r="Z2693" s="4" t="n">
        <f aca="false">G2693&gt;0</f>
        <v>0</v>
      </c>
      <c r="AA2693" s="4" t="str">
        <f aca="false">IF(NOT(Z2693),Y2693,0)</f>
        <v>tj2normal</v>
      </c>
    </row>
    <row r="2694" customFormat="false" ht="15" hidden="false" customHeight="true" outlineLevel="0" collapsed="false">
      <c r="A2694" s="1" t="n">
        <v>3764</v>
      </c>
      <c r="B2694" s="4" t="s">
        <v>21</v>
      </c>
      <c r="C2694" s="4" t="s">
        <v>22</v>
      </c>
      <c r="D2694" s="4" t="s">
        <v>23</v>
      </c>
      <c r="E2694" s="4" t="n">
        <v>5</v>
      </c>
      <c r="F2694" s="4" t="n">
        <v>16.818</v>
      </c>
      <c r="G2694" s="4" t="n">
        <v>0</v>
      </c>
      <c r="H2694" s="4" t="n">
        <v>0.204887428999245</v>
      </c>
      <c r="I2694" s="4" t="n">
        <v>0.343884070612097</v>
      </c>
      <c r="J2694" s="4" t="n">
        <v>0.0439865396219163</v>
      </c>
      <c r="K2694" s="4" t="n">
        <v>0.0935588054757703</v>
      </c>
      <c r="L2694" s="4" t="n">
        <v>0.0424632202122209</v>
      </c>
      <c r="M2694" s="4" t="n">
        <v>1.88836440667214</v>
      </c>
      <c r="N2694" s="4" t="n">
        <v>32.1078286599677</v>
      </c>
      <c r="O2694" s="4" t="n">
        <v>1</v>
      </c>
      <c r="P2694" s="4" t="s">
        <v>24</v>
      </c>
      <c r="Q2694" s="4" t="n">
        <v>0.780888511298994</v>
      </c>
      <c r="R2694" s="4" t="n">
        <v>0.264016607593562</v>
      </c>
      <c r="S2694" s="4" t="s">
        <v>40</v>
      </c>
      <c r="T2694" s="4" t="str">
        <f aca="false">B2694&amp;C2694&amp;D2694&amp;E2694&amp;S2694</f>
        <v>tebjackalmap25normal</v>
      </c>
      <c r="U2694" s="4" t="n">
        <f aca="false">COUNTIF($T$2:T2694,T2694)</f>
        <v>13</v>
      </c>
      <c r="V2694" s="4" t="s">
        <v>18</v>
      </c>
      <c r="W2694" s="4" t="s">
        <v>26</v>
      </c>
      <c r="X2694" s="4" t="n">
        <v>2</v>
      </c>
      <c r="Y2694" s="4" t="str">
        <f aca="false">V2694&amp;W2694&amp;X2694&amp;S2694</f>
        <v>tj2normal</v>
      </c>
      <c r="Z2694" s="4" t="n">
        <f aca="false">G2694&gt;0</f>
        <v>0</v>
      </c>
      <c r="AA2694" s="4" t="str">
        <f aca="false">IF(NOT(Z2694),Y2694,0)</f>
        <v>tj2normal</v>
      </c>
    </row>
    <row r="2695" customFormat="false" ht="15" hidden="false" customHeight="true" outlineLevel="0" collapsed="false">
      <c r="A2695" s="1" t="n">
        <v>3765</v>
      </c>
      <c r="B2695" s="4" t="s">
        <v>21</v>
      </c>
      <c r="C2695" s="4" t="s">
        <v>22</v>
      </c>
      <c r="D2695" s="4" t="s">
        <v>23</v>
      </c>
      <c r="E2695" s="4" t="n">
        <v>5</v>
      </c>
      <c r="F2695" s="4" t="n">
        <v>17.792</v>
      </c>
      <c r="G2695" s="4" t="n">
        <v>0</v>
      </c>
      <c r="H2695" s="4" t="n">
        <v>0.272382205913108</v>
      </c>
      <c r="I2695" s="4" t="n">
        <v>0.452155922380588</v>
      </c>
      <c r="J2695" s="4" t="n">
        <v>0.0550270420063888</v>
      </c>
      <c r="K2695" s="4" t="n">
        <v>0.217862485687639</v>
      </c>
      <c r="L2695" s="4" t="n">
        <v>0.0235635443216769</v>
      </c>
      <c r="M2695" s="4" t="n">
        <v>1.86022187564468</v>
      </c>
      <c r="N2695" s="4" t="n">
        <v>31.4014443433677</v>
      </c>
      <c r="O2695" s="4" t="n">
        <v>1</v>
      </c>
      <c r="P2695" s="4" t="s">
        <v>24</v>
      </c>
      <c r="Q2695" s="4" t="n">
        <v>1.47358546191639</v>
      </c>
      <c r="R2695" s="4" t="n">
        <v>0.309030371147549</v>
      </c>
      <c r="S2695" s="4" t="s">
        <v>40</v>
      </c>
      <c r="T2695" s="4" t="str">
        <f aca="false">B2695&amp;C2695&amp;D2695&amp;E2695&amp;S2695</f>
        <v>tebjackalmap25normal</v>
      </c>
      <c r="U2695" s="4" t="n">
        <f aca="false">COUNTIF($T$2:T2695,T2695)</f>
        <v>14</v>
      </c>
      <c r="V2695" s="4" t="s">
        <v>18</v>
      </c>
      <c r="W2695" s="4" t="s">
        <v>26</v>
      </c>
      <c r="X2695" s="4" t="n">
        <v>2</v>
      </c>
      <c r="Y2695" s="4" t="str">
        <f aca="false">V2695&amp;W2695&amp;X2695&amp;S2695</f>
        <v>tj2normal</v>
      </c>
      <c r="Z2695" s="4" t="n">
        <f aca="false">G2695&gt;0</f>
        <v>0</v>
      </c>
      <c r="AA2695" s="4" t="str">
        <f aca="false">IF(NOT(Z2695),Y2695,0)</f>
        <v>tj2normal</v>
      </c>
    </row>
    <row r="2696" customFormat="false" ht="15" hidden="false" customHeight="true" outlineLevel="0" collapsed="false">
      <c r="A2696" s="1" t="n">
        <v>3766</v>
      </c>
      <c r="B2696" s="4" t="s">
        <v>21</v>
      </c>
      <c r="C2696" s="4" t="s">
        <v>22</v>
      </c>
      <c r="D2696" s="4" t="s">
        <v>23</v>
      </c>
      <c r="E2696" s="4" t="n">
        <v>5</v>
      </c>
      <c r="F2696" s="4" t="n">
        <v>16.056</v>
      </c>
      <c r="G2696" s="4" t="n">
        <v>0</v>
      </c>
      <c r="H2696" s="4" t="n">
        <v>0.197350057496071</v>
      </c>
      <c r="I2696" s="4" t="n">
        <v>0.352755253009674</v>
      </c>
      <c r="J2696" s="4" t="n">
        <v>0.0456328658197098</v>
      </c>
      <c r="K2696" s="4" t="n">
        <v>0.0867694509858937</v>
      </c>
      <c r="L2696" s="4" t="n">
        <v>0.0464556524122058</v>
      </c>
      <c r="M2696" s="4" t="n">
        <v>1.90461041395353</v>
      </c>
      <c r="N2696" s="4" t="n">
        <v>30.775095027154</v>
      </c>
      <c r="O2696" s="4" t="n">
        <v>1</v>
      </c>
      <c r="P2696" s="4" t="s">
        <v>24</v>
      </c>
      <c r="Q2696" s="4" t="n">
        <v>0.82460593537836</v>
      </c>
      <c r="R2696" s="4" t="n">
        <v>0.215628903636035</v>
      </c>
      <c r="S2696" s="4" t="s">
        <v>40</v>
      </c>
      <c r="T2696" s="4" t="str">
        <f aca="false">B2696&amp;C2696&amp;D2696&amp;E2696&amp;S2696</f>
        <v>tebjackalmap25normal</v>
      </c>
      <c r="U2696" s="4" t="n">
        <f aca="false">COUNTIF($T$2:T2696,T2696)</f>
        <v>15</v>
      </c>
      <c r="V2696" s="4" t="s">
        <v>18</v>
      </c>
      <c r="W2696" s="4" t="s">
        <v>26</v>
      </c>
      <c r="X2696" s="4" t="n">
        <v>2</v>
      </c>
      <c r="Y2696" s="4" t="str">
        <f aca="false">V2696&amp;W2696&amp;X2696&amp;S2696</f>
        <v>tj2normal</v>
      </c>
      <c r="Z2696" s="4" t="n">
        <f aca="false">G2696&gt;0</f>
        <v>0</v>
      </c>
      <c r="AA2696" s="4" t="str">
        <f aca="false">IF(NOT(Z2696),Y2696,0)</f>
        <v>tj2normal</v>
      </c>
    </row>
    <row r="2697" customFormat="false" ht="15" hidden="false" customHeight="true" outlineLevel="0" collapsed="false">
      <c r="A2697" s="1" t="n">
        <v>3767</v>
      </c>
      <c r="B2697" s="4" t="s">
        <v>21</v>
      </c>
      <c r="C2697" s="4" t="s">
        <v>22</v>
      </c>
      <c r="D2697" s="4" t="s">
        <v>23</v>
      </c>
      <c r="E2697" s="4" t="n">
        <v>5</v>
      </c>
      <c r="F2697" s="4" t="n">
        <v>15.758</v>
      </c>
      <c r="G2697" s="4" t="n">
        <v>0</v>
      </c>
      <c r="H2697" s="4" t="n">
        <v>0.102316989664302</v>
      </c>
      <c r="I2697" s="4" t="n">
        <v>0.168830550786713</v>
      </c>
      <c r="J2697" s="4" t="n">
        <v>0.0212139189997904</v>
      </c>
      <c r="K2697" s="4" t="n">
        <v>0.0544757288981214</v>
      </c>
      <c r="L2697" s="4" t="n">
        <v>0.0392004043279802</v>
      </c>
      <c r="M2697" s="4" t="n">
        <v>1.89825624569599</v>
      </c>
      <c r="N2697" s="4" t="n">
        <v>30.2291581102833</v>
      </c>
      <c r="O2697" s="4" t="n">
        <v>1</v>
      </c>
      <c r="P2697" s="4" t="s">
        <v>24</v>
      </c>
      <c r="Q2697" s="4" t="n">
        <v>0.737825212188024</v>
      </c>
      <c r="R2697" s="4" t="n">
        <v>0.126136493318446</v>
      </c>
      <c r="S2697" s="4" t="s">
        <v>40</v>
      </c>
      <c r="T2697" s="4" t="str">
        <f aca="false">B2697&amp;C2697&amp;D2697&amp;E2697&amp;S2697</f>
        <v>tebjackalmap25normal</v>
      </c>
      <c r="U2697" s="4" t="n">
        <f aca="false">COUNTIF($T$2:T2697,T2697)</f>
        <v>16</v>
      </c>
      <c r="V2697" s="4" t="s">
        <v>18</v>
      </c>
      <c r="W2697" s="4" t="s">
        <v>26</v>
      </c>
      <c r="X2697" s="4" t="n">
        <v>2</v>
      </c>
      <c r="Y2697" s="4" t="str">
        <f aca="false">V2697&amp;W2697&amp;X2697&amp;S2697</f>
        <v>tj2normal</v>
      </c>
      <c r="Z2697" s="4" t="n">
        <f aca="false">G2697&gt;0</f>
        <v>0</v>
      </c>
      <c r="AA2697" s="4" t="str">
        <f aca="false">IF(NOT(Z2697),Y2697,0)</f>
        <v>tj2normal</v>
      </c>
    </row>
    <row r="2698" customFormat="false" ht="15" hidden="false" customHeight="true" outlineLevel="0" collapsed="false">
      <c r="A2698" s="1" t="n">
        <v>3768</v>
      </c>
      <c r="B2698" s="4" t="s">
        <v>21</v>
      </c>
      <c r="C2698" s="4" t="s">
        <v>22</v>
      </c>
      <c r="D2698" s="4" t="s">
        <v>23</v>
      </c>
      <c r="E2698" s="4" t="n">
        <v>5</v>
      </c>
      <c r="F2698" s="4" t="n">
        <v>17.496</v>
      </c>
      <c r="G2698" s="4" t="n">
        <v>0</v>
      </c>
      <c r="H2698" s="4" t="n">
        <v>0.638969889845372</v>
      </c>
      <c r="I2698" s="4" t="n">
        <v>0.4013732553238</v>
      </c>
      <c r="J2698" s="4" t="n">
        <v>0.0439279769378742</v>
      </c>
      <c r="K2698" s="4" t="n">
        <v>0.19421039059272</v>
      </c>
      <c r="L2698" s="4" t="n">
        <v>0.021525131784106</v>
      </c>
      <c r="M2698" s="4" t="n">
        <v>1.80646049363183</v>
      </c>
      <c r="N2698" s="4" t="n">
        <v>31.5903314224573</v>
      </c>
      <c r="O2698" s="4" t="n">
        <v>1</v>
      </c>
      <c r="P2698" s="4" t="s">
        <v>24</v>
      </c>
      <c r="Q2698" s="4" t="n">
        <v>13.4045828085688</v>
      </c>
      <c r="R2698" s="4" t="n">
        <v>0.228994115422841</v>
      </c>
      <c r="S2698" s="4" t="s">
        <v>40</v>
      </c>
      <c r="T2698" s="4" t="str">
        <f aca="false">B2698&amp;C2698&amp;D2698&amp;E2698&amp;S2698</f>
        <v>tebjackalmap25normal</v>
      </c>
      <c r="U2698" s="4" t="n">
        <f aca="false">COUNTIF($T$2:T2698,T2698)</f>
        <v>17</v>
      </c>
      <c r="V2698" s="4" t="s">
        <v>18</v>
      </c>
      <c r="W2698" s="4" t="s">
        <v>26</v>
      </c>
      <c r="X2698" s="4" t="n">
        <v>2</v>
      </c>
      <c r="Y2698" s="4" t="str">
        <f aca="false">V2698&amp;W2698&amp;X2698&amp;S2698</f>
        <v>tj2normal</v>
      </c>
      <c r="Z2698" s="4" t="n">
        <f aca="false">G2698&gt;0</f>
        <v>0</v>
      </c>
      <c r="AA2698" s="4" t="str">
        <f aca="false">IF(NOT(Z2698),Y2698,0)</f>
        <v>tj2normal</v>
      </c>
    </row>
    <row r="2699" customFormat="false" ht="15" hidden="false" customHeight="true" outlineLevel="0" collapsed="false">
      <c r="A2699" s="1" t="n">
        <v>3769</v>
      </c>
      <c r="B2699" s="4" t="s">
        <v>21</v>
      </c>
      <c r="C2699" s="4" t="s">
        <v>22</v>
      </c>
      <c r="D2699" s="4" t="s">
        <v>23</v>
      </c>
      <c r="E2699" s="4" t="n">
        <v>5</v>
      </c>
      <c r="F2699" s="4" t="n">
        <v>16.144</v>
      </c>
      <c r="G2699" s="4" t="n">
        <v>0</v>
      </c>
      <c r="H2699" s="4" t="n">
        <v>0.167515364790694</v>
      </c>
      <c r="I2699" s="4" t="n">
        <v>0.27292502991577</v>
      </c>
      <c r="J2699" s="4" t="n">
        <v>0.0348348962278063</v>
      </c>
      <c r="K2699" s="4" t="n">
        <v>0.0674581176719354</v>
      </c>
      <c r="L2699" s="4" t="n">
        <v>0.030173282890429</v>
      </c>
      <c r="M2699" s="4" t="n">
        <v>1.88649323026993</v>
      </c>
      <c r="N2699" s="4" t="n">
        <v>30.5938138757535</v>
      </c>
      <c r="O2699" s="4" t="n">
        <v>1</v>
      </c>
      <c r="P2699" s="4" t="s">
        <v>24</v>
      </c>
      <c r="Q2699" s="4" t="n">
        <v>0.891654017562325</v>
      </c>
      <c r="R2699" s="4" t="n">
        <v>0.199680890548973</v>
      </c>
      <c r="S2699" s="4" t="s">
        <v>40</v>
      </c>
      <c r="T2699" s="4" t="str">
        <f aca="false">B2699&amp;C2699&amp;D2699&amp;E2699&amp;S2699</f>
        <v>tebjackalmap25normal</v>
      </c>
      <c r="U2699" s="4" t="n">
        <f aca="false">COUNTIF($T$2:T2699,T2699)</f>
        <v>18</v>
      </c>
      <c r="V2699" s="4" t="s">
        <v>18</v>
      </c>
      <c r="W2699" s="4" t="s">
        <v>26</v>
      </c>
      <c r="X2699" s="4" t="n">
        <v>2</v>
      </c>
      <c r="Y2699" s="4" t="str">
        <f aca="false">V2699&amp;W2699&amp;X2699&amp;S2699</f>
        <v>tj2normal</v>
      </c>
      <c r="Z2699" s="4" t="n">
        <f aca="false">G2699&gt;0</f>
        <v>0</v>
      </c>
      <c r="AA2699" s="4" t="str">
        <f aca="false">IF(NOT(Z2699),Y2699,0)</f>
        <v>tj2normal</v>
      </c>
    </row>
    <row r="2700" customFormat="false" ht="15" hidden="false" customHeight="true" outlineLevel="0" collapsed="false">
      <c r="A2700" s="1" t="n">
        <v>3770</v>
      </c>
      <c r="B2700" s="4" t="s">
        <v>21</v>
      </c>
      <c r="C2700" s="4" t="s">
        <v>22</v>
      </c>
      <c r="D2700" s="4" t="s">
        <v>23</v>
      </c>
      <c r="E2700" s="4" t="n">
        <v>5</v>
      </c>
      <c r="F2700" s="4" t="n">
        <v>16.26</v>
      </c>
      <c r="G2700" s="4" t="n">
        <v>0</v>
      </c>
      <c r="H2700" s="4" t="n">
        <v>0.108439554739953</v>
      </c>
      <c r="I2700" s="4" t="n">
        <v>0.19211493415496</v>
      </c>
      <c r="J2700" s="4" t="n">
        <v>0.0241331695473777</v>
      </c>
      <c r="K2700" s="4" t="n">
        <v>0.075919573237099</v>
      </c>
      <c r="L2700" s="4" t="n">
        <v>0.0576206497130708</v>
      </c>
      <c r="M2700" s="4" t="n">
        <v>1.88322060798989</v>
      </c>
      <c r="N2700" s="4" t="n">
        <v>31.0051860432589</v>
      </c>
      <c r="O2700" s="4" t="n">
        <v>1</v>
      </c>
      <c r="P2700" s="4" t="s">
        <v>24</v>
      </c>
      <c r="Q2700" s="4" t="n">
        <v>0.702192112251864</v>
      </c>
      <c r="R2700" s="4" t="n">
        <v>0.158231593680975</v>
      </c>
      <c r="S2700" s="4" t="s">
        <v>40</v>
      </c>
      <c r="T2700" s="4" t="str">
        <f aca="false">B2700&amp;C2700&amp;D2700&amp;E2700&amp;S2700</f>
        <v>tebjackalmap25normal</v>
      </c>
      <c r="U2700" s="4" t="n">
        <f aca="false">COUNTIF($T$2:T2700,T2700)</f>
        <v>19</v>
      </c>
      <c r="V2700" s="4" t="s">
        <v>18</v>
      </c>
      <c r="W2700" s="4" t="s">
        <v>26</v>
      </c>
      <c r="X2700" s="4" t="n">
        <v>2</v>
      </c>
      <c r="Y2700" s="4" t="str">
        <f aca="false">V2700&amp;W2700&amp;X2700&amp;S2700</f>
        <v>tj2normal</v>
      </c>
      <c r="Z2700" s="4" t="n">
        <f aca="false">G2700&gt;0</f>
        <v>0</v>
      </c>
      <c r="AA2700" s="4" t="str">
        <f aca="false">IF(NOT(Z2700),Y2700,0)</f>
        <v>tj2normal</v>
      </c>
    </row>
    <row r="2701" customFormat="false" ht="15" hidden="false" customHeight="true" outlineLevel="0" collapsed="false">
      <c r="A2701" s="1" t="n">
        <v>3771</v>
      </c>
      <c r="B2701" s="4" t="s">
        <v>21</v>
      </c>
      <c r="C2701" s="4" t="s">
        <v>22</v>
      </c>
      <c r="D2701" s="4" t="s">
        <v>23</v>
      </c>
      <c r="E2701" s="4" t="n">
        <v>5</v>
      </c>
      <c r="F2701" s="4" t="n">
        <v>8.25999999999999</v>
      </c>
      <c r="G2701" s="4" t="n">
        <v>0</v>
      </c>
      <c r="H2701" s="4" t="n">
        <v>0.0603165598162581</v>
      </c>
      <c r="I2701" s="4" t="n">
        <v>0.103358599891416</v>
      </c>
      <c r="J2701" s="4" t="n">
        <v>0.0132391593664716</v>
      </c>
      <c r="K2701" s="4" t="n">
        <v>0.0140781969386821</v>
      </c>
      <c r="L2701" s="4" t="n">
        <v>0.00175305177910822</v>
      </c>
      <c r="M2701" s="4" t="n">
        <v>1.95300977219774</v>
      </c>
      <c r="N2701" s="4" t="n">
        <v>16.1811859919668</v>
      </c>
      <c r="O2701" s="4" t="n">
        <v>1</v>
      </c>
      <c r="P2701" s="4" t="s">
        <v>24</v>
      </c>
      <c r="Q2701" s="4" t="n">
        <v>0.666970195554536</v>
      </c>
      <c r="R2701" s="4" t="n">
        <v>0.0999308703826011</v>
      </c>
      <c r="S2701" s="4" t="s">
        <v>40</v>
      </c>
      <c r="T2701" s="4" t="str">
        <f aca="false">B2701&amp;C2701&amp;D2701&amp;E2701&amp;S2701</f>
        <v>tebjackalmap25normal</v>
      </c>
      <c r="U2701" s="4" t="n">
        <f aca="false">COUNTIF($T$2:T2701,T2701)</f>
        <v>20</v>
      </c>
      <c r="V2701" s="4" t="s">
        <v>18</v>
      </c>
      <c r="W2701" s="4" t="s">
        <v>26</v>
      </c>
      <c r="X2701" s="4" t="n">
        <v>2</v>
      </c>
      <c r="Y2701" s="4" t="str">
        <f aca="false">V2701&amp;W2701&amp;X2701&amp;S2701</f>
        <v>tj2normal</v>
      </c>
      <c r="Z2701" s="4" t="n">
        <f aca="false">G2701&gt;0</f>
        <v>0</v>
      </c>
      <c r="AA2701" s="4" t="str">
        <f aca="false">IF(NOT(Z2701),Y2701,0)</f>
        <v>tj2normal</v>
      </c>
    </row>
    <row r="2702" customFormat="false" ht="15" hidden="false" customHeight="true" outlineLevel="0" collapsed="false">
      <c r="A2702" s="1" t="n">
        <v>3776</v>
      </c>
      <c r="B2702" s="4" t="s">
        <v>35</v>
      </c>
      <c r="C2702" s="4" t="s">
        <v>41</v>
      </c>
      <c r="D2702" s="4" t="s">
        <v>33</v>
      </c>
      <c r="E2702" s="4" t="n">
        <v>10</v>
      </c>
      <c r="F2702" s="4" t="n">
        <v>99.654</v>
      </c>
      <c r="G2702" s="4" t="n">
        <v>0</v>
      </c>
      <c r="H2702" s="4" t="n">
        <v>0.470232953839949</v>
      </c>
      <c r="I2702" s="4" t="n">
        <v>0.0828070204563478</v>
      </c>
      <c r="J2702" s="4" t="n">
        <v>0.0102166853438044</v>
      </c>
      <c r="K2702" s="4" t="n">
        <v>0.0133766233766234</v>
      </c>
      <c r="L2702" s="4" t="n">
        <v>0.000891774891774892</v>
      </c>
      <c r="M2702" s="4" t="n">
        <v>0.21275965665236</v>
      </c>
      <c r="N2702" s="4" t="n">
        <v>21.1148632612286</v>
      </c>
      <c r="O2702" s="4" t="n">
        <v>1</v>
      </c>
      <c r="P2702" s="4" t="s">
        <v>24</v>
      </c>
      <c r="Q2702" s="4" t="n">
        <v>4.29428997150421</v>
      </c>
      <c r="R2702" s="4" t="n">
        <v>0.45441923451233</v>
      </c>
      <c r="S2702" s="4" t="s">
        <v>40</v>
      </c>
      <c r="T2702" s="4" t="str">
        <f aca="false">B2702&amp;C2702&amp;D2702&amp;E2702&amp;S2702</f>
        <v>dwaburgersmall_warehouse10normal</v>
      </c>
      <c r="U2702" s="4" t="n">
        <f aca="false">COUNTIF($T$2:T2702,T2702)</f>
        <v>1</v>
      </c>
      <c r="V2702" s="4" t="s">
        <v>36</v>
      </c>
      <c r="W2702" s="4" t="s">
        <v>29</v>
      </c>
      <c r="X2702" s="4" t="s">
        <v>34</v>
      </c>
      <c r="Y2702" s="4" t="str">
        <f aca="false">V2702&amp;W2702&amp;X2702&amp;S2702</f>
        <v>dbsnormal</v>
      </c>
      <c r="Z2702" s="4" t="n">
        <f aca="false">G2702&gt;0</f>
        <v>0</v>
      </c>
      <c r="AA2702" s="4" t="str">
        <f aca="false">IF(NOT(Z2702),Y2702,0)</f>
        <v>dbsnormal</v>
      </c>
    </row>
    <row r="2703" customFormat="false" ht="15" hidden="false" customHeight="true" outlineLevel="0" collapsed="false">
      <c r="A2703" s="1" t="n">
        <v>3777</v>
      </c>
      <c r="B2703" s="4" t="s">
        <v>35</v>
      </c>
      <c r="C2703" s="4" t="s">
        <v>41</v>
      </c>
      <c r="D2703" s="4" t="s">
        <v>33</v>
      </c>
      <c r="E2703" s="4" t="n">
        <v>10</v>
      </c>
      <c r="F2703" s="4" t="n">
        <v>135.801</v>
      </c>
      <c r="G2703" s="4" t="n">
        <v>1</v>
      </c>
      <c r="H2703" s="4" t="n">
        <v>6.0256510527354</v>
      </c>
      <c r="I2703" s="4" t="n">
        <v>0.336633643150427</v>
      </c>
      <c r="J2703" s="4" t="n">
        <v>0.122395421824014</v>
      </c>
      <c r="K2703" s="4" t="n">
        <v>0.036709620049166</v>
      </c>
      <c r="L2703" s="4" t="n">
        <v>0.000583596214511041</v>
      </c>
      <c r="M2703" s="4" t="n">
        <v>0.184962949452828</v>
      </c>
      <c r="N2703" s="4" t="n">
        <v>24.6033139919105</v>
      </c>
      <c r="O2703" s="4" t="n">
        <v>1</v>
      </c>
      <c r="P2703" s="4" t="s">
        <v>24</v>
      </c>
      <c r="Q2703" s="4" t="n">
        <v>400.000000000032</v>
      </c>
      <c r="R2703" s="4" t="n">
        <v>2.0921165342573</v>
      </c>
      <c r="S2703" s="4" t="s">
        <v>40</v>
      </c>
      <c r="T2703" s="4" t="str">
        <f aca="false">B2703&amp;C2703&amp;D2703&amp;E2703&amp;S2703</f>
        <v>dwaburgersmall_warehouse10normal</v>
      </c>
      <c r="U2703" s="4" t="n">
        <f aca="false">COUNTIF($T$2:T2703,T2703)</f>
        <v>2</v>
      </c>
      <c r="V2703" s="4" t="s">
        <v>36</v>
      </c>
      <c r="W2703" s="4" t="s">
        <v>29</v>
      </c>
      <c r="X2703" s="4" t="s">
        <v>34</v>
      </c>
      <c r="Y2703" s="4" t="str">
        <f aca="false">V2703&amp;W2703&amp;X2703&amp;S2703</f>
        <v>dbsnormal</v>
      </c>
      <c r="Z2703" s="4" t="n">
        <f aca="false">G2703&gt;0</f>
        <v>1</v>
      </c>
      <c r="AA2703" s="4" t="n">
        <f aca="false">IF(NOT(Z2703),Y2703,0)</f>
        <v>0</v>
      </c>
    </row>
    <row r="2704" customFormat="false" ht="15" hidden="false" customHeight="true" outlineLevel="0" collapsed="false">
      <c r="A2704" s="1" t="n">
        <v>3778</v>
      </c>
      <c r="B2704" s="4" t="s">
        <v>35</v>
      </c>
      <c r="C2704" s="4" t="s">
        <v>41</v>
      </c>
      <c r="D2704" s="4" t="s">
        <v>33</v>
      </c>
      <c r="E2704" s="4" t="n">
        <v>10</v>
      </c>
      <c r="F2704" s="4" t="n">
        <v>148.151</v>
      </c>
      <c r="G2704" s="4" t="n">
        <v>5</v>
      </c>
      <c r="H2704" s="4" t="n">
        <v>3.36978809077773</v>
      </c>
      <c r="I2704" s="4" t="n">
        <v>0.278840741811974</v>
      </c>
      <c r="J2704" s="4" t="n">
        <v>0.0462378671837547</v>
      </c>
      <c r="K2704" s="4" t="n">
        <v>0.0405713720890711</v>
      </c>
      <c r="L2704" s="4" t="n">
        <v>0.00036046511627907</v>
      </c>
      <c r="M2704" s="4" t="n">
        <v>0.184477879574733</v>
      </c>
      <c r="N2704" s="4" t="n">
        <v>27.4922224837178</v>
      </c>
      <c r="O2704" s="4" t="n">
        <v>0</v>
      </c>
      <c r="P2704" s="4" t="s">
        <v>5</v>
      </c>
      <c r="Q2704" s="4" t="n">
        <v>97.9571198301638</v>
      </c>
      <c r="R2704" s="4" t="n">
        <v>2.01369678398272</v>
      </c>
      <c r="S2704" s="4" t="s">
        <v>40</v>
      </c>
      <c r="T2704" s="4" t="str">
        <f aca="false">B2704&amp;C2704&amp;D2704&amp;E2704&amp;S2704</f>
        <v>dwaburgersmall_warehouse10normal</v>
      </c>
      <c r="U2704" s="4" t="n">
        <f aca="false">COUNTIF($T$2:T2704,T2704)</f>
        <v>3</v>
      </c>
      <c r="V2704" s="4" t="s">
        <v>36</v>
      </c>
      <c r="W2704" s="4" t="s">
        <v>29</v>
      </c>
      <c r="X2704" s="4" t="s">
        <v>34</v>
      </c>
      <c r="Y2704" s="4" t="str">
        <f aca="false">V2704&amp;W2704&amp;X2704&amp;S2704</f>
        <v>dbsnormal</v>
      </c>
      <c r="Z2704" s="4" t="n">
        <f aca="false">G2704&gt;0</f>
        <v>1</v>
      </c>
      <c r="AA2704" s="4" t="n">
        <f aca="false">IF(NOT(Z2704),Y2704,0)</f>
        <v>0</v>
      </c>
    </row>
    <row r="2705" customFormat="false" ht="15" hidden="false" customHeight="true" outlineLevel="0" collapsed="false">
      <c r="A2705" s="1" t="n">
        <v>3779</v>
      </c>
      <c r="B2705" s="4" t="s">
        <v>35</v>
      </c>
      <c r="C2705" s="4" t="s">
        <v>41</v>
      </c>
      <c r="D2705" s="4" t="s">
        <v>33</v>
      </c>
      <c r="E2705" s="4" t="n">
        <v>10</v>
      </c>
      <c r="F2705" s="4" t="n">
        <v>104.051</v>
      </c>
      <c r="G2705" s="4" t="n">
        <v>0</v>
      </c>
      <c r="H2705" s="4" t="n">
        <v>0.862149155280129</v>
      </c>
      <c r="I2705" s="4" t="n">
        <v>0.121146751398385</v>
      </c>
      <c r="J2705" s="4" t="n">
        <v>0.0151179451877861</v>
      </c>
      <c r="K2705" s="4" t="n">
        <v>0.0153588912986955</v>
      </c>
      <c r="L2705" s="4" t="n">
        <v>0.000442148760330579</v>
      </c>
      <c r="M2705" s="4" t="n">
        <v>0.211949055376586</v>
      </c>
      <c r="N2705" s="4" t="n">
        <v>21.970405964716</v>
      </c>
      <c r="O2705" s="4" t="n">
        <v>1</v>
      </c>
      <c r="P2705" s="4" t="s">
        <v>24</v>
      </c>
      <c r="Q2705" s="4" t="n">
        <v>36.5322647939412</v>
      </c>
      <c r="R2705" s="4" t="n">
        <v>0.645868812018714</v>
      </c>
      <c r="S2705" s="4" t="s">
        <v>40</v>
      </c>
      <c r="T2705" s="4" t="str">
        <f aca="false">B2705&amp;C2705&amp;D2705&amp;E2705&amp;S2705</f>
        <v>dwaburgersmall_warehouse10normal</v>
      </c>
      <c r="U2705" s="4" t="n">
        <f aca="false">COUNTIF($T$2:T2705,T2705)</f>
        <v>4</v>
      </c>
      <c r="V2705" s="4" t="s">
        <v>36</v>
      </c>
      <c r="W2705" s="4" t="s">
        <v>29</v>
      </c>
      <c r="X2705" s="4" t="s">
        <v>34</v>
      </c>
      <c r="Y2705" s="4" t="str">
        <f aca="false">V2705&amp;W2705&amp;X2705&amp;S2705</f>
        <v>dbsnormal</v>
      </c>
      <c r="Z2705" s="4" t="n">
        <f aca="false">G2705&gt;0</f>
        <v>0</v>
      </c>
      <c r="AA2705" s="4" t="str">
        <f aca="false">IF(NOT(Z2705),Y2705,0)</f>
        <v>dbsnormal</v>
      </c>
    </row>
    <row r="2706" customFormat="false" ht="15" hidden="false" customHeight="true" outlineLevel="0" collapsed="false">
      <c r="A2706" s="1" t="n">
        <v>3780</v>
      </c>
      <c r="B2706" s="4" t="s">
        <v>35</v>
      </c>
      <c r="C2706" s="4" t="s">
        <v>41</v>
      </c>
      <c r="D2706" s="4" t="s">
        <v>33</v>
      </c>
      <c r="E2706" s="4" t="n">
        <v>10</v>
      </c>
      <c r="F2706" s="4" t="n">
        <v>113.347</v>
      </c>
      <c r="G2706" s="4" t="n">
        <v>1</v>
      </c>
      <c r="H2706" s="4" t="n">
        <v>3.69306590528219</v>
      </c>
      <c r="I2706" s="4" t="n">
        <v>0.247877404024769</v>
      </c>
      <c r="J2706" s="4" t="n">
        <v>0.0668640619097261</v>
      </c>
      <c r="K2706" s="4" t="n">
        <v>0.0286099837772134</v>
      </c>
      <c r="L2706" s="4" t="n">
        <v>0.000462102081908217</v>
      </c>
      <c r="M2706" s="4" t="n">
        <v>0.188385225267673</v>
      </c>
      <c r="N2706" s="4" t="n">
        <v>21.2265612652117</v>
      </c>
      <c r="O2706" s="4" t="n">
        <v>1</v>
      </c>
      <c r="P2706" s="4" t="s">
        <v>24</v>
      </c>
      <c r="Q2706" s="4" t="n">
        <v>143.591631723564</v>
      </c>
      <c r="R2706" s="4" t="n">
        <v>2.24793829786278</v>
      </c>
      <c r="S2706" s="4" t="s">
        <v>40</v>
      </c>
      <c r="T2706" s="4" t="str">
        <f aca="false">B2706&amp;C2706&amp;D2706&amp;E2706&amp;S2706</f>
        <v>dwaburgersmall_warehouse10normal</v>
      </c>
      <c r="U2706" s="4" t="n">
        <f aca="false">COUNTIF($T$2:T2706,T2706)</f>
        <v>5</v>
      </c>
      <c r="V2706" s="4" t="s">
        <v>36</v>
      </c>
      <c r="W2706" s="4" t="s">
        <v>29</v>
      </c>
      <c r="X2706" s="4" t="s">
        <v>34</v>
      </c>
      <c r="Y2706" s="4" t="str">
        <f aca="false">V2706&amp;W2706&amp;X2706&amp;S2706</f>
        <v>dbsnormal</v>
      </c>
      <c r="Z2706" s="4" t="n">
        <f aca="false">G2706&gt;0</f>
        <v>1</v>
      </c>
      <c r="AA2706" s="4" t="n">
        <f aca="false">IF(NOT(Z2706),Y2706,0)</f>
        <v>0</v>
      </c>
    </row>
    <row r="2707" customFormat="false" ht="15" hidden="false" customHeight="true" outlineLevel="0" collapsed="false">
      <c r="A2707" s="1" t="n">
        <v>3781</v>
      </c>
      <c r="B2707" s="4" t="s">
        <v>35</v>
      </c>
      <c r="C2707" s="4" t="s">
        <v>41</v>
      </c>
      <c r="D2707" s="4" t="s">
        <v>33</v>
      </c>
      <c r="E2707" s="4" t="n">
        <v>10</v>
      </c>
      <c r="F2707" s="4" t="n">
        <v>115.347</v>
      </c>
      <c r="G2707" s="4" t="n">
        <v>2</v>
      </c>
      <c r="H2707" s="4" t="n">
        <v>3.50576095207325</v>
      </c>
      <c r="I2707" s="4" t="n">
        <v>0.259122045912221</v>
      </c>
      <c r="J2707" s="4" t="n">
        <v>0.0655791403041562</v>
      </c>
      <c r="K2707" s="4" t="n">
        <v>0.0295370257355995</v>
      </c>
      <c r="L2707" s="4" t="n">
        <v>0.000444029850746269</v>
      </c>
      <c r="M2707" s="4" t="n">
        <v>0.195764707103854</v>
      </c>
      <c r="N2707" s="4" t="n">
        <v>22.576497988226</v>
      </c>
      <c r="O2707" s="4" t="n">
        <v>1</v>
      </c>
      <c r="P2707" s="4" t="s">
        <v>24</v>
      </c>
      <c r="Q2707" s="4" t="n">
        <v>107.030936190315</v>
      </c>
      <c r="R2707" s="4" t="n">
        <v>1.79806451918143</v>
      </c>
      <c r="S2707" s="4" t="s">
        <v>40</v>
      </c>
      <c r="T2707" s="4" t="str">
        <f aca="false">B2707&amp;C2707&amp;D2707&amp;E2707&amp;S2707</f>
        <v>dwaburgersmall_warehouse10normal</v>
      </c>
      <c r="U2707" s="4" t="n">
        <f aca="false">COUNTIF($T$2:T2707,T2707)</f>
        <v>6</v>
      </c>
      <c r="V2707" s="4" t="s">
        <v>36</v>
      </c>
      <c r="W2707" s="4" t="s">
        <v>29</v>
      </c>
      <c r="X2707" s="4" t="s">
        <v>34</v>
      </c>
      <c r="Y2707" s="4" t="str">
        <f aca="false">V2707&amp;W2707&amp;X2707&amp;S2707</f>
        <v>dbsnormal</v>
      </c>
      <c r="Z2707" s="4" t="n">
        <f aca="false">G2707&gt;0</f>
        <v>1</v>
      </c>
      <c r="AA2707" s="4" t="n">
        <f aca="false">IF(NOT(Z2707),Y2707,0)</f>
        <v>0</v>
      </c>
    </row>
    <row r="2708" customFormat="false" ht="15" hidden="false" customHeight="true" outlineLevel="0" collapsed="false">
      <c r="A2708" s="1" t="n">
        <v>3782</v>
      </c>
      <c r="B2708" s="4" t="s">
        <v>35</v>
      </c>
      <c r="C2708" s="4" t="s">
        <v>41</v>
      </c>
      <c r="D2708" s="4" t="s">
        <v>33</v>
      </c>
      <c r="E2708" s="4" t="n">
        <v>10</v>
      </c>
      <c r="F2708" s="4" t="n">
        <v>129.243</v>
      </c>
      <c r="G2708" s="4" t="n">
        <v>4</v>
      </c>
      <c r="H2708" s="4" t="n">
        <v>3.24026404829176</v>
      </c>
      <c r="I2708" s="4" t="n">
        <v>0.237937548067794</v>
      </c>
      <c r="J2708" s="4" t="n">
        <v>0.0353629843059432</v>
      </c>
      <c r="K2708" s="4" t="n">
        <v>0.0382546667468874</v>
      </c>
      <c r="L2708" s="4" t="n">
        <v>0.000551462448573331</v>
      </c>
      <c r="M2708" s="4" t="n">
        <v>0.192490642410778</v>
      </c>
      <c r="N2708" s="4" t="n">
        <v>24.6178256870108</v>
      </c>
      <c r="O2708" s="4" t="n">
        <v>0</v>
      </c>
      <c r="P2708" s="4" t="s">
        <v>5</v>
      </c>
      <c r="Q2708" s="4" t="n">
        <v>158.770094948108</v>
      </c>
      <c r="R2708" s="4" t="n">
        <v>1.49424244316626</v>
      </c>
      <c r="S2708" s="4" t="s">
        <v>40</v>
      </c>
      <c r="T2708" s="4" t="str">
        <f aca="false">B2708&amp;C2708&amp;D2708&amp;E2708&amp;S2708</f>
        <v>dwaburgersmall_warehouse10normal</v>
      </c>
      <c r="U2708" s="4" t="n">
        <f aca="false">COUNTIF($T$2:T2708,T2708)</f>
        <v>7</v>
      </c>
      <c r="V2708" s="4" t="s">
        <v>36</v>
      </c>
      <c r="W2708" s="4" t="s">
        <v>29</v>
      </c>
      <c r="X2708" s="4" t="s">
        <v>34</v>
      </c>
      <c r="Y2708" s="4" t="str">
        <f aca="false">V2708&amp;W2708&amp;X2708&amp;S2708</f>
        <v>dbsnormal</v>
      </c>
      <c r="Z2708" s="4" t="n">
        <f aca="false">G2708&gt;0</f>
        <v>1</v>
      </c>
      <c r="AA2708" s="4" t="n">
        <f aca="false">IF(NOT(Z2708),Y2708,0)</f>
        <v>0</v>
      </c>
    </row>
    <row r="2709" customFormat="false" ht="15" hidden="false" customHeight="true" outlineLevel="0" collapsed="false">
      <c r="A2709" s="1" t="n">
        <v>3783</v>
      </c>
      <c r="B2709" s="4" t="s">
        <v>35</v>
      </c>
      <c r="C2709" s="4" t="s">
        <v>41</v>
      </c>
      <c r="D2709" s="4" t="s">
        <v>33</v>
      </c>
      <c r="E2709" s="4" t="n">
        <v>10</v>
      </c>
      <c r="F2709" s="4" t="n">
        <v>113.748</v>
      </c>
      <c r="G2709" s="4" t="n">
        <v>3</v>
      </c>
      <c r="H2709" s="4" t="n">
        <v>1.66491932499966</v>
      </c>
      <c r="I2709" s="4" t="n">
        <v>0.205847000961695</v>
      </c>
      <c r="J2709" s="4" t="n">
        <v>0.0320093697882758</v>
      </c>
      <c r="K2709" s="4" t="n">
        <v>0.0267845534205436</v>
      </c>
      <c r="L2709" s="4" t="n">
        <v>0.000772615960735127</v>
      </c>
      <c r="M2709" s="4" t="n">
        <v>0.202880115806569</v>
      </c>
      <c r="N2709" s="4" t="n">
        <v>23.1346894145119</v>
      </c>
      <c r="O2709" s="4" t="n">
        <v>0</v>
      </c>
      <c r="P2709" s="4" t="s">
        <v>5</v>
      </c>
      <c r="Q2709" s="4" t="n">
        <v>46.6325976766877</v>
      </c>
      <c r="R2709" s="4" t="n">
        <v>1.30289192389558</v>
      </c>
      <c r="S2709" s="4" t="s">
        <v>40</v>
      </c>
      <c r="T2709" s="4" t="str">
        <f aca="false">B2709&amp;C2709&amp;D2709&amp;E2709&amp;S2709</f>
        <v>dwaburgersmall_warehouse10normal</v>
      </c>
      <c r="U2709" s="4" t="n">
        <f aca="false">COUNTIF($T$2:T2709,T2709)</f>
        <v>8</v>
      </c>
      <c r="V2709" s="4" t="s">
        <v>36</v>
      </c>
      <c r="W2709" s="4" t="s">
        <v>29</v>
      </c>
      <c r="X2709" s="4" t="s">
        <v>34</v>
      </c>
      <c r="Y2709" s="4" t="str">
        <f aca="false">V2709&amp;W2709&amp;X2709&amp;S2709</f>
        <v>dbsnormal</v>
      </c>
      <c r="Z2709" s="4" t="n">
        <f aca="false">G2709&gt;0</f>
        <v>1</v>
      </c>
      <c r="AA2709" s="4" t="n">
        <f aca="false">IF(NOT(Z2709),Y2709,0)</f>
        <v>0</v>
      </c>
    </row>
    <row r="2710" customFormat="false" ht="15" hidden="false" customHeight="true" outlineLevel="0" collapsed="false">
      <c r="A2710" s="1" t="n">
        <v>3784</v>
      </c>
      <c r="B2710" s="4" t="s">
        <v>35</v>
      </c>
      <c r="C2710" s="4" t="s">
        <v>41</v>
      </c>
      <c r="D2710" s="4" t="s">
        <v>33</v>
      </c>
      <c r="E2710" s="4" t="n">
        <v>10</v>
      </c>
      <c r="F2710" s="4" t="n">
        <v>144.246</v>
      </c>
      <c r="G2710" s="4" t="n">
        <v>5</v>
      </c>
      <c r="H2710" s="4" t="n">
        <v>4.74783229603119</v>
      </c>
      <c r="I2710" s="4" t="n">
        <v>0.305447152893038</v>
      </c>
      <c r="J2710" s="4" t="n">
        <v>0.0475311876363614</v>
      </c>
      <c r="K2710" s="4" t="n">
        <v>0.0333224327212216</v>
      </c>
      <c r="L2710" s="4" t="n">
        <v>0.000464262464216604</v>
      </c>
      <c r="M2710" s="4" t="n">
        <v>0.183526867883159</v>
      </c>
      <c r="N2710" s="4" t="n">
        <v>27.0105130061638</v>
      </c>
      <c r="O2710" s="4" t="n">
        <v>0</v>
      </c>
      <c r="P2710" s="4" t="s">
        <v>5</v>
      </c>
      <c r="Q2710" s="4" t="n">
        <v>149.868092669141</v>
      </c>
      <c r="R2710" s="4" t="n">
        <v>1.9596443795022</v>
      </c>
      <c r="S2710" s="4" t="s">
        <v>40</v>
      </c>
      <c r="T2710" s="4" t="str">
        <f aca="false">B2710&amp;C2710&amp;D2710&amp;E2710&amp;S2710</f>
        <v>dwaburgersmall_warehouse10normal</v>
      </c>
      <c r="U2710" s="4" t="n">
        <f aca="false">COUNTIF($T$2:T2710,T2710)</f>
        <v>9</v>
      </c>
      <c r="V2710" s="4" t="s">
        <v>36</v>
      </c>
      <c r="W2710" s="4" t="s">
        <v>29</v>
      </c>
      <c r="X2710" s="4" t="s">
        <v>34</v>
      </c>
      <c r="Y2710" s="4" t="str">
        <f aca="false">V2710&amp;W2710&amp;X2710&amp;S2710</f>
        <v>dbsnormal</v>
      </c>
      <c r="Z2710" s="4" t="n">
        <f aca="false">G2710&gt;0</f>
        <v>1</v>
      </c>
      <c r="AA2710" s="4" t="n">
        <f aca="false">IF(NOT(Z2710),Y2710,0)</f>
        <v>0</v>
      </c>
    </row>
    <row r="2711" customFormat="false" ht="15" hidden="false" customHeight="true" outlineLevel="0" collapsed="false">
      <c r="A2711" s="1" t="n">
        <v>3785</v>
      </c>
      <c r="B2711" s="4" t="s">
        <v>35</v>
      </c>
      <c r="C2711" s="4" t="s">
        <v>41</v>
      </c>
      <c r="D2711" s="4" t="s">
        <v>33</v>
      </c>
      <c r="E2711" s="4" t="n">
        <v>10</v>
      </c>
      <c r="F2711" s="4" t="n">
        <v>102.894</v>
      </c>
      <c r="G2711" s="4" t="n">
        <v>2</v>
      </c>
      <c r="H2711" s="4" t="n">
        <v>1.80926380446261</v>
      </c>
      <c r="I2711" s="4" t="n">
        <v>0.172859601844881</v>
      </c>
      <c r="J2711" s="4" t="n">
        <v>0.0537295203741381</v>
      </c>
      <c r="K2711" s="4" t="n">
        <v>0.0236324377228687</v>
      </c>
      <c r="L2711" s="4" t="n">
        <v>0.000766435363522334</v>
      </c>
      <c r="M2711" s="4" t="n">
        <v>0.202684195007729</v>
      </c>
      <c r="N2711" s="4" t="n">
        <v>20.812562195452</v>
      </c>
      <c r="O2711" s="4" t="n">
        <v>1</v>
      </c>
      <c r="P2711" s="4" t="s">
        <v>24</v>
      </c>
      <c r="Q2711" s="4" t="n">
        <v>61.7206224408504</v>
      </c>
      <c r="R2711" s="4" t="n">
        <v>0.781931597232955</v>
      </c>
      <c r="S2711" s="4" t="s">
        <v>40</v>
      </c>
      <c r="T2711" s="4" t="str">
        <f aca="false">B2711&amp;C2711&amp;D2711&amp;E2711&amp;S2711</f>
        <v>dwaburgersmall_warehouse10normal</v>
      </c>
      <c r="U2711" s="4" t="n">
        <f aca="false">COUNTIF($T$2:T2711,T2711)</f>
        <v>10</v>
      </c>
      <c r="V2711" s="4" t="s">
        <v>36</v>
      </c>
      <c r="W2711" s="4" t="s">
        <v>29</v>
      </c>
      <c r="X2711" s="4" t="s">
        <v>34</v>
      </c>
      <c r="Y2711" s="4" t="str">
        <f aca="false">V2711&amp;W2711&amp;X2711&amp;S2711</f>
        <v>dbsnormal</v>
      </c>
      <c r="Z2711" s="4" t="n">
        <f aca="false">G2711&gt;0</f>
        <v>1</v>
      </c>
      <c r="AA2711" s="4" t="n">
        <f aca="false">IF(NOT(Z2711),Y2711,0)</f>
        <v>0</v>
      </c>
    </row>
    <row r="2712" customFormat="false" ht="15" hidden="false" customHeight="true" outlineLevel="0" collapsed="false">
      <c r="A2712" s="1" t="n">
        <v>3786</v>
      </c>
      <c r="B2712" s="4" t="s">
        <v>35</v>
      </c>
      <c r="C2712" s="4" t="s">
        <v>41</v>
      </c>
      <c r="D2712" s="4" t="s">
        <v>33</v>
      </c>
      <c r="E2712" s="4" t="n">
        <v>10</v>
      </c>
      <c r="F2712" s="4" t="n">
        <v>121.853</v>
      </c>
      <c r="G2712" s="4" t="n">
        <v>3</v>
      </c>
      <c r="H2712" s="4" t="n">
        <v>3.37464832997416</v>
      </c>
      <c r="I2712" s="4" t="n">
        <v>0.327401386583327</v>
      </c>
      <c r="J2712" s="4" t="n">
        <v>0.0419805841540344</v>
      </c>
      <c r="K2712" s="4" t="n">
        <v>0.0321040386437072</v>
      </c>
      <c r="L2712" s="4" t="n">
        <v>0.000330985915492958</v>
      </c>
      <c r="M2712" s="4" t="n">
        <v>0.195690933382624</v>
      </c>
      <c r="N2712" s="4" t="n">
        <v>24.0169693749075</v>
      </c>
      <c r="O2712" s="4" t="n">
        <v>0</v>
      </c>
      <c r="P2712" s="4" t="s">
        <v>5</v>
      </c>
      <c r="Q2712" s="4" t="n">
        <v>94.1741911594834</v>
      </c>
      <c r="R2712" s="4" t="n">
        <v>2.23733474283147</v>
      </c>
      <c r="S2712" s="4" t="s">
        <v>40</v>
      </c>
      <c r="T2712" s="4" t="str">
        <f aca="false">B2712&amp;C2712&amp;D2712&amp;E2712&amp;S2712</f>
        <v>dwaburgersmall_warehouse10normal</v>
      </c>
      <c r="U2712" s="4" t="n">
        <f aca="false">COUNTIF($T$2:T2712,T2712)</f>
        <v>11</v>
      </c>
      <c r="V2712" s="4" t="s">
        <v>36</v>
      </c>
      <c r="W2712" s="4" t="s">
        <v>29</v>
      </c>
      <c r="X2712" s="4" t="s">
        <v>34</v>
      </c>
      <c r="Y2712" s="4" t="str">
        <f aca="false">V2712&amp;W2712&amp;X2712&amp;S2712</f>
        <v>dbsnormal</v>
      </c>
      <c r="Z2712" s="4" t="n">
        <f aca="false">G2712&gt;0</f>
        <v>1</v>
      </c>
      <c r="AA2712" s="4" t="n">
        <f aca="false">IF(NOT(Z2712),Y2712,0)</f>
        <v>0</v>
      </c>
    </row>
    <row r="2713" customFormat="false" ht="15" hidden="false" customHeight="true" outlineLevel="0" collapsed="false">
      <c r="A2713" s="1" t="n">
        <v>3787</v>
      </c>
      <c r="B2713" s="4" t="s">
        <v>35</v>
      </c>
      <c r="C2713" s="4" t="s">
        <v>41</v>
      </c>
      <c r="D2713" s="4" t="s">
        <v>33</v>
      </c>
      <c r="E2713" s="4" t="n">
        <v>10</v>
      </c>
      <c r="F2713" s="4" t="n">
        <v>122.906</v>
      </c>
      <c r="G2713" s="4" t="n">
        <v>2</v>
      </c>
      <c r="H2713" s="4" t="n">
        <v>2.20528847660497</v>
      </c>
      <c r="I2713" s="4" t="n">
        <v>0.161565696480113</v>
      </c>
      <c r="J2713" s="4" t="n">
        <v>0.026637090167679</v>
      </c>
      <c r="K2713" s="4" t="n">
        <v>0.0264100693043207</v>
      </c>
      <c r="L2713" s="4" t="n">
        <v>0.000177700348432056</v>
      </c>
      <c r="M2713" s="4" t="n">
        <v>0.184997359014554</v>
      </c>
      <c r="N2713" s="4" t="n">
        <v>22.3659802910754</v>
      </c>
      <c r="O2713" s="4" t="n">
        <v>1</v>
      </c>
      <c r="P2713" s="4" t="s">
        <v>24</v>
      </c>
      <c r="Q2713" s="4" t="n">
        <v>47.5651494154232</v>
      </c>
      <c r="R2713" s="4" t="n">
        <v>1.34123340938336</v>
      </c>
      <c r="S2713" s="4" t="s">
        <v>40</v>
      </c>
      <c r="T2713" s="4" t="str">
        <f aca="false">B2713&amp;C2713&amp;D2713&amp;E2713&amp;S2713</f>
        <v>dwaburgersmall_warehouse10normal</v>
      </c>
      <c r="U2713" s="4" t="n">
        <f aca="false">COUNTIF($T$2:T2713,T2713)</f>
        <v>12</v>
      </c>
      <c r="V2713" s="4" t="s">
        <v>36</v>
      </c>
      <c r="W2713" s="4" t="s">
        <v>29</v>
      </c>
      <c r="X2713" s="4" t="s">
        <v>34</v>
      </c>
      <c r="Y2713" s="4" t="str">
        <f aca="false">V2713&amp;W2713&amp;X2713&amp;S2713</f>
        <v>dbsnormal</v>
      </c>
      <c r="Z2713" s="4" t="n">
        <f aca="false">G2713&gt;0</f>
        <v>1</v>
      </c>
      <c r="AA2713" s="4" t="n">
        <f aca="false">IF(NOT(Z2713),Y2713,0)</f>
        <v>0</v>
      </c>
    </row>
    <row r="2714" customFormat="false" ht="15" hidden="false" customHeight="true" outlineLevel="0" collapsed="false">
      <c r="A2714" s="1" t="n">
        <v>3788</v>
      </c>
      <c r="B2714" s="4" t="s">
        <v>35</v>
      </c>
      <c r="C2714" s="4" t="s">
        <v>41</v>
      </c>
      <c r="D2714" s="4" t="s">
        <v>33</v>
      </c>
      <c r="E2714" s="4" t="n">
        <v>10</v>
      </c>
      <c r="F2714" s="4" t="n">
        <v>103.952</v>
      </c>
      <c r="G2714" s="4" t="n">
        <v>2</v>
      </c>
      <c r="H2714" s="4" t="n">
        <v>1.28260306372776</v>
      </c>
      <c r="I2714" s="4" t="n">
        <v>0.14647396659741</v>
      </c>
      <c r="J2714" s="4" t="n">
        <v>0.0390119896226313</v>
      </c>
      <c r="K2714" s="4" t="n">
        <v>0.0261688773672483</v>
      </c>
      <c r="L2714" s="4" t="n">
        <v>0.000338842975206611</v>
      </c>
      <c r="M2714" s="4" t="n">
        <v>0.203079817405685</v>
      </c>
      <c r="N2714" s="4" t="n">
        <v>21.0652447585868</v>
      </c>
      <c r="O2714" s="4" t="n">
        <v>1</v>
      </c>
      <c r="P2714" s="4" t="s">
        <v>24</v>
      </c>
      <c r="Q2714" s="4" t="n">
        <v>45.8078667450986</v>
      </c>
      <c r="R2714" s="4" t="n">
        <v>0.625580198617358</v>
      </c>
      <c r="S2714" s="4" t="s">
        <v>40</v>
      </c>
      <c r="T2714" s="4" t="str">
        <f aca="false">B2714&amp;C2714&amp;D2714&amp;E2714&amp;S2714</f>
        <v>dwaburgersmall_warehouse10normal</v>
      </c>
      <c r="U2714" s="4" t="n">
        <f aca="false">COUNTIF($T$2:T2714,T2714)</f>
        <v>13</v>
      </c>
      <c r="V2714" s="4" t="s">
        <v>36</v>
      </c>
      <c r="W2714" s="4" t="s">
        <v>29</v>
      </c>
      <c r="X2714" s="4" t="s">
        <v>34</v>
      </c>
      <c r="Y2714" s="4" t="str">
        <f aca="false">V2714&amp;W2714&amp;X2714&amp;S2714</f>
        <v>dbsnormal</v>
      </c>
      <c r="Z2714" s="4" t="n">
        <f aca="false">G2714&gt;0</f>
        <v>1</v>
      </c>
      <c r="AA2714" s="4" t="n">
        <f aca="false">IF(NOT(Z2714),Y2714,0)</f>
        <v>0</v>
      </c>
    </row>
    <row r="2715" customFormat="false" ht="15" hidden="false" customHeight="true" outlineLevel="0" collapsed="false">
      <c r="A2715" s="1" t="n">
        <v>3789</v>
      </c>
      <c r="B2715" s="4" t="s">
        <v>35</v>
      </c>
      <c r="C2715" s="4" t="s">
        <v>41</v>
      </c>
      <c r="D2715" s="4" t="s">
        <v>33</v>
      </c>
      <c r="E2715" s="4" t="n">
        <v>10</v>
      </c>
      <c r="F2715" s="4" t="n">
        <v>125.044</v>
      </c>
      <c r="G2715" s="4" t="n">
        <v>1</v>
      </c>
      <c r="H2715" s="4" t="n">
        <v>4.1403117552176</v>
      </c>
      <c r="I2715" s="4" t="n">
        <v>0.261839036371306</v>
      </c>
      <c r="J2715" s="4" t="n">
        <v>0.0534591569043227</v>
      </c>
      <c r="K2715" s="4" t="n">
        <v>0.0296356880796249</v>
      </c>
      <c r="L2715" s="4" t="n">
        <v>0.000700916507290815</v>
      </c>
      <c r="M2715" s="4" t="n">
        <v>0.196005736936395</v>
      </c>
      <c r="N2715" s="4" t="n">
        <v>24.4205213387584</v>
      </c>
      <c r="O2715" s="4" t="n">
        <v>1</v>
      </c>
      <c r="P2715" s="4" t="s">
        <v>24</v>
      </c>
      <c r="Q2715" s="4" t="n">
        <v>147.042924418688</v>
      </c>
      <c r="R2715" s="4" t="n">
        <v>1.68178227771152</v>
      </c>
      <c r="S2715" s="4" t="s">
        <v>40</v>
      </c>
      <c r="T2715" s="4" t="str">
        <f aca="false">B2715&amp;C2715&amp;D2715&amp;E2715&amp;S2715</f>
        <v>dwaburgersmall_warehouse10normal</v>
      </c>
      <c r="U2715" s="4" t="n">
        <f aca="false">COUNTIF($T$2:T2715,T2715)</f>
        <v>14</v>
      </c>
      <c r="V2715" s="4" t="s">
        <v>36</v>
      </c>
      <c r="W2715" s="4" t="s">
        <v>29</v>
      </c>
      <c r="X2715" s="4" t="s">
        <v>34</v>
      </c>
      <c r="Y2715" s="4" t="str">
        <f aca="false">V2715&amp;W2715&amp;X2715&amp;S2715</f>
        <v>dbsnormal</v>
      </c>
      <c r="Z2715" s="4" t="n">
        <f aca="false">G2715&gt;0</f>
        <v>1</v>
      </c>
      <c r="AA2715" s="4" t="n">
        <f aca="false">IF(NOT(Z2715),Y2715,0)</f>
        <v>0</v>
      </c>
    </row>
    <row r="2716" customFormat="false" ht="15" hidden="false" customHeight="true" outlineLevel="0" collapsed="false">
      <c r="A2716" s="1" t="n">
        <v>3790</v>
      </c>
      <c r="B2716" s="4" t="s">
        <v>35</v>
      </c>
      <c r="C2716" s="4" t="s">
        <v>41</v>
      </c>
      <c r="D2716" s="4" t="s">
        <v>33</v>
      </c>
      <c r="E2716" s="4" t="n">
        <v>10</v>
      </c>
      <c r="F2716" s="4" t="n">
        <v>105.597</v>
      </c>
      <c r="G2716" s="4" t="n">
        <v>2</v>
      </c>
      <c r="H2716" s="4" t="n">
        <v>0.901439802994641</v>
      </c>
      <c r="I2716" s="4" t="n">
        <v>0.12819744754279</v>
      </c>
      <c r="J2716" s="4" t="n">
        <v>0.0157570622822383</v>
      </c>
      <c r="K2716" s="4" t="n">
        <v>0.0180855795051305</v>
      </c>
      <c r="L2716" s="4" t="n">
        <v>0.000833333333333333</v>
      </c>
      <c r="M2716" s="4" t="n">
        <v>0.208609030645977</v>
      </c>
      <c r="N2716" s="4" t="n">
        <v>22.5498984154925</v>
      </c>
      <c r="O2716" s="4" t="n">
        <v>1</v>
      </c>
      <c r="P2716" s="4" t="s">
        <v>24</v>
      </c>
      <c r="Q2716" s="4" t="n">
        <v>20.4000257834834</v>
      </c>
      <c r="R2716" s="4" t="n">
        <v>0.682885559671542</v>
      </c>
      <c r="S2716" s="4" t="s">
        <v>40</v>
      </c>
      <c r="T2716" s="4" t="str">
        <f aca="false">B2716&amp;C2716&amp;D2716&amp;E2716&amp;S2716</f>
        <v>dwaburgersmall_warehouse10normal</v>
      </c>
      <c r="U2716" s="4" t="n">
        <f aca="false">COUNTIF($T$2:T2716,T2716)</f>
        <v>15</v>
      </c>
      <c r="V2716" s="4" t="s">
        <v>36</v>
      </c>
      <c r="W2716" s="4" t="s">
        <v>29</v>
      </c>
      <c r="X2716" s="4" t="s">
        <v>34</v>
      </c>
      <c r="Y2716" s="4" t="str">
        <f aca="false">V2716&amp;W2716&amp;X2716&amp;S2716</f>
        <v>dbsnormal</v>
      </c>
      <c r="Z2716" s="4" t="n">
        <f aca="false">G2716&gt;0</f>
        <v>1</v>
      </c>
      <c r="AA2716" s="4" t="n">
        <f aca="false">IF(NOT(Z2716),Y2716,0)</f>
        <v>0</v>
      </c>
    </row>
    <row r="2717" customFormat="false" ht="15" hidden="false" customHeight="true" outlineLevel="0" collapsed="false">
      <c r="A2717" s="1" t="n">
        <v>3791</v>
      </c>
      <c r="B2717" s="4" t="s">
        <v>35</v>
      </c>
      <c r="C2717" s="4" t="s">
        <v>41</v>
      </c>
      <c r="D2717" s="4" t="s">
        <v>33</v>
      </c>
      <c r="E2717" s="4" t="n">
        <v>10</v>
      </c>
      <c r="F2717" s="4" t="n">
        <v>101.796</v>
      </c>
      <c r="G2717" s="4" t="n">
        <v>0</v>
      </c>
      <c r="H2717" s="4" t="n">
        <v>1.87450995126036</v>
      </c>
      <c r="I2717" s="4" t="n">
        <v>0.14622600918617</v>
      </c>
      <c r="J2717" s="4" t="n">
        <v>0.0203718965660708</v>
      </c>
      <c r="K2717" s="4" t="n">
        <v>0.018062934374534</v>
      </c>
      <c r="L2717" s="4" t="n">
        <v>0.000567201881638364</v>
      </c>
      <c r="M2717" s="4" t="n">
        <v>0.207995952130375</v>
      </c>
      <c r="N2717" s="4" t="n">
        <v>21.003364806131</v>
      </c>
      <c r="O2717" s="4" t="n">
        <v>1</v>
      </c>
      <c r="P2717" s="4" t="s">
        <v>24</v>
      </c>
      <c r="Q2717" s="4" t="n">
        <v>175.411603861412</v>
      </c>
      <c r="R2717" s="4" t="n">
        <v>0.722217613226054</v>
      </c>
      <c r="S2717" s="4" t="s">
        <v>40</v>
      </c>
      <c r="T2717" s="4" t="str">
        <f aca="false">B2717&amp;C2717&amp;D2717&amp;E2717&amp;S2717</f>
        <v>dwaburgersmall_warehouse10normal</v>
      </c>
      <c r="U2717" s="4" t="n">
        <f aca="false">COUNTIF($T$2:T2717,T2717)</f>
        <v>16</v>
      </c>
      <c r="V2717" s="4" t="s">
        <v>36</v>
      </c>
      <c r="W2717" s="4" t="s">
        <v>29</v>
      </c>
      <c r="X2717" s="4" t="s">
        <v>34</v>
      </c>
      <c r="Y2717" s="4" t="str">
        <f aca="false">V2717&amp;W2717&amp;X2717&amp;S2717</f>
        <v>dbsnormal</v>
      </c>
      <c r="Z2717" s="4" t="n">
        <f aca="false">G2717&gt;0</f>
        <v>0</v>
      </c>
      <c r="AA2717" s="4" t="str">
        <f aca="false">IF(NOT(Z2717),Y2717,0)</f>
        <v>dbsnormal</v>
      </c>
    </row>
    <row r="2718" customFormat="false" ht="15" hidden="false" customHeight="true" outlineLevel="0" collapsed="false">
      <c r="A2718" s="1" t="n">
        <v>3792</v>
      </c>
      <c r="B2718" s="4" t="s">
        <v>35</v>
      </c>
      <c r="C2718" s="4" t="s">
        <v>41</v>
      </c>
      <c r="D2718" s="4" t="s">
        <v>33</v>
      </c>
      <c r="E2718" s="4" t="n">
        <v>10</v>
      </c>
      <c r="F2718" s="4" t="n">
        <v>104.344</v>
      </c>
      <c r="G2718" s="4" t="n">
        <v>1</v>
      </c>
      <c r="H2718" s="4" t="n">
        <v>2.38466080727563</v>
      </c>
      <c r="I2718" s="4" t="n">
        <v>0.174329040152827</v>
      </c>
      <c r="J2718" s="4" t="n">
        <v>0.0896768340849125</v>
      </c>
      <c r="K2718" s="4" t="n">
        <v>0.0253114672530337</v>
      </c>
      <c r="L2718" s="4" t="n">
        <v>0.000662404514796348</v>
      </c>
      <c r="M2718" s="4" t="n">
        <v>0.200079030864492</v>
      </c>
      <c r="N2718" s="4" t="n">
        <v>20.7572206744854</v>
      </c>
      <c r="O2718" s="4" t="n">
        <v>1</v>
      </c>
      <c r="P2718" s="4" t="s">
        <v>24</v>
      </c>
      <c r="Q2718" s="4" t="n">
        <v>87.7058019307046</v>
      </c>
      <c r="R2718" s="4" t="n">
        <v>0.713920241654288</v>
      </c>
      <c r="S2718" s="4" t="s">
        <v>40</v>
      </c>
      <c r="T2718" s="4" t="str">
        <f aca="false">B2718&amp;C2718&amp;D2718&amp;E2718&amp;S2718</f>
        <v>dwaburgersmall_warehouse10normal</v>
      </c>
      <c r="U2718" s="4" t="n">
        <f aca="false">COUNTIF($T$2:T2718,T2718)</f>
        <v>17</v>
      </c>
      <c r="V2718" s="4" t="s">
        <v>36</v>
      </c>
      <c r="W2718" s="4" t="s">
        <v>29</v>
      </c>
      <c r="X2718" s="4" t="s">
        <v>34</v>
      </c>
      <c r="Y2718" s="4" t="str">
        <f aca="false">V2718&amp;W2718&amp;X2718&amp;S2718</f>
        <v>dbsnormal</v>
      </c>
      <c r="Z2718" s="4" t="n">
        <f aca="false">G2718&gt;0</f>
        <v>1</v>
      </c>
      <c r="AA2718" s="4" t="n">
        <f aca="false">IF(NOT(Z2718),Y2718,0)</f>
        <v>0</v>
      </c>
    </row>
    <row r="2719" customFormat="false" ht="15" hidden="false" customHeight="true" outlineLevel="0" collapsed="false">
      <c r="A2719" s="1" t="n">
        <v>3793</v>
      </c>
      <c r="B2719" s="4" t="s">
        <v>35</v>
      </c>
      <c r="C2719" s="4" t="s">
        <v>41</v>
      </c>
      <c r="D2719" s="4" t="s">
        <v>33</v>
      </c>
      <c r="E2719" s="4" t="n">
        <v>10</v>
      </c>
      <c r="F2719" s="4" t="n">
        <v>112.143</v>
      </c>
      <c r="G2719" s="4" t="n">
        <v>0</v>
      </c>
      <c r="H2719" s="4" t="n">
        <v>4.18353315048072</v>
      </c>
      <c r="I2719" s="4" t="n">
        <v>0.275254079573814</v>
      </c>
      <c r="J2719" s="4" t="n">
        <v>0.0360162336311192</v>
      </c>
      <c r="K2719" s="4" t="n">
        <v>0.0335274990522879</v>
      </c>
      <c r="L2719" s="4" t="n">
        <v>0.000685823754789272</v>
      </c>
      <c r="M2719" s="4" t="n">
        <v>0.191315520816727</v>
      </c>
      <c r="N2719" s="4" t="n">
        <v>21.3077391941639</v>
      </c>
      <c r="O2719" s="4" t="n">
        <v>1</v>
      </c>
      <c r="P2719" s="4" t="s">
        <v>24</v>
      </c>
      <c r="Q2719" s="4" t="n">
        <v>136.870771506992</v>
      </c>
      <c r="R2719" s="4" t="n">
        <v>2.32554000912364</v>
      </c>
      <c r="S2719" s="4" t="s">
        <v>40</v>
      </c>
      <c r="T2719" s="4" t="str">
        <f aca="false">B2719&amp;C2719&amp;D2719&amp;E2719&amp;S2719</f>
        <v>dwaburgersmall_warehouse10normal</v>
      </c>
      <c r="U2719" s="4" t="n">
        <f aca="false">COUNTIF($T$2:T2719,T2719)</f>
        <v>18</v>
      </c>
      <c r="V2719" s="4" t="s">
        <v>36</v>
      </c>
      <c r="W2719" s="4" t="s">
        <v>29</v>
      </c>
      <c r="X2719" s="4" t="s">
        <v>34</v>
      </c>
      <c r="Y2719" s="4" t="str">
        <f aca="false">V2719&amp;W2719&amp;X2719&amp;S2719</f>
        <v>dbsnormal</v>
      </c>
      <c r="Z2719" s="4" t="n">
        <f aca="false">G2719&gt;0</f>
        <v>0</v>
      </c>
      <c r="AA2719" s="4" t="str">
        <f aca="false">IF(NOT(Z2719),Y2719,0)</f>
        <v>dbsnormal</v>
      </c>
    </row>
    <row r="2720" customFormat="false" ht="15" hidden="false" customHeight="true" outlineLevel="0" collapsed="false">
      <c r="A2720" s="1" t="n">
        <v>3794</v>
      </c>
      <c r="B2720" s="4" t="s">
        <v>35</v>
      </c>
      <c r="C2720" s="4" t="s">
        <v>41</v>
      </c>
      <c r="D2720" s="4" t="s">
        <v>33</v>
      </c>
      <c r="E2720" s="4" t="n">
        <v>10</v>
      </c>
      <c r="F2720" s="4" t="n">
        <v>99.6030000000001</v>
      </c>
      <c r="G2720" s="4" t="n">
        <v>0</v>
      </c>
      <c r="H2720" s="4" t="n">
        <v>0.845621917878168</v>
      </c>
      <c r="I2720" s="4" t="n">
        <v>0.124857844009165</v>
      </c>
      <c r="J2720" s="4" t="n">
        <v>0.0206160989628152</v>
      </c>
      <c r="K2720" s="4" t="n">
        <v>0.017948414093273</v>
      </c>
      <c r="L2720" s="4" t="n">
        <v>0.000720987128754507</v>
      </c>
      <c r="M2720" s="4" t="n">
        <v>0.209919262247827</v>
      </c>
      <c r="N2720" s="4" t="n">
        <v>20.888722782911</v>
      </c>
      <c r="O2720" s="4" t="n">
        <v>1</v>
      </c>
      <c r="P2720" s="4" t="s">
        <v>24</v>
      </c>
      <c r="Q2720" s="4" t="n">
        <v>28.7090787752202</v>
      </c>
      <c r="R2720" s="4" t="n">
        <v>0.632446518501738</v>
      </c>
      <c r="S2720" s="4" t="s">
        <v>40</v>
      </c>
      <c r="T2720" s="4" t="str">
        <f aca="false">B2720&amp;C2720&amp;D2720&amp;E2720&amp;S2720</f>
        <v>dwaburgersmall_warehouse10normal</v>
      </c>
      <c r="U2720" s="4" t="n">
        <f aca="false">COUNTIF($T$2:T2720,T2720)</f>
        <v>19</v>
      </c>
      <c r="V2720" s="4" t="s">
        <v>36</v>
      </c>
      <c r="W2720" s="4" t="s">
        <v>29</v>
      </c>
      <c r="X2720" s="4" t="s">
        <v>34</v>
      </c>
      <c r="Y2720" s="4" t="str">
        <f aca="false">V2720&amp;W2720&amp;X2720&amp;S2720</f>
        <v>dbsnormal</v>
      </c>
      <c r="Z2720" s="4" t="n">
        <f aca="false">G2720&gt;0</f>
        <v>0</v>
      </c>
      <c r="AA2720" s="4" t="str">
        <f aca="false">IF(NOT(Z2720),Y2720,0)</f>
        <v>dbsnormal</v>
      </c>
    </row>
    <row r="2721" customFormat="false" ht="15" hidden="false" customHeight="true" outlineLevel="0" collapsed="false">
      <c r="A2721" s="1" t="n">
        <v>3795</v>
      </c>
      <c r="B2721" s="4" t="s">
        <v>35</v>
      </c>
      <c r="C2721" s="4" t="s">
        <v>41</v>
      </c>
      <c r="D2721" s="4" t="s">
        <v>33</v>
      </c>
      <c r="E2721" s="4" t="n">
        <v>10</v>
      </c>
      <c r="F2721" s="4" t="n">
        <v>111.05</v>
      </c>
      <c r="G2721" s="4" t="n">
        <v>4</v>
      </c>
      <c r="H2721" s="4" t="n">
        <v>1.23332856517874</v>
      </c>
      <c r="I2721" s="4" t="n">
        <v>0.181582101556777</v>
      </c>
      <c r="J2721" s="4" t="n">
        <v>0.0292267310670239</v>
      </c>
      <c r="K2721" s="4" t="n">
        <v>0.0231623381720172</v>
      </c>
      <c r="L2721" s="4" t="n">
        <v>0.000513425774754203</v>
      </c>
      <c r="M2721" s="4" t="n">
        <v>0.207823760003461</v>
      </c>
      <c r="N2721" s="4" t="n">
        <v>23.4837573464053</v>
      </c>
      <c r="O2721" s="4" t="n">
        <v>0</v>
      </c>
      <c r="P2721" s="4" t="s">
        <v>5</v>
      </c>
      <c r="Q2721" s="4" t="n">
        <v>28.7741886058693</v>
      </c>
      <c r="R2721" s="4" t="n">
        <v>1.62393093394135</v>
      </c>
      <c r="S2721" s="4" t="s">
        <v>40</v>
      </c>
      <c r="T2721" s="4" t="str">
        <f aca="false">B2721&amp;C2721&amp;D2721&amp;E2721&amp;S2721</f>
        <v>dwaburgersmall_warehouse10normal</v>
      </c>
      <c r="U2721" s="4" t="n">
        <f aca="false">COUNTIF($T$2:T2721,T2721)</f>
        <v>20</v>
      </c>
      <c r="V2721" s="4" t="s">
        <v>36</v>
      </c>
      <c r="W2721" s="4" t="s">
        <v>29</v>
      </c>
      <c r="X2721" s="4" t="s">
        <v>34</v>
      </c>
      <c r="Y2721" s="4" t="str">
        <f aca="false">V2721&amp;W2721&amp;X2721&amp;S2721</f>
        <v>dbsnormal</v>
      </c>
      <c r="Z2721" s="4" t="n">
        <f aca="false">G2721&gt;0</f>
        <v>1</v>
      </c>
      <c r="AA2721" s="4" t="n">
        <f aca="false">IF(NOT(Z2721),Y2721,0)</f>
        <v>0</v>
      </c>
    </row>
    <row r="2722" customFormat="false" ht="15" hidden="false" customHeight="true" outlineLevel="0" collapsed="false">
      <c r="A2722" s="1" t="n">
        <v>3800</v>
      </c>
      <c r="B2722" s="4" t="s">
        <v>21</v>
      </c>
      <c r="C2722" s="4" t="s">
        <v>22</v>
      </c>
      <c r="D2722" s="4" t="s">
        <v>33</v>
      </c>
      <c r="E2722" s="4" t="n">
        <v>5</v>
      </c>
      <c r="F2722" s="4" t="n">
        <v>11.436</v>
      </c>
      <c r="G2722" s="4" t="n">
        <v>0</v>
      </c>
      <c r="H2722" s="4" t="n">
        <v>0.483468699682751</v>
      </c>
      <c r="I2722" s="4" t="n">
        <v>0.42799675592639</v>
      </c>
      <c r="J2722" s="4" t="n">
        <v>0.0563945795361749</v>
      </c>
      <c r="K2722" s="4" t="n">
        <v>0.147912772899356</v>
      </c>
      <c r="L2722" s="4" t="n">
        <v>0.0683843256894444</v>
      </c>
      <c r="M2722" s="4" t="n">
        <v>1.71833224560401</v>
      </c>
      <c r="N2722" s="4" t="n">
        <v>19.8927547680124</v>
      </c>
      <c r="O2722" s="4" t="n">
        <v>1</v>
      </c>
      <c r="P2722" s="4" t="s">
        <v>24</v>
      </c>
      <c r="Q2722" s="4" t="n">
        <v>5.52274939771317</v>
      </c>
      <c r="R2722" s="4" t="n">
        <v>0.338213589744677</v>
      </c>
      <c r="S2722" s="4" t="s">
        <v>40</v>
      </c>
      <c r="T2722" s="4" t="str">
        <f aca="false">B2722&amp;C2722&amp;D2722&amp;E2722&amp;S2722</f>
        <v>tebjackalsmall_warehouse5normal</v>
      </c>
      <c r="U2722" s="4" t="n">
        <f aca="false">COUNTIF($T$2:T2722,T2722)</f>
        <v>1</v>
      </c>
      <c r="V2722" s="4" t="s">
        <v>18</v>
      </c>
      <c r="W2722" s="4" t="s">
        <v>26</v>
      </c>
      <c r="X2722" s="4" t="s">
        <v>34</v>
      </c>
      <c r="Y2722" s="4" t="str">
        <f aca="false">V2722&amp;W2722&amp;X2722&amp;S2722</f>
        <v>tjsnormal</v>
      </c>
      <c r="Z2722" s="4" t="n">
        <f aca="false">G2722&gt;0</f>
        <v>0</v>
      </c>
      <c r="AA2722" s="4" t="str">
        <f aca="false">IF(NOT(Z2722),Y2722,0)</f>
        <v>tjsnormal</v>
      </c>
    </row>
    <row r="2723" customFormat="false" ht="15" hidden="false" customHeight="true" outlineLevel="0" collapsed="false">
      <c r="A2723" s="1" t="n">
        <v>3801</v>
      </c>
      <c r="B2723" s="4" t="s">
        <v>21</v>
      </c>
      <c r="C2723" s="4" t="s">
        <v>22</v>
      </c>
      <c r="D2723" s="4" t="s">
        <v>33</v>
      </c>
      <c r="E2723" s="4" t="n">
        <v>5</v>
      </c>
      <c r="F2723" s="4" t="n">
        <v>8.333</v>
      </c>
      <c r="G2723" s="4" t="n">
        <v>0</v>
      </c>
      <c r="H2723" s="4" t="n">
        <v>1.06662613645319</v>
      </c>
      <c r="I2723" s="4" t="n">
        <v>0.505513752823206</v>
      </c>
      <c r="J2723" s="4" t="n">
        <v>0.0531511608051712</v>
      </c>
      <c r="K2723" s="4" t="n">
        <v>0.245964095475735</v>
      </c>
      <c r="L2723" s="4" t="n">
        <v>0.0991115363106476</v>
      </c>
      <c r="M2723" s="4" t="n">
        <v>1.52072047945249</v>
      </c>
      <c r="N2723" s="4" t="n">
        <v>12.170166096747</v>
      </c>
      <c r="O2723" s="4" t="n">
        <v>1</v>
      </c>
      <c r="P2723" s="4" t="s">
        <v>24</v>
      </c>
      <c r="Q2723" s="4" t="n">
        <v>12.4360330798676</v>
      </c>
      <c r="R2723" s="4" t="n">
        <v>0.344695377750126</v>
      </c>
      <c r="S2723" s="4" t="s">
        <v>40</v>
      </c>
      <c r="T2723" s="4" t="str">
        <f aca="false">B2723&amp;C2723&amp;D2723&amp;E2723&amp;S2723</f>
        <v>tebjackalsmall_warehouse5normal</v>
      </c>
      <c r="U2723" s="4" t="n">
        <f aca="false">COUNTIF($T$2:T2723,T2723)</f>
        <v>2</v>
      </c>
      <c r="V2723" s="4" t="s">
        <v>18</v>
      </c>
      <c r="W2723" s="4" t="s">
        <v>26</v>
      </c>
      <c r="X2723" s="4" t="s">
        <v>34</v>
      </c>
      <c r="Y2723" s="4" t="str">
        <f aca="false">V2723&amp;W2723&amp;X2723&amp;S2723</f>
        <v>tjsnormal</v>
      </c>
      <c r="Z2723" s="4" t="n">
        <f aca="false">G2723&gt;0</f>
        <v>0</v>
      </c>
      <c r="AA2723" s="4" t="str">
        <f aca="false">IF(NOT(Z2723),Y2723,0)</f>
        <v>tjsnormal</v>
      </c>
    </row>
    <row r="2724" customFormat="false" ht="15" hidden="false" customHeight="true" outlineLevel="0" collapsed="false">
      <c r="A2724" s="1" t="n">
        <v>3802</v>
      </c>
      <c r="B2724" s="4" t="s">
        <v>21</v>
      </c>
      <c r="C2724" s="4" t="s">
        <v>22</v>
      </c>
      <c r="D2724" s="4" t="s">
        <v>33</v>
      </c>
      <c r="E2724" s="4" t="n">
        <v>5</v>
      </c>
      <c r="F2724" s="4" t="n">
        <v>11.547</v>
      </c>
      <c r="G2724" s="4" t="n">
        <v>0</v>
      </c>
      <c r="H2724" s="4" t="n">
        <v>0.296636121926576</v>
      </c>
      <c r="I2724" s="4" t="n">
        <v>0.437489790590451</v>
      </c>
      <c r="J2724" s="4" t="n">
        <v>0.0551264308501306</v>
      </c>
      <c r="K2724" s="4" t="n">
        <v>0.286781630499856</v>
      </c>
      <c r="L2724" s="4" t="n">
        <v>0.0809825298375452</v>
      </c>
      <c r="M2724" s="4" t="n">
        <v>1.69561996861942</v>
      </c>
      <c r="N2724" s="4" t="n">
        <v>19.4771255692597</v>
      </c>
      <c r="O2724" s="4" t="n">
        <v>1</v>
      </c>
      <c r="P2724" s="4" t="s">
        <v>24</v>
      </c>
      <c r="Q2724" s="4" t="n">
        <v>0.758201013482071</v>
      </c>
      <c r="R2724" s="4" t="n">
        <v>0.314676823240964</v>
      </c>
      <c r="S2724" s="4" t="s">
        <v>40</v>
      </c>
      <c r="T2724" s="4" t="str">
        <f aca="false">B2724&amp;C2724&amp;D2724&amp;E2724&amp;S2724</f>
        <v>tebjackalsmall_warehouse5normal</v>
      </c>
      <c r="U2724" s="4" t="n">
        <f aca="false">COUNTIF($T$2:T2724,T2724)</f>
        <v>3</v>
      </c>
      <c r="V2724" s="4" t="s">
        <v>18</v>
      </c>
      <c r="W2724" s="4" t="s">
        <v>26</v>
      </c>
      <c r="X2724" s="4" t="s">
        <v>34</v>
      </c>
      <c r="Y2724" s="4" t="str">
        <f aca="false">V2724&amp;W2724&amp;X2724&amp;S2724</f>
        <v>tjsnormal</v>
      </c>
      <c r="Z2724" s="4" t="n">
        <f aca="false">G2724&gt;0</f>
        <v>0</v>
      </c>
      <c r="AA2724" s="4" t="str">
        <f aca="false">IF(NOT(Z2724),Y2724,0)</f>
        <v>tjsnormal</v>
      </c>
    </row>
    <row r="2725" customFormat="false" ht="15" hidden="false" customHeight="true" outlineLevel="0" collapsed="false">
      <c r="A2725" s="1" t="n">
        <v>3803</v>
      </c>
      <c r="B2725" s="4" t="s">
        <v>21</v>
      </c>
      <c r="C2725" s="4" t="s">
        <v>22</v>
      </c>
      <c r="D2725" s="4" t="s">
        <v>33</v>
      </c>
      <c r="E2725" s="4" t="n">
        <v>5</v>
      </c>
      <c r="F2725" s="4" t="n">
        <v>16.854</v>
      </c>
      <c r="G2725" s="4" t="n">
        <v>0</v>
      </c>
      <c r="H2725" s="4" t="n">
        <v>0.384010855659497</v>
      </c>
      <c r="I2725" s="4" t="n">
        <v>0.394097036244932</v>
      </c>
      <c r="J2725" s="4" t="n">
        <v>0.0529156411842538</v>
      </c>
      <c r="K2725" s="4" t="n">
        <v>0.179589659428589</v>
      </c>
      <c r="L2725" s="4" t="n">
        <v>0.0627870564458907</v>
      </c>
      <c r="M2725" s="4" t="n">
        <v>1.64021656957464</v>
      </c>
      <c r="N2725" s="4" t="n">
        <v>20.951520801192</v>
      </c>
      <c r="O2725" s="4" t="n">
        <v>1</v>
      </c>
      <c r="P2725" s="4" t="s">
        <v>24</v>
      </c>
      <c r="Q2725" s="4" t="n">
        <v>3.30934777992584</v>
      </c>
      <c r="R2725" s="4" t="n">
        <v>0.259169730518611</v>
      </c>
      <c r="S2725" s="4" t="s">
        <v>40</v>
      </c>
      <c r="T2725" s="4" t="str">
        <f aca="false">B2725&amp;C2725&amp;D2725&amp;E2725&amp;S2725</f>
        <v>tebjackalsmall_warehouse5normal</v>
      </c>
      <c r="U2725" s="4" t="n">
        <f aca="false">COUNTIF($T$2:T2725,T2725)</f>
        <v>4</v>
      </c>
      <c r="V2725" s="4" t="s">
        <v>18</v>
      </c>
      <c r="W2725" s="4" t="s">
        <v>26</v>
      </c>
      <c r="X2725" s="4" t="s">
        <v>34</v>
      </c>
      <c r="Y2725" s="4" t="str">
        <f aca="false">V2725&amp;W2725&amp;X2725&amp;S2725</f>
        <v>tjsnormal</v>
      </c>
      <c r="Z2725" s="4" t="n">
        <f aca="false">G2725&gt;0</f>
        <v>0</v>
      </c>
      <c r="AA2725" s="4" t="str">
        <f aca="false">IF(NOT(Z2725),Y2725,0)</f>
        <v>tjsnormal</v>
      </c>
    </row>
    <row r="2726" customFormat="false" ht="15" hidden="false" customHeight="true" outlineLevel="0" collapsed="false">
      <c r="A2726" s="1" t="n">
        <v>3804</v>
      </c>
      <c r="B2726" s="4" t="s">
        <v>21</v>
      </c>
      <c r="C2726" s="4" t="s">
        <v>22</v>
      </c>
      <c r="D2726" s="4" t="s">
        <v>33</v>
      </c>
      <c r="E2726" s="4" t="n">
        <v>5</v>
      </c>
      <c r="F2726" s="4" t="n">
        <v>15.351</v>
      </c>
      <c r="G2726" s="4" t="n">
        <v>0</v>
      </c>
      <c r="H2726" s="4" t="n">
        <v>0.779131673319041</v>
      </c>
      <c r="I2726" s="4" t="n">
        <v>0.484224976510326</v>
      </c>
      <c r="J2726" s="4" t="n">
        <v>0.0717265588729506</v>
      </c>
      <c r="K2726" s="4" t="n">
        <v>0.273728742954256</v>
      </c>
      <c r="L2726" s="4" t="n">
        <v>0.0616634631483745</v>
      </c>
      <c r="M2726" s="4" t="n">
        <v>1.51321629842363</v>
      </c>
      <c r="N2726" s="4" t="n">
        <v>21.8617734442365</v>
      </c>
      <c r="O2726" s="4" t="n">
        <v>1</v>
      </c>
      <c r="P2726" s="4" t="s">
        <v>24</v>
      </c>
      <c r="Q2726" s="4" t="n">
        <v>8.12033182837771</v>
      </c>
      <c r="R2726" s="4" t="n">
        <v>0.319827667130241</v>
      </c>
      <c r="S2726" s="4" t="s">
        <v>40</v>
      </c>
      <c r="T2726" s="4" t="str">
        <f aca="false">B2726&amp;C2726&amp;D2726&amp;E2726&amp;S2726</f>
        <v>tebjackalsmall_warehouse5normal</v>
      </c>
      <c r="U2726" s="4" t="n">
        <f aca="false">COUNTIF($T$2:T2726,T2726)</f>
        <v>5</v>
      </c>
      <c r="V2726" s="4" t="s">
        <v>18</v>
      </c>
      <c r="W2726" s="4" t="s">
        <v>26</v>
      </c>
      <c r="X2726" s="4" t="s">
        <v>34</v>
      </c>
      <c r="Y2726" s="4" t="str">
        <f aca="false">V2726&amp;W2726&amp;X2726&amp;S2726</f>
        <v>tjsnormal</v>
      </c>
      <c r="Z2726" s="4" t="n">
        <f aca="false">G2726&gt;0</f>
        <v>0</v>
      </c>
      <c r="AA2726" s="4" t="str">
        <f aca="false">IF(NOT(Z2726),Y2726,0)</f>
        <v>tjsnormal</v>
      </c>
    </row>
    <row r="2727" customFormat="false" ht="15" hidden="false" customHeight="true" outlineLevel="0" collapsed="false">
      <c r="A2727" s="1" t="n">
        <v>3805</v>
      </c>
      <c r="B2727" s="4" t="s">
        <v>21</v>
      </c>
      <c r="C2727" s="4" t="s">
        <v>22</v>
      </c>
      <c r="D2727" s="4" t="s">
        <v>33</v>
      </c>
      <c r="E2727" s="4" t="n">
        <v>5</v>
      </c>
      <c r="F2727" s="4" t="n">
        <v>13.967</v>
      </c>
      <c r="G2727" s="4" t="n">
        <v>0</v>
      </c>
      <c r="H2727" s="4" t="n">
        <v>0.774028003085855</v>
      </c>
      <c r="I2727" s="4" t="n">
        <v>0.488910286779301</v>
      </c>
      <c r="J2727" s="4" t="n">
        <v>0.0741869834320072</v>
      </c>
      <c r="K2727" s="4" t="n">
        <v>0.337036894172625</v>
      </c>
      <c r="L2727" s="4" t="n">
        <v>0.0637487560988943</v>
      </c>
      <c r="M2727" s="4" t="n">
        <v>1.54494890053615</v>
      </c>
      <c r="N2727" s="4" t="n">
        <v>21.0332052796013</v>
      </c>
      <c r="O2727" s="4" t="n">
        <v>1</v>
      </c>
      <c r="P2727" s="4" t="s">
        <v>24</v>
      </c>
      <c r="Q2727" s="4" t="n">
        <v>9.05871419028099</v>
      </c>
      <c r="R2727" s="4" t="n">
        <v>0.301190423227785</v>
      </c>
      <c r="S2727" s="4" t="s">
        <v>40</v>
      </c>
      <c r="T2727" s="4" t="str">
        <f aca="false">B2727&amp;C2727&amp;D2727&amp;E2727&amp;S2727</f>
        <v>tebjackalsmall_warehouse5normal</v>
      </c>
      <c r="U2727" s="4" t="n">
        <f aca="false">COUNTIF($T$2:T2727,T2727)</f>
        <v>6</v>
      </c>
      <c r="V2727" s="4" t="s">
        <v>18</v>
      </c>
      <c r="W2727" s="4" t="s">
        <v>26</v>
      </c>
      <c r="X2727" s="4" t="s">
        <v>34</v>
      </c>
      <c r="Y2727" s="4" t="str">
        <f aca="false">V2727&amp;W2727&amp;X2727&amp;S2727</f>
        <v>tjsnormal</v>
      </c>
      <c r="Z2727" s="4" t="n">
        <f aca="false">G2727&gt;0</f>
        <v>0</v>
      </c>
      <c r="AA2727" s="4" t="str">
        <f aca="false">IF(NOT(Z2727),Y2727,0)</f>
        <v>tjsnormal</v>
      </c>
    </row>
    <row r="2728" customFormat="false" ht="15" hidden="false" customHeight="true" outlineLevel="0" collapsed="false">
      <c r="A2728" s="1" t="n">
        <v>3806</v>
      </c>
      <c r="B2728" s="4" t="s">
        <v>21</v>
      </c>
      <c r="C2728" s="4" t="s">
        <v>22</v>
      </c>
      <c r="D2728" s="4" t="s">
        <v>33</v>
      </c>
      <c r="E2728" s="4" t="n">
        <v>5</v>
      </c>
      <c r="F2728" s="4" t="n">
        <v>15.784</v>
      </c>
      <c r="G2728" s="4" t="n">
        <v>0</v>
      </c>
      <c r="H2728" s="4" t="n">
        <v>1.38455252434412</v>
      </c>
      <c r="I2728" s="4" t="n">
        <v>0.552741907540223</v>
      </c>
      <c r="J2728" s="4" t="n">
        <v>0.102639696762882</v>
      </c>
      <c r="K2728" s="4" t="n">
        <v>0.619673215511898</v>
      </c>
      <c r="L2728" s="4" t="n">
        <v>0.0586246797536388</v>
      </c>
      <c r="M2728" s="4" t="n">
        <v>1.3586685806308</v>
      </c>
      <c r="N2728" s="4" t="n">
        <v>21.3666320434416</v>
      </c>
      <c r="O2728" s="4" t="n">
        <v>1</v>
      </c>
      <c r="P2728" s="4" t="s">
        <v>24</v>
      </c>
      <c r="Q2728" s="4" t="n">
        <v>21.5199811692772</v>
      </c>
      <c r="R2728" s="4" t="n">
        <v>0.328362466566345</v>
      </c>
      <c r="S2728" s="4" t="s">
        <v>40</v>
      </c>
      <c r="T2728" s="4" t="str">
        <f aca="false">B2728&amp;C2728&amp;D2728&amp;E2728&amp;S2728</f>
        <v>tebjackalsmall_warehouse5normal</v>
      </c>
      <c r="U2728" s="4" t="n">
        <f aca="false">COUNTIF($T$2:T2728,T2728)</f>
        <v>7</v>
      </c>
      <c r="V2728" s="4" t="s">
        <v>18</v>
      </c>
      <c r="W2728" s="4" t="s">
        <v>26</v>
      </c>
      <c r="X2728" s="4" t="s">
        <v>34</v>
      </c>
      <c r="Y2728" s="4" t="str">
        <f aca="false">V2728&amp;W2728&amp;X2728&amp;S2728</f>
        <v>tjsnormal</v>
      </c>
      <c r="Z2728" s="4" t="n">
        <f aca="false">G2728&gt;0</f>
        <v>0</v>
      </c>
      <c r="AA2728" s="4" t="str">
        <f aca="false">IF(NOT(Z2728),Y2728,0)</f>
        <v>tjsnormal</v>
      </c>
    </row>
    <row r="2729" customFormat="false" ht="15" hidden="false" customHeight="true" outlineLevel="0" collapsed="false">
      <c r="A2729" s="1" t="n">
        <v>3807</v>
      </c>
      <c r="B2729" s="4" t="s">
        <v>21</v>
      </c>
      <c r="C2729" s="4" t="s">
        <v>22</v>
      </c>
      <c r="D2729" s="4" t="s">
        <v>33</v>
      </c>
      <c r="E2729" s="4" t="n">
        <v>5</v>
      </c>
      <c r="F2729" s="4" t="n">
        <v>14.701</v>
      </c>
      <c r="G2729" s="4" t="n">
        <v>0</v>
      </c>
      <c r="H2729" s="4" t="n">
        <v>0.872204151919864</v>
      </c>
      <c r="I2729" s="4" t="n">
        <v>0.488915142994166</v>
      </c>
      <c r="J2729" s="4" t="n">
        <v>0.0663480157770366</v>
      </c>
      <c r="K2729" s="4" t="n">
        <v>0.210190613247752</v>
      </c>
      <c r="L2729" s="4" t="n">
        <v>0.0436528507578058</v>
      </c>
      <c r="M2729" s="4" t="n">
        <v>1.48369415771916</v>
      </c>
      <c r="N2729" s="4" t="n">
        <v>21.2577783260352</v>
      </c>
      <c r="O2729" s="4" t="n">
        <v>1</v>
      </c>
      <c r="P2729" s="4" t="s">
        <v>24</v>
      </c>
      <c r="Q2729" s="4" t="n">
        <v>9.06329427273113</v>
      </c>
      <c r="R2729" s="4" t="n">
        <v>0.302289350347108</v>
      </c>
      <c r="S2729" s="4" t="s">
        <v>40</v>
      </c>
      <c r="T2729" s="4" t="str">
        <f aca="false">B2729&amp;C2729&amp;D2729&amp;E2729&amp;S2729</f>
        <v>tebjackalsmall_warehouse5normal</v>
      </c>
      <c r="U2729" s="4" t="n">
        <f aca="false">COUNTIF($T$2:T2729,T2729)</f>
        <v>8</v>
      </c>
      <c r="V2729" s="4" t="s">
        <v>18</v>
      </c>
      <c r="W2729" s="4" t="s">
        <v>26</v>
      </c>
      <c r="X2729" s="4" t="s">
        <v>34</v>
      </c>
      <c r="Y2729" s="4" t="str">
        <f aca="false">V2729&amp;W2729&amp;X2729&amp;S2729</f>
        <v>tjsnormal</v>
      </c>
      <c r="Z2729" s="4" t="n">
        <f aca="false">G2729&gt;0</f>
        <v>0</v>
      </c>
      <c r="AA2729" s="4" t="str">
        <f aca="false">IF(NOT(Z2729),Y2729,0)</f>
        <v>tjsnormal</v>
      </c>
    </row>
    <row r="2730" customFormat="false" ht="15" hidden="false" customHeight="true" outlineLevel="0" collapsed="false">
      <c r="A2730" s="1" t="n">
        <v>3808</v>
      </c>
      <c r="B2730" s="4" t="s">
        <v>21</v>
      </c>
      <c r="C2730" s="4" t="s">
        <v>22</v>
      </c>
      <c r="D2730" s="4" t="s">
        <v>33</v>
      </c>
      <c r="E2730" s="4" t="n">
        <v>5</v>
      </c>
      <c r="F2730" s="4" t="n">
        <v>11.085</v>
      </c>
      <c r="G2730" s="4" t="n">
        <v>0</v>
      </c>
      <c r="H2730" s="4" t="n">
        <v>0.397315487575548</v>
      </c>
      <c r="I2730" s="4" t="n">
        <v>0.287835549871171</v>
      </c>
      <c r="J2730" s="4" t="n">
        <v>0.0321472341258191</v>
      </c>
      <c r="K2730" s="4" t="n">
        <v>0.18169284814904</v>
      </c>
      <c r="L2730" s="4" t="n">
        <v>0.0851685751928378</v>
      </c>
      <c r="M2730" s="4" t="n">
        <v>1.70518891790219</v>
      </c>
      <c r="N2730" s="4" t="n">
        <v>19.4249618411323</v>
      </c>
      <c r="O2730" s="4" t="n">
        <v>1</v>
      </c>
      <c r="P2730" s="4" t="s">
        <v>24</v>
      </c>
      <c r="Q2730" s="4" t="n">
        <v>3.81819163216658</v>
      </c>
      <c r="R2730" s="4" t="n">
        <v>0.22393866384792</v>
      </c>
      <c r="S2730" s="4" t="s">
        <v>40</v>
      </c>
      <c r="T2730" s="4" t="str">
        <f aca="false">B2730&amp;C2730&amp;D2730&amp;E2730&amp;S2730</f>
        <v>tebjackalsmall_warehouse5normal</v>
      </c>
      <c r="U2730" s="4" t="n">
        <f aca="false">COUNTIF($T$2:T2730,T2730)</f>
        <v>9</v>
      </c>
      <c r="V2730" s="4" t="s">
        <v>18</v>
      </c>
      <c r="W2730" s="4" t="s">
        <v>26</v>
      </c>
      <c r="X2730" s="4" t="s">
        <v>34</v>
      </c>
      <c r="Y2730" s="4" t="str">
        <f aca="false">V2730&amp;W2730&amp;X2730&amp;S2730</f>
        <v>tjsnormal</v>
      </c>
      <c r="Z2730" s="4" t="n">
        <f aca="false">G2730&gt;0</f>
        <v>0</v>
      </c>
      <c r="AA2730" s="4" t="str">
        <f aca="false">IF(NOT(Z2730),Y2730,0)</f>
        <v>tjsnormal</v>
      </c>
    </row>
    <row r="2731" customFormat="false" ht="15" hidden="false" customHeight="true" outlineLevel="0" collapsed="false">
      <c r="A2731" s="1" t="n">
        <v>3809</v>
      </c>
      <c r="B2731" s="4" t="s">
        <v>21</v>
      </c>
      <c r="C2731" s="4" t="s">
        <v>22</v>
      </c>
      <c r="D2731" s="4" t="s">
        <v>33</v>
      </c>
      <c r="E2731" s="4" t="n">
        <v>5</v>
      </c>
      <c r="F2731" s="4" t="n">
        <v>17.158</v>
      </c>
      <c r="G2731" s="4" t="n">
        <v>0</v>
      </c>
      <c r="H2731" s="4" t="n">
        <v>1.02245081519109</v>
      </c>
      <c r="I2731" s="4" t="n">
        <v>0.558562267491829</v>
      </c>
      <c r="J2731" s="4" t="n">
        <v>0.0780666291592792</v>
      </c>
      <c r="K2731" s="4" t="n">
        <v>0.542539201252167</v>
      </c>
      <c r="L2731" s="4" t="n">
        <v>0.0532728001373846</v>
      </c>
      <c r="M2731" s="4" t="n">
        <v>1.33133319093959</v>
      </c>
      <c r="N2731" s="4" t="n">
        <v>22.7388635176684</v>
      </c>
      <c r="O2731" s="4" t="n">
        <v>1</v>
      </c>
      <c r="P2731" s="4" t="s">
        <v>24</v>
      </c>
      <c r="Q2731" s="4" t="n">
        <v>15.2323007149889</v>
      </c>
      <c r="R2731" s="4" t="n">
        <v>0.444569271993087</v>
      </c>
      <c r="S2731" s="4" t="s">
        <v>40</v>
      </c>
      <c r="T2731" s="4" t="str">
        <f aca="false">B2731&amp;C2731&amp;D2731&amp;E2731&amp;S2731</f>
        <v>tebjackalsmall_warehouse5normal</v>
      </c>
      <c r="U2731" s="4" t="n">
        <f aca="false">COUNTIF($T$2:T2731,T2731)</f>
        <v>10</v>
      </c>
      <c r="V2731" s="4" t="s">
        <v>18</v>
      </c>
      <c r="W2731" s="4" t="s">
        <v>26</v>
      </c>
      <c r="X2731" s="4" t="s">
        <v>34</v>
      </c>
      <c r="Y2731" s="4" t="str">
        <f aca="false">V2731&amp;W2731&amp;X2731&amp;S2731</f>
        <v>tjsnormal</v>
      </c>
      <c r="Z2731" s="4" t="n">
        <f aca="false">G2731&gt;0</f>
        <v>0</v>
      </c>
      <c r="AA2731" s="4" t="str">
        <f aca="false">IF(NOT(Z2731),Y2731,0)</f>
        <v>tjsnormal</v>
      </c>
    </row>
    <row r="2732" customFormat="false" ht="15" hidden="false" customHeight="true" outlineLevel="0" collapsed="false">
      <c r="A2732" s="1" t="n">
        <v>3810</v>
      </c>
      <c r="B2732" s="4" t="s">
        <v>21</v>
      </c>
      <c r="C2732" s="4" t="s">
        <v>22</v>
      </c>
      <c r="D2732" s="4" t="s">
        <v>33</v>
      </c>
      <c r="E2732" s="4" t="n">
        <v>5</v>
      </c>
      <c r="F2732" s="4" t="n">
        <v>11.925</v>
      </c>
      <c r="G2732" s="4" t="n">
        <v>0</v>
      </c>
      <c r="H2732" s="4" t="n">
        <v>1.06354639129589</v>
      </c>
      <c r="I2732" s="4" t="n">
        <v>0.489927999629611</v>
      </c>
      <c r="J2732" s="4" t="n">
        <v>0.174552529671955</v>
      </c>
      <c r="K2732" s="4" t="n">
        <v>0.225707381031398</v>
      </c>
      <c r="L2732" s="4" t="n">
        <v>0.0431443770985429</v>
      </c>
      <c r="M2732" s="4" t="n">
        <v>1.69368946487329</v>
      </c>
      <c r="N2732" s="4" t="n">
        <v>19.9571145323061</v>
      </c>
      <c r="O2732" s="4" t="n">
        <v>1</v>
      </c>
      <c r="P2732" s="4" t="s">
        <v>24</v>
      </c>
      <c r="Q2732" s="4" t="n">
        <v>17.5169367003775</v>
      </c>
      <c r="R2732" s="4" t="n">
        <v>0.320386997311137</v>
      </c>
      <c r="S2732" s="4" t="s">
        <v>40</v>
      </c>
      <c r="T2732" s="4" t="str">
        <f aca="false">B2732&amp;C2732&amp;D2732&amp;E2732&amp;S2732</f>
        <v>tebjackalsmall_warehouse5normal</v>
      </c>
      <c r="U2732" s="4" t="n">
        <f aca="false">COUNTIF($T$2:T2732,T2732)</f>
        <v>11</v>
      </c>
      <c r="V2732" s="4" t="s">
        <v>18</v>
      </c>
      <c r="W2732" s="4" t="s">
        <v>26</v>
      </c>
      <c r="X2732" s="4" t="s">
        <v>34</v>
      </c>
      <c r="Y2732" s="4" t="str">
        <f aca="false">V2732&amp;W2732&amp;X2732&amp;S2732</f>
        <v>tjsnormal</v>
      </c>
      <c r="Z2732" s="4" t="n">
        <f aca="false">G2732&gt;0</f>
        <v>0</v>
      </c>
      <c r="AA2732" s="4" t="str">
        <f aca="false">IF(NOT(Z2732),Y2732,0)</f>
        <v>tjsnormal</v>
      </c>
    </row>
    <row r="2733" customFormat="false" ht="15" hidden="false" customHeight="true" outlineLevel="0" collapsed="false">
      <c r="A2733" s="1" t="n">
        <v>3811</v>
      </c>
      <c r="B2733" s="4" t="s">
        <v>21</v>
      </c>
      <c r="C2733" s="4" t="s">
        <v>22</v>
      </c>
      <c r="D2733" s="4" t="s">
        <v>33</v>
      </c>
      <c r="E2733" s="4" t="n">
        <v>5</v>
      </c>
      <c r="F2733" s="4" t="n">
        <v>11.871</v>
      </c>
      <c r="G2733" s="4" t="n">
        <v>0</v>
      </c>
      <c r="H2733" s="4" t="n">
        <v>0.937320832903397</v>
      </c>
      <c r="I2733" s="4" t="n">
        <v>0.505898146116297</v>
      </c>
      <c r="J2733" s="4" t="n">
        <v>0.0768935887664185</v>
      </c>
      <c r="K2733" s="4" t="n">
        <v>0.230449274168613</v>
      </c>
      <c r="L2733" s="4" t="n">
        <v>0.0472186916493766</v>
      </c>
      <c r="M2733" s="4" t="n">
        <v>1.71955306999629</v>
      </c>
      <c r="N2733" s="4" t="n">
        <v>20.5112284590599</v>
      </c>
      <c r="O2733" s="4" t="n">
        <v>1</v>
      </c>
      <c r="P2733" s="4" t="s">
        <v>24</v>
      </c>
      <c r="Q2733" s="4" t="n">
        <v>9.64444701879334</v>
      </c>
      <c r="R2733" s="4" t="n">
        <v>0.318849746764498</v>
      </c>
      <c r="S2733" s="4" t="s">
        <v>40</v>
      </c>
      <c r="T2733" s="4" t="str">
        <f aca="false">B2733&amp;C2733&amp;D2733&amp;E2733&amp;S2733</f>
        <v>tebjackalsmall_warehouse5normal</v>
      </c>
      <c r="U2733" s="4" t="n">
        <f aca="false">COUNTIF($T$2:T2733,T2733)</f>
        <v>12</v>
      </c>
      <c r="V2733" s="4" t="s">
        <v>18</v>
      </c>
      <c r="W2733" s="4" t="s">
        <v>26</v>
      </c>
      <c r="X2733" s="4" t="s">
        <v>34</v>
      </c>
      <c r="Y2733" s="4" t="str">
        <f aca="false">V2733&amp;W2733&amp;X2733&amp;S2733</f>
        <v>tjsnormal</v>
      </c>
      <c r="Z2733" s="4" t="n">
        <f aca="false">G2733&gt;0</f>
        <v>0</v>
      </c>
      <c r="AA2733" s="4" t="str">
        <f aca="false">IF(NOT(Z2733),Y2733,0)</f>
        <v>tjsnormal</v>
      </c>
    </row>
    <row r="2734" customFormat="false" ht="15" hidden="false" customHeight="true" outlineLevel="0" collapsed="false">
      <c r="A2734" s="1" t="n">
        <v>3812</v>
      </c>
      <c r="B2734" s="4" t="s">
        <v>21</v>
      </c>
      <c r="C2734" s="4" t="s">
        <v>22</v>
      </c>
      <c r="D2734" s="4" t="s">
        <v>33</v>
      </c>
      <c r="E2734" s="4" t="n">
        <v>5</v>
      </c>
      <c r="F2734" s="4" t="n">
        <v>11.19</v>
      </c>
      <c r="G2734" s="4" t="n">
        <v>0</v>
      </c>
      <c r="H2734" s="4" t="n">
        <v>1.53193028036367</v>
      </c>
      <c r="I2734" s="4" t="n">
        <v>0.424979393600903</v>
      </c>
      <c r="J2734" s="4" t="n">
        <v>0.06529335626632</v>
      </c>
      <c r="K2734" s="4" t="n">
        <v>0.118392924331251</v>
      </c>
      <c r="L2734" s="4" t="n">
        <v>0.0790486840146276</v>
      </c>
      <c r="M2734" s="4" t="n">
        <v>1.74495021453038</v>
      </c>
      <c r="N2734" s="4" t="n">
        <v>19.6254780134478</v>
      </c>
      <c r="O2734" s="4" t="n">
        <v>1</v>
      </c>
      <c r="P2734" s="4" t="s">
        <v>24</v>
      </c>
      <c r="Q2734" s="4" t="n">
        <v>31.1257539870176</v>
      </c>
      <c r="R2734" s="4" t="n">
        <v>0.215536151379422</v>
      </c>
      <c r="S2734" s="4" t="s">
        <v>40</v>
      </c>
      <c r="T2734" s="4" t="str">
        <f aca="false">B2734&amp;C2734&amp;D2734&amp;E2734&amp;S2734</f>
        <v>tebjackalsmall_warehouse5normal</v>
      </c>
      <c r="U2734" s="4" t="n">
        <f aca="false">COUNTIF($T$2:T2734,T2734)</f>
        <v>13</v>
      </c>
      <c r="V2734" s="4" t="s">
        <v>18</v>
      </c>
      <c r="W2734" s="4" t="s">
        <v>26</v>
      </c>
      <c r="X2734" s="4" t="s">
        <v>34</v>
      </c>
      <c r="Y2734" s="4" t="str">
        <f aca="false">V2734&amp;W2734&amp;X2734&amp;S2734</f>
        <v>tjsnormal</v>
      </c>
      <c r="Z2734" s="4" t="n">
        <f aca="false">G2734&gt;0</f>
        <v>0</v>
      </c>
      <c r="AA2734" s="4" t="str">
        <f aca="false">IF(NOT(Z2734),Y2734,0)</f>
        <v>tjsnormal</v>
      </c>
    </row>
    <row r="2735" customFormat="false" ht="15" hidden="false" customHeight="true" outlineLevel="0" collapsed="false">
      <c r="A2735" s="1" t="n">
        <v>3813</v>
      </c>
      <c r="B2735" s="4" t="s">
        <v>21</v>
      </c>
      <c r="C2735" s="4" t="s">
        <v>22</v>
      </c>
      <c r="D2735" s="4" t="s">
        <v>33</v>
      </c>
      <c r="E2735" s="4" t="n">
        <v>5</v>
      </c>
      <c r="F2735" s="4" t="n">
        <v>14.056</v>
      </c>
      <c r="G2735" s="4" t="n">
        <v>0</v>
      </c>
      <c r="H2735" s="4" t="n">
        <v>1.23932019946871</v>
      </c>
      <c r="I2735" s="4" t="n">
        <v>0.517401118156188</v>
      </c>
      <c r="J2735" s="4" t="n">
        <v>0.0915215477590403</v>
      </c>
      <c r="K2735" s="4" t="n">
        <v>0.351435456088661</v>
      </c>
      <c r="L2735" s="4" t="n">
        <v>0.0659467770846142</v>
      </c>
      <c r="M2735" s="4" t="n">
        <v>1.46516142333527</v>
      </c>
      <c r="N2735" s="4" t="n">
        <v>20.5921107022046</v>
      </c>
      <c r="O2735" s="4" t="n">
        <v>1</v>
      </c>
      <c r="P2735" s="4" t="s">
        <v>24</v>
      </c>
      <c r="Q2735" s="4" t="n">
        <v>15.058402972229</v>
      </c>
      <c r="R2735" s="4" t="n">
        <v>0.292344970705479</v>
      </c>
      <c r="S2735" s="4" t="s">
        <v>40</v>
      </c>
      <c r="T2735" s="4" t="str">
        <f aca="false">B2735&amp;C2735&amp;D2735&amp;E2735&amp;S2735</f>
        <v>tebjackalsmall_warehouse5normal</v>
      </c>
      <c r="U2735" s="4" t="n">
        <f aca="false">COUNTIF($T$2:T2735,T2735)</f>
        <v>14</v>
      </c>
      <c r="V2735" s="4" t="s">
        <v>18</v>
      </c>
      <c r="W2735" s="4" t="s">
        <v>26</v>
      </c>
      <c r="X2735" s="4" t="s">
        <v>34</v>
      </c>
      <c r="Y2735" s="4" t="str">
        <f aca="false">V2735&amp;W2735&amp;X2735&amp;S2735</f>
        <v>tjsnormal</v>
      </c>
      <c r="Z2735" s="4" t="n">
        <f aca="false">G2735&gt;0</f>
        <v>0</v>
      </c>
      <c r="AA2735" s="4" t="str">
        <f aca="false">IF(NOT(Z2735),Y2735,0)</f>
        <v>tjsnormal</v>
      </c>
    </row>
    <row r="2736" customFormat="false" ht="15" hidden="false" customHeight="true" outlineLevel="0" collapsed="false">
      <c r="A2736" s="1" t="n">
        <v>3814</v>
      </c>
      <c r="B2736" s="4" t="s">
        <v>21</v>
      </c>
      <c r="C2736" s="4" t="s">
        <v>22</v>
      </c>
      <c r="D2736" s="4" t="s">
        <v>33</v>
      </c>
      <c r="E2736" s="4" t="n">
        <v>5</v>
      </c>
      <c r="F2736" s="4" t="n">
        <v>12.15</v>
      </c>
      <c r="G2736" s="4" t="n">
        <v>0</v>
      </c>
      <c r="H2736" s="4" t="n">
        <v>0.725408645263939</v>
      </c>
      <c r="I2736" s="4" t="n">
        <v>0.483269175237785</v>
      </c>
      <c r="J2736" s="4" t="n">
        <v>0.0876301627350835</v>
      </c>
      <c r="K2736" s="4" t="n">
        <v>0.191737860841073</v>
      </c>
      <c r="L2736" s="4" t="n">
        <v>0.0460676035061604</v>
      </c>
      <c r="M2736" s="4" t="n">
        <v>1.72595375207857</v>
      </c>
      <c r="N2736" s="4" t="n">
        <v>20.6904411406601</v>
      </c>
      <c r="O2736" s="4" t="n">
        <v>1</v>
      </c>
      <c r="P2736" s="4" t="s">
        <v>24</v>
      </c>
      <c r="Q2736" s="4" t="n">
        <v>10.1858636688567</v>
      </c>
      <c r="R2736" s="4" t="n">
        <v>0.306131703859743</v>
      </c>
      <c r="S2736" s="4" t="s">
        <v>40</v>
      </c>
      <c r="T2736" s="4" t="str">
        <f aca="false">B2736&amp;C2736&amp;D2736&amp;E2736&amp;S2736</f>
        <v>tebjackalsmall_warehouse5normal</v>
      </c>
      <c r="U2736" s="4" t="n">
        <f aca="false">COUNTIF($T$2:T2736,T2736)</f>
        <v>15</v>
      </c>
      <c r="V2736" s="4" t="s">
        <v>18</v>
      </c>
      <c r="W2736" s="4" t="s">
        <v>26</v>
      </c>
      <c r="X2736" s="4" t="s">
        <v>34</v>
      </c>
      <c r="Y2736" s="4" t="str">
        <f aca="false">V2736&amp;W2736&amp;X2736&amp;S2736</f>
        <v>tjsnormal</v>
      </c>
      <c r="Z2736" s="4" t="n">
        <f aca="false">G2736&gt;0</f>
        <v>0</v>
      </c>
      <c r="AA2736" s="4" t="str">
        <f aca="false">IF(NOT(Z2736),Y2736,0)</f>
        <v>tjsnormal</v>
      </c>
    </row>
    <row r="2737" customFormat="false" ht="15" hidden="false" customHeight="true" outlineLevel="0" collapsed="false">
      <c r="A2737" s="1" t="n">
        <v>3815</v>
      </c>
      <c r="B2737" s="4" t="s">
        <v>21</v>
      </c>
      <c r="C2737" s="4" t="s">
        <v>22</v>
      </c>
      <c r="D2737" s="4" t="s">
        <v>33</v>
      </c>
      <c r="E2737" s="4" t="n">
        <v>5</v>
      </c>
      <c r="F2737" s="4" t="n">
        <v>17.828</v>
      </c>
      <c r="G2737" s="4" t="n">
        <v>0</v>
      </c>
      <c r="H2737" s="4" t="n">
        <v>0.802500996720874</v>
      </c>
      <c r="I2737" s="4" t="n">
        <v>0.534298972371979</v>
      </c>
      <c r="J2737" s="4" t="n">
        <v>0.0580034166495469</v>
      </c>
      <c r="K2737" s="4" t="n">
        <v>0.482381806545151</v>
      </c>
      <c r="L2737" s="4" t="n">
        <v>0.0442407870401089</v>
      </c>
      <c r="M2737" s="4" t="n">
        <v>1.30266618880402</v>
      </c>
      <c r="N2737" s="4" t="n">
        <v>22.6462480451932</v>
      </c>
      <c r="O2737" s="4" t="n">
        <v>1</v>
      </c>
      <c r="P2737" s="4" t="s">
        <v>24</v>
      </c>
      <c r="Q2737" s="4" t="n">
        <v>5.78020734541888</v>
      </c>
      <c r="R2737" s="4" t="n">
        <v>0.371319786978349</v>
      </c>
      <c r="S2737" s="4" t="s">
        <v>40</v>
      </c>
      <c r="T2737" s="4" t="str">
        <f aca="false">B2737&amp;C2737&amp;D2737&amp;E2737&amp;S2737</f>
        <v>tebjackalsmall_warehouse5normal</v>
      </c>
      <c r="U2737" s="4" t="n">
        <f aca="false">COUNTIF($T$2:T2737,T2737)</f>
        <v>16</v>
      </c>
      <c r="V2737" s="4" t="s">
        <v>18</v>
      </c>
      <c r="W2737" s="4" t="s">
        <v>26</v>
      </c>
      <c r="X2737" s="4" t="s">
        <v>34</v>
      </c>
      <c r="Y2737" s="4" t="str">
        <f aca="false">V2737&amp;W2737&amp;X2737&amp;S2737</f>
        <v>tjsnormal</v>
      </c>
      <c r="Z2737" s="4" t="n">
        <f aca="false">G2737&gt;0</f>
        <v>0</v>
      </c>
      <c r="AA2737" s="4" t="str">
        <f aca="false">IF(NOT(Z2737),Y2737,0)</f>
        <v>tjsnormal</v>
      </c>
    </row>
    <row r="2738" customFormat="false" ht="15" hidden="false" customHeight="true" outlineLevel="0" collapsed="false">
      <c r="A2738" s="1" t="n">
        <v>3816</v>
      </c>
      <c r="B2738" s="4" t="s">
        <v>21</v>
      </c>
      <c r="C2738" s="4" t="s">
        <v>22</v>
      </c>
      <c r="D2738" s="4" t="s">
        <v>33</v>
      </c>
      <c r="E2738" s="4" t="n">
        <v>5</v>
      </c>
      <c r="F2738" s="4" t="n">
        <v>16.133</v>
      </c>
      <c r="G2738" s="4" t="n">
        <v>0</v>
      </c>
      <c r="H2738" s="4" t="n">
        <v>1.69233286776294</v>
      </c>
      <c r="I2738" s="4" t="n">
        <v>0.42564599010156</v>
      </c>
      <c r="J2738" s="4" t="n">
        <v>0.0692631448807544</v>
      </c>
      <c r="K2738" s="4" t="n">
        <v>0.413633459831488</v>
      </c>
      <c r="L2738" s="4" t="n">
        <v>0.0510533575046735</v>
      </c>
      <c r="M2738" s="4" t="n">
        <v>1.34580549742778</v>
      </c>
      <c r="N2738" s="4" t="n">
        <v>20.5960109628863</v>
      </c>
      <c r="O2738" s="4" t="n">
        <v>1</v>
      </c>
      <c r="P2738" s="4" t="s">
        <v>24</v>
      </c>
      <c r="Q2738" s="4" t="n">
        <v>36.0980432309348</v>
      </c>
      <c r="R2738" s="4" t="n">
        <v>0.260244569186657</v>
      </c>
      <c r="S2738" s="4" t="s">
        <v>40</v>
      </c>
      <c r="T2738" s="4" t="str">
        <f aca="false">B2738&amp;C2738&amp;D2738&amp;E2738&amp;S2738</f>
        <v>tebjackalsmall_warehouse5normal</v>
      </c>
      <c r="U2738" s="4" t="n">
        <f aca="false">COUNTIF($T$2:T2738,T2738)</f>
        <v>17</v>
      </c>
      <c r="V2738" s="4" t="s">
        <v>18</v>
      </c>
      <c r="W2738" s="4" t="s">
        <v>26</v>
      </c>
      <c r="X2738" s="4" t="s">
        <v>34</v>
      </c>
      <c r="Y2738" s="4" t="str">
        <f aca="false">V2738&amp;W2738&amp;X2738&amp;S2738</f>
        <v>tjsnormal</v>
      </c>
      <c r="Z2738" s="4" t="n">
        <f aca="false">G2738&gt;0</f>
        <v>0</v>
      </c>
      <c r="AA2738" s="4" t="str">
        <f aca="false">IF(NOT(Z2738),Y2738,0)</f>
        <v>tjsnormal</v>
      </c>
    </row>
    <row r="2739" customFormat="false" ht="15" hidden="false" customHeight="true" outlineLevel="0" collapsed="false">
      <c r="A2739" s="1" t="n">
        <v>3817</v>
      </c>
      <c r="B2739" s="4" t="s">
        <v>21</v>
      </c>
      <c r="C2739" s="4" t="s">
        <v>22</v>
      </c>
      <c r="D2739" s="4" t="s">
        <v>33</v>
      </c>
      <c r="E2739" s="4" t="n">
        <v>5</v>
      </c>
      <c r="F2739" s="4" t="n">
        <v>12.572</v>
      </c>
      <c r="G2739" s="4" t="n">
        <v>0</v>
      </c>
      <c r="H2739" s="4" t="n">
        <v>0.896824017052793</v>
      </c>
      <c r="I2739" s="4" t="n">
        <v>0.578461588645386</v>
      </c>
      <c r="J2739" s="4" t="n">
        <v>0.07724980637428</v>
      </c>
      <c r="K2739" s="4" t="n">
        <v>0.341189092018688</v>
      </c>
      <c r="L2739" s="4" t="n">
        <v>0.0516489297765048</v>
      </c>
      <c r="M2739" s="4" t="n">
        <v>1.70582534531774</v>
      </c>
      <c r="N2739" s="4" t="n">
        <v>21.095573613251</v>
      </c>
      <c r="O2739" s="4" t="n">
        <v>1</v>
      </c>
      <c r="P2739" s="4" t="s">
        <v>24</v>
      </c>
      <c r="Q2739" s="4" t="n">
        <v>14.2856477306445</v>
      </c>
      <c r="R2739" s="4" t="n">
        <v>0.33964471084585</v>
      </c>
      <c r="S2739" s="4" t="s">
        <v>40</v>
      </c>
      <c r="T2739" s="4" t="str">
        <f aca="false">B2739&amp;C2739&amp;D2739&amp;E2739&amp;S2739</f>
        <v>tebjackalsmall_warehouse5normal</v>
      </c>
      <c r="U2739" s="4" t="n">
        <f aca="false">COUNTIF($T$2:T2739,T2739)</f>
        <v>18</v>
      </c>
      <c r="V2739" s="4" t="s">
        <v>18</v>
      </c>
      <c r="W2739" s="4" t="s">
        <v>26</v>
      </c>
      <c r="X2739" s="4" t="s">
        <v>34</v>
      </c>
      <c r="Y2739" s="4" t="str">
        <f aca="false">V2739&amp;W2739&amp;X2739&amp;S2739</f>
        <v>tjsnormal</v>
      </c>
      <c r="Z2739" s="4" t="n">
        <f aca="false">G2739&gt;0</f>
        <v>0</v>
      </c>
      <c r="AA2739" s="4" t="str">
        <f aca="false">IF(NOT(Z2739),Y2739,0)</f>
        <v>tjsnormal</v>
      </c>
    </row>
    <row r="2740" customFormat="false" ht="15" hidden="false" customHeight="true" outlineLevel="0" collapsed="false">
      <c r="A2740" s="1" t="n">
        <v>3818</v>
      </c>
      <c r="B2740" s="4" t="s">
        <v>21</v>
      </c>
      <c r="C2740" s="4" t="s">
        <v>22</v>
      </c>
      <c r="D2740" s="4" t="s">
        <v>33</v>
      </c>
      <c r="E2740" s="4" t="n">
        <v>5</v>
      </c>
      <c r="F2740" s="4" t="n">
        <v>11.11</v>
      </c>
      <c r="G2740" s="4" t="n">
        <v>0</v>
      </c>
      <c r="H2740" s="4" t="n">
        <v>1.17832618480382</v>
      </c>
      <c r="I2740" s="4" t="n">
        <v>0.393194067345751</v>
      </c>
      <c r="J2740" s="4" t="n">
        <v>0.0838459334069815</v>
      </c>
      <c r="K2740" s="4" t="n">
        <v>0.112382958998327</v>
      </c>
      <c r="L2740" s="4" t="n">
        <v>0.0789755292195054</v>
      </c>
      <c r="M2740" s="4" t="n">
        <v>1.73295341464943</v>
      </c>
      <c r="N2740" s="4" t="n">
        <v>19.5176398871653</v>
      </c>
      <c r="O2740" s="4" t="n">
        <v>1</v>
      </c>
      <c r="P2740" s="4" t="s">
        <v>24</v>
      </c>
      <c r="Q2740" s="4" t="n">
        <v>22.6626719431094</v>
      </c>
      <c r="R2740" s="4" t="n">
        <v>0.208324368289722</v>
      </c>
      <c r="S2740" s="4" t="s">
        <v>40</v>
      </c>
      <c r="T2740" s="4" t="str">
        <f aca="false">B2740&amp;C2740&amp;D2740&amp;E2740&amp;S2740</f>
        <v>tebjackalsmall_warehouse5normal</v>
      </c>
      <c r="U2740" s="4" t="n">
        <f aca="false">COUNTIF($T$2:T2740,T2740)</f>
        <v>19</v>
      </c>
      <c r="V2740" s="4" t="s">
        <v>18</v>
      </c>
      <c r="W2740" s="4" t="s">
        <v>26</v>
      </c>
      <c r="X2740" s="4" t="s">
        <v>34</v>
      </c>
      <c r="Y2740" s="4" t="str">
        <f aca="false">V2740&amp;W2740&amp;X2740&amp;S2740</f>
        <v>tjsnormal</v>
      </c>
      <c r="Z2740" s="4" t="n">
        <f aca="false">G2740&gt;0</f>
        <v>0</v>
      </c>
      <c r="AA2740" s="4" t="str">
        <f aca="false">IF(NOT(Z2740),Y2740,0)</f>
        <v>tjsnormal</v>
      </c>
    </row>
    <row r="2741" customFormat="false" ht="15" hidden="false" customHeight="true" outlineLevel="0" collapsed="false">
      <c r="A2741" s="1" t="n">
        <v>3819</v>
      </c>
      <c r="B2741" s="4" t="s">
        <v>21</v>
      </c>
      <c r="C2741" s="4" t="s">
        <v>22</v>
      </c>
      <c r="D2741" s="4" t="s">
        <v>33</v>
      </c>
      <c r="E2741" s="4" t="n">
        <v>5</v>
      </c>
      <c r="F2741" s="4" t="n">
        <v>14.849</v>
      </c>
      <c r="G2741" s="4" t="n">
        <v>0</v>
      </c>
      <c r="H2741" s="4" t="n">
        <v>1.28635950612241</v>
      </c>
      <c r="I2741" s="4" t="n">
        <v>0.467150579664148</v>
      </c>
      <c r="J2741" s="4" t="n">
        <v>0.0904045439095585</v>
      </c>
      <c r="K2741" s="4" t="n">
        <v>0.23919758713931</v>
      </c>
      <c r="L2741" s="4" t="n">
        <v>0.0553791291167158</v>
      </c>
      <c r="M2741" s="4" t="n">
        <v>1.44167950712102</v>
      </c>
      <c r="N2741" s="4" t="n">
        <v>21.1676751780517</v>
      </c>
      <c r="O2741" s="4" t="n">
        <v>1</v>
      </c>
      <c r="P2741" s="4" t="s">
        <v>24</v>
      </c>
      <c r="Q2741" s="4" t="n">
        <v>18.7279151019996</v>
      </c>
      <c r="R2741" s="4" t="n">
        <v>0.362770116954657</v>
      </c>
      <c r="S2741" s="4" t="s">
        <v>40</v>
      </c>
      <c r="T2741" s="4" t="str">
        <f aca="false">B2741&amp;C2741&amp;D2741&amp;E2741&amp;S2741</f>
        <v>tebjackalsmall_warehouse5normal</v>
      </c>
      <c r="U2741" s="4" t="n">
        <f aca="false">COUNTIF($T$2:T2741,T2741)</f>
        <v>20</v>
      </c>
      <c r="V2741" s="4" t="s">
        <v>18</v>
      </c>
      <c r="W2741" s="4" t="s">
        <v>26</v>
      </c>
      <c r="X2741" s="4" t="s">
        <v>34</v>
      </c>
      <c r="Y2741" s="4" t="str">
        <f aca="false">V2741&amp;W2741&amp;X2741&amp;S2741</f>
        <v>tjsnormal</v>
      </c>
      <c r="Z2741" s="4" t="n">
        <f aca="false">G2741&gt;0</f>
        <v>0</v>
      </c>
      <c r="AA2741" s="4" t="str">
        <f aca="false">IF(NOT(Z2741),Y2741,0)</f>
        <v>tjsnormal</v>
      </c>
    </row>
    <row r="2742" customFormat="false" ht="15" hidden="false" customHeight="true" outlineLevel="0" collapsed="false">
      <c r="A2742" s="1" t="n">
        <v>3824</v>
      </c>
      <c r="B2742" s="4" t="s">
        <v>37</v>
      </c>
      <c r="C2742" s="4" t="s">
        <v>41</v>
      </c>
      <c r="D2742" s="4" t="s">
        <v>23</v>
      </c>
      <c r="E2742" s="4" t="n">
        <v>5</v>
      </c>
      <c r="F2742" s="4" t="n">
        <v>146.723</v>
      </c>
      <c r="G2742" s="4" t="n">
        <v>0</v>
      </c>
      <c r="H2742" s="4" t="n">
        <v>0.542710416847575</v>
      </c>
      <c r="I2742" s="4" t="n">
        <v>0.11068373374801</v>
      </c>
      <c r="J2742" s="4" t="n">
        <v>0.0139721587876229</v>
      </c>
      <c r="K2742" s="4" t="n">
        <v>0.00806896638390517</v>
      </c>
      <c r="L2742" s="4" t="n">
        <v>0.00068025078369906</v>
      </c>
      <c r="M2742" s="4" t="n">
        <v>0.218616912724716</v>
      </c>
      <c r="N2742" s="4" t="n">
        <v>32.1046639585388</v>
      </c>
      <c r="O2742" s="4" t="n">
        <v>1</v>
      </c>
      <c r="P2742" s="4" t="s">
        <v>24</v>
      </c>
      <c r="Q2742" s="4" t="n">
        <v>8.86195258383181</v>
      </c>
      <c r="R2742" s="4" t="n">
        <v>0.837946786633316</v>
      </c>
      <c r="S2742" s="4" t="s">
        <v>40</v>
      </c>
      <c r="T2742" s="4" t="str">
        <f aca="false">B2742&amp;C2742&amp;D2742&amp;E2742&amp;S2742</f>
        <v>rosnavburgermap25normal</v>
      </c>
      <c r="U2742" s="4" t="n">
        <f aca="false">COUNTIF($T$2:T2742,T2742)</f>
        <v>1</v>
      </c>
      <c r="V2742" s="4" t="s">
        <v>38</v>
      </c>
      <c r="W2742" s="4" t="s">
        <v>29</v>
      </c>
      <c r="X2742" s="4" t="n">
        <v>2</v>
      </c>
      <c r="Y2742" s="4" t="str">
        <f aca="false">V2742&amp;W2742&amp;X2742&amp;S2742</f>
        <v>rb2normal</v>
      </c>
      <c r="Z2742" s="4" t="n">
        <f aca="false">G2742&gt;0</f>
        <v>0</v>
      </c>
      <c r="AA2742" s="4" t="str">
        <f aca="false">IF(NOT(Z2742),Y2742,0)</f>
        <v>rb2normal</v>
      </c>
    </row>
    <row r="2743" customFormat="false" ht="15" hidden="false" customHeight="true" outlineLevel="0" collapsed="false">
      <c r="A2743" s="1" t="n">
        <v>3825</v>
      </c>
      <c r="B2743" s="4" t="s">
        <v>37</v>
      </c>
      <c r="C2743" s="4" t="s">
        <v>41</v>
      </c>
      <c r="D2743" s="4" t="s">
        <v>23</v>
      </c>
      <c r="E2743" s="4" t="n">
        <v>5</v>
      </c>
      <c r="F2743" s="4" t="n">
        <v>140.601</v>
      </c>
      <c r="G2743" s="4" t="n">
        <v>0</v>
      </c>
      <c r="H2743" s="4" t="n">
        <v>0.234806240241123</v>
      </c>
      <c r="I2743" s="4" t="n">
        <v>0.0462729857071487</v>
      </c>
      <c r="J2743" s="4" t="n">
        <v>0.00571866568587618</v>
      </c>
      <c r="K2743" s="4" t="n">
        <v>0.00879686542510046</v>
      </c>
      <c r="L2743" s="4" t="n">
        <v>0.000309937320525286</v>
      </c>
      <c r="M2743" s="4" t="n">
        <v>0.218507010324413</v>
      </c>
      <c r="N2743" s="4" t="n">
        <v>30.7468467717488</v>
      </c>
      <c r="O2743" s="4" t="n">
        <v>1</v>
      </c>
      <c r="P2743" s="4" t="s">
        <v>24</v>
      </c>
      <c r="Q2743" s="4" t="n">
        <v>2.30747190591597</v>
      </c>
      <c r="R2743" s="4" t="n">
        <v>0.381600106414185</v>
      </c>
      <c r="S2743" s="4" t="s">
        <v>40</v>
      </c>
      <c r="T2743" s="4" t="str">
        <f aca="false">B2743&amp;C2743&amp;D2743&amp;E2743&amp;S2743</f>
        <v>rosnavburgermap25normal</v>
      </c>
      <c r="U2743" s="4" t="n">
        <f aca="false">COUNTIF($T$2:T2743,T2743)</f>
        <v>2</v>
      </c>
      <c r="V2743" s="4" t="s">
        <v>38</v>
      </c>
      <c r="W2743" s="4" t="s">
        <v>29</v>
      </c>
      <c r="X2743" s="4" t="n">
        <v>2</v>
      </c>
      <c r="Y2743" s="4" t="str">
        <f aca="false">V2743&amp;W2743&amp;X2743&amp;S2743</f>
        <v>rb2normal</v>
      </c>
      <c r="Z2743" s="4" t="n">
        <f aca="false">G2743&gt;0</f>
        <v>0</v>
      </c>
      <c r="AA2743" s="4" t="str">
        <f aca="false">IF(NOT(Z2743),Y2743,0)</f>
        <v>rb2normal</v>
      </c>
    </row>
    <row r="2744" customFormat="false" ht="15" hidden="false" customHeight="true" outlineLevel="0" collapsed="false">
      <c r="A2744" s="1" t="n">
        <v>3826</v>
      </c>
      <c r="B2744" s="4" t="s">
        <v>37</v>
      </c>
      <c r="C2744" s="4" t="s">
        <v>41</v>
      </c>
      <c r="D2744" s="4" t="s">
        <v>23</v>
      </c>
      <c r="E2744" s="4" t="n">
        <v>5</v>
      </c>
      <c r="F2744" s="4" t="n">
        <v>151.201</v>
      </c>
      <c r="G2744" s="4" t="n">
        <v>0</v>
      </c>
      <c r="H2744" s="4" t="n">
        <v>0.356295352907989</v>
      </c>
      <c r="I2744" s="4" t="n">
        <v>0.0719469216161371</v>
      </c>
      <c r="J2744" s="4" t="n">
        <v>0.00900732078348565</v>
      </c>
      <c r="K2744" s="4" t="n">
        <v>0.00661982061149769</v>
      </c>
      <c r="L2744" s="4" t="n">
        <v>0.000257900491121172</v>
      </c>
      <c r="M2744" s="4" t="n">
        <v>0.219542466807525</v>
      </c>
      <c r="N2744" s="4" t="n">
        <v>33.1446737436322</v>
      </c>
      <c r="O2744" s="4" t="n">
        <v>1</v>
      </c>
      <c r="P2744" s="4" t="s">
        <v>24</v>
      </c>
      <c r="Q2744" s="4" t="n">
        <v>5.86758048210558</v>
      </c>
      <c r="R2744" s="4" t="n">
        <v>0.644236240343214</v>
      </c>
      <c r="S2744" s="4" t="s">
        <v>40</v>
      </c>
      <c r="T2744" s="4" t="str">
        <f aca="false">B2744&amp;C2744&amp;D2744&amp;E2744&amp;S2744</f>
        <v>rosnavburgermap25normal</v>
      </c>
      <c r="U2744" s="4" t="n">
        <f aca="false">COUNTIF($T$2:T2744,T2744)</f>
        <v>3</v>
      </c>
      <c r="V2744" s="4" t="s">
        <v>38</v>
      </c>
      <c r="W2744" s="4" t="s">
        <v>29</v>
      </c>
      <c r="X2744" s="4" t="n">
        <v>2</v>
      </c>
      <c r="Y2744" s="4" t="str">
        <f aca="false">V2744&amp;W2744&amp;X2744&amp;S2744</f>
        <v>rb2normal</v>
      </c>
      <c r="Z2744" s="4" t="n">
        <f aca="false">G2744&gt;0</f>
        <v>0</v>
      </c>
      <c r="AA2744" s="4" t="str">
        <f aca="false">IF(NOT(Z2744),Y2744,0)</f>
        <v>rb2normal</v>
      </c>
    </row>
    <row r="2745" customFormat="false" ht="15" hidden="false" customHeight="true" outlineLevel="0" collapsed="false">
      <c r="A2745" s="1" t="n">
        <v>3827</v>
      </c>
      <c r="B2745" s="4" t="s">
        <v>37</v>
      </c>
      <c r="C2745" s="4" t="s">
        <v>41</v>
      </c>
      <c r="D2745" s="4" t="s">
        <v>23</v>
      </c>
      <c r="E2745" s="4" t="n">
        <v>5</v>
      </c>
      <c r="F2745" s="4" t="n">
        <v>141.703</v>
      </c>
      <c r="G2745" s="4" t="n">
        <v>0</v>
      </c>
      <c r="H2745" s="4" t="n">
        <v>0.331369457790326</v>
      </c>
      <c r="I2745" s="4" t="n">
        <v>0.0644094463007392</v>
      </c>
      <c r="J2745" s="4" t="n">
        <v>0.00799745697851085</v>
      </c>
      <c r="K2745" s="4" t="n">
        <v>0.00618363596250748</v>
      </c>
      <c r="L2745" s="4" t="n">
        <v>0.000724590163934426</v>
      </c>
      <c r="M2745" s="4" t="n">
        <v>0.218596098508603</v>
      </c>
      <c r="N2745" s="4" t="n">
        <v>30.9498184485389</v>
      </c>
      <c r="O2745" s="4" t="n">
        <v>1</v>
      </c>
      <c r="P2745" s="4" t="s">
        <v>24</v>
      </c>
      <c r="Q2745" s="4" t="n">
        <v>3.6537720213276</v>
      </c>
      <c r="R2745" s="4" t="n">
        <v>0.392280168628037</v>
      </c>
      <c r="S2745" s="4" t="s">
        <v>40</v>
      </c>
      <c r="T2745" s="4" t="str">
        <f aca="false">B2745&amp;C2745&amp;D2745&amp;E2745&amp;S2745</f>
        <v>rosnavburgermap25normal</v>
      </c>
      <c r="U2745" s="4" t="n">
        <f aca="false">COUNTIF($T$2:T2745,T2745)</f>
        <v>4</v>
      </c>
      <c r="V2745" s="4" t="s">
        <v>38</v>
      </c>
      <c r="W2745" s="4" t="s">
        <v>29</v>
      </c>
      <c r="X2745" s="4" t="n">
        <v>2</v>
      </c>
      <c r="Y2745" s="4" t="str">
        <f aca="false">V2745&amp;W2745&amp;X2745&amp;S2745</f>
        <v>rb2normal</v>
      </c>
      <c r="Z2745" s="4" t="n">
        <f aca="false">G2745&gt;0</f>
        <v>0</v>
      </c>
      <c r="AA2745" s="4" t="str">
        <f aca="false">IF(NOT(Z2745),Y2745,0)</f>
        <v>rb2normal</v>
      </c>
    </row>
    <row r="2746" customFormat="false" ht="15" hidden="false" customHeight="true" outlineLevel="0" collapsed="false">
      <c r="A2746" s="1" t="n">
        <v>3828</v>
      </c>
      <c r="B2746" s="4" t="s">
        <v>37</v>
      </c>
      <c r="C2746" s="4" t="s">
        <v>41</v>
      </c>
      <c r="D2746" s="4" t="s">
        <v>23</v>
      </c>
      <c r="E2746" s="4" t="n">
        <v>5</v>
      </c>
      <c r="F2746" s="4" t="n">
        <v>153.099</v>
      </c>
      <c r="G2746" s="4" t="n">
        <v>0</v>
      </c>
      <c r="H2746" s="4" t="n">
        <v>0.477537987474769</v>
      </c>
      <c r="I2746" s="4" t="n">
        <v>0.0953459850880342</v>
      </c>
      <c r="J2746" s="4" t="n">
        <v>0.0119934362591297</v>
      </c>
      <c r="K2746" s="4" t="n">
        <v>0.00791455780913294</v>
      </c>
      <c r="L2746" s="4" t="n">
        <v>0.000496846120383574</v>
      </c>
      <c r="M2746" s="4" t="n">
        <v>0.218318293427247</v>
      </c>
      <c r="N2746" s="4" t="n">
        <v>33.4206797295881</v>
      </c>
      <c r="O2746" s="4" t="n">
        <v>1</v>
      </c>
      <c r="P2746" s="4" t="s">
        <v>24</v>
      </c>
      <c r="Q2746" s="4" t="n">
        <v>7.86629227678338</v>
      </c>
      <c r="R2746" s="4" t="n">
        <v>0.71243314596383</v>
      </c>
      <c r="S2746" s="4" t="s">
        <v>40</v>
      </c>
      <c r="T2746" s="4" t="str">
        <f aca="false">B2746&amp;C2746&amp;D2746&amp;E2746&amp;S2746</f>
        <v>rosnavburgermap25normal</v>
      </c>
      <c r="U2746" s="4" t="n">
        <f aca="false">COUNTIF($T$2:T2746,T2746)</f>
        <v>5</v>
      </c>
      <c r="V2746" s="4" t="s">
        <v>38</v>
      </c>
      <c r="W2746" s="4" t="s">
        <v>29</v>
      </c>
      <c r="X2746" s="4" t="n">
        <v>2</v>
      </c>
      <c r="Y2746" s="4" t="str">
        <f aca="false">V2746&amp;W2746&amp;X2746&amp;S2746</f>
        <v>rb2normal</v>
      </c>
      <c r="Z2746" s="4" t="n">
        <f aca="false">G2746&gt;0</f>
        <v>0</v>
      </c>
      <c r="AA2746" s="4" t="str">
        <f aca="false">IF(NOT(Z2746),Y2746,0)</f>
        <v>rb2normal</v>
      </c>
    </row>
    <row r="2747" customFormat="false" ht="15" hidden="false" customHeight="true" outlineLevel="0" collapsed="false">
      <c r="A2747" s="1" t="n">
        <v>3829</v>
      </c>
      <c r="B2747" s="4" t="s">
        <v>37</v>
      </c>
      <c r="C2747" s="4" t="s">
        <v>41</v>
      </c>
      <c r="D2747" s="4" t="s">
        <v>23</v>
      </c>
      <c r="E2747" s="4" t="n">
        <v>5</v>
      </c>
      <c r="F2747" s="4" t="n">
        <v>148.291</v>
      </c>
      <c r="G2747" s="4" t="n">
        <v>0</v>
      </c>
      <c r="H2747" s="4" t="n">
        <v>0.377124861266357</v>
      </c>
      <c r="I2747" s="4" t="n">
        <v>0.076435356788297</v>
      </c>
      <c r="J2747" s="4" t="n">
        <v>0.0095576021541409</v>
      </c>
      <c r="K2747" s="4" t="n">
        <v>0.00767895432215152</v>
      </c>
      <c r="L2747" s="4" t="n">
        <v>0.000355162899550296</v>
      </c>
      <c r="M2747" s="4" t="n">
        <v>0.218363184239551</v>
      </c>
      <c r="N2747" s="4" t="n">
        <v>32.3794494170165</v>
      </c>
      <c r="O2747" s="4" t="n">
        <v>1</v>
      </c>
      <c r="P2747" s="4" t="s">
        <v>24</v>
      </c>
      <c r="Q2747" s="4" t="n">
        <v>7.38888840331554</v>
      </c>
      <c r="R2747" s="4" t="n">
        <v>0.471749837474769</v>
      </c>
      <c r="S2747" s="4" t="s">
        <v>40</v>
      </c>
      <c r="T2747" s="4" t="str">
        <f aca="false">B2747&amp;C2747&amp;D2747&amp;E2747&amp;S2747</f>
        <v>rosnavburgermap25normal</v>
      </c>
      <c r="U2747" s="4" t="n">
        <f aca="false">COUNTIF($T$2:T2747,T2747)</f>
        <v>6</v>
      </c>
      <c r="V2747" s="4" t="s">
        <v>38</v>
      </c>
      <c r="W2747" s="4" t="s">
        <v>29</v>
      </c>
      <c r="X2747" s="4" t="n">
        <v>2</v>
      </c>
      <c r="Y2747" s="4" t="str">
        <f aca="false">V2747&amp;W2747&amp;X2747&amp;S2747</f>
        <v>rb2normal</v>
      </c>
      <c r="Z2747" s="4" t="n">
        <f aca="false">G2747&gt;0</f>
        <v>0</v>
      </c>
      <c r="AA2747" s="4" t="str">
        <f aca="false">IF(NOT(Z2747),Y2747,0)</f>
        <v>rb2normal</v>
      </c>
    </row>
    <row r="2748" customFormat="false" ht="15" hidden="false" customHeight="true" outlineLevel="0" collapsed="false">
      <c r="A2748" s="1" t="n">
        <v>3830</v>
      </c>
      <c r="B2748" s="4" t="s">
        <v>37</v>
      </c>
      <c r="C2748" s="4" t="s">
        <v>41</v>
      </c>
      <c r="D2748" s="4" t="s">
        <v>23</v>
      </c>
      <c r="E2748" s="4" t="n">
        <v>5</v>
      </c>
      <c r="F2748" s="4" t="n">
        <v>160.609</v>
      </c>
      <c r="G2748" s="4" t="n">
        <v>0</v>
      </c>
      <c r="H2748" s="4" t="n">
        <v>0.618973141152993</v>
      </c>
      <c r="I2748" s="4" t="n">
        <v>0.116687351901468</v>
      </c>
      <c r="J2748" s="4" t="n">
        <v>0.0161871138329282</v>
      </c>
      <c r="K2748" s="4" t="n">
        <v>0.00982611290403775</v>
      </c>
      <c r="L2748" s="4" t="n">
        <v>1.15942028985507E-005</v>
      </c>
      <c r="M2748" s="4" t="n">
        <v>0.217577835462593</v>
      </c>
      <c r="N2748" s="4" t="n">
        <v>35.0305570671949</v>
      </c>
      <c r="O2748" s="4" t="n">
        <v>1</v>
      </c>
      <c r="P2748" s="4" t="s">
        <v>24</v>
      </c>
      <c r="Q2748" s="4" t="n">
        <v>17.6232275895011</v>
      </c>
      <c r="R2748" s="4" t="n">
        <v>0.79496309312417</v>
      </c>
      <c r="S2748" s="4" t="s">
        <v>40</v>
      </c>
      <c r="T2748" s="4" t="str">
        <f aca="false">B2748&amp;C2748&amp;D2748&amp;E2748&amp;S2748</f>
        <v>rosnavburgermap25normal</v>
      </c>
      <c r="U2748" s="4" t="n">
        <f aca="false">COUNTIF($T$2:T2748,T2748)</f>
        <v>7</v>
      </c>
      <c r="V2748" s="4" t="s">
        <v>38</v>
      </c>
      <c r="W2748" s="4" t="s">
        <v>29</v>
      </c>
      <c r="X2748" s="4" t="n">
        <v>2</v>
      </c>
      <c r="Y2748" s="4" t="str">
        <f aca="false">V2748&amp;W2748&amp;X2748&amp;S2748</f>
        <v>rb2normal</v>
      </c>
      <c r="Z2748" s="4" t="n">
        <f aca="false">G2748&gt;0</f>
        <v>0</v>
      </c>
      <c r="AA2748" s="4" t="str">
        <f aca="false">IF(NOT(Z2748),Y2748,0)</f>
        <v>rb2normal</v>
      </c>
    </row>
    <row r="2749" customFormat="false" ht="15" hidden="false" customHeight="true" outlineLevel="0" collapsed="false">
      <c r="A2749" s="1" t="n">
        <v>3831</v>
      </c>
      <c r="B2749" s="4" t="s">
        <v>37</v>
      </c>
      <c r="C2749" s="4" t="s">
        <v>41</v>
      </c>
      <c r="D2749" s="4" t="s">
        <v>23</v>
      </c>
      <c r="E2749" s="4" t="n">
        <v>5</v>
      </c>
      <c r="F2749" s="4" t="n">
        <v>159.702</v>
      </c>
      <c r="G2749" s="4" t="n">
        <v>0</v>
      </c>
      <c r="H2749" s="4" t="n">
        <v>0.756637384460631</v>
      </c>
      <c r="I2749" s="4" t="n">
        <v>0.109226068275767</v>
      </c>
      <c r="J2749" s="4" t="n">
        <v>0.0138991314903851</v>
      </c>
      <c r="K2749" s="4" t="n">
        <v>0.00995139425891371</v>
      </c>
      <c r="L2749" s="4" t="n">
        <v>0.000614285714285714</v>
      </c>
      <c r="M2749" s="4" t="n">
        <v>0.214656297753323</v>
      </c>
      <c r="N2749" s="4" t="n">
        <v>34.2850587201292</v>
      </c>
      <c r="O2749" s="4" t="n">
        <v>1</v>
      </c>
      <c r="P2749" s="4" t="s">
        <v>24</v>
      </c>
      <c r="Q2749" s="4" t="n">
        <v>54.2431988377681</v>
      </c>
      <c r="R2749" s="4" t="n">
        <v>0.79349433880443</v>
      </c>
      <c r="S2749" s="4" t="s">
        <v>40</v>
      </c>
      <c r="T2749" s="4" t="str">
        <f aca="false">B2749&amp;C2749&amp;D2749&amp;E2749&amp;S2749</f>
        <v>rosnavburgermap25normal</v>
      </c>
      <c r="U2749" s="4" t="n">
        <f aca="false">COUNTIF($T$2:T2749,T2749)</f>
        <v>8</v>
      </c>
      <c r="V2749" s="4" t="s">
        <v>38</v>
      </c>
      <c r="W2749" s="4" t="s">
        <v>29</v>
      </c>
      <c r="X2749" s="4" t="n">
        <v>2</v>
      </c>
      <c r="Y2749" s="4" t="str">
        <f aca="false">V2749&amp;W2749&amp;X2749&amp;S2749</f>
        <v>rb2normal</v>
      </c>
      <c r="Z2749" s="4" t="n">
        <f aca="false">G2749&gt;0</f>
        <v>0</v>
      </c>
      <c r="AA2749" s="4" t="str">
        <f aca="false">IF(NOT(Z2749),Y2749,0)</f>
        <v>rb2normal</v>
      </c>
    </row>
    <row r="2750" customFormat="false" ht="15" hidden="false" customHeight="true" outlineLevel="0" collapsed="false">
      <c r="A2750" s="1" t="n">
        <v>3832</v>
      </c>
      <c r="B2750" s="4" t="s">
        <v>37</v>
      </c>
      <c r="C2750" s="4" t="s">
        <v>41</v>
      </c>
      <c r="D2750" s="4" t="s">
        <v>23</v>
      </c>
      <c r="E2750" s="4" t="n">
        <v>5</v>
      </c>
      <c r="F2750" s="4" t="n">
        <v>156.704</v>
      </c>
      <c r="G2750" s="4" t="n">
        <v>0</v>
      </c>
      <c r="H2750" s="4" t="n">
        <v>1.38201570695236</v>
      </c>
      <c r="I2750" s="4" t="n">
        <v>0.119814554487445</v>
      </c>
      <c r="J2750" s="4" t="n">
        <v>0.0168860562077205</v>
      </c>
      <c r="K2750" s="4" t="n">
        <v>0.0103513562528786</v>
      </c>
      <c r="L2750" s="4" t="n">
        <v>0.000306547955723744</v>
      </c>
      <c r="M2750" s="4" t="n">
        <v>0.215288281031711</v>
      </c>
      <c r="N2750" s="4" t="n">
        <v>33.6527921502383</v>
      </c>
      <c r="O2750" s="4" t="n">
        <v>1</v>
      </c>
      <c r="P2750" s="4" t="s">
        <v>24</v>
      </c>
      <c r="Q2750" s="4" t="n">
        <v>229.039333725577</v>
      </c>
      <c r="R2750" s="4" t="n">
        <v>0.809828791570479</v>
      </c>
      <c r="S2750" s="4" t="s">
        <v>40</v>
      </c>
      <c r="T2750" s="4" t="str">
        <f aca="false">B2750&amp;C2750&amp;D2750&amp;E2750&amp;S2750</f>
        <v>rosnavburgermap25normal</v>
      </c>
      <c r="U2750" s="4" t="n">
        <f aca="false">COUNTIF($T$2:T2750,T2750)</f>
        <v>9</v>
      </c>
      <c r="V2750" s="4" t="s">
        <v>38</v>
      </c>
      <c r="W2750" s="4" t="s">
        <v>29</v>
      </c>
      <c r="X2750" s="4" t="n">
        <v>2</v>
      </c>
      <c r="Y2750" s="4" t="str">
        <f aca="false">V2750&amp;W2750&amp;X2750&amp;S2750</f>
        <v>rb2normal</v>
      </c>
      <c r="Z2750" s="4" t="n">
        <f aca="false">G2750&gt;0</f>
        <v>0</v>
      </c>
      <c r="AA2750" s="4" t="str">
        <f aca="false">IF(NOT(Z2750),Y2750,0)</f>
        <v>rb2normal</v>
      </c>
    </row>
    <row r="2751" customFormat="false" ht="15" hidden="false" customHeight="true" outlineLevel="0" collapsed="false">
      <c r="A2751" s="1" t="n">
        <v>3833</v>
      </c>
      <c r="B2751" s="4" t="s">
        <v>37</v>
      </c>
      <c r="C2751" s="4" t="s">
        <v>41</v>
      </c>
      <c r="D2751" s="4" t="s">
        <v>23</v>
      </c>
      <c r="E2751" s="4" t="n">
        <v>5</v>
      </c>
      <c r="F2751" s="4" t="n">
        <v>157.696</v>
      </c>
      <c r="G2751" s="4" t="n">
        <v>0</v>
      </c>
      <c r="H2751" s="4" t="n">
        <v>0.685037597513386</v>
      </c>
      <c r="I2751" s="4" t="n">
        <v>0.0947274520980863</v>
      </c>
      <c r="J2751" s="4" t="n">
        <v>0.0316219629951805</v>
      </c>
      <c r="K2751" s="4" t="n">
        <v>0.0132632414286417</v>
      </c>
      <c r="L2751" s="4" t="n">
        <v>-1.17541246414048E-005</v>
      </c>
      <c r="M2751" s="4" t="n">
        <v>0.215590180450928</v>
      </c>
      <c r="N2751" s="4" t="n">
        <v>33.9941125545209</v>
      </c>
      <c r="O2751" s="4" t="n">
        <v>1</v>
      </c>
      <c r="P2751" s="4" t="s">
        <v>24</v>
      </c>
      <c r="Q2751" s="4" t="n">
        <v>63.3489350392388</v>
      </c>
      <c r="R2751" s="4" t="n">
        <v>0.648759398105452</v>
      </c>
      <c r="S2751" s="4" t="s">
        <v>40</v>
      </c>
      <c r="T2751" s="4" t="str">
        <f aca="false">B2751&amp;C2751&amp;D2751&amp;E2751&amp;S2751</f>
        <v>rosnavburgermap25normal</v>
      </c>
      <c r="U2751" s="4" t="n">
        <f aca="false">COUNTIF($T$2:T2751,T2751)</f>
        <v>10</v>
      </c>
      <c r="V2751" s="4" t="s">
        <v>38</v>
      </c>
      <c r="W2751" s="4" t="s">
        <v>29</v>
      </c>
      <c r="X2751" s="4" t="n">
        <v>2</v>
      </c>
      <c r="Y2751" s="4" t="str">
        <f aca="false">V2751&amp;W2751&amp;X2751&amp;S2751</f>
        <v>rb2normal</v>
      </c>
      <c r="Z2751" s="4" t="n">
        <f aca="false">G2751&gt;0</f>
        <v>0</v>
      </c>
      <c r="AA2751" s="4" t="str">
        <f aca="false">IF(NOT(Z2751),Y2751,0)</f>
        <v>rb2normal</v>
      </c>
    </row>
    <row r="2752" customFormat="false" ht="15" hidden="false" customHeight="true" outlineLevel="0" collapsed="false">
      <c r="A2752" s="1" t="n">
        <v>3834</v>
      </c>
      <c r="B2752" s="4" t="s">
        <v>37</v>
      </c>
      <c r="C2752" s="4" t="s">
        <v>41</v>
      </c>
      <c r="D2752" s="4" t="s">
        <v>23</v>
      </c>
      <c r="E2752" s="4" t="n">
        <v>5</v>
      </c>
      <c r="F2752" s="4" t="n">
        <v>158.301</v>
      </c>
      <c r="G2752" s="4" t="n">
        <v>0</v>
      </c>
      <c r="H2752" s="4" t="n">
        <v>0.855160021903577</v>
      </c>
      <c r="I2752" s="4" t="n">
        <v>0.143062972923434</v>
      </c>
      <c r="J2752" s="4" t="n">
        <v>0.0188878908533269</v>
      </c>
      <c r="K2752" s="4" t="n">
        <v>0.00919805264702903</v>
      </c>
      <c r="L2752" s="4" t="n">
        <v>0.000624277456647399</v>
      </c>
      <c r="M2752" s="4" t="n">
        <v>0.217443631045305</v>
      </c>
      <c r="N2752" s="4" t="n">
        <v>34.4473026748698</v>
      </c>
      <c r="O2752" s="4" t="n">
        <v>1</v>
      </c>
      <c r="P2752" s="4" t="s">
        <v>24</v>
      </c>
      <c r="Q2752" s="4" t="n">
        <v>57.3860109547091</v>
      </c>
      <c r="R2752" s="4" t="n">
        <v>0.936473903471513</v>
      </c>
      <c r="S2752" s="4" t="s">
        <v>40</v>
      </c>
      <c r="T2752" s="4" t="str">
        <f aca="false">B2752&amp;C2752&amp;D2752&amp;E2752&amp;S2752</f>
        <v>rosnavburgermap25normal</v>
      </c>
      <c r="U2752" s="4" t="n">
        <f aca="false">COUNTIF($T$2:T2752,T2752)</f>
        <v>11</v>
      </c>
      <c r="V2752" s="4" t="s">
        <v>38</v>
      </c>
      <c r="W2752" s="4" t="s">
        <v>29</v>
      </c>
      <c r="X2752" s="4" t="n">
        <v>2</v>
      </c>
      <c r="Y2752" s="4" t="str">
        <f aca="false">V2752&amp;W2752&amp;X2752&amp;S2752</f>
        <v>rb2normal</v>
      </c>
      <c r="Z2752" s="4" t="n">
        <f aca="false">G2752&gt;0</f>
        <v>0</v>
      </c>
      <c r="AA2752" s="4" t="str">
        <f aca="false">IF(NOT(Z2752),Y2752,0)</f>
        <v>rb2normal</v>
      </c>
    </row>
    <row r="2753" customFormat="false" ht="15" hidden="false" customHeight="true" outlineLevel="0" collapsed="false">
      <c r="A2753" s="1" t="n">
        <v>3835</v>
      </c>
      <c r="B2753" s="4" t="s">
        <v>37</v>
      </c>
      <c r="C2753" s="4" t="s">
        <v>41</v>
      </c>
      <c r="D2753" s="4" t="s">
        <v>23</v>
      </c>
      <c r="E2753" s="4" t="n">
        <v>5</v>
      </c>
      <c r="F2753" s="4" t="n">
        <v>157.108</v>
      </c>
      <c r="G2753" s="4" t="n">
        <v>0</v>
      </c>
      <c r="H2753" s="4" t="n">
        <v>0.471686930883099</v>
      </c>
      <c r="I2753" s="4" t="n">
        <v>0.0956817706746146</v>
      </c>
      <c r="J2753" s="4" t="n">
        <v>0.0120172943600822</v>
      </c>
      <c r="K2753" s="4" t="n">
        <v>0.00627363672411287</v>
      </c>
      <c r="L2753" s="4" t="n">
        <v>0.000627906976744186</v>
      </c>
      <c r="M2753" s="4" t="n">
        <v>0.218962604421515</v>
      </c>
      <c r="N2753" s="4" t="n">
        <v>34.3992884995898</v>
      </c>
      <c r="O2753" s="4" t="n">
        <v>1</v>
      </c>
      <c r="P2753" s="4" t="s">
        <v>24</v>
      </c>
      <c r="Q2753" s="4" t="n">
        <v>6.06571126714515</v>
      </c>
      <c r="R2753" s="4" t="n">
        <v>0.736148946810397</v>
      </c>
      <c r="S2753" s="4" t="s">
        <v>40</v>
      </c>
      <c r="T2753" s="4" t="str">
        <f aca="false">B2753&amp;C2753&amp;D2753&amp;E2753&amp;S2753</f>
        <v>rosnavburgermap25normal</v>
      </c>
      <c r="U2753" s="4" t="n">
        <f aca="false">COUNTIF($T$2:T2753,T2753)</f>
        <v>12</v>
      </c>
      <c r="V2753" s="4" t="s">
        <v>38</v>
      </c>
      <c r="W2753" s="4" t="s">
        <v>29</v>
      </c>
      <c r="X2753" s="4" t="n">
        <v>2</v>
      </c>
      <c r="Y2753" s="4" t="str">
        <f aca="false">V2753&amp;W2753&amp;X2753&amp;S2753</f>
        <v>rb2normal</v>
      </c>
      <c r="Z2753" s="4" t="n">
        <f aca="false">G2753&gt;0</f>
        <v>0</v>
      </c>
      <c r="AA2753" s="4" t="str">
        <f aca="false">IF(NOT(Z2753),Y2753,0)</f>
        <v>rb2normal</v>
      </c>
    </row>
    <row r="2754" customFormat="false" ht="15" hidden="false" customHeight="true" outlineLevel="0" collapsed="false">
      <c r="A2754" s="1" t="n">
        <v>3836</v>
      </c>
      <c r="B2754" s="4" t="s">
        <v>37</v>
      </c>
      <c r="C2754" s="4" t="s">
        <v>41</v>
      </c>
      <c r="D2754" s="4" t="s">
        <v>23</v>
      </c>
      <c r="E2754" s="4" t="n">
        <v>5</v>
      </c>
      <c r="F2754" s="4" t="n">
        <v>151.199</v>
      </c>
      <c r="G2754" s="4" t="n">
        <v>0</v>
      </c>
      <c r="H2754" s="4" t="n">
        <v>0.406192813290734</v>
      </c>
      <c r="I2754" s="4" t="n">
        <v>0.079834900025821</v>
      </c>
      <c r="J2754" s="4" t="n">
        <v>0.00995029699126573</v>
      </c>
      <c r="K2754" s="4" t="n">
        <v>0.00724355254128879</v>
      </c>
      <c r="L2754" s="4" t="n">
        <v>0.000480132669838091</v>
      </c>
      <c r="M2754" s="4" t="n">
        <v>0.218405249319413</v>
      </c>
      <c r="N2754" s="4" t="n">
        <v>33.0640391096318</v>
      </c>
      <c r="O2754" s="4" t="n">
        <v>1</v>
      </c>
      <c r="P2754" s="4" t="s">
        <v>24</v>
      </c>
      <c r="Q2754" s="4" t="n">
        <v>6.03561414639978</v>
      </c>
      <c r="R2754" s="4" t="n">
        <v>0.498184748251207</v>
      </c>
      <c r="S2754" s="4" t="s">
        <v>40</v>
      </c>
      <c r="T2754" s="4" t="str">
        <f aca="false">B2754&amp;C2754&amp;D2754&amp;E2754&amp;S2754</f>
        <v>rosnavburgermap25normal</v>
      </c>
      <c r="U2754" s="4" t="n">
        <f aca="false">COUNTIF($T$2:T2754,T2754)</f>
        <v>13</v>
      </c>
      <c r="V2754" s="4" t="s">
        <v>38</v>
      </c>
      <c r="W2754" s="4" t="s">
        <v>29</v>
      </c>
      <c r="X2754" s="4" t="n">
        <v>2</v>
      </c>
      <c r="Y2754" s="4" t="str">
        <f aca="false">V2754&amp;W2754&amp;X2754&amp;S2754</f>
        <v>rb2normal</v>
      </c>
      <c r="Z2754" s="4" t="n">
        <f aca="false">G2754&gt;0</f>
        <v>0</v>
      </c>
      <c r="AA2754" s="4" t="str">
        <f aca="false">IF(NOT(Z2754),Y2754,0)</f>
        <v>rb2normal</v>
      </c>
    </row>
    <row r="2755" customFormat="false" ht="15" hidden="false" customHeight="true" outlineLevel="0" collapsed="false">
      <c r="A2755" s="1" t="n">
        <v>3837</v>
      </c>
      <c r="B2755" s="4" t="s">
        <v>37</v>
      </c>
      <c r="C2755" s="4" t="s">
        <v>41</v>
      </c>
      <c r="D2755" s="4" t="s">
        <v>23</v>
      </c>
      <c r="E2755" s="4" t="n">
        <v>5</v>
      </c>
      <c r="F2755" s="4" t="n">
        <v>157.595</v>
      </c>
      <c r="G2755" s="4" t="n">
        <v>0</v>
      </c>
      <c r="H2755" s="4" t="n">
        <v>0.463866561045107</v>
      </c>
      <c r="I2755" s="4" t="n">
        <v>0.0784895145798649</v>
      </c>
      <c r="J2755" s="4" t="n">
        <v>0.0111297076953718</v>
      </c>
      <c r="K2755" s="4" t="n">
        <v>0.00917011627001318</v>
      </c>
      <c r="L2755" s="4" t="n">
        <v>0.000636887608069164</v>
      </c>
      <c r="M2755" s="4" t="n">
        <v>0.21644145473038</v>
      </c>
      <c r="N2755" s="4" t="n">
        <v>34.2039831018998</v>
      </c>
      <c r="O2755" s="4" t="n">
        <v>1</v>
      </c>
      <c r="P2755" s="4" t="s">
        <v>24</v>
      </c>
      <c r="Q2755" s="4" t="n">
        <v>16.9894655499726</v>
      </c>
      <c r="R2755" s="4" t="n">
        <v>0.463571741126234</v>
      </c>
      <c r="S2755" s="4" t="s">
        <v>40</v>
      </c>
      <c r="T2755" s="4" t="str">
        <f aca="false">B2755&amp;C2755&amp;D2755&amp;E2755&amp;S2755</f>
        <v>rosnavburgermap25normal</v>
      </c>
      <c r="U2755" s="4" t="n">
        <f aca="false">COUNTIF($T$2:T2755,T2755)</f>
        <v>14</v>
      </c>
      <c r="V2755" s="4" t="s">
        <v>38</v>
      </c>
      <c r="W2755" s="4" t="s">
        <v>29</v>
      </c>
      <c r="X2755" s="4" t="n">
        <v>2</v>
      </c>
      <c r="Y2755" s="4" t="str">
        <f aca="false">V2755&amp;W2755&amp;X2755&amp;S2755</f>
        <v>rb2normal</v>
      </c>
      <c r="Z2755" s="4" t="n">
        <f aca="false">G2755&gt;0</f>
        <v>0</v>
      </c>
      <c r="AA2755" s="4" t="str">
        <f aca="false">IF(NOT(Z2755),Y2755,0)</f>
        <v>rb2normal</v>
      </c>
    </row>
    <row r="2756" customFormat="false" ht="15" hidden="false" customHeight="true" outlineLevel="0" collapsed="false">
      <c r="A2756" s="1" t="n">
        <v>3838</v>
      </c>
      <c r="B2756" s="4" t="s">
        <v>37</v>
      </c>
      <c r="C2756" s="4" t="s">
        <v>41</v>
      </c>
      <c r="D2756" s="4" t="s">
        <v>23</v>
      </c>
      <c r="E2756" s="4" t="n">
        <v>5</v>
      </c>
      <c r="F2756" s="4" t="n">
        <v>145.9</v>
      </c>
      <c r="G2756" s="4" t="n">
        <v>0</v>
      </c>
      <c r="H2756" s="4" t="n">
        <v>0.384066760073274</v>
      </c>
      <c r="I2756" s="4" t="n">
        <v>0.0742630371503862</v>
      </c>
      <c r="J2756" s="4" t="n">
        <v>0.00921549069560581</v>
      </c>
      <c r="K2756" s="4" t="n">
        <v>0.00724660263606641</v>
      </c>
      <c r="L2756" s="4" t="n">
        <v>0.000671826625386997</v>
      </c>
      <c r="M2756" s="4" t="n">
        <v>0.218241466653417</v>
      </c>
      <c r="N2756" s="4" t="n">
        <v>31.9337396982755</v>
      </c>
      <c r="O2756" s="4" t="n">
        <v>1</v>
      </c>
      <c r="P2756" s="4" t="s">
        <v>24</v>
      </c>
      <c r="Q2756" s="4" t="n">
        <v>3.83637760342396</v>
      </c>
      <c r="R2756" s="4" t="n">
        <v>0.46129893144947</v>
      </c>
      <c r="S2756" s="4" t="s">
        <v>40</v>
      </c>
      <c r="T2756" s="4" t="str">
        <f aca="false">B2756&amp;C2756&amp;D2756&amp;E2756&amp;S2756</f>
        <v>rosnavburgermap25normal</v>
      </c>
      <c r="U2756" s="4" t="n">
        <f aca="false">COUNTIF($T$2:T2756,T2756)</f>
        <v>15</v>
      </c>
      <c r="V2756" s="4" t="s">
        <v>38</v>
      </c>
      <c r="W2756" s="4" t="s">
        <v>29</v>
      </c>
      <c r="X2756" s="4" t="n">
        <v>2</v>
      </c>
      <c r="Y2756" s="4" t="str">
        <f aca="false">V2756&amp;W2756&amp;X2756&amp;S2756</f>
        <v>rb2normal</v>
      </c>
      <c r="Z2756" s="4" t="n">
        <f aca="false">G2756&gt;0</f>
        <v>0</v>
      </c>
      <c r="AA2756" s="4" t="str">
        <f aca="false">IF(NOT(Z2756),Y2756,0)</f>
        <v>rb2normal</v>
      </c>
    </row>
    <row r="2757" customFormat="false" ht="15" hidden="false" customHeight="true" outlineLevel="0" collapsed="false">
      <c r="A2757" s="1" t="n">
        <v>3839</v>
      </c>
      <c r="B2757" s="4" t="s">
        <v>37</v>
      </c>
      <c r="C2757" s="4" t="s">
        <v>41</v>
      </c>
      <c r="D2757" s="4" t="s">
        <v>23</v>
      </c>
      <c r="E2757" s="4" t="n">
        <v>5</v>
      </c>
      <c r="F2757" s="4" t="n">
        <v>142.898</v>
      </c>
      <c r="G2757" s="4" t="n">
        <v>0</v>
      </c>
      <c r="H2757" s="4" t="n">
        <v>0.188637770835268</v>
      </c>
      <c r="I2757" s="4" t="n">
        <v>0.036600377655755</v>
      </c>
      <c r="J2757" s="4" t="n">
        <v>0.00454375235973095</v>
      </c>
      <c r="K2757" s="4" t="n">
        <v>0.0070851292618915</v>
      </c>
      <c r="L2757" s="4" t="n">
        <v>0.000353297964162035</v>
      </c>
      <c r="M2757" s="4" t="n">
        <v>0.218586228573716</v>
      </c>
      <c r="N2757" s="4" t="n">
        <v>31.2741825841656</v>
      </c>
      <c r="O2757" s="4" t="n">
        <v>1</v>
      </c>
      <c r="P2757" s="4" t="s">
        <v>24</v>
      </c>
      <c r="Q2757" s="4" t="n">
        <v>1.47019969480838</v>
      </c>
      <c r="R2757" s="4" t="n">
        <v>0.278984110184786</v>
      </c>
      <c r="S2757" s="4" t="s">
        <v>40</v>
      </c>
      <c r="T2757" s="4" t="str">
        <f aca="false">B2757&amp;C2757&amp;D2757&amp;E2757&amp;S2757</f>
        <v>rosnavburgermap25normal</v>
      </c>
      <c r="U2757" s="4" t="n">
        <f aca="false">COUNTIF($T$2:T2757,T2757)</f>
        <v>16</v>
      </c>
      <c r="V2757" s="4" t="s">
        <v>38</v>
      </c>
      <c r="W2757" s="4" t="s">
        <v>29</v>
      </c>
      <c r="X2757" s="4" t="n">
        <v>2</v>
      </c>
      <c r="Y2757" s="4" t="str">
        <f aca="false">V2757&amp;W2757&amp;X2757&amp;S2757</f>
        <v>rb2normal</v>
      </c>
      <c r="Z2757" s="4" t="n">
        <f aca="false">G2757&gt;0</f>
        <v>0</v>
      </c>
      <c r="AA2757" s="4" t="str">
        <f aca="false">IF(NOT(Z2757),Y2757,0)</f>
        <v>rb2normal</v>
      </c>
    </row>
    <row r="2758" customFormat="false" ht="15" hidden="false" customHeight="true" outlineLevel="0" collapsed="false">
      <c r="A2758" s="1" t="n">
        <v>3840</v>
      </c>
      <c r="B2758" s="4" t="s">
        <v>37</v>
      </c>
      <c r="C2758" s="4" t="s">
        <v>41</v>
      </c>
      <c r="D2758" s="4" t="s">
        <v>23</v>
      </c>
      <c r="E2758" s="4" t="n">
        <v>5</v>
      </c>
      <c r="F2758" s="4" t="n">
        <v>150.8</v>
      </c>
      <c r="G2758" s="4" t="n">
        <v>0</v>
      </c>
      <c r="H2758" s="4" t="n">
        <v>0.499813292896508</v>
      </c>
      <c r="I2758" s="4" t="n">
        <v>0.0986599068642623</v>
      </c>
      <c r="J2758" s="4" t="n">
        <v>0.0123610523930178</v>
      </c>
      <c r="K2758" s="4" t="n">
        <v>0.00742699710814972</v>
      </c>
      <c r="L2758" s="4" t="n">
        <v>0.000566574334913893</v>
      </c>
      <c r="M2758" s="4" t="n">
        <v>0.21900983621927</v>
      </c>
      <c r="N2758" s="4" t="n">
        <v>33.0139932333066</v>
      </c>
      <c r="O2758" s="4" t="n">
        <v>1</v>
      </c>
      <c r="P2758" s="4" t="s">
        <v>24</v>
      </c>
      <c r="Q2758" s="4" t="n">
        <v>6.62872105642983</v>
      </c>
      <c r="R2758" s="4" t="n">
        <v>0.768159120309482</v>
      </c>
      <c r="S2758" s="4" t="s">
        <v>40</v>
      </c>
      <c r="T2758" s="4" t="str">
        <f aca="false">B2758&amp;C2758&amp;D2758&amp;E2758&amp;S2758</f>
        <v>rosnavburgermap25normal</v>
      </c>
      <c r="U2758" s="4" t="n">
        <f aca="false">COUNTIF($T$2:T2758,T2758)</f>
        <v>17</v>
      </c>
      <c r="V2758" s="4" t="s">
        <v>38</v>
      </c>
      <c r="W2758" s="4" t="s">
        <v>29</v>
      </c>
      <c r="X2758" s="4" t="n">
        <v>2</v>
      </c>
      <c r="Y2758" s="4" t="str">
        <f aca="false">V2758&amp;W2758&amp;X2758&amp;S2758</f>
        <v>rb2normal</v>
      </c>
      <c r="Z2758" s="4" t="n">
        <f aca="false">G2758&gt;0</f>
        <v>0</v>
      </c>
      <c r="AA2758" s="4" t="str">
        <f aca="false">IF(NOT(Z2758),Y2758,0)</f>
        <v>rb2normal</v>
      </c>
    </row>
    <row r="2759" customFormat="false" ht="15" hidden="false" customHeight="true" outlineLevel="0" collapsed="false">
      <c r="A2759" s="1" t="n">
        <v>3841</v>
      </c>
      <c r="B2759" s="4" t="s">
        <v>37</v>
      </c>
      <c r="C2759" s="4" t="s">
        <v>41</v>
      </c>
      <c r="D2759" s="4" t="s">
        <v>23</v>
      </c>
      <c r="E2759" s="4" t="n">
        <v>5</v>
      </c>
      <c r="F2759" s="4" t="n">
        <v>144.501</v>
      </c>
      <c r="G2759" s="4" t="n">
        <v>0</v>
      </c>
      <c r="H2759" s="4" t="n">
        <v>0.248842936765693</v>
      </c>
      <c r="I2759" s="4" t="n">
        <v>0.0492626189961136</v>
      </c>
      <c r="J2759" s="4" t="n">
        <v>0.00610585046476883</v>
      </c>
      <c r="K2759" s="4" t="n">
        <v>0.0060094390579778</v>
      </c>
      <c r="L2759" s="4" t="n">
        <v>0.000122248247753604</v>
      </c>
      <c r="M2759" s="4" t="n">
        <v>0.218875412515977</v>
      </c>
      <c r="N2759" s="4" t="n">
        <v>31.6393787202254</v>
      </c>
      <c r="O2759" s="4" t="n">
        <v>1</v>
      </c>
      <c r="P2759" s="4" t="s">
        <v>24</v>
      </c>
      <c r="Q2759" s="4" t="n">
        <v>1.91709565662563</v>
      </c>
      <c r="R2759" s="4" t="n">
        <v>0.355253499109161</v>
      </c>
      <c r="S2759" s="4" t="s">
        <v>40</v>
      </c>
      <c r="T2759" s="4" t="str">
        <f aca="false">B2759&amp;C2759&amp;D2759&amp;E2759&amp;S2759</f>
        <v>rosnavburgermap25normal</v>
      </c>
      <c r="U2759" s="4" t="n">
        <f aca="false">COUNTIF($T$2:T2759,T2759)</f>
        <v>18</v>
      </c>
      <c r="V2759" s="4" t="s">
        <v>38</v>
      </c>
      <c r="W2759" s="4" t="s">
        <v>29</v>
      </c>
      <c r="X2759" s="4" t="n">
        <v>2</v>
      </c>
      <c r="Y2759" s="4" t="str">
        <f aca="false">V2759&amp;W2759&amp;X2759&amp;S2759</f>
        <v>rb2normal</v>
      </c>
      <c r="Z2759" s="4" t="n">
        <f aca="false">G2759&gt;0</f>
        <v>0</v>
      </c>
      <c r="AA2759" s="4" t="str">
        <f aca="false">IF(NOT(Z2759),Y2759,0)</f>
        <v>rb2normal</v>
      </c>
    </row>
    <row r="2760" customFormat="false" ht="15" hidden="false" customHeight="true" outlineLevel="0" collapsed="false">
      <c r="A2760" s="1" t="n">
        <v>3842</v>
      </c>
      <c r="B2760" s="4" t="s">
        <v>37</v>
      </c>
      <c r="C2760" s="4" t="s">
        <v>41</v>
      </c>
      <c r="D2760" s="4" t="s">
        <v>23</v>
      </c>
      <c r="E2760" s="4" t="n">
        <v>5</v>
      </c>
      <c r="F2760" s="4" t="n">
        <v>143.299</v>
      </c>
      <c r="G2760" s="4" t="n">
        <v>0</v>
      </c>
      <c r="H2760" s="4" t="n">
        <v>0.453564079958337</v>
      </c>
      <c r="I2760" s="4" t="n">
        <v>0.0897932440920407</v>
      </c>
      <c r="J2760" s="4" t="n">
        <v>0.0112983344633284</v>
      </c>
      <c r="K2760" s="4" t="n">
        <v>0.00827444854860119</v>
      </c>
      <c r="L2760" s="4" t="n">
        <v>0.000249954469162726</v>
      </c>
      <c r="M2760" s="4" t="n">
        <v>0.21873112197751</v>
      </c>
      <c r="N2760" s="4" t="n">
        <v>31.3850907336676</v>
      </c>
      <c r="O2760" s="4" t="n">
        <v>1</v>
      </c>
      <c r="P2760" s="4" t="s">
        <v>24</v>
      </c>
      <c r="Q2760" s="4" t="n">
        <v>7.57412314928966</v>
      </c>
      <c r="R2760" s="4" t="n">
        <v>0.545067724836904</v>
      </c>
      <c r="S2760" s="4" t="s">
        <v>40</v>
      </c>
      <c r="T2760" s="4" t="str">
        <f aca="false">B2760&amp;C2760&amp;D2760&amp;E2760&amp;S2760</f>
        <v>rosnavburgermap25normal</v>
      </c>
      <c r="U2760" s="4" t="n">
        <f aca="false">COUNTIF($T$2:T2760,T2760)</f>
        <v>19</v>
      </c>
      <c r="V2760" s="4" t="s">
        <v>38</v>
      </c>
      <c r="W2760" s="4" t="s">
        <v>29</v>
      </c>
      <c r="X2760" s="4" t="n">
        <v>2</v>
      </c>
      <c r="Y2760" s="4" t="str">
        <f aca="false">V2760&amp;W2760&amp;X2760&amp;S2760</f>
        <v>rb2normal</v>
      </c>
      <c r="Z2760" s="4" t="n">
        <f aca="false">G2760&gt;0</f>
        <v>0</v>
      </c>
      <c r="AA2760" s="4" t="str">
        <f aca="false">IF(NOT(Z2760),Y2760,0)</f>
        <v>rb2normal</v>
      </c>
    </row>
    <row r="2761" customFormat="false" ht="15" hidden="false" customHeight="true" outlineLevel="0" collapsed="false">
      <c r="A2761" s="1" t="n">
        <v>3843</v>
      </c>
      <c r="B2761" s="4" t="s">
        <v>37</v>
      </c>
      <c r="C2761" s="4" t="s">
        <v>41</v>
      </c>
      <c r="D2761" s="4" t="s">
        <v>23</v>
      </c>
      <c r="E2761" s="4" t="n">
        <v>5</v>
      </c>
      <c r="F2761" s="4" t="n">
        <v>155.998</v>
      </c>
      <c r="G2761" s="4" t="n">
        <v>1</v>
      </c>
      <c r="H2761" s="4" t="n">
        <v>0.435890635815617</v>
      </c>
      <c r="I2761" s="4" t="n">
        <v>0.0830031789390071</v>
      </c>
      <c r="J2761" s="4" t="n">
        <v>0.0104062505967721</v>
      </c>
      <c r="K2761" s="4" t="n">
        <v>0.00699777703992312</v>
      </c>
      <c r="L2761" s="4" t="n">
        <v>0.000518562614605612</v>
      </c>
      <c r="M2761" s="4" t="n">
        <v>0.217959181943639</v>
      </c>
      <c r="N2761" s="4" t="n">
        <v>34.0678336568464</v>
      </c>
      <c r="O2761" s="4" t="n">
        <v>1</v>
      </c>
      <c r="P2761" s="4" t="s">
        <v>24</v>
      </c>
      <c r="Q2761" s="4" t="n">
        <v>9.72561687381207</v>
      </c>
      <c r="R2761" s="4" t="n">
        <v>0.657247543989349</v>
      </c>
      <c r="S2761" s="4" t="s">
        <v>40</v>
      </c>
      <c r="T2761" s="4" t="str">
        <f aca="false">B2761&amp;C2761&amp;D2761&amp;E2761&amp;S2761</f>
        <v>rosnavburgermap25normal</v>
      </c>
      <c r="U2761" s="4" t="n">
        <f aca="false">COUNTIF($T$2:T2761,T2761)</f>
        <v>20</v>
      </c>
      <c r="V2761" s="4" t="s">
        <v>38</v>
      </c>
      <c r="W2761" s="4" t="s">
        <v>29</v>
      </c>
      <c r="X2761" s="4" t="n">
        <v>2</v>
      </c>
      <c r="Y2761" s="4" t="str">
        <f aca="false">V2761&amp;W2761&amp;X2761&amp;S2761</f>
        <v>rb2normal</v>
      </c>
      <c r="Z2761" s="4" t="n">
        <f aca="false">G2761&gt;0</f>
        <v>1</v>
      </c>
      <c r="AA2761" s="4" t="n">
        <f aca="false">IF(NOT(Z2761),Y2761,0)</f>
        <v>0</v>
      </c>
    </row>
    <row r="2762" customFormat="false" ht="15" hidden="false" customHeight="true" outlineLevel="0" collapsed="false">
      <c r="A2762" s="1" t="n">
        <v>3848</v>
      </c>
      <c r="B2762" s="4" t="s">
        <v>21</v>
      </c>
      <c r="C2762" s="4" t="s">
        <v>41</v>
      </c>
      <c r="D2762" s="4" t="s">
        <v>33</v>
      </c>
      <c r="E2762" s="4" t="n">
        <v>5</v>
      </c>
      <c r="F2762" s="4" t="n">
        <v>96.704</v>
      </c>
      <c r="G2762" s="4" t="n">
        <v>0</v>
      </c>
      <c r="H2762" s="4" t="n">
        <v>0.464797393009038</v>
      </c>
      <c r="I2762" s="4" t="n">
        <v>0.0826364336645719</v>
      </c>
      <c r="J2762" s="4" t="n">
        <v>0.0102342208735362</v>
      </c>
      <c r="K2762" s="4" t="n">
        <v>0.00555714285714286</v>
      </c>
      <c r="L2762" s="4" t="n">
        <v>0.00104285714285714</v>
      </c>
      <c r="M2762" s="4" t="n">
        <v>0.215683962264151</v>
      </c>
      <c r="N2762" s="4" t="n">
        <v>20.8530809377855</v>
      </c>
      <c r="O2762" s="4" t="n">
        <v>1</v>
      </c>
      <c r="P2762" s="4" t="s">
        <v>24</v>
      </c>
      <c r="Q2762" s="4" t="n">
        <v>11.272251637771</v>
      </c>
      <c r="R2762" s="4" t="n">
        <v>0.409867492746022</v>
      </c>
      <c r="S2762" s="4" t="s">
        <v>40</v>
      </c>
      <c r="T2762" s="4" t="str">
        <f aca="false">B2762&amp;C2762&amp;D2762&amp;E2762&amp;S2762</f>
        <v>tebburgersmall_warehouse5normal</v>
      </c>
      <c r="U2762" s="4" t="n">
        <f aca="false">COUNTIF($T$2:T2762,T2762)</f>
        <v>1</v>
      </c>
      <c r="V2762" s="4" t="s">
        <v>18</v>
      </c>
      <c r="W2762" s="4" t="s">
        <v>29</v>
      </c>
      <c r="X2762" s="4" t="s">
        <v>34</v>
      </c>
      <c r="Y2762" s="4" t="str">
        <f aca="false">V2762&amp;W2762&amp;X2762&amp;S2762</f>
        <v>tbsnormal</v>
      </c>
      <c r="Z2762" s="4" t="n">
        <f aca="false">G2762&gt;0</f>
        <v>0</v>
      </c>
      <c r="AA2762" s="4" t="str">
        <f aca="false">IF(NOT(Z2762),Y2762,0)</f>
        <v>tbsnormal</v>
      </c>
    </row>
    <row r="2763" customFormat="false" ht="15" hidden="false" customHeight="true" outlineLevel="0" collapsed="false">
      <c r="A2763" s="1" t="n">
        <v>3849</v>
      </c>
      <c r="B2763" s="4" t="s">
        <v>21</v>
      </c>
      <c r="C2763" s="4" t="s">
        <v>41</v>
      </c>
      <c r="D2763" s="4" t="s">
        <v>33</v>
      </c>
      <c r="E2763" s="4" t="n">
        <v>5</v>
      </c>
      <c r="F2763" s="4" t="n">
        <v>123.399</v>
      </c>
      <c r="G2763" s="4" t="n">
        <v>0</v>
      </c>
      <c r="H2763" s="4" t="n">
        <v>1.19100323870128</v>
      </c>
      <c r="I2763" s="4" t="n">
        <v>0.153491098934629</v>
      </c>
      <c r="J2763" s="4" t="n">
        <v>0.0402915817456906</v>
      </c>
      <c r="K2763" s="4" t="n">
        <v>0.0154757191678731</v>
      </c>
      <c r="L2763" s="4" t="n">
        <v>0.000538436450572249</v>
      </c>
      <c r="M2763" s="4" t="n">
        <v>0.210320157772851</v>
      </c>
      <c r="N2763" s="4" t="n">
        <v>25.9723674770251</v>
      </c>
      <c r="O2763" s="4" t="n">
        <v>1</v>
      </c>
      <c r="P2763" s="4" t="s">
        <v>24</v>
      </c>
      <c r="Q2763" s="4" t="n">
        <v>47.9763107722693</v>
      </c>
      <c r="R2763" s="4" t="n">
        <v>0.655850877478464</v>
      </c>
      <c r="S2763" s="4" t="s">
        <v>40</v>
      </c>
      <c r="T2763" s="4" t="str">
        <f aca="false">B2763&amp;C2763&amp;D2763&amp;E2763&amp;S2763</f>
        <v>tebburgersmall_warehouse5normal</v>
      </c>
      <c r="U2763" s="4" t="n">
        <f aca="false">COUNTIF($T$2:T2763,T2763)</f>
        <v>2</v>
      </c>
      <c r="V2763" s="4" t="s">
        <v>18</v>
      </c>
      <c r="W2763" s="4" t="s">
        <v>29</v>
      </c>
      <c r="X2763" s="4" t="s">
        <v>34</v>
      </c>
      <c r="Y2763" s="4" t="str">
        <f aca="false">V2763&amp;W2763&amp;X2763&amp;S2763</f>
        <v>tbsnormal</v>
      </c>
      <c r="Z2763" s="4" t="n">
        <f aca="false">G2763&gt;0</f>
        <v>0</v>
      </c>
      <c r="AA2763" s="4" t="str">
        <f aca="false">IF(NOT(Z2763),Y2763,0)</f>
        <v>tbsnormal</v>
      </c>
    </row>
    <row r="2764" customFormat="false" ht="15" hidden="false" customHeight="true" outlineLevel="0" collapsed="false">
      <c r="A2764" s="1" t="n">
        <v>3850</v>
      </c>
      <c r="B2764" s="4" t="s">
        <v>21</v>
      </c>
      <c r="C2764" s="4" t="s">
        <v>41</v>
      </c>
      <c r="D2764" s="4" t="s">
        <v>33</v>
      </c>
      <c r="E2764" s="4" t="n">
        <v>5</v>
      </c>
      <c r="F2764" s="4" t="n">
        <v>107.4</v>
      </c>
      <c r="G2764" s="4" t="n">
        <v>1</v>
      </c>
      <c r="H2764" s="4" t="n">
        <v>1.64152569219627</v>
      </c>
      <c r="I2764" s="4" t="n">
        <v>0.160027635447493</v>
      </c>
      <c r="J2764" s="4" t="n">
        <v>0.032835474592343</v>
      </c>
      <c r="K2764" s="4" t="n">
        <v>0.012000846466589</v>
      </c>
      <c r="L2764" s="4" t="n">
        <v>0.000334763948497854</v>
      </c>
      <c r="M2764" s="4" t="n">
        <v>0.212467900618414</v>
      </c>
      <c r="N2764" s="4" t="n">
        <v>22.7672536311378</v>
      </c>
      <c r="O2764" s="4" t="n">
        <v>1</v>
      </c>
      <c r="P2764" s="4" t="s">
        <v>24</v>
      </c>
      <c r="Q2764" s="4" t="n">
        <v>130.907549973392</v>
      </c>
      <c r="R2764" s="4" t="n">
        <v>0.601302213336647</v>
      </c>
      <c r="S2764" s="4" t="s">
        <v>40</v>
      </c>
      <c r="T2764" s="4" t="str">
        <f aca="false">B2764&amp;C2764&amp;D2764&amp;E2764&amp;S2764</f>
        <v>tebburgersmall_warehouse5normal</v>
      </c>
      <c r="U2764" s="4" t="n">
        <f aca="false">COUNTIF($T$2:T2764,T2764)</f>
        <v>3</v>
      </c>
      <c r="V2764" s="4" t="s">
        <v>18</v>
      </c>
      <c r="W2764" s="4" t="s">
        <v>29</v>
      </c>
      <c r="X2764" s="4" t="s">
        <v>34</v>
      </c>
      <c r="Y2764" s="4" t="str">
        <f aca="false">V2764&amp;W2764&amp;X2764&amp;S2764</f>
        <v>tbsnormal</v>
      </c>
      <c r="Z2764" s="4" t="n">
        <f aca="false">G2764&gt;0</f>
        <v>1</v>
      </c>
      <c r="AA2764" s="4" t="n">
        <f aca="false">IF(NOT(Z2764),Y2764,0)</f>
        <v>0</v>
      </c>
    </row>
    <row r="2765" customFormat="false" ht="15" hidden="false" customHeight="true" outlineLevel="0" collapsed="false">
      <c r="A2765" s="1" t="n">
        <v>3851</v>
      </c>
      <c r="B2765" s="4" t="s">
        <v>21</v>
      </c>
      <c r="C2765" s="4" t="s">
        <v>41</v>
      </c>
      <c r="D2765" s="4" t="s">
        <v>33</v>
      </c>
      <c r="E2765" s="4" t="n">
        <v>5</v>
      </c>
      <c r="F2765" s="4" t="n">
        <v>108.799</v>
      </c>
      <c r="G2765" s="4" t="n">
        <v>0</v>
      </c>
      <c r="H2765" s="4" t="n">
        <v>2.26156821564172</v>
      </c>
      <c r="I2765" s="4" t="n">
        <v>0.168233749191466</v>
      </c>
      <c r="J2765" s="4" t="n">
        <v>0.0464548119349866</v>
      </c>
      <c r="K2765" s="4" t="n">
        <v>0.0140592037651234</v>
      </c>
      <c r="L2765" s="4" t="n">
        <v>0.000510526774252227</v>
      </c>
      <c r="M2765" s="4" t="n">
        <v>0.20071555055202</v>
      </c>
      <c r="N2765" s="4" t="n">
        <v>21.6849031923617</v>
      </c>
      <c r="O2765" s="4" t="n">
        <v>1</v>
      </c>
      <c r="P2765" s="4" t="s">
        <v>24</v>
      </c>
      <c r="Q2765" s="4" t="n">
        <v>67.3774633873018</v>
      </c>
      <c r="R2765" s="4" t="n">
        <v>0.603599651051727</v>
      </c>
      <c r="S2765" s="4" t="s">
        <v>40</v>
      </c>
      <c r="T2765" s="4" t="str">
        <f aca="false">B2765&amp;C2765&amp;D2765&amp;E2765&amp;S2765</f>
        <v>tebburgersmall_warehouse5normal</v>
      </c>
      <c r="U2765" s="4" t="n">
        <f aca="false">COUNTIF($T$2:T2765,T2765)</f>
        <v>4</v>
      </c>
      <c r="V2765" s="4" t="s">
        <v>18</v>
      </c>
      <c r="W2765" s="4" t="s">
        <v>29</v>
      </c>
      <c r="X2765" s="4" t="s">
        <v>34</v>
      </c>
      <c r="Y2765" s="4" t="str">
        <f aca="false">V2765&amp;W2765&amp;X2765&amp;S2765</f>
        <v>tbsnormal</v>
      </c>
      <c r="Z2765" s="4" t="n">
        <f aca="false">G2765&gt;0</f>
        <v>0</v>
      </c>
      <c r="AA2765" s="4" t="str">
        <f aca="false">IF(NOT(Z2765),Y2765,0)</f>
        <v>tbsnormal</v>
      </c>
    </row>
    <row r="2766" customFormat="false" ht="15" hidden="false" customHeight="true" outlineLevel="0" collapsed="false">
      <c r="A2766" s="1" t="n">
        <v>3852</v>
      </c>
      <c r="B2766" s="4" t="s">
        <v>21</v>
      </c>
      <c r="C2766" s="4" t="s">
        <v>41</v>
      </c>
      <c r="D2766" s="4" t="s">
        <v>33</v>
      </c>
      <c r="E2766" s="4" t="n">
        <v>5</v>
      </c>
      <c r="F2766" s="4" t="n">
        <v>104.797</v>
      </c>
      <c r="G2766" s="4" t="n">
        <v>0</v>
      </c>
      <c r="H2766" s="4" t="n">
        <v>0.834785247369724</v>
      </c>
      <c r="I2766" s="4" t="n">
        <v>0.113488192771529</v>
      </c>
      <c r="J2766" s="4" t="n">
        <v>0.0157714282635532</v>
      </c>
      <c r="K2766" s="4" t="n">
        <v>0.0110909852778188</v>
      </c>
      <c r="L2766" s="4" t="n">
        <v>0.000562476254471214</v>
      </c>
      <c r="M2766" s="4" t="n">
        <v>0.210481950051822</v>
      </c>
      <c r="N2766" s="4" t="n">
        <v>21.9958884087911</v>
      </c>
      <c r="O2766" s="4" t="n">
        <v>1</v>
      </c>
      <c r="P2766" s="4" t="s">
        <v>24</v>
      </c>
      <c r="Q2766" s="4" t="n">
        <v>34.8311087224127</v>
      </c>
      <c r="R2766" s="4" t="n">
        <v>0.541919461422432</v>
      </c>
      <c r="S2766" s="4" t="s">
        <v>40</v>
      </c>
      <c r="T2766" s="4" t="str">
        <f aca="false">B2766&amp;C2766&amp;D2766&amp;E2766&amp;S2766</f>
        <v>tebburgersmall_warehouse5normal</v>
      </c>
      <c r="U2766" s="4" t="n">
        <f aca="false">COUNTIF($T$2:T2766,T2766)</f>
        <v>5</v>
      </c>
      <c r="V2766" s="4" t="s">
        <v>18</v>
      </c>
      <c r="W2766" s="4" t="s">
        <v>29</v>
      </c>
      <c r="X2766" s="4" t="s">
        <v>34</v>
      </c>
      <c r="Y2766" s="4" t="str">
        <f aca="false">V2766&amp;W2766&amp;X2766&amp;S2766</f>
        <v>tbsnormal</v>
      </c>
      <c r="Z2766" s="4" t="n">
        <f aca="false">G2766&gt;0</f>
        <v>0</v>
      </c>
      <c r="AA2766" s="4" t="str">
        <f aca="false">IF(NOT(Z2766),Y2766,0)</f>
        <v>tbsnormal</v>
      </c>
    </row>
    <row r="2767" customFormat="false" ht="15" hidden="false" customHeight="true" outlineLevel="0" collapsed="false">
      <c r="A2767" s="1" t="n">
        <v>3853</v>
      </c>
      <c r="B2767" s="4" t="s">
        <v>21</v>
      </c>
      <c r="C2767" s="4" t="s">
        <v>41</v>
      </c>
      <c r="D2767" s="4" t="s">
        <v>33</v>
      </c>
      <c r="E2767" s="4" t="n">
        <v>5</v>
      </c>
      <c r="F2767" s="4" t="n">
        <v>116.497</v>
      </c>
      <c r="G2767" s="4" t="n">
        <v>0</v>
      </c>
      <c r="H2767" s="4" t="n">
        <v>1.1153683253607</v>
      </c>
      <c r="I2767" s="4" t="n">
        <v>0.133039494515966</v>
      </c>
      <c r="J2767" s="4" t="n">
        <v>0.025283969517459</v>
      </c>
      <c r="K2767" s="4" t="n">
        <v>0.0161650603784537</v>
      </c>
      <c r="L2767" s="4" t="n">
        <v>0.000664</v>
      </c>
      <c r="M2767" s="4" t="n">
        <v>0.204804300501376</v>
      </c>
      <c r="N2767" s="4" t="n">
        <v>23.6903354951687</v>
      </c>
      <c r="O2767" s="4" t="n">
        <v>1</v>
      </c>
      <c r="P2767" s="4" t="s">
        <v>24</v>
      </c>
      <c r="Q2767" s="4" t="n">
        <v>33.0589856991197</v>
      </c>
      <c r="R2767" s="4" t="n">
        <v>0.581123049220118</v>
      </c>
      <c r="S2767" s="4" t="s">
        <v>40</v>
      </c>
      <c r="T2767" s="4" t="str">
        <f aca="false">B2767&amp;C2767&amp;D2767&amp;E2767&amp;S2767</f>
        <v>tebburgersmall_warehouse5normal</v>
      </c>
      <c r="U2767" s="4" t="n">
        <f aca="false">COUNTIF($T$2:T2767,T2767)</f>
        <v>6</v>
      </c>
      <c r="V2767" s="4" t="s">
        <v>18</v>
      </c>
      <c r="W2767" s="4" t="s">
        <v>29</v>
      </c>
      <c r="X2767" s="4" t="s">
        <v>34</v>
      </c>
      <c r="Y2767" s="4" t="str">
        <f aca="false">V2767&amp;W2767&amp;X2767&amp;S2767</f>
        <v>tbsnormal</v>
      </c>
      <c r="Z2767" s="4" t="n">
        <f aca="false">G2767&gt;0</f>
        <v>0</v>
      </c>
      <c r="AA2767" s="4" t="str">
        <f aca="false">IF(NOT(Z2767),Y2767,0)</f>
        <v>tbsnormal</v>
      </c>
    </row>
    <row r="2768" customFormat="false" ht="15" hidden="false" customHeight="true" outlineLevel="0" collapsed="false">
      <c r="A2768" s="1" t="n">
        <v>3854</v>
      </c>
      <c r="B2768" s="4" t="s">
        <v>21</v>
      </c>
      <c r="C2768" s="4" t="s">
        <v>41</v>
      </c>
      <c r="D2768" s="4" t="s">
        <v>33</v>
      </c>
      <c r="E2768" s="4" t="n">
        <v>5</v>
      </c>
      <c r="F2768" s="4" t="n">
        <v>143.299</v>
      </c>
      <c r="G2768" s="4" t="n">
        <v>0</v>
      </c>
      <c r="H2768" s="4" t="n">
        <v>1.92681765387235</v>
      </c>
      <c r="I2768" s="4" t="n">
        <v>0.195644695117318</v>
      </c>
      <c r="J2768" s="4" t="n">
        <v>0.038688694662776</v>
      </c>
      <c r="K2768" s="4" t="n">
        <v>0.0305352405336991</v>
      </c>
      <c r="L2768" s="4" t="n">
        <v>0.000288013443051935</v>
      </c>
      <c r="M2768" s="4" t="n">
        <v>0.191158062625058</v>
      </c>
      <c r="N2768" s="4" t="n">
        <v>27.2636396819731</v>
      </c>
      <c r="O2768" s="4" t="n">
        <v>1</v>
      </c>
      <c r="P2768" s="4" t="s">
        <v>24</v>
      </c>
      <c r="Q2768" s="4" t="n">
        <v>41.7091072586661</v>
      </c>
      <c r="R2768" s="4" t="n">
        <v>0.908536068145667</v>
      </c>
      <c r="S2768" s="4" t="s">
        <v>40</v>
      </c>
      <c r="T2768" s="4" t="str">
        <f aca="false">B2768&amp;C2768&amp;D2768&amp;E2768&amp;S2768</f>
        <v>tebburgersmall_warehouse5normal</v>
      </c>
      <c r="U2768" s="4" t="n">
        <f aca="false">COUNTIF($T$2:T2768,T2768)</f>
        <v>7</v>
      </c>
      <c r="V2768" s="4" t="s">
        <v>18</v>
      </c>
      <c r="W2768" s="4" t="s">
        <v>29</v>
      </c>
      <c r="X2768" s="4" t="s">
        <v>34</v>
      </c>
      <c r="Y2768" s="4" t="str">
        <f aca="false">V2768&amp;W2768&amp;X2768&amp;S2768</f>
        <v>tbsnormal</v>
      </c>
      <c r="Z2768" s="4" t="n">
        <f aca="false">G2768&gt;0</f>
        <v>0</v>
      </c>
      <c r="AA2768" s="4" t="str">
        <f aca="false">IF(NOT(Z2768),Y2768,0)</f>
        <v>tbsnormal</v>
      </c>
    </row>
    <row r="2769" customFormat="false" ht="15" hidden="false" customHeight="true" outlineLevel="0" collapsed="false">
      <c r="A2769" s="1" t="n">
        <v>3855</v>
      </c>
      <c r="B2769" s="4" t="s">
        <v>21</v>
      </c>
      <c r="C2769" s="4" t="s">
        <v>41</v>
      </c>
      <c r="D2769" s="4" t="s">
        <v>33</v>
      </c>
      <c r="E2769" s="4" t="n">
        <v>5</v>
      </c>
      <c r="F2769" s="4" t="n">
        <v>106.69</v>
      </c>
      <c r="G2769" s="4" t="n">
        <v>1</v>
      </c>
      <c r="H2769" s="4" t="n">
        <v>1.30797867835455</v>
      </c>
      <c r="I2769" s="4" t="n">
        <v>0.155058497941727</v>
      </c>
      <c r="J2769" s="4" t="n">
        <v>0.0304534521372645</v>
      </c>
      <c r="K2769" s="4" t="n">
        <v>0.011004345009173</v>
      </c>
      <c r="L2769" s="4" t="n">
        <v>0.00084202406942012</v>
      </c>
      <c r="M2769" s="4" t="n">
        <v>0.212495742633644</v>
      </c>
      <c r="N2769" s="4" t="n">
        <v>22.5655016321472</v>
      </c>
      <c r="O2769" s="4" t="n">
        <v>1</v>
      </c>
      <c r="P2769" s="4" t="s">
        <v>24</v>
      </c>
      <c r="Q2769" s="4" t="n">
        <v>56.2026952132752</v>
      </c>
      <c r="R2769" s="4" t="n">
        <v>0.626664553286708</v>
      </c>
      <c r="S2769" s="4" t="s">
        <v>40</v>
      </c>
      <c r="T2769" s="4" t="str">
        <f aca="false">B2769&amp;C2769&amp;D2769&amp;E2769&amp;S2769</f>
        <v>tebburgersmall_warehouse5normal</v>
      </c>
      <c r="U2769" s="4" t="n">
        <f aca="false">COUNTIF($T$2:T2769,T2769)</f>
        <v>8</v>
      </c>
      <c r="V2769" s="4" t="s">
        <v>18</v>
      </c>
      <c r="W2769" s="4" t="s">
        <v>29</v>
      </c>
      <c r="X2769" s="4" t="s">
        <v>34</v>
      </c>
      <c r="Y2769" s="4" t="str">
        <f aca="false">V2769&amp;W2769&amp;X2769&amp;S2769</f>
        <v>tbsnormal</v>
      </c>
      <c r="Z2769" s="4" t="n">
        <f aca="false">G2769&gt;0</f>
        <v>1</v>
      </c>
      <c r="AA2769" s="4" t="n">
        <f aca="false">IF(NOT(Z2769),Y2769,0)</f>
        <v>0</v>
      </c>
    </row>
    <row r="2770" customFormat="false" ht="15" hidden="false" customHeight="true" outlineLevel="0" collapsed="false">
      <c r="A2770" s="1" t="n">
        <v>3856</v>
      </c>
      <c r="B2770" s="4" t="s">
        <v>21</v>
      </c>
      <c r="C2770" s="4" t="s">
        <v>41</v>
      </c>
      <c r="D2770" s="4" t="s">
        <v>33</v>
      </c>
      <c r="E2770" s="4" t="n">
        <v>5</v>
      </c>
      <c r="F2770" s="4" t="n">
        <v>102.298</v>
      </c>
      <c r="G2770" s="4" t="n">
        <v>0</v>
      </c>
      <c r="H2770" s="4" t="n">
        <v>0.537116797340799</v>
      </c>
      <c r="I2770" s="4" t="n">
        <v>0.0940594763296557</v>
      </c>
      <c r="J2770" s="4" t="n">
        <v>0.0108953776145981</v>
      </c>
      <c r="K2770" s="4" t="n">
        <v>0.0089671100139942</v>
      </c>
      <c r="L2770" s="4" t="n">
        <v>0.000873225175307268</v>
      </c>
      <c r="M2770" s="4" t="n">
        <v>0.213123959468978</v>
      </c>
      <c r="N2770" s="4" t="n">
        <v>21.7396987692051</v>
      </c>
      <c r="O2770" s="4" t="n">
        <v>1</v>
      </c>
      <c r="P2770" s="4" t="s">
        <v>24</v>
      </c>
      <c r="Q2770" s="4" t="n">
        <v>5.89483629835656</v>
      </c>
      <c r="R2770" s="4" t="n">
        <v>0.485655303327189</v>
      </c>
      <c r="S2770" s="4" t="s">
        <v>40</v>
      </c>
      <c r="T2770" s="4" t="str">
        <f aca="false">B2770&amp;C2770&amp;D2770&amp;E2770&amp;S2770</f>
        <v>tebburgersmall_warehouse5normal</v>
      </c>
      <c r="U2770" s="4" t="n">
        <f aca="false">COUNTIF($T$2:T2770,T2770)</f>
        <v>9</v>
      </c>
      <c r="V2770" s="4" t="s">
        <v>18</v>
      </c>
      <c r="W2770" s="4" t="s">
        <v>29</v>
      </c>
      <c r="X2770" s="4" t="s">
        <v>34</v>
      </c>
      <c r="Y2770" s="4" t="str">
        <f aca="false">V2770&amp;W2770&amp;X2770&amp;S2770</f>
        <v>tbsnormal</v>
      </c>
      <c r="Z2770" s="4" t="n">
        <f aca="false">G2770&gt;0</f>
        <v>0</v>
      </c>
      <c r="AA2770" s="4" t="str">
        <f aca="false">IF(NOT(Z2770),Y2770,0)</f>
        <v>tbsnormal</v>
      </c>
    </row>
    <row r="2771" customFormat="false" ht="15" hidden="false" customHeight="true" outlineLevel="0" collapsed="false">
      <c r="A2771" s="1" t="n">
        <v>3857</v>
      </c>
      <c r="B2771" s="4" t="s">
        <v>21</v>
      </c>
      <c r="C2771" s="4" t="s">
        <v>41</v>
      </c>
      <c r="D2771" s="4" t="s">
        <v>33</v>
      </c>
      <c r="E2771" s="4" t="n">
        <v>5</v>
      </c>
      <c r="F2771" s="4" t="n">
        <v>114.786</v>
      </c>
      <c r="G2771" s="4" t="n">
        <v>1</v>
      </c>
      <c r="H2771" s="4" t="n">
        <v>2.05467265590863</v>
      </c>
      <c r="I2771" s="4" t="n">
        <v>0.193074136951012</v>
      </c>
      <c r="J2771" s="4" t="n">
        <v>0.0375293847616824</v>
      </c>
      <c r="K2771" s="4" t="n">
        <v>0.0227028158442574</v>
      </c>
      <c r="L2771" s="4" t="n">
        <v>0.000622489959839358</v>
      </c>
      <c r="M2771" s="4" t="n">
        <v>0.204560964407403</v>
      </c>
      <c r="N2771" s="4" t="n">
        <v>23.2877899333654</v>
      </c>
      <c r="O2771" s="4" t="n">
        <v>1</v>
      </c>
      <c r="P2771" s="4" t="s">
        <v>24</v>
      </c>
      <c r="Q2771" s="4" t="n">
        <v>70.1980190770474</v>
      </c>
      <c r="R2771" s="4" t="n">
        <v>1.04969170839937</v>
      </c>
      <c r="S2771" s="4" t="s">
        <v>40</v>
      </c>
      <c r="T2771" s="4" t="str">
        <f aca="false">B2771&amp;C2771&amp;D2771&amp;E2771&amp;S2771</f>
        <v>tebburgersmall_warehouse5normal</v>
      </c>
      <c r="U2771" s="4" t="n">
        <f aca="false">COUNTIF($T$2:T2771,T2771)</f>
        <v>10</v>
      </c>
      <c r="V2771" s="4" t="s">
        <v>18</v>
      </c>
      <c r="W2771" s="4" t="s">
        <v>29</v>
      </c>
      <c r="X2771" s="4" t="s">
        <v>34</v>
      </c>
      <c r="Y2771" s="4" t="str">
        <f aca="false">V2771&amp;W2771&amp;X2771&amp;S2771</f>
        <v>tbsnormal</v>
      </c>
      <c r="Z2771" s="4" t="n">
        <f aca="false">G2771&gt;0</f>
        <v>1</v>
      </c>
      <c r="AA2771" s="4" t="n">
        <f aca="false">IF(NOT(Z2771),Y2771,0)</f>
        <v>0</v>
      </c>
    </row>
    <row r="2772" customFormat="false" ht="15" hidden="false" customHeight="true" outlineLevel="0" collapsed="false">
      <c r="A2772" s="1" t="n">
        <v>3858</v>
      </c>
      <c r="B2772" s="4" t="s">
        <v>21</v>
      </c>
      <c r="C2772" s="4" t="s">
        <v>41</v>
      </c>
      <c r="D2772" s="4" t="s">
        <v>33</v>
      </c>
      <c r="E2772" s="4" t="n">
        <v>5</v>
      </c>
      <c r="F2772" s="4" t="n">
        <v>139.501</v>
      </c>
      <c r="G2772" s="4" t="n">
        <v>0</v>
      </c>
      <c r="H2772" s="4" t="n">
        <v>1.45079161952885</v>
      </c>
      <c r="I2772" s="4" t="n">
        <v>0.173919276787885</v>
      </c>
      <c r="J2772" s="4" t="n">
        <v>0.0671419287062508</v>
      </c>
      <c r="K2772" s="4" t="n">
        <v>0.0283208203137731</v>
      </c>
      <c r="L2772" s="4" t="n">
        <v>0.000381091366860809</v>
      </c>
      <c r="M2772" s="4" t="n">
        <v>0.201162243459175</v>
      </c>
      <c r="N2772" s="4" t="n">
        <v>27.93175030967</v>
      </c>
      <c r="O2772" s="4" t="n">
        <v>1</v>
      </c>
      <c r="P2772" s="4" t="s">
        <v>24</v>
      </c>
      <c r="Q2772" s="4" t="n">
        <v>41.4857241084504</v>
      </c>
      <c r="R2772" s="4" t="n">
        <v>1.13336971901257</v>
      </c>
      <c r="S2772" s="4" t="s">
        <v>40</v>
      </c>
      <c r="T2772" s="4" t="str">
        <f aca="false">B2772&amp;C2772&amp;D2772&amp;E2772&amp;S2772</f>
        <v>tebburgersmall_warehouse5normal</v>
      </c>
      <c r="U2772" s="4" t="n">
        <f aca="false">COUNTIF($T$2:T2772,T2772)</f>
        <v>11</v>
      </c>
      <c r="V2772" s="4" t="s">
        <v>18</v>
      </c>
      <c r="W2772" s="4" t="s">
        <v>29</v>
      </c>
      <c r="X2772" s="4" t="s">
        <v>34</v>
      </c>
      <c r="Y2772" s="4" t="str">
        <f aca="false">V2772&amp;W2772&amp;X2772&amp;S2772</f>
        <v>tbsnormal</v>
      </c>
      <c r="Z2772" s="4" t="n">
        <f aca="false">G2772&gt;0</f>
        <v>0</v>
      </c>
      <c r="AA2772" s="4" t="str">
        <f aca="false">IF(NOT(Z2772),Y2772,0)</f>
        <v>tbsnormal</v>
      </c>
    </row>
    <row r="2773" customFormat="false" ht="15" hidden="false" customHeight="true" outlineLevel="0" collapsed="false">
      <c r="A2773" s="1" t="n">
        <v>3859</v>
      </c>
      <c r="B2773" s="4" t="s">
        <v>21</v>
      </c>
      <c r="C2773" s="4" t="s">
        <v>41</v>
      </c>
      <c r="D2773" s="4" t="s">
        <v>33</v>
      </c>
      <c r="E2773" s="4" t="n">
        <v>5</v>
      </c>
      <c r="F2773" s="4" t="n">
        <v>121.997</v>
      </c>
      <c r="G2773" s="4" t="n">
        <v>0</v>
      </c>
      <c r="H2773" s="4" t="n">
        <v>1.90487885248072</v>
      </c>
      <c r="I2773" s="4" t="n">
        <v>0.194658633734384</v>
      </c>
      <c r="J2773" s="4" t="n">
        <v>0.0348248594724828</v>
      </c>
      <c r="K2773" s="4" t="n">
        <v>0.0224465615434461</v>
      </c>
      <c r="L2773" s="4" t="n">
        <v>0.000609713246573911</v>
      </c>
      <c r="M2773" s="4" t="n">
        <v>0.202984236542925</v>
      </c>
      <c r="N2773" s="4" t="n">
        <v>24.5407551591733</v>
      </c>
      <c r="O2773" s="4" t="n">
        <v>1</v>
      </c>
      <c r="P2773" s="4" t="s">
        <v>24</v>
      </c>
      <c r="Q2773" s="4" t="n">
        <v>61.222224463165</v>
      </c>
      <c r="R2773" s="4" t="n">
        <v>0.825198730383414</v>
      </c>
      <c r="S2773" s="4" t="s">
        <v>40</v>
      </c>
      <c r="T2773" s="4" t="str">
        <f aca="false">B2773&amp;C2773&amp;D2773&amp;E2773&amp;S2773</f>
        <v>tebburgersmall_warehouse5normal</v>
      </c>
      <c r="U2773" s="4" t="n">
        <f aca="false">COUNTIF($T$2:T2773,T2773)</f>
        <v>12</v>
      </c>
      <c r="V2773" s="4" t="s">
        <v>18</v>
      </c>
      <c r="W2773" s="4" t="s">
        <v>29</v>
      </c>
      <c r="X2773" s="4" t="s">
        <v>34</v>
      </c>
      <c r="Y2773" s="4" t="str">
        <f aca="false">V2773&amp;W2773&amp;X2773&amp;S2773</f>
        <v>tbsnormal</v>
      </c>
      <c r="Z2773" s="4" t="n">
        <f aca="false">G2773&gt;0</f>
        <v>0</v>
      </c>
      <c r="AA2773" s="4" t="str">
        <f aca="false">IF(NOT(Z2773),Y2773,0)</f>
        <v>tbsnormal</v>
      </c>
    </row>
    <row r="2774" customFormat="false" ht="15" hidden="false" customHeight="true" outlineLevel="0" collapsed="false">
      <c r="A2774" s="1" t="n">
        <v>3860</v>
      </c>
      <c r="B2774" s="4" t="s">
        <v>21</v>
      </c>
      <c r="C2774" s="4" t="s">
        <v>41</v>
      </c>
      <c r="D2774" s="4" t="s">
        <v>33</v>
      </c>
      <c r="E2774" s="4" t="n">
        <v>5</v>
      </c>
      <c r="F2774" s="4" t="n">
        <v>107.495</v>
      </c>
      <c r="G2774" s="4" t="n">
        <v>0</v>
      </c>
      <c r="H2774" s="4" t="n">
        <v>1.81739803702421</v>
      </c>
      <c r="I2774" s="4" t="n">
        <v>0.158692846641706</v>
      </c>
      <c r="J2774" s="4" t="n">
        <v>0.0476928473769283</v>
      </c>
      <c r="K2774" s="4" t="n">
        <v>0.0217246218637294</v>
      </c>
      <c r="L2774" s="4" t="n">
        <v>0.000466082258222693</v>
      </c>
      <c r="M2774" s="4" t="n">
        <v>0.204273141485083</v>
      </c>
      <c r="N2774" s="4" t="n">
        <v>21.9916578219632</v>
      </c>
      <c r="O2774" s="4" t="n">
        <v>1</v>
      </c>
      <c r="P2774" s="4" t="s">
        <v>24</v>
      </c>
      <c r="Q2774" s="4" t="n">
        <v>69.7098662945204</v>
      </c>
      <c r="R2774" s="4" t="n">
        <v>0.588859653275741</v>
      </c>
      <c r="S2774" s="4" t="s">
        <v>40</v>
      </c>
      <c r="T2774" s="4" t="str">
        <f aca="false">B2774&amp;C2774&amp;D2774&amp;E2774&amp;S2774</f>
        <v>tebburgersmall_warehouse5normal</v>
      </c>
      <c r="U2774" s="4" t="n">
        <f aca="false">COUNTIF($T$2:T2774,T2774)</f>
        <v>13</v>
      </c>
      <c r="V2774" s="4" t="s">
        <v>18</v>
      </c>
      <c r="W2774" s="4" t="s">
        <v>29</v>
      </c>
      <c r="X2774" s="4" t="s">
        <v>34</v>
      </c>
      <c r="Y2774" s="4" t="str">
        <f aca="false">V2774&amp;W2774&amp;X2774&amp;S2774</f>
        <v>tbsnormal</v>
      </c>
      <c r="Z2774" s="4" t="n">
        <f aca="false">G2774&gt;0</f>
        <v>0</v>
      </c>
      <c r="AA2774" s="4" t="str">
        <f aca="false">IF(NOT(Z2774),Y2774,0)</f>
        <v>tbsnormal</v>
      </c>
    </row>
    <row r="2775" customFormat="false" ht="15" hidden="false" customHeight="true" outlineLevel="0" collapsed="false">
      <c r="A2775" s="1" t="n">
        <v>3861</v>
      </c>
      <c r="B2775" s="4" t="s">
        <v>21</v>
      </c>
      <c r="C2775" s="4" t="s">
        <v>41</v>
      </c>
      <c r="D2775" s="4" t="s">
        <v>33</v>
      </c>
      <c r="E2775" s="4" t="n">
        <v>5</v>
      </c>
      <c r="F2775" s="4" t="n">
        <v>112.996</v>
      </c>
      <c r="G2775" s="4" t="n">
        <v>0</v>
      </c>
      <c r="H2775" s="4" t="n">
        <v>1.99435794744103</v>
      </c>
      <c r="I2775" s="4" t="n">
        <v>0.155531655587705</v>
      </c>
      <c r="J2775" s="4" t="n">
        <v>0.052042693470149</v>
      </c>
      <c r="K2775" s="4" t="n">
        <v>0.0110240860406145</v>
      </c>
      <c r="L2775" s="4" t="n">
        <v>0.000584569911582215</v>
      </c>
      <c r="M2775" s="4" t="n">
        <v>0.19962010664771</v>
      </c>
      <c r="N2775" s="4" t="n">
        <v>22.5169236760302</v>
      </c>
      <c r="O2775" s="4" t="n">
        <v>1</v>
      </c>
      <c r="P2775" s="4" t="s">
        <v>24</v>
      </c>
      <c r="Q2775" s="4" t="n">
        <v>69.8430295769544</v>
      </c>
      <c r="R2775" s="4" t="n">
        <v>0.919219707709608</v>
      </c>
      <c r="S2775" s="4" t="s">
        <v>40</v>
      </c>
      <c r="T2775" s="4" t="str">
        <f aca="false">B2775&amp;C2775&amp;D2775&amp;E2775&amp;S2775</f>
        <v>tebburgersmall_warehouse5normal</v>
      </c>
      <c r="U2775" s="4" t="n">
        <f aca="false">COUNTIF($T$2:T2775,T2775)</f>
        <v>14</v>
      </c>
      <c r="V2775" s="4" t="s">
        <v>18</v>
      </c>
      <c r="W2775" s="4" t="s">
        <v>29</v>
      </c>
      <c r="X2775" s="4" t="s">
        <v>34</v>
      </c>
      <c r="Y2775" s="4" t="str">
        <f aca="false">V2775&amp;W2775&amp;X2775&amp;S2775</f>
        <v>tbsnormal</v>
      </c>
      <c r="Z2775" s="4" t="n">
        <f aca="false">G2775&gt;0</f>
        <v>0</v>
      </c>
      <c r="AA2775" s="4" t="str">
        <f aca="false">IF(NOT(Z2775),Y2775,0)</f>
        <v>tbsnormal</v>
      </c>
    </row>
    <row r="2776" customFormat="false" ht="15" hidden="false" customHeight="true" outlineLevel="0" collapsed="false">
      <c r="A2776" s="1" t="n">
        <v>3862</v>
      </c>
      <c r="B2776" s="4" t="s">
        <v>21</v>
      </c>
      <c r="C2776" s="4" t="s">
        <v>41</v>
      </c>
      <c r="D2776" s="4" t="s">
        <v>33</v>
      </c>
      <c r="E2776" s="4" t="n">
        <v>5</v>
      </c>
      <c r="F2776" s="4" t="n">
        <v>180.308</v>
      </c>
      <c r="G2776" s="4" t="n">
        <v>3</v>
      </c>
      <c r="H2776" s="4" t="n">
        <v>4.34216889402489</v>
      </c>
      <c r="I2776" s="4" t="n">
        <v>0.29729488172324</v>
      </c>
      <c r="J2776" s="4" t="n">
        <v>0.0708433294029277</v>
      </c>
      <c r="K2776" s="4" t="n">
        <v>0.0387810358963368</v>
      </c>
      <c r="L2776" s="4" t="n">
        <v>0.000111392405063291</v>
      </c>
      <c r="M2776" s="4" t="n">
        <v>0.185326916395283</v>
      </c>
      <c r="N2776" s="4" t="n">
        <v>33.0508178269542</v>
      </c>
      <c r="O2776" s="4" t="n">
        <v>0</v>
      </c>
      <c r="P2776" s="4" t="s">
        <v>27</v>
      </c>
      <c r="Q2776" s="4" t="n">
        <v>159.391928508558</v>
      </c>
      <c r="R2776" s="4" t="n">
        <v>1.48277722677207</v>
      </c>
      <c r="S2776" s="4" t="s">
        <v>40</v>
      </c>
      <c r="T2776" s="4" t="str">
        <f aca="false">B2776&amp;C2776&amp;D2776&amp;E2776&amp;S2776</f>
        <v>tebburgersmall_warehouse5normal</v>
      </c>
      <c r="U2776" s="4" t="n">
        <f aca="false">COUNTIF($T$2:T2776,T2776)</f>
        <v>15</v>
      </c>
      <c r="V2776" s="4" t="s">
        <v>18</v>
      </c>
      <c r="W2776" s="4" t="s">
        <v>29</v>
      </c>
      <c r="X2776" s="4" t="s">
        <v>34</v>
      </c>
      <c r="Y2776" s="4" t="str">
        <f aca="false">V2776&amp;W2776&amp;X2776&amp;S2776</f>
        <v>tbsnormal</v>
      </c>
      <c r="Z2776" s="4" t="n">
        <f aca="false">G2776&gt;0</f>
        <v>1</v>
      </c>
      <c r="AA2776" s="4" t="n">
        <f aca="false">IF(NOT(Z2776),Y2776,0)</f>
        <v>0</v>
      </c>
    </row>
    <row r="2777" customFormat="false" ht="15" hidden="false" customHeight="true" outlineLevel="0" collapsed="false">
      <c r="A2777" s="1" t="n">
        <v>3863</v>
      </c>
      <c r="B2777" s="4" t="s">
        <v>21</v>
      </c>
      <c r="C2777" s="4" t="s">
        <v>41</v>
      </c>
      <c r="D2777" s="4" t="s">
        <v>33</v>
      </c>
      <c r="E2777" s="4" t="n">
        <v>5</v>
      </c>
      <c r="F2777" s="4" t="n">
        <v>119.5</v>
      </c>
      <c r="G2777" s="4" t="n">
        <v>0</v>
      </c>
      <c r="H2777" s="4" t="n">
        <v>2.07613813616598</v>
      </c>
      <c r="I2777" s="4" t="n">
        <v>0.187397663504237</v>
      </c>
      <c r="J2777" s="4" t="n">
        <v>0.11781417589173</v>
      </c>
      <c r="K2777" s="4" t="n">
        <v>0.0243397683397683</v>
      </c>
      <c r="L2777" s="4" t="n">
        <v>7.72200772200771E-005</v>
      </c>
      <c r="M2777" s="4" t="n">
        <v>0.199563218390805</v>
      </c>
      <c r="N2777" s="4" t="n">
        <v>23.8058660802194</v>
      </c>
      <c r="O2777" s="4" t="n">
        <v>1</v>
      </c>
      <c r="P2777" s="4" t="s">
        <v>24</v>
      </c>
      <c r="Q2777" s="4" t="n">
        <v>78.446454055283</v>
      </c>
      <c r="R2777" s="4" t="n">
        <v>0.751117390131735</v>
      </c>
      <c r="S2777" s="4" t="s">
        <v>40</v>
      </c>
      <c r="T2777" s="4" t="str">
        <f aca="false">B2777&amp;C2777&amp;D2777&amp;E2777&amp;S2777</f>
        <v>tebburgersmall_warehouse5normal</v>
      </c>
      <c r="U2777" s="4" t="n">
        <f aca="false">COUNTIF($T$2:T2777,T2777)</f>
        <v>16</v>
      </c>
      <c r="V2777" s="4" t="s">
        <v>18</v>
      </c>
      <c r="W2777" s="4" t="s">
        <v>29</v>
      </c>
      <c r="X2777" s="4" t="s">
        <v>34</v>
      </c>
      <c r="Y2777" s="4" t="str">
        <f aca="false">V2777&amp;W2777&amp;X2777&amp;S2777</f>
        <v>tbsnormal</v>
      </c>
      <c r="Z2777" s="4" t="n">
        <f aca="false">G2777&gt;0</f>
        <v>0</v>
      </c>
      <c r="AA2777" s="4" t="str">
        <f aca="false">IF(NOT(Z2777),Y2777,0)</f>
        <v>tbsnormal</v>
      </c>
    </row>
    <row r="2778" customFormat="false" ht="15" hidden="false" customHeight="true" outlineLevel="0" collapsed="false">
      <c r="A2778" s="1" t="n">
        <v>3864</v>
      </c>
      <c r="B2778" s="4" t="s">
        <v>21</v>
      </c>
      <c r="C2778" s="4" t="s">
        <v>41</v>
      </c>
      <c r="D2778" s="4" t="s">
        <v>33</v>
      </c>
      <c r="E2778" s="4" t="n">
        <v>5</v>
      </c>
      <c r="F2778" s="4" t="n">
        <v>125.298</v>
      </c>
      <c r="G2778" s="4" t="n">
        <v>3</v>
      </c>
      <c r="H2778" s="4" t="n">
        <v>1.52396097216378</v>
      </c>
      <c r="I2778" s="4" t="n">
        <v>0.151552067204967</v>
      </c>
      <c r="J2778" s="4" t="n">
        <v>0.0317148587994047</v>
      </c>
      <c r="K2778" s="4" t="n">
        <v>0.0200966140972287</v>
      </c>
      <c r="L2778" s="4" t="n">
        <v>0.000634997674838786</v>
      </c>
      <c r="M2778" s="4" t="n">
        <v>0.203437593999816</v>
      </c>
      <c r="N2778" s="4" t="n">
        <v>25.5455705639801</v>
      </c>
      <c r="O2778" s="4" t="n">
        <v>0</v>
      </c>
      <c r="P2778" s="4" t="s">
        <v>5</v>
      </c>
      <c r="Q2778" s="4" t="n">
        <v>55.7706464565019</v>
      </c>
      <c r="R2778" s="4" t="n">
        <v>0.673306550617916</v>
      </c>
      <c r="S2778" s="4" t="s">
        <v>40</v>
      </c>
      <c r="T2778" s="4" t="str">
        <f aca="false">B2778&amp;C2778&amp;D2778&amp;E2778&amp;S2778</f>
        <v>tebburgersmall_warehouse5normal</v>
      </c>
      <c r="U2778" s="4" t="n">
        <f aca="false">COUNTIF($T$2:T2778,T2778)</f>
        <v>17</v>
      </c>
      <c r="V2778" s="4" t="s">
        <v>18</v>
      </c>
      <c r="W2778" s="4" t="s">
        <v>29</v>
      </c>
      <c r="X2778" s="4" t="s">
        <v>34</v>
      </c>
      <c r="Y2778" s="4" t="str">
        <f aca="false">V2778&amp;W2778&amp;X2778&amp;S2778</f>
        <v>tbsnormal</v>
      </c>
      <c r="Z2778" s="4" t="n">
        <f aca="false">G2778&gt;0</f>
        <v>1</v>
      </c>
      <c r="AA2778" s="4" t="n">
        <f aca="false">IF(NOT(Z2778),Y2778,0)</f>
        <v>0</v>
      </c>
    </row>
    <row r="2779" customFormat="false" ht="15" hidden="false" customHeight="true" outlineLevel="0" collapsed="false">
      <c r="A2779" s="1" t="n">
        <v>3865</v>
      </c>
      <c r="B2779" s="4" t="s">
        <v>21</v>
      </c>
      <c r="C2779" s="4" t="s">
        <v>41</v>
      </c>
      <c r="D2779" s="4" t="s">
        <v>33</v>
      </c>
      <c r="E2779" s="4" t="n">
        <v>5</v>
      </c>
      <c r="F2779" s="4" t="n">
        <v>102.798</v>
      </c>
      <c r="G2779" s="4" t="n">
        <v>1</v>
      </c>
      <c r="H2779" s="4" t="n">
        <v>0.856877960333323</v>
      </c>
      <c r="I2779" s="4" t="n">
        <v>0.115585523489196</v>
      </c>
      <c r="J2779" s="4" t="n">
        <v>0.0137179268208686</v>
      </c>
      <c r="K2779" s="4" t="n">
        <v>0.0114361436487686</v>
      </c>
      <c r="L2779" s="4" t="n">
        <v>0.000387665198237885</v>
      </c>
      <c r="M2779" s="4" t="n">
        <v>0.210960708751682</v>
      </c>
      <c r="N2779" s="4" t="n">
        <v>21.598141149652</v>
      </c>
      <c r="O2779" s="4" t="n">
        <v>1</v>
      </c>
      <c r="P2779" s="4" t="s">
        <v>24</v>
      </c>
      <c r="Q2779" s="4" t="n">
        <v>21.4411373900972</v>
      </c>
      <c r="R2779" s="4" t="n">
        <v>0.522544969115633</v>
      </c>
      <c r="S2779" s="4" t="s">
        <v>40</v>
      </c>
      <c r="T2779" s="4" t="str">
        <f aca="false">B2779&amp;C2779&amp;D2779&amp;E2779&amp;S2779</f>
        <v>tebburgersmall_warehouse5normal</v>
      </c>
      <c r="U2779" s="4" t="n">
        <f aca="false">COUNTIF($T$2:T2779,T2779)</f>
        <v>18</v>
      </c>
      <c r="V2779" s="4" t="s">
        <v>18</v>
      </c>
      <c r="W2779" s="4" t="s">
        <v>29</v>
      </c>
      <c r="X2779" s="4" t="s">
        <v>34</v>
      </c>
      <c r="Y2779" s="4" t="str">
        <f aca="false">V2779&amp;W2779&amp;X2779&amp;S2779</f>
        <v>tbsnormal</v>
      </c>
      <c r="Z2779" s="4" t="n">
        <f aca="false">G2779&gt;0</f>
        <v>1</v>
      </c>
      <c r="AA2779" s="4" t="n">
        <f aca="false">IF(NOT(Z2779),Y2779,0)</f>
        <v>0</v>
      </c>
    </row>
    <row r="2780" customFormat="false" ht="15" hidden="false" customHeight="true" outlineLevel="0" collapsed="false">
      <c r="A2780" s="1" t="n">
        <v>3866</v>
      </c>
      <c r="B2780" s="4" t="s">
        <v>21</v>
      </c>
      <c r="C2780" s="4" t="s">
        <v>41</v>
      </c>
      <c r="D2780" s="4" t="s">
        <v>33</v>
      </c>
      <c r="E2780" s="4" t="n">
        <v>5</v>
      </c>
      <c r="F2780" s="4" t="n">
        <v>152.997</v>
      </c>
      <c r="G2780" s="4" t="n">
        <v>1</v>
      </c>
      <c r="H2780" s="4" t="n">
        <v>3.09811713845656</v>
      </c>
      <c r="I2780" s="4" t="n">
        <v>0.232466570271905</v>
      </c>
      <c r="J2780" s="4" t="n">
        <v>0.0778875756256387</v>
      </c>
      <c r="K2780" s="4" t="n">
        <v>0.0351873774307714</v>
      </c>
      <c r="L2780" s="4" t="n">
        <v>0.000327380952380952</v>
      </c>
      <c r="M2780" s="4" t="n">
        <v>0.189483505716275</v>
      </c>
      <c r="N2780" s="4" t="n">
        <v>29.2258962978032</v>
      </c>
      <c r="O2780" s="4" t="n">
        <v>1</v>
      </c>
      <c r="P2780" s="4" t="s">
        <v>24</v>
      </c>
      <c r="Q2780" s="4" t="n">
        <v>104.891899044687</v>
      </c>
      <c r="R2780" s="4" t="n">
        <v>0.928320545708611</v>
      </c>
      <c r="S2780" s="4" t="s">
        <v>40</v>
      </c>
      <c r="T2780" s="4" t="str">
        <f aca="false">B2780&amp;C2780&amp;D2780&amp;E2780&amp;S2780</f>
        <v>tebburgersmall_warehouse5normal</v>
      </c>
      <c r="U2780" s="4" t="n">
        <f aca="false">COUNTIF($T$2:T2780,T2780)</f>
        <v>19</v>
      </c>
      <c r="V2780" s="4" t="s">
        <v>18</v>
      </c>
      <c r="W2780" s="4" t="s">
        <v>29</v>
      </c>
      <c r="X2780" s="4" t="s">
        <v>34</v>
      </c>
      <c r="Y2780" s="4" t="str">
        <f aca="false">V2780&amp;W2780&amp;X2780&amp;S2780</f>
        <v>tbsnormal</v>
      </c>
      <c r="Z2780" s="4" t="n">
        <f aca="false">G2780&gt;0</f>
        <v>1</v>
      </c>
      <c r="AA2780" s="4" t="n">
        <f aca="false">IF(NOT(Z2780),Y2780,0)</f>
        <v>0</v>
      </c>
    </row>
    <row r="2781" customFormat="false" ht="15" hidden="false" customHeight="true" outlineLevel="0" collapsed="false">
      <c r="A2781" s="1" t="n">
        <v>3867</v>
      </c>
      <c r="B2781" s="4" t="s">
        <v>21</v>
      </c>
      <c r="C2781" s="4" t="s">
        <v>41</v>
      </c>
      <c r="D2781" s="4" t="s">
        <v>33</v>
      </c>
      <c r="E2781" s="4" t="n">
        <v>5</v>
      </c>
      <c r="F2781" s="4" t="n">
        <v>99.8979999999997</v>
      </c>
      <c r="G2781" s="4" t="n">
        <v>0</v>
      </c>
      <c r="H2781" s="4" t="n">
        <v>1.42551567214077</v>
      </c>
      <c r="I2781" s="4" t="n">
        <v>0.131528278116723</v>
      </c>
      <c r="J2781" s="4" t="n">
        <v>0.0398290634882352</v>
      </c>
      <c r="K2781" s="4" t="n">
        <v>0.0130940290984261</v>
      </c>
      <c r="L2781" s="4" t="n">
        <v>0.00035133537813198</v>
      </c>
      <c r="M2781" s="4" t="n">
        <v>0.208901058330291</v>
      </c>
      <c r="N2781" s="4" t="n">
        <v>20.807620446891</v>
      </c>
      <c r="O2781" s="4" t="n">
        <v>1</v>
      </c>
      <c r="P2781" s="4" t="s">
        <v>24</v>
      </c>
      <c r="Q2781" s="4" t="n">
        <v>71.7870284376318</v>
      </c>
      <c r="R2781" s="4" t="n">
        <v>0.474537683210927</v>
      </c>
      <c r="S2781" s="4" t="s">
        <v>40</v>
      </c>
      <c r="T2781" s="4" t="str">
        <f aca="false">B2781&amp;C2781&amp;D2781&amp;E2781&amp;S2781</f>
        <v>tebburgersmall_warehouse5normal</v>
      </c>
      <c r="U2781" s="4" t="n">
        <f aca="false">COUNTIF($T$2:T2781,T2781)</f>
        <v>20</v>
      </c>
      <c r="V2781" s="4" t="s">
        <v>18</v>
      </c>
      <c r="W2781" s="4" t="s">
        <v>29</v>
      </c>
      <c r="X2781" s="4" t="s">
        <v>34</v>
      </c>
      <c r="Y2781" s="4" t="str">
        <f aca="false">V2781&amp;W2781&amp;X2781&amp;S2781</f>
        <v>tbsnormal</v>
      </c>
      <c r="Z2781" s="4" t="n">
        <f aca="false">G2781&gt;0</f>
        <v>0</v>
      </c>
      <c r="AA2781" s="4" t="str">
        <f aca="false">IF(NOT(Z2781),Y2781,0)</f>
        <v>tbsnormal</v>
      </c>
    </row>
    <row r="2782" customFormat="false" ht="15" hidden="false" customHeight="true" outlineLevel="0" collapsed="false">
      <c r="A2782" s="1" t="n">
        <v>3872</v>
      </c>
      <c r="B2782" s="4" t="s">
        <v>35</v>
      </c>
      <c r="C2782" s="4" t="s">
        <v>41</v>
      </c>
      <c r="D2782" s="4" t="s">
        <v>31</v>
      </c>
      <c r="E2782" s="4" t="n">
        <v>10</v>
      </c>
      <c r="F2782" s="4" t="n">
        <v>123.565</v>
      </c>
      <c r="G2782" s="4" t="n">
        <v>0</v>
      </c>
      <c r="H2782" s="4" t="n">
        <v>0.60763548944729</v>
      </c>
      <c r="I2782" s="4" t="n">
        <v>0.0884930656948556</v>
      </c>
      <c r="J2782" s="4" t="n">
        <v>0.0132661580878216</v>
      </c>
      <c r="K2782" s="4" t="n">
        <v>0.0152062937062937</v>
      </c>
      <c r="L2782" s="4" t="n">
        <v>0.000748251748251748</v>
      </c>
      <c r="M2782" s="4" t="n">
        <v>0.211315972222222</v>
      </c>
      <c r="N2782" s="4" t="n">
        <v>26.1279704849829</v>
      </c>
      <c r="O2782" s="4" t="n">
        <v>1</v>
      </c>
      <c r="P2782" s="4" t="s">
        <v>24</v>
      </c>
      <c r="Q2782" s="4" t="n">
        <v>33.753844483427</v>
      </c>
      <c r="R2782" s="4" t="n">
        <v>0.450207183399905</v>
      </c>
      <c r="S2782" s="4" t="s">
        <v>40</v>
      </c>
      <c r="T2782" s="4" t="str">
        <f aca="false">B2782&amp;C2782&amp;D2782&amp;E2782&amp;S2782</f>
        <v>dwaburgermap510normal</v>
      </c>
      <c r="U2782" s="4" t="n">
        <f aca="false">COUNTIF($T$2:T2782,T2782)</f>
        <v>1</v>
      </c>
      <c r="V2782" s="4" t="s">
        <v>36</v>
      </c>
      <c r="W2782" s="4" t="s">
        <v>29</v>
      </c>
      <c r="X2782" s="4" t="n">
        <v>5</v>
      </c>
      <c r="Y2782" s="4" t="str">
        <f aca="false">V2782&amp;W2782&amp;X2782&amp;S2782</f>
        <v>db5normal</v>
      </c>
      <c r="Z2782" s="4" t="n">
        <f aca="false">G2782&gt;0</f>
        <v>0</v>
      </c>
      <c r="AA2782" s="4" t="str">
        <f aca="false">IF(NOT(Z2782),Y2782,0)</f>
        <v>db5normal</v>
      </c>
    </row>
    <row r="2783" customFormat="false" ht="15" hidden="false" customHeight="true" outlineLevel="0" collapsed="false">
      <c r="A2783" s="1" t="n">
        <v>3873</v>
      </c>
      <c r="B2783" s="4" t="s">
        <v>35</v>
      </c>
      <c r="C2783" s="4" t="s">
        <v>41</v>
      </c>
      <c r="D2783" s="4" t="s">
        <v>31</v>
      </c>
      <c r="E2783" s="4" t="n">
        <v>10</v>
      </c>
      <c r="F2783" s="4" t="n">
        <v>132.412</v>
      </c>
      <c r="G2783" s="4" t="n">
        <v>1</v>
      </c>
      <c r="H2783" s="4" t="n">
        <v>1.14959286425761</v>
      </c>
      <c r="I2783" s="4" t="n">
        <v>0.13035042954697</v>
      </c>
      <c r="J2783" s="4" t="n">
        <v>0.0191037274049294</v>
      </c>
      <c r="K2783" s="4" t="n">
        <v>0.0178996759413077</v>
      </c>
      <c r="L2783" s="4" t="n">
        <v>0.00043042071197411</v>
      </c>
      <c r="M2783" s="4" t="n">
        <v>0.206327989480205</v>
      </c>
      <c r="N2783" s="4" t="n">
        <v>27.2948307207447</v>
      </c>
      <c r="O2783" s="4" t="n">
        <v>1</v>
      </c>
      <c r="P2783" s="4" t="s">
        <v>24</v>
      </c>
      <c r="Q2783" s="4" t="n">
        <v>35.7541417268177</v>
      </c>
      <c r="R2783" s="4" t="n">
        <v>1.51845601916484</v>
      </c>
      <c r="S2783" s="4" t="s">
        <v>40</v>
      </c>
      <c r="T2783" s="4" t="str">
        <f aca="false">B2783&amp;C2783&amp;D2783&amp;E2783&amp;S2783</f>
        <v>dwaburgermap510normal</v>
      </c>
      <c r="U2783" s="4" t="n">
        <f aca="false">COUNTIF($T$2:T2783,T2783)</f>
        <v>2</v>
      </c>
      <c r="V2783" s="4" t="s">
        <v>36</v>
      </c>
      <c r="W2783" s="4" t="s">
        <v>29</v>
      </c>
      <c r="X2783" s="4" t="n">
        <v>5</v>
      </c>
      <c r="Y2783" s="4" t="str">
        <f aca="false">V2783&amp;W2783&amp;X2783&amp;S2783</f>
        <v>db5normal</v>
      </c>
      <c r="Z2783" s="4" t="n">
        <f aca="false">G2783&gt;0</f>
        <v>1</v>
      </c>
      <c r="AA2783" s="4" t="n">
        <f aca="false">IF(NOT(Z2783),Y2783,0)</f>
        <v>0</v>
      </c>
    </row>
    <row r="2784" customFormat="false" ht="15" hidden="false" customHeight="true" outlineLevel="0" collapsed="false">
      <c r="A2784" s="1" t="n">
        <v>3874</v>
      </c>
      <c r="B2784" s="4" t="s">
        <v>35</v>
      </c>
      <c r="C2784" s="4" t="s">
        <v>41</v>
      </c>
      <c r="D2784" s="4" t="s">
        <v>31</v>
      </c>
      <c r="E2784" s="4" t="n">
        <v>10</v>
      </c>
      <c r="F2784" s="4" t="n">
        <v>126.993</v>
      </c>
      <c r="G2784" s="4" t="n">
        <v>0</v>
      </c>
      <c r="H2784" s="4" t="n">
        <v>1.09719536974964</v>
      </c>
      <c r="I2784" s="4" t="n">
        <v>0.111813566338815</v>
      </c>
      <c r="J2784" s="4" t="n">
        <v>0.0174922221019866</v>
      </c>
      <c r="K2784" s="4" t="n">
        <v>0.0165380181170111</v>
      </c>
      <c r="L2784" s="4" t="n">
        <v>0.000386368562073406</v>
      </c>
      <c r="M2784" s="4" t="n">
        <v>0.209151955361245</v>
      </c>
      <c r="N2784" s="4" t="n">
        <v>26.3747847730433</v>
      </c>
      <c r="O2784" s="4" t="n">
        <v>1</v>
      </c>
      <c r="P2784" s="4" t="s">
        <v>24</v>
      </c>
      <c r="Q2784" s="4" t="n">
        <v>49.0999512792136</v>
      </c>
      <c r="R2784" s="4" t="n">
        <v>0.501880872731484</v>
      </c>
      <c r="S2784" s="4" t="s">
        <v>40</v>
      </c>
      <c r="T2784" s="4" t="str">
        <f aca="false">B2784&amp;C2784&amp;D2784&amp;E2784&amp;S2784</f>
        <v>dwaburgermap510normal</v>
      </c>
      <c r="U2784" s="4" t="n">
        <f aca="false">COUNTIF($T$2:T2784,T2784)</f>
        <v>3</v>
      </c>
      <c r="V2784" s="4" t="s">
        <v>36</v>
      </c>
      <c r="W2784" s="4" t="s">
        <v>29</v>
      </c>
      <c r="X2784" s="4" t="n">
        <v>5</v>
      </c>
      <c r="Y2784" s="4" t="str">
        <f aca="false">V2784&amp;W2784&amp;X2784&amp;S2784</f>
        <v>db5normal</v>
      </c>
      <c r="Z2784" s="4" t="n">
        <f aca="false">G2784&gt;0</f>
        <v>0</v>
      </c>
      <c r="AA2784" s="4" t="str">
        <f aca="false">IF(NOT(Z2784),Y2784,0)</f>
        <v>db5normal</v>
      </c>
    </row>
    <row r="2785" customFormat="false" ht="15" hidden="false" customHeight="true" outlineLevel="0" collapsed="false">
      <c r="A2785" s="1" t="n">
        <v>3875</v>
      </c>
      <c r="B2785" s="4" t="s">
        <v>35</v>
      </c>
      <c r="C2785" s="4" t="s">
        <v>41</v>
      </c>
      <c r="D2785" s="4" t="s">
        <v>31</v>
      </c>
      <c r="E2785" s="4" t="n">
        <v>10</v>
      </c>
      <c r="F2785" s="4" t="n">
        <v>124.28</v>
      </c>
      <c r="G2785" s="4" t="n">
        <v>0</v>
      </c>
      <c r="H2785" s="4" t="n">
        <v>1.62724514575337</v>
      </c>
      <c r="I2785" s="4" t="n">
        <v>0.132388749412066</v>
      </c>
      <c r="J2785" s="4" t="n">
        <v>0.0191791311601783</v>
      </c>
      <c r="K2785" s="4" t="n">
        <v>0.0184719326388269</v>
      </c>
      <c r="L2785" s="4" t="n">
        <v>0.000747404844290658</v>
      </c>
      <c r="M2785" s="4" t="n">
        <v>0.206841836423722</v>
      </c>
      <c r="N2785" s="4" t="n">
        <v>25.5362610480287</v>
      </c>
      <c r="O2785" s="4" t="n">
        <v>1</v>
      </c>
      <c r="P2785" s="4" t="s">
        <v>24</v>
      </c>
      <c r="Q2785" s="4" t="n">
        <v>114.093959731549</v>
      </c>
      <c r="R2785" s="4" t="n">
        <v>0.862029094964132</v>
      </c>
      <c r="S2785" s="4" t="s">
        <v>40</v>
      </c>
      <c r="T2785" s="4" t="str">
        <f aca="false">B2785&amp;C2785&amp;D2785&amp;E2785&amp;S2785</f>
        <v>dwaburgermap510normal</v>
      </c>
      <c r="U2785" s="4" t="n">
        <f aca="false">COUNTIF($T$2:T2785,T2785)</f>
        <v>4</v>
      </c>
      <c r="V2785" s="4" t="s">
        <v>36</v>
      </c>
      <c r="W2785" s="4" t="s">
        <v>29</v>
      </c>
      <c r="X2785" s="4" t="n">
        <v>5</v>
      </c>
      <c r="Y2785" s="4" t="str">
        <f aca="false">V2785&amp;W2785&amp;X2785&amp;S2785</f>
        <v>db5normal</v>
      </c>
      <c r="Z2785" s="4" t="n">
        <f aca="false">G2785&gt;0</f>
        <v>0</v>
      </c>
      <c r="AA2785" s="4" t="str">
        <f aca="false">IF(NOT(Z2785),Y2785,0)</f>
        <v>db5normal</v>
      </c>
    </row>
    <row r="2786" customFormat="false" ht="15" hidden="false" customHeight="true" outlineLevel="0" collapsed="false">
      <c r="A2786" s="1" t="n">
        <v>3876</v>
      </c>
      <c r="B2786" s="4" t="s">
        <v>35</v>
      </c>
      <c r="C2786" s="4" t="s">
        <v>41</v>
      </c>
      <c r="D2786" s="4" t="s">
        <v>31</v>
      </c>
      <c r="E2786" s="4" t="n">
        <v>10</v>
      </c>
      <c r="F2786" s="4" t="n">
        <v>138.754</v>
      </c>
      <c r="G2786" s="4" t="n">
        <v>1</v>
      </c>
      <c r="H2786" s="4" t="n">
        <v>1.44117882709124</v>
      </c>
      <c r="I2786" s="4" t="n">
        <v>0.136694361077235</v>
      </c>
      <c r="J2786" s="4" t="n">
        <v>0.0233499104725335</v>
      </c>
      <c r="K2786" s="4" t="n">
        <v>0.0178895596977599</v>
      </c>
      <c r="L2786" s="4" t="n">
        <v>0.000625386996904025</v>
      </c>
      <c r="M2786" s="4" t="n">
        <v>0.205272950417796</v>
      </c>
      <c r="N2786" s="4" t="n">
        <v>28.3025887371314</v>
      </c>
      <c r="O2786" s="4" t="n">
        <v>1</v>
      </c>
      <c r="P2786" s="4" t="s">
        <v>24</v>
      </c>
      <c r="Q2786" s="4" t="n">
        <v>63.2455532033432</v>
      </c>
      <c r="R2786" s="4" t="n">
        <v>0.614572757338625</v>
      </c>
      <c r="S2786" s="4" t="s">
        <v>40</v>
      </c>
      <c r="T2786" s="4" t="str">
        <f aca="false">B2786&amp;C2786&amp;D2786&amp;E2786&amp;S2786</f>
        <v>dwaburgermap510normal</v>
      </c>
      <c r="U2786" s="4" t="n">
        <f aca="false">COUNTIF($T$2:T2786,T2786)</f>
        <v>5</v>
      </c>
      <c r="V2786" s="4" t="s">
        <v>36</v>
      </c>
      <c r="W2786" s="4" t="s">
        <v>29</v>
      </c>
      <c r="X2786" s="4" t="n">
        <v>5</v>
      </c>
      <c r="Y2786" s="4" t="str">
        <f aca="false">V2786&amp;W2786&amp;X2786&amp;S2786</f>
        <v>db5normal</v>
      </c>
      <c r="Z2786" s="4" t="n">
        <f aca="false">G2786&gt;0</f>
        <v>1</v>
      </c>
      <c r="AA2786" s="4" t="n">
        <f aca="false">IF(NOT(Z2786),Y2786,0)</f>
        <v>0</v>
      </c>
    </row>
    <row r="2787" customFormat="false" ht="15" hidden="false" customHeight="true" outlineLevel="0" collapsed="false">
      <c r="A2787" s="1" t="n">
        <v>3877</v>
      </c>
      <c r="B2787" s="4" t="s">
        <v>35</v>
      </c>
      <c r="C2787" s="4" t="s">
        <v>41</v>
      </c>
      <c r="D2787" s="4" t="s">
        <v>31</v>
      </c>
      <c r="E2787" s="4" t="n">
        <v>10</v>
      </c>
      <c r="F2787" s="4" t="n">
        <v>120.358</v>
      </c>
      <c r="G2787" s="4" t="n">
        <v>0</v>
      </c>
      <c r="H2787" s="4" t="n">
        <v>0.825024199976711</v>
      </c>
      <c r="I2787" s="4" t="n">
        <v>0.111873671404446</v>
      </c>
      <c r="J2787" s="4" t="n">
        <v>0.0170953009129049</v>
      </c>
      <c r="K2787" s="4" t="n">
        <v>0.019960557757658</v>
      </c>
      <c r="L2787" s="4" t="n">
        <v>-3.58422939068102E-005</v>
      </c>
      <c r="M2787" s="4" t="n">
        <v>0.210868362190343</v>
      </c>
      <c r="N2787" s="4" t="n">
        <v>25.3536431170028</v>
      </c>
      <c r="O2787" s="4" t="n">
        <v>1</v>
      </c>
      <c r="P2787" s="4" t="s">
        <v>24</v>
      </c>
      <c r="Q2787" s="4" t="n">
        <v>48.4981851546369</v>
      </c>
      <c r="R2787" s="4" t="n">
        <v>0.571633825289613</v>
      </c>
      <c r="S2787" s="4" t="s">
        <v>40</v>
      </c>
      <c r="T2787" s="4" t="str">
        <f aca="false">B2787&amp;C2787&amp;D2787&amp;E2787&amp;S2787</f>
        <v>dwaburgermap510normal</v>
      </c>
      <c r="U2787" s="4" t="n">
        <f aca="false">COUNTIF($T$2:T2787,T2787)</f>
        <v>6</v>
      </c>
      <c r="V2787" s="4" t="s">
        <v>36</v>
      </c>
      <c r="W2787" s="4" t="s">
        <v>29</v>
      </c>
      <c r="X2787" s="4" t="n">
        <v>5</v>
      </c>
      <c r="Y2787" s="4" t="str">
        <f aca="false">V2787&amp;W2787&amp;X2787&amp;S2787</f>
        <v>db5normal</v>
      </c>
      <c r="Z2787" s="4" t="n">
        <f aca="false">G2787&gt;0</f>
        <v>0</v>
      </c>
      <c r="AA2787" s="4" t="str">
        <f aca="false">IF(NOT(Z2787),Y2787,0)</f>
        <v>db5normal</v>
      </c>
    </row>
    <row r="2788" customFormat="false" ht="15" hidden="false" customHeight="true" outlineLevel="0" collapsed="false">
      <c r="A2788" s="1" t="n">
        <v>3878</v>
      </c>
      <c r="B2788" s="4" t="s">
        <v>35</v>
      </c>
      <c r="C2788" s="4" t="s">
        <v>41</v>
      </c>
      <c r="D2788" s="4" t="s">
        <v>31</v>
      </c>
      <c r="E2788" s="4" t="n">
        <v>10</v>
      </c>
      <c r="F2788" s="4" t="n">
        <v>115.152</v>
      </c>
      <c r="G2788" s="4" t="n">
        <v>0</v>
      </c>
      <c r="H2788" s="4" t="n">
        <v>0.67714730542001</v>
      </c>
      <c r="I2788" s="4" t="n">
        <v>0.0790622384721867</v>
      </c>
      <c r="J2788" s="4" t="n">
        <v>0.00975684115584921</v>
      </c>
      <c r="K2788" s="4" t="n">
        <v>0.0142954663819133</v>
      </c>
      <c r="L2788" s="4" t="n">
        <v>0.000520576414478339</v>
      </c>
      <c r="M2788" s="4" t="n">
        <v>0.212602400323196</v>
      </c>
      <c r="N2788" s="4" t="n">
        <v>24.5062600015361</v>
      </c>
      <c r="O2788" s="4" t="n">
        <v>1</v>
      </c>
      <c r="P2788" s="4" t="s">
        <v>24</v>
      </c>
      <c r="Q2788" s="4" t="n">
        <v>68.8700200881181</v>
      </c>
      <c r="R2788" s="4" t="n">
        <v>0.437520861989056</v>
      </c>
      <c r="S2788" s="4" t="s">
        <v>40</v>
      </c>
      <c r="T2788" s="4" t="str">
        <f aca="false">B2788&amp;C2788&amp;D2788&amp;E2788&amp;S2788</f>
        <v>dwaburgermap510normal</v>
      </c>
      <c r="U2788" s="4" t="n">
        <f aca="false">COUNTIF($T$2:T2788,T2788)</f>
        <v>7</v>
      </c>
      <c r="V2788" s="4" t="s">
        <v>36</v>
      </c>
      <c r="W2788" s="4" t="s">
        <v>29</v>
      </c>
      <c r="X2788" s="4" t="n">
        <v>5</v>
      </c>
      <c r="Y2788" s="4" t="str">
        <f aca="false">V2788&amp;W2788&amp;X2788&amp;S2788</f>
        <v>db5normal</v>
      </c>
      <c r="Z2788" s="4" t="n">
        <f aca="false">G2788&gt;0</f>
        <v>0</v>
      </c>
      <c r="AA2788" s="4" t="str">
        <f aca="false">IF(NOT(Z2788),Y2788,0)</f>
        <v>db5normal</v>
      </c>
    </row>
    <row r="2789" customFormat="false" ht="15" hidden="false" customHeight="true" outlineLevel="0" collapsed="false">
      <c r="A2789" s="1" t="n">
        <v>3879</v>
      </c>
      <c r="B2789" s="4" t="s">
        <v>35</v>
      </c>
      <c r="C2789" s="4" t="s">
        <v>41</v>
      </c>
      <c r="D2789" s="4" t="s">
        <v>31</v>
      </c>
      <c r="E2789" s="4" t="n">
        <v>10</v>
      </c>
      <c r="F2789" s="4" t="n">
        <v>144.807</v>
      </c>
      <c r="G2789" s="4" t="n">
        <v>1</v>
      </c>
      <c r="H2789" s="4" t="n">
        <v>1.70584254630193</v>
      </c>
      <c r="I2789" s="4" t="n">
        <v>0.170704578070625</v>
      </c>
      <c r="J2789" s="4" t="n">
        <v>0.0254049280267104</v>
      </c>
      <c r="K2789" s="4" t="n">
        <v>0.0268127517854952</v>
      </c>
      <c r="L2789" s="4" t="n">
        <v>0.000127967171799987</v>
      </c>
      <c r="M2789" s="4" t="n">
        <v>0.202136224305032</v>
      </c>
      <c r="N2789" s="4" t="n">
        <v>29.1294089094912</v>
      </c>
      <c r="O2789" s="4" t="n">
        <v>1</v>
      </c>
      <c r="P2789" s="4" t="s">
        <v>24</v>
      </c>
      <c r="Q2789" s="4" t="n">
        <v>79.0342627310985</v>
      </c>
      <c r="R2789" s="4" t="n">
        <v>1.26202354858021</v>
      </c>
      <c r="S2789" s="4" t="s">
        <v>40</v>
      </c>
      <c r="T2789" s="4" t="str">
        <f aca="false">B2789&amp;C2789&amp;D2789&amp;E2789&amp;S2789</f>
        <v>dwaburgermap510normal</v>
      </c>
      <c r="U2789" s="4" t="n">
        <f aca="false">COUNTIF($T$2:T2789,T2789)</f>
        <v>8</v>
      </c>
      <c r="V2789" s="4" t="s">
        <v>36</v>
      </c>
      <c r="W2789" s="4" t="s">
        <v>29</v>
      </c>
      <c r="X2789" s="4" t="n">
        <v>5</v>
      </c>
      <c r="Y2789" s="4" t="str">
        <f aca="false">V2789&amp;W2789&amp;X2789&amp;S2789</f>
        <v>db5normal</v>
      </c>
      <c r="Z2789" s="4" t="n">
        <f aca="false">G2789&gt;0</f>
        <v>1</v>
      </c>
      <c r="AA2789" s="4" t="n">
        <f aca="false">IF(NOT(Z2789),Y2789,0)</f>
        <v>0</v>
      </c>
    </row>
    <row r="2790" customFormat="false" ht="15" hidden="false" customHeight="true" outlineLevel="0" collapsed="false">
      <c r="A2790" s="1" t="n">
        <v>3880</v>
      </c>
      <c r="B2790" s="4" t="s">
        <v>35</v>
      </c>
      <c r="C2790" s="4" t="s">
        <v>41</v>
      </c>
      <c r="D2790" s="4" t="s">
        <v>31</v>
      </c>
      <c r="E2790" s="4" t="n">
        <v>10</v>
      </c>
      <c r="F2790" s="4" t="n">
        <v>115.117</v>
      </c>
      <c r="G2790" s="4" t="n">
        <v>0</v>
      </c>
      <c r="H2790" s="4" t="n">
        <v>0.490974116122492</v>
      </c>
      <c r="I2790" s="4" t="n">
        <v>0.0741072122273343</v>
      </c>
      <c r="J2790" s="4" t="n">
        <v>0.0297437052324217</v>
      </c>
      <c r="K2790" s="4" t="n">
        <v>0.0158731630305743</v>
      </c>
      <c r="L2790" s="4" t="n">
        <v>0.000817164179104478</v>
      </c>
      <c r="M2790" s="4" t="n">
        <v>0.212129643874433</v>
      </c>
      <c r="N2790" s="4" t="n">
        <v>24.4553320334394</v>
      </c>
      <c r="O2790" s="4" t="n">
        <v>1</v>
      </c>
      <c r="P2790" s="4" t="s">
        <v>24</v>
      </c>
      <c r="Q2790" s="4" t="n">
        <v>29.79769002364</v>
      </c>
      <c r="R2790" s="4" t="n">
        <v>0.376114296359705</v>
      </c>
      <c r="S2790" s="4" t="s">
        <v>40</v>
      </c>
      <c r="T2790" s="4" t="str">
        <f aca="false">B2790&amp;C2790&amp;D2790&amp;E2790&amp;S2790</f>
        <v>dwaburgermap510normal</v>
      </c>
      <c r="U2790" s="4" t="n">
        <f aca="false">COUNTIF($T$2:T2790,T2790)</f>
        <v>9</v>
      </c>
      <c r="V2790" s="4" t="s">
        <v>36</v>
      </c>
      <c r="W2790" s="4" t="s">
        <v>29</v>
      </c>
      <c r="X2790" s="4" t="n">
        <v>5</v>
      </c>
      <c r="Y2790" s="4" t="str">
        <f aca="false">V2790&amp;W2790&amp;X2790&amp;S2790</f>
        <v>db5normal</v>
      </c>
      <c r="Z2790" s="4" t="n">
        <f aca="false">G2790&gt;0</f>
        <v>0</v>
      </c>
      <c r="AA2790" s="4" t="str">
        <f aca="false">IF(NOT(Z2790),Y2790,0)</f>
        <v>db5normal</v>
      </c>
    </row>
    <row r="2791" customFormat="false" ht="15" hidden="false" customHeight="true" outlineLevel="0" collapsed="false">
      <c r="A2791" s="1" t="n">
        <v>3881</v>
      </c>
      <c r="B2791" s="4" t="s">
        <v>35</v>
      </c>
      <c r="C2791" s="4" t="s">
        <v>41</v>
      </c>
      <c r="D2791" s="4" t="s">
        <v>31</v>
      </c>
      <c r="E2791" s="4" t="n">
        <v>10</v>
      </c>
      <c r="F2791" s="4" t="n">
        <v>109.309</v>
      </c>
      <c r="G2791" s="4" t="n">
        <v>0</v>
      </c>
      <c r="H2791" s="4" t="n">
        <v>0.387690047821404</v>
      </c>
      <c r="I2791" s="4" t="n">
        <v>0.0704195309161248</v>
      </c>
      <c r="J2791" s="4" t="n">
        <v>0.00879678856406516</v>
      </c>
      <c r="K2791" s="4" t="n">
        <v>0.0132117647058824</v>
      </c>
      <c r="L2791" s="4" t="n">
        <v>0.000858823529411765</v>
      </c>
      <c r="M2791" s="4" t="n">
        <v>0.213287937743191</v>
      </c>
      <c r="N2791" s="4" t="n">
        <v>23.3838433020589</v>
      </c>
      <c r="O2791" s="4" t="n">
        <v>1</v>
      </c>
      <c r="P2791" s="4" t="s">
        <v>24</v>
      </c>
      <c r="Q2791" s="4" t="n">
        <v>3.53127365068538</v>
      </c>
      <c r="R2791" s="4" t="n">
        <v>0.382657370921236</v>
      </c>
      <c r="S2791" s="4" t="s">
        <v>40</v>
      </c>
      <c r="T2791" s="4" t="str">
        <f aca="false">B2791&amp;C2791&amp;D2791&amp;E2791&amp;S2791</f>
        <v>dwaburgermap510normal</v>
      </c>
      <c r="U2791" s="4" t="n">
        <f aca="false">COUNTIF($T$2:T2791,T2791)</f>
        <v>10</v>
      </c>
      <c r="V2791" s="4" t="s">
        <v>36</v>
      </c>
      <c r="W2791" s="4" t="s">
        <v>29</v>
      </c>
      <c r="X2791" s="4" t="n">
        <v>5</v>
      </c>
      <c r="Y2791" s="4" t="str">
        <f aca="false">V2791&amp;W2791&amp;X2791&amp;S2791</f>
        <v>db5normal</v>
      </c>
      <c r="Z2791" s="4" t="n">
        <f aca="false">G2791&gt;0</f>
        <v>0</v>
      </c>
      <c r="AA2791" s="4" t="str">
        <f aca="false">IF(NOT(Z2791),Y2791,0)</f>
        <v>db5normal</v>
      </c>
    </row>
    <row r="2792" customFormat="false" ht="15" hidden="false" customHeight="true" outlineLevel="0" collapsed="false">
      <c r="A2792" s="1" t="n">
        <v>3882</v>
      </c>
      <c r="B2792" s="4" t="s">
        <v>35</v>
      </c>
      <c r="C2792" s="4" t="s">
        <v>41</v>
      </c>
      <c r="D2792" s="4" t="s">
        <v>31</v>
      </c>
      <c r="E2792" s="4" t="n">
        <v>10</v>
      </c>
      <c r="F2792" s="4" t="n">
        <v>118.1</v>
      </c>
      <c r="G2792" s="4" t="n">
        <v>0</v>
      </c>
      <c r="H2792" s="4" t="n">
        <v>0.61149361027416</v>
      </c>
      <c r="I2792" s="4" t="n">
        <v>0.0826449102279279</v>
      </c>
      <c r="J2792" s="4" t="n">
        <v>0.0118496660212246</v>
      </c>
      <c r="K2792" s="4" t="n">
        <v>0.0161746008711528</v>
      </c>
      <c r="L2792" s="4" t="n">
        <v>8.3626373701771E-005</v>
      </c>
      <c r="M2792" s="4" t="n">
        <v>0.212368303084882</v>
      </c>
      <c r="N2792" s="4" t="n">
        <v>25.0741601206563</v>
      </c>
      <c r="O2792" s="4" t="n">
        <v>1</v>
      </c>
      <c r="P2792" s="4" t="s">
        <v>24</v>
      </c>
      <c r="Q2792" s="4" t="n">
        <v>27.495468615759</v>
      </c>
      <c r="R2792" s="4" t="n">
        <v>0.422028093825662</v>
      </c>
      <c r="S2792" s="4" t="s">
        <v>40</v>
      </c>
      <c r="T2792" s="4" t="str">
        <f aca="false">B2792&amp;C2792&amp;D2792&amp;E2792&amp;S2792</f>
        <v>dwaburgermap510normal</v>
      </c>
      <c r="U2792" s="4" t="n">
        <f aca="false">COUNTIF($T$2:T2792,T2792)</f>
        <v>11</v>
      </c>
      <c r="V2792" s="4" t="s">
        <v>36</v>
      </c>
      <c r="W2792" s="4" t="s">
        <v>29</v>
      </c>
      <c r="X2792" s="4" t="n">
        <v>5</v>
      </c>
      <c r="Y2792" s="4" t="str">
        <f aca="false">V2792&amp;W2792&amp;X2792&amp;S2792</f>
        <v>db5normal</v>
      </c>
      <c r="Z2792" s="4" t="n">
        <f aca="false">G2792&gt;0</f>
        <v>0</v>
      </c>
      <c r="AA2792" s="4" t="str">
        <f aca="false">IF(NOT(Z2792),Y2792,0)</f>
        <v>db5normal</v>
      </c>
    </row>
    <row r="2793" customFormat="false" ht="15" hidden="false" customHeight="true" outlineLevel="0" collapsed="false">
      <c r="A2793" s="1" t="n">
        <v>3883</v>
      </c>
      <c r="B2793" s="4" t="s">
        <v>35</v>
      </c>
      <c r="C2793" s="4" t="s">
        <v>41</v>
      </c>
      <c r="D2793" s="4" t="s">
        <v>31</v>
      </c>
      <c r="E2793" s="4" t="n">
        <v>10</v>
      </c>
      <c r="F2793" s="4" t="n">
        <v>120.391</v>
      </c>
      <c r="G2793" s="4" t="n">
        <v>0</v>
      </c>
      <c r="H2793" s="4" t="n">
        <v>0.581920672558563</v>
      </c>
      <c r="I2793" s="4" t="n">
        <v>0.0913050047810325</v>
      </c>
      <c r="J2793" s="4" t="n">
        <v>0.0115423972799062</v>
      </c>
      <c r="K2793" s="4" t="n">
        <v>0.0156665977646505</v>
      </c>
      <c r="L2793" s="4" t="n">
        <v>0.000641508158915715</v>
      </c>
      <c r="M2793" s="4" t="n">
        <v>0.211896902063356</v>
      </c>
      <c r="N2793" s="4" t="n">
        <v>25.4696865034149</v>
      </c>
      <c r="O2793" s="4" t="n">
        <v>1</v>
      </c>
      <c r="P2793" s="4" t="s">
        <v>24</v>
      </c>
      <c r="Q2793" s="4" t="n">
        <v>11.5516318695155</v>
      </c>
      <c r="R2793" s="4" t="n">
        <v>0.484261947957085</v>
      </c>
      <c r="S2793" s="4" t="s">
        <v>40</v>
      </c>
      <c r="T2793" s="4" t="str">
        <f aca="false">B2793&amp;C2793&amp;D2793&amp;E2793&amp;S2793</f>
        <v>dwaburgermap510normal</v>
      </c>
      <c r="U2793" s="4" t="n">
        <f aca="false">COUNTIF($T$2:T2793,T2793)</f>
        <v>12</v>
      </c>
      <c r="V2793" s="4" t="s">
        <v>36</v>
      </c>
      <c r="W2793" s="4" t="s">
        <v>29</v>
      </c>
      <c r="X2793" s="4" t="n">
        <v>5</v>
      </c>
      <c r="Y2793" s="4" t="str">
        <f aca="false">V2793&amp;W2793&amp;X2793&amp;S2793</f>
        <v>db5normal</v>
      </c>
      <c r="Z2793" s="4" t="n">
        <f aca="false">G2793&gt;0</f>
        <v>0</v>
      </c>
      <c r="AA2793" s="4" t="str">
        <f aca="false">IF(NOT(Z2793),Y2793,0)</f>
        <v>db5normal</v>
      </c>
    </row>
    <row r="2794" customFormat="false" ht="15" hidden="false" customHeight="true" outlineLevel="0" collapsed="false">
      <c r="A2794" s="1" t="n">
        <v>3884</v>
      </c>
      <c r="B2794" s="4" t="s">
        <v>35</v>
      </c>
      <c r="C2794" s="4" t="s">
        <v>41</v>
      </c>
      <c r="D2794" s="4" t="s">
        <v>31</v>
      </c>
      <c r="E2794" s="4" t="n">
        <v>10</v>
      </c>
      <c r="F2794" s="4" t="n">
        <v>119.706</v>
      </c>
      <c r="G2794" s="4" t="n">
        <v>0</v>
      </c>
      <c r="H2794" s="4" t="n">
        <v>0.478383037881291</v>
      </c>
      <c r="I2794" s="4" t="n">
        <v>0.0803515717119847</v>
      </c>
      <c r="J2794" s="4" t="n">
        <v>0.0102616966195872</v>
      </c>
      <c r="K2794" s="4" t="n">
        <v>0.0177590549563096</v>
      </c>
      <c r="L2794" s="4" t="n">
        <v>0.00047841726618705</v>
      </c>
      <c r="M2794" s="4" t="n">
        <v>0.212067874779541</v>
      </c>
      <c r="N2794" s="4" t="n">
        <v>25.4652717835231</v>
      </c>
      <c r="O2794" s="4" t="n">
        <v>1</v>
      </c>
      <c r="P2794" s="4" t="s">
        <v>24</v>
      </c>
      <c r="Q2794" s="4" t="n">
        <v>13.0454339124506</v>
      </c>
      <c r="R2794" s="4" t="n">
        <v>0.43031152752472</v>
      </c>
      <c r="S2794" s="4" t="s">
        <v>40</v>
      </c>
      <c r="T2794" s="4" t="str">
        <f aca="false">B2794&amp;C2794&amp;D2794&amp;E2794&amp;S2794</f>
        <v>dwaburgermap510normal</v>
      </c>
      <c r="U2794" s="4" t="n">
        <f aca="false">COUNTIF($T$2:T2794,T2794)</f>
        <v>13</v>
      </c>
      <c r="V2794" s="4" t="s">
        <v>36</v>
      </c>
      <c r="W2794" s="4" t="s">
        <v>29</v>
      </c>
      <c r="X2794" s="4" t="n">
        <v>5</v>
      </c>
      <c r="Y2794" s="4" t="str">
        <f aca="false">V2794&amp;W2794&amp;X2794&amp;S2794</f>
        <v>db5normal</v>
      </c>
      <c r="Z2794" s="4" t="n">
        <f aca="false">G2794&gt;0</f>
        <v>0</v>
      </c>
      <c r="AA2794" s="4" t="str">
        <f aca="false">IF(NOT(Z2794),Y2794,0)</f>
        <v>db5normal</v>
      </c>
    </row>
    <row r="2795" customFormat="false" ht="15" hidden="false" customHeight="true" outlineLevel="0" collapsed="false">
      <c r="A2795" s="1" t="n">
        <v>3885</v>
      </c>
      <c r="B2795" s="4" t="s">
        <v>35</v>
      </c>
      <c r="C2795" s="4" t="s">
        <v>41</v>
      </c>
      <c r="D2795" s="4" t="s">
        <v>31</v>
      </c>
      <c r="E2795" s="4" t="n">
        <v>10</v>
      </c>
      <c r="F2795" s="4" t="n">
        <v>109.887</v>
      </c>
      <c r="G2795" s="4" t="n">
        <v>0</v>
      </c>
      <c r="H2795" s="4" t="n">
        <v>0.631816635109771</v>
      </c>
      <c r="I2795" s="4" t="n">
        <v>0.0905541690403752</v>
      </c>
      <c r="J2795" s="4" t="n">
        <v>0.0108439744797293</v>
      </c>
      <c r="K2795" s="4" t="n">
        <v>0.0146719135128335</v>
      </c>
      <c r="L2795" s="4" t="n">
        <v>0.00028119721524755</v>
      </c>
      <c r="M2795" s="4" t="n">
        <v>0.21220162310668</v>
      </c>
      <c r="N2795" s="4" t="n">
        <v>23.2114175970921</v>
      </c>
      <c r="O2795" s="4" t="n">
        <v>1</v>
      </c>
      <c r="P2795" s="4" t="s">
        <v>24</v>
      </c>
      <c r="Q2795" s="4" t="n">
        <v>26.2021410144001</v>
      </c>
      <c r="R2795" s="4" t="n">
        <v>0.491870001142468</v>
      </c>
      <c r="S2795" s="4" t="s">
        <v>40</v>
      </c>
      <c r="T2795" s="4" t="str">
        <f aca="false">B2795&amp;C2795&amp;D2795&amp;E2795&amp;S2795</f>
        <v>dwaburgermap510normal</v>
      </c>
      <c r="U2795" s="4" t="n">
        <f aca="false">COUNTIF($T$2:T2795,T2795)</f>
        <v>14</v>
      </c>
      <c r="V2795" s="4" t="s">
        <v>36</v>
      </c>
      <c r="W2795" s="4" t="s">
        <v>29</v>
      </c>
      <c r="X2795" s="4" t="n">
        <v>5</v>
      </c>
      <c r="Y2795" s="4" t="str">
        <f aca="false">V2795&amp;W2795&amp;X2795&amp;S2795</f>
        <v>db5normal</v>
      </c>
      <c r="Z2795" s="4" t="n">
        <f aca="false">G2795&gt;0</f>
        <v>0</v>
      </c>
      <c r="AA2795" s="4" t="str">
        <f aca="false">IF(NOT(Z2795),Y2795,0)</f>
        <v>db5normal</v>
      </c>
    </row>
    <row r="2796" customFormat="false" ht="15" hidden="false" customHeight="true" outlineLevel="0" collapsed="false">
      <c r="A2796" s="1" t="n">
        <v>3886</v>
      </c>
      <c r="B2796" s="4" t="s">
        <v>35</v>
      </c>
      <c r="C2796" s="4" t="s">
        <v>41</v>
      </c>
      <c r="D2796" s="4" t="s">
        <v>31</v>
      </c>
      <c r="E2796" s="4" t="n">
        <v>10</v>
      </c>
      <c r="F2796" s="4" t="n">
        <v>111.856</v>
      </c>
      <c r="G2796" s="4" t="n">
        <v>0</v>
      </c>
      <c r="H2796" s="4" t="n">
        <v>0.350434516034401</v>
      </c>
      <c r="I2796" s="4" t="n">
        <v>0.0632214817458269</v>
      </c>
      <c r="J2796" s="4" t="n">
        <v>0.00788309331996341</v>
      </c>
      <c r="K2796" s="4" t="n">
        <v>0.012996117389924</v>
      </c>
      <c r="L2796" s="4" t="n">
        <v>0.000838461538461539</v>
      </c>
      <c r="M2796" s="4" t="n">
        <v>0.2133244365254</v>
      </c>
      <c r="N2796" s="4" t="n">
        <v>23.8310054838176</v>
      </c>
      <c r="O2796" s="4" t="n">
        <v>1</v>
      </c>
      <c r="P2796" s="4" t="s">
        <v>24</v>
      </c>
      <c r="Q2796" s="4" t="n">
        <v>3.49220892946979</v>
      </c>
      <c r="R2796" s="4" t="n">
        <v>0.347866144616908</v>
      </c>
      <c r="S2796" s="4" t="s">
        <v>40</v>
      </c>
      <c r="T2796" s="4" t="str">
        <f aca="false">B2796&amp;C2796&amp;D2796&amp;E2796&amp;S2796</f>
        <v>dwaburgermap510normal</v>
      </c>
      <c r="U2796" s="4" t="n">
        <f aca="false">COUNTIF($T$2:T2796,T2796)</f>
        <v>15</v>
      </c>
      <c r="V2796" s="4" t="s">
        <v>36</v>
      </c>
      <c r="W2796" s="4" t="s">
        <v>29</v>
      </c>
      <c r="X2796" s="4" t="n">
        <v>5</v>
      </c>
      <c r="Y2796" s="4" t="str">
        <f aca="false">V2796&amp;W2796&amp;X2796&amp;S2796</f>
        <v>db5normal</v>
      </c>
      <c r="Z2796" s="4" t="n">
        <f aca="false">G2796&gt;0</f>
        <v>0</v>
      </c>
      <c r="AA2796" s="4" t="str">
        <f aca="false">IF(NOT(Z2796),Y2796,0)</f>
        <v>db5normal</v>
      </c>
    </row>
    <row r="2797" customFormat="false" ht="15" hidden="false" customHeight="true" outlineLevel="0" collapsed="false">
      <c r="A2797" s="1" t="n">
        <v>3887</v>
      </c>
      <c r="B2797" s="4" t="s">
        <v>35</v>
      </c>
      <c r="C2797" s="4" t="s">
        <v>41</v>
      </c>
      <c r="D2797" s="4" t="s">
        <v>31</v>
      </c>
      <c r="E2797" s="4" t="n">
        <v>10</v>
      </c>
      <c r="F2797" s="4" t="n">
        <v>120.645</v>
      </c>
      <c r="G2797" s="4" t="n">
        <v>0</v>
      </c>
      <c r="H2797" s="4" t="n">
        <v>1.4928410342969</v>
      </c>
      <c r="I2797" s="4" t="n">
        <v>0.132608310372987</v>
      </c>
      <c r="J2797" s="4" t="n">
        <v>0.0352555780663091</v>
      </c>
      <c r="K2797" s="4" t="n">
        <v>0.0231603160610634</v>
      </c>
      <c r="L2797" s="4" t="n">
        <v>0.000715208905372098</v>
      </c>
      <c r="M2797" s="4" t="n">
        <v>0.205095631989276</v>
      </c>
      <c r="N2797" s="4" t="n">
        <v>24.7207981249065</v>
      </c>
      <c r="O2797" s="4" t="n">
        <v>1</v>
      </c>
      <c r="P2797" s="4" t="s">
        <v>24</v>
      </c>
      <c r="Q2797" s="4" t="n">
        <v>63.5375949961766</v>
      </c>
      <c r="R2797" s="4" t="n">
        <v>0.543995381219144</v>
      </c>
      <c r="S2797" s="4" t="s">
        <v>40</v>
      </c>
      <c r="T2797" s="4" t="str">
        <f aca="false">B2797&amp;C2797&amp;D2797&amp;E2797&amp;S2797</f>
        <v>dwaburgermap510normal</v>
      </c>
      <c r="U2797" s="4" t="n">
        <f aca="false">COUNTIF($T$2:T2797,T2797)</f>
        <v>16</v>
      </c>
      <c r="V2797" s="4" t="s">
        <v>36</v>
      </c>
      <c r="W2797" s="4" t="s">
        <v>29</v>
      </c>
      <c r="X2797" s="4" t="n">
        <v>5</v>
      </c>
      <c r="Y2797" s="4" t="str">
        <f aca="false">V2797&amp;W2797&amp;X2797&amp;S2797</f>
        <v>db5normal</v>
      </c>
      <c r="Z2797" s="4" t="n">
        <f aca="false">G2797&gt;0</f>
        <v>0</v>
      </c>
      <c r="AA2797" s="4" t="str">
        <f aca="false">IF(NOT(Z2797),Y2797,0)</f>
        <v>db5normal</v>
      </c>
    </row>
    <row r="2798" customFormat="false" ht="15" hidden="false" customHeight="true" outlineLevel="0" collapsed="false">
      <c r="A2798" s="1" t="n">
        <v>3888</v>
      </c>
      <c r="B2798" s="4" t="s">
        <v>35</v>
      </c>
      <c r="C2798" s="4" t="s">
        <v>41</v>
      </c>
      <c r="D2798" s="4" t="s">
        <v>31</v>
      </c>
      <c r="E2798" s="4" t="n">
        <v>10</v>
      </c>
      <c r="F2798" s="4" t="n">
        <v>174.211</v>
      </c>
      <c r="G2798" s="4" t="n">
        <v>0</v>
      </c>
      <c r="H2798" s="4" t="n">
        <v>4.3616844658476</v>
      </c>
      <c r="I2798" s="4" t="n">
        <v>0.216506117627594</v>
      </c>
      <c r="J2798" s="4" t="n">
        <v>0.0324709833468052</v>
      </c>
      <c r="K2798" s="4" t="n">
        <v>0.027737381170693</v>
      </c>
      <c r="L2798" s="4" t="n">
        <v>0.000367816117248919</v>
      </c>
      <c r="M2798" s="4" t="n">
        <v>0.194346765234829</v>
      </c>
      <c r="N2798" s="4" t="n">
        <v>33.6580439916219</v>
      </c>
      <c r="O2798" s="4" t="n">
        <v>1</v>
      </c>
      <c r="P2798" s="4" t="s">
        <v>24</v>
      </c>
      <c r="Q2798" s="4" t="n">
        <v>282.84271247451</v>
      </c>
      <c r="R2798" s="4" t="n">
        <v>1.67327014053517</v>
      </c>
      <c r="S2798" s="4" t="s">
        <v>40</v>
      </c>
      <c r="T2798" s="4" t="str">
        <f aca="false">B2798&amp;C2798&amp;D2798&amp;E2798&amp;S2798</f>
        <v>dwaburgermap510normal</v>
      </c>
      <c r="U2798" s="4" t="n">
        <f aca="false">COUNTIF($T$2:T2798,T2798)</f>
        <v>17</v>
      </c>
      <c r="V2798" s="4" t="s">
        <v>36</v>
      </c>
      <c r="W2798" s="4" t="s">
        <v>29</v>
      </c>
      <c r="X2798" s="4" t="n">
        <v>5</v>
      </c>
      <c r="Y2798" s="4" t="str">
        <f aca="false">V2798&amp;W2798&amp;X2798&amp;S2798</f>
        <v>db5normal</v>
      </c>
      <c r="Z2798" s="4" t="n">
        <f aca="false">G2798&gt;0</f>
        <v>0</v>
      </c>
      <c r="AA2798" s="4" t="str">
        <f aca="false">IF(NOT(Z2798),Y2798,0)</f>
        <v>db5normal</v>
      </c>
    </row>
    <row r="2799" customFormat="false" ht="15" hidden="false" customHeight="true" outlineLevel="0" collapsed="false">
      <c r="A2799" s="1" t="n">
        <v>3889</v>
      </c>
      <c r="B2799" s="4" t="s">
        <v>35</v>
      </c>
      <c r="C2799" s="4" t="s">
        <v>41</v>
      </c>
      <c r="D2799" s="4" t="s">
        <v>31</v>
      </c>
      <c r="E2799" s="4" t="n">
        <v>10</v>
      </c>
      <c r="F2799" s="4" t="n">
        <v>116.174</v>
      </c>
      <c r="G2799" s="4" t="n">
        <v>0</v>
      </c>
      <c r="H2799" s="4" t="n">
        <v>0.390070406483484</v>
      </c>
      <c r="I2799" s="4" t="n">
        <v>0.0701458078102564</v>
      </c>
      <c r="J2799" s="4" t="n">
        <v>0.00875265651392457</v>
      </c>
      <c r="K2799" s="4" t="n">
        <v>0.0154443718245482</v>
      </c>
      <c r="L2799" s="4" t="n">
        <v>0.000814814814814815</v>
      </c>
      <c r="M2799" s="4" t="n">
        <v>0.212286800748846</v>
      </c>
      <c r="N2799" s="4" t="n">
        <v>24.7344005011704</v>
      </c>
      <c r="O2799" s="4" t="n">
        <v>1</v>
      </c>
      <c r="P2799" s="4" t="s">
        <v>24</v>
      </c>
      <c r="Q2799" s="4" t="n">
        <v>3.73500904856148</v>
      </c>
      <c r="R2799" s="4" t="n">
        <v>0.383433590781844</v>
      </c>
      <c r="S2799" s="4" t="s">
        <v>40</v>
      </c>
      <c r="T2799" s="4" t="str">
        <f aca="false">B2799&amp;C2799&amp;D2799&amp;E2799&amp;S2799</f>
        <v>dwaburgermap510normal</v>
      </c>
      <c r="U2799" s="4" t="n">
        <f aca="false">COUNTIF($T$2:T2799,T2799)</f>
        <v>18</v>
      </c>
      <c r="V2799" s="4" t="s">
        <v>36</v>
      </c>
      <c r="W2799" s="4" t="s">
        <v>29</v>
      </c>
      <c r="X2799" s="4" t="n">
        <v>5</v>
      </c>
      <c r="Y2799" s="4" t="str">
        <f aca="false">V2799&amp;W2799&amp;X2799&amp;S2799</f>
        <v>db5normal</v>
      </c>
      <c r="Z2799" s="4" t="n">
        <f aca="false">G2799&gt;0</f>
        <v>0</v>
      </c>
      <c r="AA2799" s="4" t="str">
        <f aca="false">IF(NOT(Z2799),Y2799,0)</f>
        <v>db5normal</v>
      </c>
    </row>
    <row r="2800" customFormat="false" ht="15" hidden="false" customHeight="true" outlineLevel="0" collapsed="false">
      <c r="A2800" s="1" t="n">
        <v>3890</v>
      </c>
      <c r="B2800" s="4" t="s">
        <v>35</v>
      </c>
      <c r="C2800" s="4" t="s">
        <v>41</v>
      </c>
      <c r="D2800" s="4" t="s">
        <v>31</v>
      </c>
      <c r="E2800" s="4" t="n">
        <v>10</v>
      </c>
      <c r="F2800" s="4" t="n">
        <v>124.547</v>
      </c>
      <c r="G2800" s="4" t="n">
        <v>0</v>
      </c>
      <c r="H2800" s="4" t="n">
        <v>0.550611634097703</v>
      </c>
      <c r="I2800" s="4" t="n">
        <v>0.0836185175459435</v>
      </c>
      <c r="J2800" s="4" t="n">
        <v>0.0102666889346821</v>
      </c>
      <c r="K2800" s="4" t="n">
        <v>0.0155435052770859</v>
      </c>
      <c r="L2800" s="4" t="n">
        <v>0.000600688994898682</v>
      </c>
      <c r="M2800" s="4" t="n">
        <v>0.212096288935502</v>
      </c>
      <c r="N2800" s="4" t="n">
        <v>26.3891959235271</v>
      </c>
      <c r="O2800" s="4" t="n">
        <v>1</v>
      </c>
      <c r="P2800" s="4" t="s">
        <v>24</v>
      </c>
      <c r="Q2800" s="4" t="n">
        <v>20.848540313764</v>
      </c>
      <c r="R2800" s="4" t="n">
        <v>0.447986366627418</v>
      </c>
      <c r="S2800" s="4" t="s">
        <v>40</v>
      </c>
      <c r="T2800" s="4" t="str">
        <f aca="false">B2800&amp;C2800&amp;D2800&amp;E2800&amp;S2800</f>
        <v>dwaburgermap510normal</v>
      </c>
      <c r="U2800" s="4" t="n">
        <f aca="false">COUNTIF($T$2:T2800,T2800)</f>
        <v>19</v>
      </c>
      <c r="V2800" s="4" t="s">
        <v>36</v>
      </c>
      <c r="W2800" s="4" t="s">
        <v>29</v>
      </c>
      <c r="X2800" s="4" t="n">
        <v>5</v>
      </c>
      <c r="Y2800" s="4" t="str">
        <f aca="false">V2800&amp;W2800&amp;X2800&amp;S2800</f>
        <v>db5normal</v>
      </c>
      <c r="Z2800" s="4" t="n">
        <f aca="false">G2800&gt;0</f>
        <v>0</v>
      </c>
      <c r="AA2800" s="4" t="str">
        <f aca="false">IF(NOT(Z2800),Y2800,0)</f>
        <v>db5normal</v>
      </c>
    </row>
    <row r="2801" customFormat="false" ht="15" hidden="false" customHeight="true" outlineLevel="0" collapsed="false">
      <c r="A2801" s="1" t="n">
        <v>3891</v>
      </c>
      <c r="B2801" s="4" t="s">
        <v>35</v>
      </c>
      <c r="C2801" s="4" t="s">
        <v>41</v>
      </c>
      <c r="D2801" s="4" t="s">
        <v>31</v>
      </c>
      <c r="E2801" s="4" t="n">
        <v>10</v>
      </c>
      <c r="F2801" s="4" t="n">
        <v>109.55</v>
      </c>
      <c r="G2801" s="4" t="n">
        <v>1</v>
      </c>
      <c r="H2801" s="4" t="n">
        <v>1.28109097678429</v>
      </c>
      <c r="I2801" s="4" t="n">
        <v>0.087034617563826</v>
      </c>
      <c r="J2801" s="4" t="n">
        <v>0.0213170139005776</v>
      </c>
      <c r="K2801" s="4" t="n">
        <v>0.0210470626943352</v>
      </c>
      <c r="L2801" s="4" t="n">
        <v>0.000710732050074684</v>
      </c>
      <c r="M2801" s="4" t="n">
        <v>0.207841297937583</v>
      </c>
      <c r="N2801" s="4" t="n">
        <v>22.7937974419961</v>
      </c>
      <c r="O2801" s="4" t="n">
        <v>1</v>
      </c>
      <c r="P2801" s="4" t="s">
        <v>24</v>
      </c>
      <c r="Q2801" s="4" t="n">
        <v>205.798302171006</v>
      </c>
      <c r="R2801" s="4" t="n">
        <v>0.447534028761935</v>
      </c>
      <c r="S2801" s="4" t="s">
        <v>40</v>
      </c>
      <c r="T2801" s="4" t="str">
        <f aca="false">B2801&amp;C2801&amp;D2801&amp;E2801&amp;S2801</f>
        <v>dwaburgermap510normal</v>
      </c>
      <c r="U2801" s="4" t="n">
        <f aca="false">COUNTIF($T$2:T2801,T2801)</f>
        <v>20</v>
      </c>
      <c r="V2801" s="4" t="s">
        <v>36</v>
      </c>
      <c r="W2801" s="4" t="s">
        <v>29</v>
      </c>
      <c r="X2801" s="4" t="n">
        <v>5</v>
      </c>
      <c r="Y2801" s="4" t="str">
        <f aca="false">V2801&amp;W2801&amp;X2801&amp;S2801</f>
        <v>db5normal</v>
      </c>
      <c r="Z2801" s="4" t="n">
        <f aca="false">G2801&gt;0</f>
        <v>1</v>
      </c>
      <c r="AA2801" s="4" t="n">
        <f aca="false">IF(NOT(Z2801),Y2801,0)</f>
        <v>0</v>
      </c>
    </row>
    <row r="2802" customFormat="false" ht="15" hidden="false" customHeight="true" outlineLevel="0" collapsed="false">
      <c r="A2802" s="1" t="n">
        <v>3896</v>
      </c>
      <c r="B2802" s="4" t="s">
        <v>37</v>
      </c>
      <c r="C2802" s="4" t="s">
        <v>22</v>
      </c>
      <c r="D2802" s="4" t="s">
        <v>31</v>
      </c>
      <c r="E2802" s="4" t="n">
        <v>10</v>
      </c>
      <c r="F2802" s="4" t="n">
        <v>20.701</v>
      </c>
      <c r="G2802" s="4" t="n">
        <v>0</v>
      </c>
      <c r="H2802" s="4" t="n">
        <v>1.03322938749626</v>
      </c>
      <c r="I2802" s="4" t="n">
        <v>0.354228233430461</v>
      </c>
      <c r="J2802" s="4" t="n">
        <v>0.0680133902089554</v>
      </c>
      <c r="K2802" s="4" t="n">
        <v>0.363102319949706</v>
      </c>
      <c r="L2802" s="4" t="n">
        <v>0.0452492180654781</v>
      </c>
      <c r="M2802" s="4" t="n">
        <v>1.16786690100623</v>
      </c>
      <c r="N2802" s="4" t="n">
        <v>24.1657646496169</v>
      </c>
      <c r="O2802" s="4" t="n">
        <v>1</v>
      </c>
      <c r="P2802" s="4" t="s">
        <v>24</v>
      </c>
      <c r="Q2802" s="4" t="n">
        <v>15.0539353470806</v>
      </c>
      <c r="R2802" s="4" t="n">
        <v>0.228049891236832</v>
      </c>
      <c r="S2802" s="4" t="s">
        <v>40</v>
      </c>
      <c r="T2802" s="4" t="str">
        <f aca="false">B2802&amp;C2802&amp;D2802&amp;E2802&amp;S2802</f>
        <v>rosnavjackalmap510normal</v>
      </c>
      <c r="U2802" s="4" t="n">
        <f aca="false">COUNTIF($T$2:T2802,T2802)</f>
        <v>1</v>
      </c>
      <c r="V2802" s="4" t="s">
        <v>38</v>
      </c>
      <c r="W2802" s="4" t="s">
        <v>26</v>
      </c>
      <c r="X2802" s="4" t="n">
        <v>5</v>
      </c>
      <c r="Y2802" s="4" t="str">
        <f aca="false">V2802&amp;W2802&amp;X2802&amp;S2802</f>
        <v>rj5normal</v>
      </c>
      <c r="Z2802" s="4" t="n">
        <f aca="false">G2802&gt;0</f>
        <v>0</v>
      </c>
      <c r="AA2802" s="4" t="str">
        <f aca="false">IF(NOT(Z2802),Y2802,0)</f>
        <v>rj5normal</v>
      </c>
    </row>
    <row r="2803" customFormat="false" ht="15" hidden="false" customHeight="true" outlineLevel="0" collapsed="false">
      <c r="A2803" s="1" t="n">
        <v>3897</v>
      </c>
      <c r="B2803" s="4" t="s">
        <v>37</v>
      </c>
      <c r="C2803" s="4" t="s">
        <v>22</v>
      </c>
      <c r="D2803" s="4" t="s">
        <v>31</v>
      </c>
      <c r="E2803" s="4" t="n">
        <v>10</v>
      </c>
      <c r="F2803" s="4" t="n">
        <v>179.8</v>
      </c>
      <c r="G2803" s="4" t="n">
        <v>0</v>
      </c>
      <c r="H2803" s="4" t="n">
        <v>0</v>
      </c>
      <c r="I2803" s="4" t="n">
        <v>0</v>
      </c>
      <c r="J2803" s="4" t="n">
        <v>0</v>
      </c>
      <c r="K2803" s="4" t="n">
        <v>0.00155065152602688</v>
      </c>
      <c r="L2803" s="4" t="n">
        <v>-0.00155065152602688</v>
      </c>
      <c r="M2803" s="4" t="n">
        <v>0.00154263782305</v>
      </c>
      <c r="N2803" s="4" t="n">
        <v>0.0800119030752001</v>
      </c>
      <c r="O2803" s="4" t="n">
        <v>0</v>
      </c>
      <c r="P2803" s="4" t="s">
        <v>27</v>
      </c>
      <c r="Q2803" s="4" t="n">
        <v>0</v>
      </c>
      <c r="R2803" s="4" t="n">
        <v>0.0374944212635514</v>
      </c>
      <c r="S2803" s="4" t="s">
        <v>40</v>
      </c>
      <c r="T2803" s="4" t="str">
        <f aca="false">B2803&amp;C2803&amp;D2803&amp;E2803&amp;S2803</f>
        <v>rosnavjackalmap510normal</v>
      </c>
      <c r="U2803" s="4" t="n">
        <f aca="false">COUNTIF($T$2:T2803,T2803)</f>
        <v>2</v>
      </c>
      <c r="V2803" s="4" t="s">
        <v>38</v>
      </c>
      <c r="W2803" s="4" t="s">
        <v>26</v>
      </c>
      <c r="X2803" s="4" t="n">
        <v>5</v>
      </c>
      <c r="Y2803" s="4" t="str">
        <f aca="false">V2803&amp;W2803&amp;X2803&amp;S2803</f>
        <v>rj5normal</v>
      </c>
      <c r="Z2803" s="4" t="n">
        <f aca="false">G2803&gt;0</f>
        <v>0</v>
      </c>
      <c r="AA2803" s="4" t="str">
        <f aca="false">IF(NOT(Z2803),Y2803,0)</f>
        <v>rj5normal</v>
      </c>
    </row>
    <row r="2804" customFormat="false" ht="15" hidden="false" customHeight="true" outlineLevel="0" collapsed="false">
      <c r="A2804" s="1" t="n">
        <v>3898</v>
      </c>
      <c r="B2804" s="4" t="s">
        <v>37</v>
      </c>
      <c r="C2804" s="4" t="s">
        <v>22</v>
      </c>
      <c r="D2804" s="4" t="s">
        <v>31</v>
      </c>
      <c r="E2804" s="4" t="n">
        <v>10</v>
      </c>
      <c r="F2804" s="4" t="n">
        <v>12.103</v>
      </c>
      <c r="G2804" s="4" t="n">
        <v>1</v>
      </c>
      <c r="H2804" s="4" t="n">
        <v>0.208767112757398</v>
      </c>
      <c r="I2804" s="4" t="n">
        <v>0.301507628283384</v>
      </c>
      <c r="J2804" s="4" t="n">
        <v>0.0377485931620337</v>
      </c>
      <c r="K2804" s="4" t="n">
        <v>0.30735721994045</v>
      </c>
      <c r="L2804" s="4" t="n">
        <v>0.0763766304828894</v>
      </c>
      <c r="M2804" s="4" t="n">
        <v>1.77068989539331</v>
      </c>
      <c r="N2804" s="4" t="n">
        <v>21.7658666530115</v>
      </c>
      <c r="O2804" s="4" t="n">
        <v>1</v>
      </c>
      <c r="P2804" s="4" t="s">
        <v>24</v>
      </c>
      <c r="Q2804" s="4" t="n">
        <v>1.1454621709694</v>
      </c>
      <c r="R2804" s="4" t="n">
        <v>0.249197520432734</v>
      </c>
      <c r="S2804" s="4" t="s">
        <v>40</v>
      </c>
      <c r="T2804" s="4" t="str">
        <f aca="false">B2804&amp;C2804&amp;D2804&amp;E2804&amp;S2804</f>
        <v>rosnavjackalmap510normal</v>
      </c>
      <c r="U2804" s="4" t="n">
        <f aca="false">COUNTIF($T$2:T2804,T2804)</f>
        <v>3</v>
      </c>
      <c r="V2804" s="4" t="s">
        <v>38</v>
      </c>
      <c r="W2804" s="4" t="s">
        <v>26</v>
      </c>
      <c r="X2804" s="4" t="n">
        <v>5</v>
      </c>
      <c r="Y2804" s="4" t="str">
        <f aca="false">V2804&amp;W2804&amp;X2804&amp;S2804</f>
        <v>rj5normal</v>
      </c>
      <c r="Z2804" s="4" t="n">
        <f aca="false">G2804&gt;0</f>
        <v>1</v>
      </c>
      <c r="AA2804" s="4" t="n">
        <f aca="false">IF(NOT(Z2804),Y2804,0)</f>
        <v>0</v>
      </c>
    </row>
    <row r="2805" customFormat="false" ht="15" hidden="false" customHeight="true" outlineLevel="0" collapsed="false">
      <c r="A2805" s="1" t="n">
        <v>3899</v>
      </c>
      <c r="B2805" s="4" t="s">
        <v>37</v>
      </c>
      <c r="C2805" s="4" t="s">
        <v>22</v>
      </c>
      <c r="D2805" s="4" t="s">
        <v>31</v>
      </c>
      <c r="E2805" s="4" t="n">
        <v>10</v>
      </c>
      <c r="F2805" s="4" t="n">
        <v>17.603</v>
      </c>
      <c r="G2805" s="4" t="n">
        <v>0</v>
      </c>
      <c r="H2805" s="4" t="n">
        <v>0.826776327339547</v>
      </c>
      <c r="I2805" s="4" t="n">
        <v>0.398859862646284</v>
      </c>
      <c r="J2805" s="4" t="n">
        <v>0.143447548928774</v>
      </c>
      <c r="K2805" s="4" t="n">
        <v>0.348784432856558</v>
      </c>
      <c r="L2805" s="4" t="n">
        <v>0.0405386696405361</v>
      </c>
      <c r="M2805" s="4" t="n">
        <v>1.37186314955451</v>
      </c>
      <c r="N2805" s="4" t="n">
        <v>23.5806324979305</v>
      </c>
      <c r="O2805" s="4" t="n">
        <v>1</v>
      </c>
      <c r="P2805" s="4" t="s">
        <v>24</v>
      </c>
      <c r="Q2805" s="4" t="n">
        <v>18.3520061471792</v>
      </c>
      <c r="R2805" s="4" t="n">
        <v>0.2544036933923</v>
      </c>
      <c r="S2805" s="4" t="s">
        <v>40</v>
      </c>
      <c r="T2805" s="4" t="str">
        <f aca="false">B2805&amp;C2805&amp;D2805&amp;E2805&amp;S2805</f>
        <v>rosnavjackalmap510normal</v>
      </c>
      <c r="U2805" s="4" t="n">
        <f aca="false">COUNTIF($T$2:T2805,T2805)</f>
        <v>4</v>
      </c>
      <c r="V2805" s="4" t="s">
        <v>38</v>
      </c>
      <c r="W2805" s="4" t="s">
        <v>26</v>
      </c>
      <c r="X2805" s="4" t="n">
        <v>5</v>
      </c>
      <c r="Y2805" s="4" t="str">
        <f aca="false">V2805&amp;W2805&amp;X2805&amp;S2805</f>
        <v>rj5normal</v>
      </c>
      <c r="Z2805" s="4" t="n">
        <f aca="false">G2805&gt;0</f>
        <v>0</v>
      </c>
      <c r="AA2805" s="4" t="str">
        <f aca="false">IF(NOT(Z2805),Y2805,0)</f>
        <v>rj5normal</v>
      </c>
    </row>
    <row r="2806" customFormat="false" ht="15" hidden="false" customHeight="true" outlineLevel="0" collapsed="false">
      <c r="A2806" s="1" t="n">
        <v>3900</v>
      </c>
      <c r="B2806" s="4" t="s">
        <v>37</v>
      </c>
      <c r="C2806" s="4" t="s">
        <v>22</v>
      </c>
      <c r="D2806" s="4" t="s">
        <v>31</v>
      </c>
      <c r="E2806" s="4" t="n">
        <v>10</v>
      </c>
      <c r="F2806" s="4" t="n">
        <v>14.005</v>
      </c>
      <c r="G2806" s="4" t="n">
        <v>0</v>
      </c>
      <c r="H2806" s="4" t="n">
        <v>0.875517855017415</v>
      </c>
      <c r="I2806" s="4" t="n">
        <v>0.406806188821155</v>
      </c>
      <c r="J2806" s="4" t="n">
        <v>0.0492523150872047</v>
      </c>
      <c r="K2806" s="4" t="n">
        <v>0.4271629804197</v>
      </c>
      <c r="L2806" s="4" t="n">
        <v>0.0440920824473953</v>
      </c>
      <c r="M2806" s="4" t="n">
        <v>1.64592457714285</v>
      </c>
      <c r="N2806" s="4" t="n">
        <v>22.8995223128439</v>
      </c>
      <c r="O2806" s="4" t="n">
        <v>1</v>
      </c>
      <c r="P2806" s="4" t="s">
        <v>24</v>
      </c>
      <c r="Q2806" s="4" t="n">
        <v>15.4502840655731</v>
      </c>
      <c r="R2806" s="4" t="n">
        <v>0.2713593722658</v>
      </c>
      <c r="S2806" s="4" t="s">
        <v>40</v>
      </c>
      <c r="T2806" s="4" t="str">
        <f aca="false">B2806&amp;C2806&amp;D2806&amp;E2806&amp;S2806</f>
        <v>rosnavjackalmap510normal</v>
      </c>
      <c r="U2806" s="4" t="n">
        <f aca="false">COUNTIF($T$2:T2806,T2806)</f>
        <v>5</v>
      </c>
      <c r="V2806" s="4" t="s">
        <v>38</v>
      </c>
      <c r="W2806" s="4" t="s">
        <v>26</v>
      </c>
      <c r="X2806" s="4" t="n">
        <v>5</v>
      </c>
      <c r="Y2806" s="4" t="str">
        <f aca="false">V2806&amp;W2806&amp;X2806&amp;S2806</f>
        <v>rj5normal</v>
      </c>
      <c r="Z2806" s="4" t="n">
        <f aca="false">G2806&gt;0</f>
        <v>0</v>
      </c>
      <c r="AA2806" s="4" t="str">
        <f aca="false">IF(NOT(Z2806),Y2806,0)</f>
        <v>rj5normal</v>
      </c>
    </row>
    <row r="2807" customFormat="false" ht="15" hidden="false" customHeight="true" outlineLevel="0" collapsed="false">
      <c r="A2807" s="1" t="n">
        <v>3901</v>
      </c>
      <c r="B2807" s="4" t="s">
        <v>37</v>
      </c>
      <c r="C2807" s="4" t="s">
        <v>22</v>
      </c>
      <c r="D2807" s="4" t="s">
        <v>31</v>
      </c>
      <c r="E2807" s="4" t="n">
        <v>10</v>
      </c>
      <c r="F2807" s="4" t="n">
        <v>15.901</v>
      </c>
      <c r="G2807" s="4" t="n">
        <v>0</v>
      </c>
      <c r="H2807" s="4" t="n">
        <v>1.04357619853502</v>
      </c>
      <c r="I2807" s="4" t="n">
        <v>0.56336484577181</v>
      </c>
      <c r="J2807" s="4" t="n">
        <v>0.150591325598298</v>
      </c>
      <c r="K2807" s="4" t="n">
        <v>0.480212290313501</v>
      </c>
      <c r="L2807" s="4" t="n">
        <v>0.0389165565235794</v>
      </c>
      <c r="M2807" s="4" t="n">
        <v>1.49145310997996</v>
      </c>
      <c r="N2807" s="4" t="n">
        <v>23.3436704279677</v>
      </c>
      <c r="O2807" s="4" t="n">
        <v>1</v>
      </c>
      <c r="P2807" s="4" t="s">
        <v>24</v>
      </c>
      <c r="Q2807" s="4" t="n">
        <v>8.68102504650743</v>
      </c>
      <c r="R2807" s="4" t="n">
        <v>0.287144218416023</v>
      </c>
      <c r="S2807" s="4" t="s">
        <v>40</v>
      </c>
      <c r="T2807" s="4" t="str">
        <f aca="false">B2807&amp;C2807&amp;D2807&amp;E2807&amp;S2807</f>
        <v>rosnavjackalmap510normal</v>
      </c>
      <c r="U2807" s="4" t="n">
        <f aca="false">COUNTIF($T$2:T2807,T2807)</f>
        <v>6</v>
      </c>
      <c r="V2807" s="4" t="s">
        <v>38</v>
      </c>
      <c r="W2807" s="4" t="s">
        <v>26</v>
      </c>
      <c r="X2807" s="4" t="n">
        <v>5</v>
      </c>
      <c r="Y2807" s="4" t="str">
        <f aca="false">V2807&amp;W2807&amp;X2807&amp;S2807</f>
        <v>rj5normal</v>
      </c>
      <c r="Z2807" s="4" t="n">
        <f aca="false">G2807&gt;0</f>
        <v>0</v>
      </c>
      <c r="AA2807" s="4" t="str">
        <f aca="false">IF(NOT(Z2807),Y2807,0)</f>
        <v>rj5normal</v>
      </c>
    </row>
    <row r="2808" customFormat="false" ht="15" hidden="false" customHeight="true" outlineLevel="0" collapsed="false">
      <c r="A2808" s="1" t="n">
        <v>3902</v>
      </c>
      <c r="B2808" s="4" t="s">
        <v>37</v>
      </c>
      <c r="C2808" s="4" t="s">
        <v>22</v>
      </c>
      <c r="D2808" s="4" t="s">
        <v>31</v>
      </c>
      <c r="E2808" s="4" t="n">
        <v>10</v>
      </c>
      <c r="F2808" s="4" t="n">
        <v>19.287</v>
      </c>
      <c r="G2808" s="4" t="n">
        <v>0</v>
      </c>
      <c r="H2808" s="4" t="n">
        <v>2.3805278516033</v>
      </c>
      <c r="I2808" s="4" t="n">
        <v>0.604305861366472</v>
      </c>
      <c r="J2808" s="4" t="n">
        <v>0.567891026240975</v>
      </c>
      <c r="K2808" s="4" t="n">
        <v>0.422786962845021</v>
      </c>
      <c r="L2808" s="4" t="n">
        <v>0.0480839446658585</v>
      </c>
      <c r="M2808" s="4" t="n">
        <v>1.22378910026891</v>
      </c>
      <c r="N2808" s="4" t="n">
        <v>23.4571168455574</v>
      </c>
      <c r="O2808" s="4" t="n">
        <v>1</v>
      </c>
      <c r="P2808" s="4" t="s">
        <v>24</v>
      </c>
      <c r="Q2808" s="4" t="n">
        <v>22.8148484438444</v>
      </c>
      <c r="R2808" s="4" t="n">
        <v>0.325061261799705</v>
      </c>
      <c r="S2808" s="4" t="s">
        <v>40</v>
      </c>
      <c r="T2808" s="4" t="str">
        <f aca="false">B2808&amp;C2808&amp;D2808&amp;E2808&amp;S2808</f>
        <v>rosnavjackalmap510normal</v>
      </c>
      <c r="U2808" s="4" t="n">
        <f aca="false">COUNTIF($T$2:T2808,T2808)</f>
        <v>7</v>
      </c>
      <c r="V2808" s="4" t="s">
        <v>38</v>
      </c>
      <c r="W2808" s="4" t="s">
        <v>26</v>
      </c>
      <c r="X2808" s="4" t="n">
        <v>5</v>
      </c>
      <c r="Y2808" s="4" t="str">
        <f aca="false">V2808&amp;W2808&amp;X2808&amp;S2808</f>
        <v>rj5normal</v>
      </c>
      <c r="Z2808" s="4" t="n">
        <f aca="false">G2808&gt;0</f>
        <v>0</v>
      </c>
      <c r="AA2808" s="4" t="str">
        <f aca="false">IF(NOT(Z2808),Y2808,0)</f>
        <v>rj5normal</v>
      </c>
    </row>
    <row r="2809" customFormat="false" ht="15" hidden="false" customHeight="true" outlineLevel="0" collapsed="false">
      <c r="A2809" s="1" t="n">
        <v>3903</v>
      </c>
      <c r="B2809" s="4" t="s">
        <v>37</v>
      </c>
      <c r="C2809" s="4" t="s">
        <v>22</v>
      </c>
      <c r="D2809" s="4" t="s">
        <v>31</v>
      </c>
      <c r="E2809" s="4" t="n">
        <v>10</v>
      </c>
      <c r="F2809" s="4" t="n">
        <v>11.8</v>
      </c>
      <c r="G2809" s="4" t="n">
        <v>0</v>
      </c>
      <c r="H2809" s="4" t="n">
        <v>0.190144306924865</v>
      </c>
      <c r="I2809" s="4" t="n">
        <v>0.346627637396575</v>
      </c>
      <c r="J2809" s="4" t="n">
        <v>0.0442584262293321</v>
      </c>
      <c r="K2809" s="4" t="n">
        <v>0.201065951627078</v>
      </c>
      <c r="L2809" s="4" t="n">
        <v>0.0509398063872203</v>
      </c>
      <c r="M2809" s="4" t="n">
        <v>1.91211913288408</v>
      </c>
      <c r="N2809" s="4" t="n">
        <v>22.805689613653</v>
      </c>
      <c r="O2809" s="4" t="n">
        <v>1</v>
      </c>
      <c r="P2809" s="4" t="s">
        <v>24</v>
      </c>
      <c r="Q2809" s="4" t="n">
        <v>0.80444118000704</v>
      </c>
      <c r="R2809" s="4" t="n">
        <v>0.198722339765899</v>
      </c>
      <c r="S2809" s="4" t="s">
        <v>40</v>
      </c>
      <c r="T2809" s="4" t="str">
        <f aca="false">B2809&amp;C2809&amp;D2809&amp;E2809&amp;S2809</f>
        <v>rosnavjackalmap510normal</v>
      </c>
      <c r="U2809" s="4" t="n">
        <f aca="false">COUNTIF($T$2:T2809,T2809)</f>
        <v>8</v>
      </c>
      <c r="V2809" s="4" t="s">
        <v>38</v>
      </c>
      <c r="W2809" s="4" t="s">
        <v>26</v>
      </c>
      <c r="X2809" s="4" t="n">
        <v>5</v>
      </c>
      <c r="Y2809" s="4" t="str">
        <f aca="false">V2809&amp;W2809&amp;X2809&amp;S2809</f>
        <v>rj5normal</v>
      </c>
      <c r="Z2809" s="4" t="n">
        <f aca="false">G2809&gt;0</f>
        <v>0</v>
      </c>
      <c r="AA2809" s="4" t="str">
        <f aca="false">IF(NOT(Z2809),Y2809,0)</f>
        <v>rj5normal</v>
      </c>
    </row>
    <row r="2810" customFormat="false" ht="15" hidden="false" customHeight="true" outlineLevel="0" collapsed="false">
      <c r="A2810" s="1" t="n">
        <v>3904</v>
      </c>
      <c r="B2810" s="4" t="s">
        <v>37</v>
      </c>
      <c r="C2810" s="4" t="s">
        <v>22</v>
      </c>
      <c r="D2810" s="4" t="s">
        <v>31</v>
      </c>
      <c r="E2810" s="4" t="n">
        <v>10</v>
      </c>
      <c r="F2810" s="4" t="n">
        <v>12.594</v>
      </c>
      <c r="G2810" s="4" t="n">
        <v>0</v>
      </c>
      <c r="H2810" s="4" t="n">
        <v>0.187540178936169</v>
      </c>
      <c r="I2810" s="4" t="n">
        <v>0.284201833527111</v>
      </c>
      <c r="J2810" s="4" t="n">
        <v>0.0352306667981535</v>
      </c>
      <c r="K2810" s="4" t="n">
        <v>0.258312982054058</v>
      </c>
      <c r="L2810" s="4" t="n">
        <v>0.0729298656077825</v>
      </c>
      <c r="M2810" s="4" t="n">
        <v>1.77953739137267</v>
      </c>
      <c r="N2810" s="4" t="n">
        <v>22.7408954694567</v>
      </c>
      <c r="O2810" s="4" t="n">
        <v>1</v>
      </c>
      <c r="P2810" s="4" t="s">
        <v>24</v>
      </c>
      <c r="Q2810" s="4" t="n">
        <v>0.68435268864707</v>
      </c>
      <c r="R2810" s="4" t="n">
        <v>0.23059777953965</v>
      </c>
      <c r="S2810" s="4" t="s">
        <v>40</v>
      </c>
      <c r="T2810" s="4" t="str">
        <f aca="false">B2810&amp;C2810&amp;D2810&amp;E2810&amp;S2810</f>
        <v>rosnavjackalmap510normal</v>
      </c>
      <c r="U2810" s="4" t="n">
        <f aca="false">COUNTIF($T$2:T2810,T2810)</f>
        <v>9</v>
      </c>
      <c r="V2810" s="4" t="s">
        <v>38</v>
      </c>
      <c r="W2810" s="4" t="s">
        <v>26</v>
      </c>
      <c r="X2810" s="4" t="n">
        <v>5</v>
      </c>
      <c r="Y2810" s="4" t="str">
        <f aca="false">V2810&amp;W2810&amp;X2810&amp;S2810</f>
        <v>rj5normal</v>
      </c>
      <c r="Z2810" s="4" t="n">
        <f aca="false">G2810&gt;0</f>
        <v>0</v>
      </c>
      <c r="AA2810" s="4" t="str">
        <f aca="false">IF(NOT(Z2810),Y2810,0)</f>
        <v>rj5normal</v>
      </c>
    </row>
    <row r="2811" customFormat="false" ht="15" hidden="false" customHeight="true" outlineLevel="0" collapsed="false">
      <c r="A2811" s="1" t="n">
        <v>3905</v>
      </c>
      <c r="B2811" s="4" t="s">
        <v>37</v>
      </c>
      <c r="C2811" s="4" t="s">
        <v>22</v>
      </c>
      <c r="D2811" s="4" t="s">
        <v>31</v>
      </c>
      <c r="E2811" s="4" t="n">
        <v>10</v>
      </c>
      <c r="F2811" s="4" t="n">
        <v>12.727</v>
      </c>
      <c r="G2811" s="4" t="n">
        <v>0</v>
      </c>
      <c r="H2811" s="4" t="n">
        <v>0.220903092777843</v>
      </c>
      <c r="I2811" s="4" t="n">
        <v>0.363096125421799</v>
      </c>
      <c r="J2811" s="4" t="n">
        <v>0.0455144931138407</v>
      </c>
      <c r="K2811" s="4" t="n">
        <v>0.249783960151555</v>
      </c>
      <c r="L2811" s="4" t="n">
        <v>0.0683846233162601</v>
      </c>
      <c r="M2811" s="4" t="n">
        <v>1.83390474619116</v>
      </c>
      <c r="N2811" s="4" t="n">
        <v>23.431348311643</v>
      </c>
      <c r="O2811" s="4" t="n">
        <v>1</v>
      </c>
      <c r="P2811" s="4" t="s">
        <v>24</v>
      </c>
      <c r="Q2811" s="4" t="n">
        <v>0.854470040614159</v>
      </c>
      <c r="R2811" s="4" t="n">
        <v>0.248513227773007</v>
      </c>
      <c r="S2811" s="4" t="s">
        <v>40</v>
      </c>
      <c r="T2811" s="4" t="str">
        <f aca="false">B2811&amp;C2811&amp;D2811&amp;E2811&amp;S2811</f>
        <v>rosnavjackalmap510normal</v>
      </c>
      <c r="U2811" s="4" t="n">
        <f aca="false">COUNTIF($T$2:T2811,T2811)</f>
        <v>10</v>
      </c>
      <c r="V2811" s="4" t="s">
        <v>38</v>
      </c>
      <c r="W2811" s="4" t="s">
        <v>26</v>
      </c>
      <c r="X2811" s="4" t="n">
        <v>5</v>
      </c>
      <c r="Y2811" s="4" t="str">
        <f aca="false">V2811&amp;W2811&amp;X2811&amp;S2811</f>
        <v>rj5normal</v>
      </c>
      <c r="Z2811" s="4" t="n">
        <f aca="false">G2811&gt;0</f>
        <v>0</v>
      </c>
      <c r="AA2811" s="4" t="str">
        <f aca="false">IF(NOT(Z2811),Y2811,0)</f>
        <v>rj5normal</v>
      </c>
    </row>
    <row r="2812" customFormat="false" ht="15" hidden="false" customHeight="true" outlineLevel="0" collapsed="false">
      <c r="A2812" s="1" t="n">
        <v>3906</v>
      </c>
      <c r="B2812" s="4" t="s">
        <v>37</v>
      </c>
      <c r="C2812" s="4" t="s">
        <v>22</v>
      </c>
      <c r="D2812" s="4" t="s">
        <v>31</v>
      </c>
      <c r="E2812" s="4" t="n">
        <v>10</v>
      </c>
      <c r="F2812" s="4" t="n">
        <v>15.699</v>
      </c>
      <c r="G2812" s="4" t="n">
        <v>0</v>
      </c>
      <c r="H2812" s="4" t="n">
        <v>0.378419720037311</v>
      </c>
      <c r="I2812" s="4" t="n">
        <v>0.329376317881452</v>
      </c>
      <c r="J2812" s="4" t="n">
        <v>0.0392685871984139</v>
      </c>
      <c r="K2812" s="4" t="n">
        <v>0.348873866878184</v>
      </c>
      <c r="L2812" s="4" t="n">
        <v>0.0301538625677775</v>
      </c>
      <c r="M2812" s="4" t="n">
        <v>1.52008617774292</v>
      </c>
      <c r="N2812" s="4" t="n">
        <v>23.8934437205496</v>
      </c>
      <c r="O2812" s="4" t="n">
        <v>1</v>
      </c>
      <c r="P2812" s="4" t="s">
        <v>24</v>
      </c>
      <c r="Q2812" s="4" t="n">
        <v>2.27301941763161</v>
      </c>
      <c r="R2812" s="4" t="n">
        <v>0.240316970092578</v>
      </c>
      <c r="S2812" s="4" t="s">
        <v>40</v>
      </c>
      <c r="T2812" s="4" t="str">
        <f aca="false">B2812&amp;C2812&amp;D2812&amp;E2812&amp;S2812</f>
        <v>rosnavjackalmap510normal</v>
      </c>
      <c r="U2812" s="4" t="n">
        <f aca="false">COUNTIF($T$2:T2812,T2812)</f>
        <v>11</v>
      </c>
      <c r="V2812" s="4" t="s">
        <v>38</v>
      </c>
      <c r="W2812" s="4" t="s">
        <v>26</v>
      </c>
      <c r="X2812" s="4" t="n">
        <v>5</v>
      </c>
      <c r="Y2812" s="4" t="str">
        <f aca="false">V2812&amp;W2812&amp;X2812&amp;S2812</f>
        <v>rj5normal</v>
      </c>
      <c r="Z2812" s="4" t="n">
        <f aca="false">G2812&gt;0</f>
        <v>0</v>
      </c>
      <c r="AA2812" s="4" t="str">
        <f aca="false">IF(NOT(Z2812),Y2812,0)</f>
        <v>rj5normal</v>
      </c>
    </row>
    <row r="2813" customFormat="false" ht="15" hidden="false" customHeight="true" outlineLevel="0" collapsed="false">
      <c r="A2813" s="1" t="n">
        <v>3907</v>
      </c>
      <c r="B2813" s="4" t="s">
        <v>37</v>
      </c>
      <c r="C2813" s="4" t="s">
        <v>22</v>
      </c>
      <c r="D2813" s="4" t="s">
        <v>31</v>
      </c>
      <c r="E2813" s="4" t="n">
        <v>10</v>
      </c>
      <c r="F2813" s="4" t="n">
        <v>21.586</v>
      </c>
      <c r="G2813" s="4" t="n">
        <v>1</v>
      </c>
      <c r="H2813" s="4" t="n">
        <v>1.75857136923121</v>
      </c>
      <c r="I2813" s="4" t="n">
        <v>0.580434807436049</v>
      </c>
      <c r="J2813" s="4" t="n">
        <v>0.0917740963556138</v>
      </c>
      <c r="K2813" s="4" t="n">
        <v>0.49107763495558</v>
      </c>
      <c r="L2813" s="4" t="n">
        <v>0.0430189695681179</v>
      </c>
      <c r="M2813" s="4" t="n">
        <v>1.29703960772846</v>
      </c>
      <c r="N2813" s="4" t="n">
        <v>27.9010022254189</v>
      </c>
      <c r="O2813" s="4" t="n">
        <v>1</v>
      </c>
      <c r="P2813" s="4" t="s">
        <v>24</v>
      </c>
      <c r="Q2813" s="4" t="n">
        <v>27.0833018883887</v>
      </c>
      <c r="R2813" s="4" t="n">
        <v>0.656858124734436</v>
      </c>
      <c r="S2813" s="4" t="s">
        <v>40</v>
      </c>
      <c r="T2813" s="4" t="str">
        <f aca="false">B2813&amp;C2813&amp;D2813&amp;E2813&amp;S2813</f>
        <v>rosnavjackalmap510normal</v>
      </c>
      <c r="U2813" s="4" t="n">
        <f aca="false">COUNTIF($T$2:T2813,T2813)</f>
        <v>12</v>
      </c>
      <c r="V2813" s="4" t="s">
        <v>38</v>
      </c>
      <c r="W2813" s="4" t="s">
        <v>26</v>
      </c>
      <c r="X2813" s="4" t="n">
        <v>5</v>
      </c>
      <c r="Y2813" s="4" t="str">
        <f aca="false">V2813&amp;W2813&amp;X2813&amp;S2813</f>
        <v>rj5normal</v>
      </c>
      <c r="Z2813" s="4" t="n">
        <f aca="false">G2813&gt;0</f>
        <v>1</v>
      </c>
      <c r="AA2813" s="4" t="n">
        <f aca="false">IF(NOT(Z2813),Y2813,0)</f>
        <v>0</v>
      </c>
    </row>
    <row r="2814" customFormat="false" ht="15" hidden="false" customHeight="true" outlineLevel="0" collapsed="false">
      <c r="A2814" s="1" t="n">
        <v>3908</v>
      </c>
      <c r="B2814" s="4" t="s">
        <v>37</v>
      </c>
      <c r="C2814" s="4" t="s">
        <v>22</v>
      </c>
      <c r="D2814" s="4" t="s">
        <v>31</v>
      </c>
      <c r="E2814" s="4" t="n">
        <v>10</v>
      </c>
      <c r="F2814" s="4" t="n">
        <v>11.786</v>
      </c>
      <c r="G2814" s="4" t="n">
        <v>0</v>
      </c>
      <c r="H2814" s="4" t="n">
        <v>0.148355206321783</v>
      </c>
      <c r="I2814" s="4" t="n">
        <v>0.251139654402558</v>
      </c>
      <c r="J2814" s="4" t="n">
        <v>0.0315945191988399</v>
      </c>
      <c r="K2814" s="4" t="n">
        <v>0.186847527892402</v>
      </c>
      <c r="L2814" s="4" t="n">
        <v>0.0717546681042489</v>
      </c>
      <c r="M2814" s="4" t="n">
        <v>1.89401570343377</v>
      </c>
      <c r="N2814" s="4" t="n">
        <v>22.6123758987979</v>
      </c>
      <c r="O2814" s="4" t="n">
        <v>1</v>
      </c>
      <c r="P2814" s="4" t="s">
        <v>24</v>
      </c>
      <c r="Q2814" s="4" t="n">
        <v>0.578236672085137</v>
      </c>
      <c r="R2814" s="4" t="n">
        <v>0.155357403207982</v>
      </c>
      <c r="S2814" s="4" t="s">
        <v>40</v>
      </c>
      <c r="T2814" s="4" t="str">
        <f aca="false">B2814&amp;C2814&amp;D2814&amp;E2814&amp;S2814</f>
        <v>rosnavjackalmap510normal</v>
      </c>
      <c r="U2814" s="4" t="n">
        <f aca="false">COUNTIF($T$2:T2814,T2814)</f>
        <v>13</v>
      </c>
      <c r="V2814" s="4" t="s">
        <v>38</v>
      </c>
      <c r="W2814" s="4" t="s">
        <v>26</v>
      </c>
      <c r="X2814" s="4" t="n">
        <v>5</v>
      </c>
      <c r="Y2814" s="4" t="str">
        <f aca="false">V2814&amp;W2814&amp;X2814&amp;S2814</f>
        <v>rj5normal</v>
      </c>
      <c r="Z2814" s="4" t="n">
        <f aca="false">G2814&gt;0</f>
        <v>0</v>
      </c>
      <c r="AA2814" s="4" t="str">
        <f aca="false">IF(NOT(Z2814),Y2814,0)</f>
        <v>rj5normal</v>
      </c>
    </row>
    <row r="2815" customFormat="false" ht="15" hidden="false" customHeight="true" outlineLevel="0" collapsed="false">
      <c r="A2815" s="1" t="n">
        <v>3909</v>
      </c>
      <c r="B2815" s="4" t="s">
        <v>37</v>
      </c>
      <c r="C2815" s="4" t="s">
        <v>22</v>
      </c>
      <c r="D2815" s="4" t="s">
        <v>31</v>
      </c>
      <c r="E2815" s="4" t="n">
        <v>10</v>
      </c>
      <c r="F2815" s="4" t="n">
        <v>11.695</v>
      </c>
      <c r="G2815" s="4" t="n">
        <v>0</v>
      </c>
      <c r="H2815" s="4" t="n">
        <v>0.168940177298816</v>
      </c>
      <c r="I2815" s="4" t="n">
        <v>0.303944816537726</v>
      </c>
      <c r="J2815" s="4" t="n">
        <v>0.0381352496972741</v>
      </c>
      <c r="K2815" s="4" t="n">
        <v>0.117843349164567</v>
      </c>
      <c r="L2815" s="4" t="n">
        <v>0.0548284682348447</v>
      </c>
      <c r="M2815" s="4" t="n">
        <v>1.92650602494276</v>
      </c>
      <c r="N2815" s="4" t="n">
        <v>22.8228470559388</v>
      </c>
      <c r="O2815" s="4" t="n">
        <v>1</v>
      </c>
      <c r="P2815" s="4" t="s">
        <v>24</v>
      </c>
      <c r="Q2815" s="4" t="n">
        <v>0.623074357992115</v>
      </c>
      <c r="R2815" s="4" t="n">
        <v>0.199186367452656</v>
      </c>
      <c r="S2815" s="4" t="s">
        <v>40</v>
      </c>
      <c r="T2815" s="4" t="str">
        <f aca="false">B2815&amp;C2815&amp;D2815&amp;E2815&amp;S2815</f>
        <v>rosnavjackalmap510normal</v>
      </c>
      <c r="U2815" s="4" t="n">
        <f aca="false">COUNTIF($T$2:T2815,T2815)</f>
        <v>14</v>
      </c>
      <c r="V2815" s="4" t="s">
        <v>38</v>
      </c>
      <c r="W2815" s="4" t="s">
        <v>26</v>
      </c>
      <c r="X2815" s="4" t="n">
        <v>5</v>
      </c>
      <c r="Y2815" s="4" t="str">
        <f aca="false">V2815&amp;W2815&amp;X2815&amp;S2815</f>
        <v>rj5normal</v>
      </c>
      <c r="Z2815" s="4" t="n">
        <f aca="false">G2815&gt;0</f>
        <v>0</v>
      </c>
      <c r="AA2815" s="4" t="str">
        <f aca="false">IF(NOT(Z2815),Y2815,0)</f>
        <v>rj5normal</v>
      </c>
    </row>
    <row r="2816" customFormat="false" ht="15" hidden="false" customHeight="true" outlineLevel="0" collapsed="false">
      <c r="A2816" s="1" t="n">
        <v>3910</v>
      </c>
      <c r="B2816" s="4" t="s">
        <v>37</v>
      </c>
      <c r="C2816" s="4" t="s">
        <v>22</v>
      </c>
      <c r="D2816" s="4" t="s">
        <v>31</v>
      </c>
      <c r="E2816" s="4" t="n">
        <v>10</v>
      </c>
      <c r="F2816" s="4" t="n">
        <v>180.001</v>
      </c>
      <c r="G2816" s="4" t="n">
        <v>0</v>
      </c>
      <c r="H2816" s="4" t="n">
        <v>0</v>
      </c>
      <c r="I2816" s="4" t="n">
        <v>0</v>
      </c>
      <c r="J2816" s="4" t="n">
        <v>0</v>
      </c>
      <c r="K2816" s="4" t="n">
        <v>0.000616447894871899</v>
      </c>
      <c r="L2816" s="4" t="n">
        <v>-0.000616447894871899</v>
      </c>
      <c r="M2816" s="4" t="n">
        <v>0.000613168916707687</v>
      </c>
      <c r="N2816" s="4" t="n">
        <v>0.0425706605111715</v>
      </c>
      <c r="O2816" s="4" t="n">
        <v>0</v>
      </c>
      <c r="P2816" s="4" t="s">
        <v>27</v>
      </c>
      <c r="Q2816" s="4" t="n">
        <v>0</v>
      </c>
      <c r="R2816" s="4" t="n">
        <v>2.48997780929857</v>
      </c>
      <c r="S2816" s="4" t="s">
        <v>40</v>
      </c>
      <c r="T2816" s="4" t="str">
        <f aca="false">B2816&amp;C2816&amp;D2816&amp;E2816&amp;S2816</f>
        <v>rosnavjackalmap510normal</v>
      </c>
      <c r="U2816" s="4" t="n">
        <f aca="false">COUNTIF($T$2:T2816,T2816)</f>
        <v>15</v>
      </c>
      <c r="V2816" s="4" t="s">
        <v>38</v>
      </c>
      <c r="W2816" s="4" t="s">
        <v>26</v>
      </c>
      <c r="X2816" s="4" t="n">
        <v>5</v>
      </c>
      <c r="Y2816" s="4" t="str">
        <f aca="false">V2816&amp;W2816&amp;X2816&amp;S2816</f>
        <v>rj5normal</v>
      </c>
      <c r="Z2816" s="4" t="n">
        <f aca="false">G2816&gt;0</f>
        <v>0</v>
      </c>
      <c r="AA2816" s="4" t="str">
        <f aca="false">IF(NOT(Z2816),Y2816,0)</f>
        <v>rj5normal</v>
      </c>
    </row>
    <row r="2817" customFormat="false" ht="15" hidden="false" customHeight="true" outlineLevel="0" collapsed="false">
      <c r="A2817" s="1" t="n">
        <v>3911</v>
      </c>
      <c r="B2817" s="4" t="s">
        <v>37</v>
      </c>
      <c r="C2817" s="4" t="s">
        <v>22</v>
      </c>
      <c r="D2817" s="4" t="s">
        <v>31</v>
      </c>
      <c r="E2817" s="4" t="n">
        <v>10</v>
      </c>
      <c r="F2817" s="4" t="n">
        <v>12.799</v>
      </c>
      <c r="G2817" s="4" t="n">
        <v>0</v>
      </c>
      <c r="H2817" s="4" t="n">
        <v>0.244028825595729</v>
      </c>
      <c r="I2817" s="4" t="n">
        <v>0.360246823948424</v>
      </c>
      <c r="J2817" s="4" t="n">
        <v>0.0443585210317841</v>
      </c>
      <c r="K2817" s="4" t="n">
        <v>0.25966260753526</v>
      </c>
      <c r="L2817" s="4" t="n">
        <v>0.0379730266167455</v>
      </c>
      <c r="M2817" s="4" t="n">
        <v>1.74671289238883</v>
      </c>
      <c r="N2817" s="4" t="n">
        <v>22.5129643920603</v>
      </c>
      <c r="O2817" s="4" t="n">
        <v>1</v>
      </c>
      <c r="P2817" s="4" t="s">
        <v>24</v>
      </c>
      <c r="Q2817" s="4" t="n">
        <v>0.970609828766352</v>
      </c>
      <c r="R2817" s="4" t="n">
        <v>0.248301374383706</v>
      </c>
      <c r="S2817" s="4" t="s">
        <v>40</v>
      </c>
      <c r="T2817" s="4" t="str">
        <f aca="false">B2817&amp;C2817&amp;D2817&amp;E2817&amp;S2817</f>
        <v>rosnavjackalmap510normal</v>
      </c>
      <c r="U2817" s="4" t="n">
        <f aca="false">COUNTIF($T$2:T2817,T2817)</f>
        <v>16</v>
      </c>
      <c r="V2817" s="4" t="s">
        <v>38</v>
      </c>
      <c r="W2817" s="4" t="s">
        <v>26</v>
      </c>
      <c r="X2817" s="4" t="n">
        <v>5</v>
      </c>
      <c r="Y2817" s="4" t="str">
        <f aca="false">V2817&amp;W2817&amp;X2817&amp;S2817</f>
        <v>rj5normal</v>
      </c>
      <c r="Z2817" s="4" t="n">
        <f aca="false">G2817&gt;0</f>
        <v>0</v>
      </c>
      <c r="AA2817" s="4" t="str">
        <f aca="false">IF(NOT(Z2817),Y2817,0)</f>
        <v>rj5normal</v>
      </c>
    </row>
    <row r="2818" customFormat="false" ht="15" hidden="false" customHeight="true" outlineLevel="0" collapsed="false">
      <c r="A2818" s="1" t="n">
        <v>3912</v>
      </c>
      <c r="B2818" s="4" t="s">
        <v>37</v>
      </c>
      <c r="C2818" s="4" t="s">
        <v>22</v>
      </c>
      <c r="D2818" s="4" t="s">
        <v>31</v>
      </c>
      <c r="E2818" s="4" t="n">
        <v>10</v>
      </c>
      <c r="F2818" s="4" t="n">
        <v>11.6859999999999</v>
      </c>
      <c r="G2818" s="4" t="n">
        <v>0</v>
      </c>
      <c r="H2818" s="4" t="n">
        <v>0.163373623570658</v>
      </c>
      <c r="I2818" s="4" t="n">
        <v>0.29592679748115</v>
      </c>
      <c r="J2818" s="4" t="n">
        <v>0.0371787364441039</v>
      </c>
      <c r="K2818" s="4" t="n">
        <v>0.110160780725439</v>
      </c>
      <c r="L2818" s="4" t="n">
        <v>0.0804161928732232</v>
      </c>
      <c r="M2818" s="4" t="n">
        <v>1.90506630021881</v>
      </c>
      <c r="N2818" s="4" t="n">
        <v>22.528216631502</v>
      </c>
      <c r="O2818" s="4" t="n">
        <v>1</v>
      </c>
      <c r="P2818" s="4" t="s">
        <v>24</v>
      </c>
      <c r="Q2818" s="4" t="n">
        <v>0.750073250009901</v>
      </c>
      <c r="R2818" s="4" t="n">
        <v>0.208671643960775</v>
      </c>
      <c r="S2818" s="4" t="s">
        <v>40</v>
      </c>
      <c r="T2818" s="4" t="str">
        <f aca="false">B2818&amp;C2818&amp;D2818&amp;E2818&amp;S2818</f>
        <v>rosnavjackalmap510normal</v>
      </c>
      <c r="U2818" s="4" t="n">
        <f aca="false">COUNTIF($T$2:T2818,T2818)</f>
        <v>17</v>
      </c>
      <c r="V2818" s="4" t="s">
        <v>38</v>
      </c>
      <c r="W2818" s="4" t="s">
        <v>26</v>
      </c>
      <c r="X2818" s="4" t="n">
        <v>5</v>
      </c>
      <c r="Y2818" s="4" t="str">
        <f aca="false">V2818&amp;W2818&amp;X2818&amp;S2818</f>
        <v>rj5normal</v>
      </c>
      <c r="Z2818" s="4" t="n">
        <f aca="false">G2818&gt;0</f>
        <v>0</v>
      </c>
      <c r="AA2818" s="4" t="str">
        <f aca="false">IF(NOT(Z2818),Y2818,0)</f>
        <v>rj5normal</v>
      </c>
    </row>
    <row r="2819" customFormat="false" ht="15" hidden="false" customHeight="true" outlineLevel="0" collapsed="false">
      <c r="A2819" s="1" t="n">
        <v>3913</v>
      </c>
      <c r="B2819" s="4" t="s">
        <v>37</v>
      </c>
      <c r="C2819" s="4" t="s">
        <v>22</v>
      </c>
      <c r="D2819" s="4" t="s">
        <v>31</v>
      </c>
      <c r="E2819" s="4" t="n">
        <v>10</v>
      </c>
      <c r="F2819" s="4" t="n">
        <v>14.102</v>
      </c>
      <c r="G2819" s="4" t="n">
        <v>0</v>
      </c>
      <c r="H2819" s="4" t="n">
        <v>0.230679213145028</v>
      </c>
      <c r="I2819" s="4" t="n">
        <v>0.265054786389883</v>
      </c>
      <c r="J2819" s="4" t="n">
        <v>0.0359944968596737</v>
      </c>
      <c r="K2819" s="4" t="n">
        <v>0.357910554090321</v>
      </c>
      <c r="L2819" s="4" t="n">
        <v>0.0431058888549787</v>
      </c>
      <c r="M2819" s="4" t="n">
        <v>1.64374059194097</v>
      </c>
      <c r="N2819" s="4" t="n">
        <v>23.4391107001714</v>
      </c>
      <c r="O2819" s="4" t="n">
        <v>1</v>
      </c>
      <c r="P2819" s="4" t="s">
        <v>24</v>
      </c>
      <c r="Q2819" s="4" t="n">
        <v>1.03522934204891</v>
      </c>
      <c r="R2819" s="4" t="n">
        <v>0.210076229554391</v>
      </c>
      <c r="S2819" s="4" t="s">
        <v>40</v>
      </c>
      <c r="T2819" s="4" t="str">
        <f aca="false">B2819&amp;C2819&amp;D2819&amp;E2819&amp;S2819</f>
        <v>rosnavjackalmap510normal</v>
      </c>
      <c r="U2819" s="4" t="n">
        <f aca="false">COUNTIF($T$2:T2819,T2819)</f>
        <v>18</v>
      </c>
      <c r="V2819" s="4" t="s">
        <v>38</v>
      </c>
      <c r="W2819" s="4" t="s">
        <v>26</v>
      </c>
      <c r="X2819" s="4" t="n">
        <v>5</v>
      </c>
      <c r="Y2819" s="4" t="str">
        <f aca="false">V2819&amp;W2819&amp;X2819&amp;S2819</f>
        <v>rj5normal</v>
      </c>
      <c r="Z2819" s="4" t="n">
        <f aca="false">G2819&gt;0</f>
        <v>0</v>
      </c>
      <c r="AA2819" s="4" t="str">
        <f aca="false">IF(NOT(Z2819),Y2819,0)</f>
        <v>rj5normal</v>
      </c>
    </row>
    <row r="2820" customFormat="false" ht="15" hidden="false" customHeight="true" outlineLevel="0" collapsed="false">
      <c r="A2820" s="1" t="n">
        <v>3914</v>
      </c>
      <c r="B2820" s="4" t="s">
        <v>37</v>
      </c>
      <c r="C2820" s="4" t="s">
        <v>22</v>
      </c>
      <c r="D2820" s="4" t="s">
        <v>31</v>
      </c>
      <c r="E2820" s="4" t="n">
        <v>10</v>
      </c>
      <c r="F2820" s="4" t="n">
        <v>28.306</v>
      </c>
      <c r="G2820" s="4" t="n">
        <v>0</v>
      </c>
      <c r="H2820" s="4" t="n">
        <v>9.73167679606675</v>
      </c>
      <c r="I2820" s="4" t="n">
        <v>0.859648694416072</v>
      </c>
      <c r="J2820" s="4" t="n">
        <v>0.492387612026146</v>
      </c>
      <c r="K2820" s="4" t="n">
        <v>0.325240827776104</v>
      </c>
      <c r="L2820" s="4" t="n">
        <v>0.0152358241502665</v>
      </c>
      <c r="M2820" s="4" t="n">
        <v>1.01034086358503</v>
      </c>
      <c r="N2820" s="4" t="n">
        <v>26.3442359343027</v>
      </c>
      <c r="O2820" s="4" t="n">
        <v>1</v>
      </c>
      <c r="P2820" s="4" t="s">
        <v>24</v>
      </c>
      <c r="Q2820" s="4" t="n">
        <v>158.013141435257</v>
      </c>
      <c r="R2820" s="4" t="n">
        <v>0.291790584443969</v>
      </c>
      <c r="S2820" s="4" t="s">
        <v>40</v>
      </c>
      <c r="T2820" s="4" t="str">
        <f aca="false">B2820&amp;C2820&amp;D2820&amp;E2820&amp;S2820</f>
        <v>rosnavjackalmap510normal</v>
      </c>
      <c r="U2820" s="4" t="n">
        <f aca="false">COUNTIF($T$2:T2820,T2820)</f>
        <v>19</v>
      </c>
      <c r="V2820" s="4" t="s">
        <v>38</v>
      </c>
      <c r="W2820" s="4" t="s">
        <v>26</v>
      </c>
      <c r="X2820" s="4" t="n">
        <v>5</v>
      </c>
      <c r="Y2820" s="4" t="str">
        <f aca="false">V2820&amp;W2820&amp;X2820&amp;S2820</f>
        <v>rj5normal</v>
      </c>
      <c r="Z2820" s="4" t="n">
        <f aca="false">G2820&gt;0</f>
        <v>0</v>
      </c>
      <c r="AA2820" s="4" t="str">
        <f aca="false">IF(NOT(Z2820),Y2820,0)</f>
        <v>rj5normal</v>
      </c>
    </row>
    <row r="2821" customFormat="false" ht="15" hidden="false" customHeight="true" outlineLevel="0" collapsed="false">
      <c r="A2821" s="1" t="n">
        <v>3915</v>
      </c>
      <c r="B2821" s="4" t="s">
        <v>37</v>
      </c>
      <c r="C2821" s="4" t="s">
        <v>22</v>
      </c>
      <c r="D2821" s="4" t="s">
        <v>31</v>
      </c>
      <c r="E2821" s="4" t="n">
        <v>10</v>
      </c>
      <c r="F2821" s="4" t="n">
        <v>13.971</v>
      </c>
      <c r="G2821" s="4" t="n">
        <v>0</v>
      </c>
      <c r="H2821" s="4" t="n">
        <v>0.609899235092564</v>
      </c>
      <c r="I2821" s="4" t="n">
        <v>0.33408490086838</v>
      </c>
      <c r="J2821" s="4" t="n">
        <v>0.036898594445745</v>
      </c>
      <c r="K2821" s="4" t="n">
        <v>0.377534714884545</v>
      </c>
      <c r="L2821" s="4" t="n">
        <v>0.0625681648757078</v>
      </c>
      <c r="M2821" s="4" t="n">
        <v>1.61662270956593</v>
      </c>
      <c r="N2821" s="4" t="n">
        <v>22.8034066807809</v>
      </c>
      <c r="O2821" s="4" t="n">
        <v>1</v>
      </c>
      <c r="P2821" s="4" t="s">
        <v>24</v>
      </c>
      <c r="Q2821" s="4" t="n">
        <v>11.0652282743874</v>
      </c>
      <c r="R2821" s="4" t="n">
        <v>0.187428135621604</v>
      </c>
      <c r="S2821" s="4" t="s">
        <v>40</v>
      </c>
      <c r="T2821" s="4" t="str">
        <f aca="false">B2821&amp;C2821&amp;D2821&amp;E2821&amp;S2821</f>
        <v>rosnavjackalmap510normal</v>
      </c>
      <c r="U2821" s="4" t="n">
        <f aca="false">COUNTIF($T$2:T2821,T2821)</f>
        <v>20</v>
      </c>
      <c r="V2821" s="4" t="s">
        <v>38</v>
      </c>
      <c r="W2821" s="4" t="s">
        <v>26</v>
      </c>
      <c r="X2821" s="4" t="n">
        <v>5</v>
      </c>
      <c r="Y2821" s="4" t="str">
        <f aca="false">V2821&amp;W2821&amp;X2821&amp;S2821</f>
        <v>rj5normal</v>
      </c>
      <c r="Z2821" s="4" t="n">
        <f aca="false">G2821&gt;0</f>
        <v>0</v>
      </c>
      <c r="AA2821" s="4" t="str">
        <f aca="false">IF(NOT(Z2821),Y2821,0)</f>
        <v>rj5normal</v>
      </c>
    </row>
    <row r="2822" customFormat="false" ht="15" hidden="false" customHeight="true" outlineLevel="0" collapsed="false">
      <c r="A2822" s="1" t="n">
        <v>3920</v>
      </c>
      <c r="B2822" s="4" t="s">
        <v>21</v>
      </c>
      <c r="C2822" s="4" t="s">
        <v>30</v>
      </c>
      <c r="D2822" s="4" t="s">
        <v>33</v>
      </c>
      <c r="E2822" s="4" t="n">
        <v>10</v>
      </c>
      <c r="F2822" s="4" t="n">
        <v>43.924</v>
      </c>
      <c r="G2822" s="4" t="n">
        <v>0</v>
      </c>
      <c r="H2822" s="4" t="n">
        <v>0.67644079144813</v>
      </c>
      <c r="I2822" s="4" t="n">
        <v>0.159015921655862</v>
      </c>
      <c r="J2822" s="4" t="n">
        <v>0.022031012928962</v>
      </c>
      <c r="K2822" s="4" t="n">
        <v>0.033097794899176</v>
      </c>
      <c r="L2822" s="4" t="n">
        <v>0.00500001108032</v>
      </c>
      <c r="M2822" s="4" t="n">
        <v>0.453158646788238</v>
      </c>
      <c r="N2822" s="4" t="n">
        <v>19.8531881537981</v>
      </c>
      <c r="O2822" s="4" t="n">
        <v>1</v>
      </c>
      <c r="P2822" s="4" t="s">
        <v>24</v>
      </c>
      <c r="Q2822" s="4" t="n">
        <v>29.8163976669243</v>
      </c>
      <c r="R2822" s="4" t="n">
        <v>0.292144513771225</v>
      </c>
      <c r="S2822" s="4" t="s">
        <v>40</v>
      </c>
      <c r="T2822" s="4" t="str">
        <f aca="false">B2822&amp;C2822&amp;D2822&amp;E2822&amp;S2822</f>
        <v>tebyoubotsmall_warehouse10normal</v>
      </c>
      <c r="U2822" s="4" t="n">
        <f aca="false">COUNTIF($T$2:T2822,T2822)</f>
        <v>1</v>
      </c>
      <c r="V2822" s="4" t="s">
        <v>18</v>
      </c>
      <c r="W2822" s="4" t="s">
        <v>32</v>
      </c>
      <c r="X2822" s="4" t="s">
        <v>34</v>
      </c>
      <c r="Y2822" s="4" t="str">
        <f aca="false">V2822&amp;W2822&amp;X2822&amp;S2822</f>
        <v>tysnormal</v>
      </c>
      <c r="Z2822" s="4" t="n">
        <f aca="false">G2822&gt;0</f>
        <v>0</v>
      </c>
      <c r="AA2822" s="4" t="str">
        <f aca="false">IF(NOT(Z2822),Y2822,0)</f>
        <v>tysnormal</v>
      </c>
    </row>
    <row r="2823" customFormat="false" ht="15" hidden="false" customHeight="true" outlineLevel="0" collapsed="false">
      <c r="A2823" s="1" t="n">
        <v>3921</v>
      </c>
      <c r="B2823" s="4" t="s">
        <v>21</v>
      </c>
      <c r="C2823" s="4" t="s">
        <v>30</v>
      </c>
      <c r="D2823" s="4" t="s">
        <v>33</v>
      </c>
      <c r="E2823" s="4" t="n">
        <v>10</v>
      </c>
      <c r="F2823" s="4" t="n">
        <v>64.323</v>
      </c>
      <c r="G2823" s="4" t="n">
        <v>1</v>
      </c>
      <c r="H2823" s="4" t="n">
        <v>1.36610525470097</v>
      </c>
      <c r="I2823" s="4" t="n">
        <v>0.263385533127302</v>
      </c>
      <c r="J2823" s="4" t="n">
        <v>0.04126416992854</v>
      </c>
      <c r="K2823" s="4" t="n">
        <v>0.069981763055183</v>
      </c>
      <c r="L2823" s="4" t="n">
        <v>0.000730901070815</v>
      </c>
      <c r="M2823" s="4" t="n">
        <v>0.426458377922387</v>
      </c>
      <c r="N2823" s="4" t="n">
        <v>27.2464011881031</v>
      </c>
      <c r="O2823" s="4" t="n">
        <v>1</v>
      </c>
      <c r="P2823" s="4" t="s">
        <v>24</v>
      </c>
      <c r="Q2823" s="4" t="n">
        <v>55.0689333126658</v>
      </c>
      <c r="R2823" s="4" t="n">
        <v>0.468685750893806</v>
      </c>
      <c r="S2823" s="4" t="s">
        <v>40</v>
      </c>
      <c r="T2823" s="4" t="str">
        <f aca="false">B2823&amp;C2823&amp;D2823&amp;E2823&amp;S2823</f>
        <v>tebyoubotsmall_warehouse10normal</v>
      </c>
      <c r="U2823" s="4" t="n">
        <f aca="false">COUNTIF($T$2:T2823,T2823)</f>
        <v>2</v>
      </c>
      <c r="V2823" s="4" t="s">
        <v>18</v>
      </c>
      <c r="W2823" s="4" t="s">
        <v>32</v>
      </c>
      <c r="X2823" s="4" t="s">
        <v>34</v>
      </c>
      <c r="Y2823" s="4" t="str">
        <f aca="false">V2823&amp;W2823&amp;X2823&amp;S2823</f>
        <v>tysnormal</v>
      </c>
      <c r="Z2823" s="4" t="n">
        <f aca="false">G2823&gt;0</f>
        <v>1</v>
      </c>
      <c r="AA2823" s="4" t="n">
        <f aca="false">IF(NOT(Z2823),Y2823,0)</f>
        <v>0</v>
      </c>
    </row>
    <row r="2824" customFormat="false" ht="15" hidden="false" customHeight="true" outlineLevel="0" collapsed="false">
      <c r="A2824" s="1" t="n">
        <v>3922</v>
      </c>
      <c r="B2824" s="4" t="s">
        <v>21</v>
      </c>
      <c r="C2824" s="4" t="s">
        <v>30</v>
      </c>
      <c r="D2824" s="4" t="s">
        <v>33</v>
      </c>
      <c r="E2824" s="4" t="n">
        <v>10</v>
      </c>
      <c r="F2824" s="4" t="n">
        <v>94.538</v>
      </c>
      <c r="G2824" s="4" t="n">
        <v>1</v>
      </c>
      <c r="H2824" s="4" t="n">
        <v>7.5612241547268</v>
      </c>
      <c r="I2824" s="4" t="n">
        <v>0.53160185744635</v>
      </c>
      <c r="J2824" s="4" t="n">
        <v>0.107073424191807</v>
      </c>
      <c r="K2824" s="4" t="n">
        <v>0.120865625067444</v>
      </c>
      <c r="L2824" s="4" t="n">
        <v>0.002331037764645</v>
      </c>
      <c r="M2824" s="4" t="n">
        <v>0.333611829030507</v>
      </c>
      <c r="N2824" s="4" t="n">
        <v>30.713285346976</v>
      </c>
      <c r="O2824" s="4" t="n">
        <v>1</v>
      </c>
      <c r="P2824" s="4" t="s">
        <v>24</v>
      </c>
      <c r="Q2824" s="4" t="n">
        <v>158.770094948106</v>
      </c>
      <c r="R2824" s="4" t="n">
        <v>1.3362295676402</v>
      </c>
      <c r="S2824" s="4" t="s">
        <v>40</v>
      </c>
      <c r="T2824" s="4" t="str">
        <f aca="false">B2824&amp;C2824&amp;D2824&amp;E2824&amp;S2824</f>
        <v>tebyoubotsmall_warehouse10normal</v>
      </c>
      <c r="U2824" s="4" t="n">
        <f aca="false">COUNTIF($T$2:T2824,T2824)</f>
        <v>3</v>
      </c>
      <c r="V2824" s="4" t="s">
        <v>18</v>
      </c>
      <c r="W2824" s="4" t="s">
        <v>32</v>
      </c>
      <c r="X2824" s="4" t="s">
        <v>34</v>
      </c>
      <c r="Y2824" s="4" t="str">
        <f aca="false">V2824&amp;W2824&amp;X2824&amp;S2824</f>
        <v>tysnormal</v>
      </c>
      <c r="Z2824" s="4" t="n">
        <f aca="false">G2824&gt;0</f>
        <v>1</v>
      </c>
      <c r="AA2824" s="4" t="n">
        <f aca="false">IF(NOT(Z2824),Y2824,0)</f>
        <v>0</v>
      </c>
    </row>
    <row r="2825" customFormat="false" ht="15" hidden="false" customHeight="true" outlineLevel="0" collapsed="false">
      <c r="A2825" s="1" t="n">
        <v>3923</v>
      </c>
      <c r="B2825" s="4" t="s">
        <v>21</v>
      </c>
      <c r="C2825" s="4" t="s">
        <v>30</v>
      </c>
      <c r="D2825" s="4" t="s">
        <v>33</v>
      </c>
      <c r="E2825" s="4" t="n">
        <v>10</v>
      </c>
      <c r="F2825" s="4" t="n">
        <v>79.444</v>
      </c>
      <c r="G2825" s="4" t="n">
        <v>2</v>
      </c>
      <c r="H2825" s="4" t="n">
        <v>2.83932578956076</v>
      </c>
      <c r="I2825" s="4" t="n">
        <v>0.371256619229819</v>
      </c>
      <c r="J2825" s="4" t="n">
        <v>0.068530584077396</v>
      </c>
      <c r="K2825" s="4" t="n">
        <v>0.111017856733507</v>
      </c>
      <c r="L2825" s="4" t="n">
        <v>0.000281841603824</v>
      </c>
      <c r="M2825" s="4" t="n">
        <v>0.406873965226291</v>
      </c>
      <c r="N2825" s="4" t="n">
        <v>31.26663039671</v>
      </c>
      <c r="O2825" s="4" t="n">
        <v>1</v>
      </c>
      <c r="P2825" s="4" t="s">
        <v>24</v>
      </c>
      <c r="Q2825" s="4" t="n">
        <v>84.022638992214</v>
      </c>
      <c r="R2825" s="4" t="n">
        <v>0.660736374143272</v>
      </c>
      <c r="S2825" s="4" t="s">
        <v>40</v>
      </c>
      <c r="T2825" s="4" t="str">
        <f aca="false">B2825&amp;C2825&amp;D2825&amp;E2825&amp;S2825</f>
        <v>tebyoubotsmall_warehouse10normal</v>
      </c>
      <c r="U2825" s="4" t="n">
        <f aca="false">COUNTIF($T$2:T2825,T2825)</f>
        <v>4</v>
      </c>
      <c r="V2825" s="4" t="s">
        <v>18</v>
      </c>
      <c r="W2825" s="4" t="s">
        <v>32</v>
      </c>
      <c r="X2825" s="4" t="s">
        <v>34</v>
      </c>
      <c r="Y2825" s="4" t="str">
        <f aca="false">V2825&amp;W2825&amp;X2825&amp;S2825</f>
        <v>tysnormal</v>
      </c>
      <c r="Z2825" s="4" t="n">
        <f aca="false">G2825&gt;0</f>
        <v>1</v>
      </c>
      <c r="AA2825" s="4" t="n">
        <f aca="false">IF(NOT(Z2825),Y2825,0)</f>
        <v>0</v>
      </c>
    </row>
    <row r="2826" customFormat="false" ht="15" hidden="false" customHeight="true" outlineLevel="0" collapsed="false">
      <c r="A2826" s="1" t="n">
        <v>3924</v>
      </c>
      <c r="B2826" s="4" t="s">
        <v>21</v>
      </c>
      <c r="C2826" s="4" t="s">
        <v>30</v>
      </c>
      <c r="D2826" s="4" t="s">
        <v>33</v>
      </c>
      <c r="E2826" s="4" t="n">
        <v>10</v>
      </c>
      <c r="F2826" s="4" t="n">
        <v>58.986</v>
      </c>
      <c r="G2826" s="4" t="n">
        <v>0</v>
      </c>
      <c r="H2826" s="4" t="n">
        <v>3.25920150732305</v>
      </c>
      <c r="I2826" s="4" t="n">
        <v>0.419272658993019</v>
      </c>
      <c r="J2826" s="4" t="n">
        <v>0.076808987191476</v>
      </c>
      <c r="K2826" s="4" t="n">
        <v>0.076548866825905</v>
      </c>
      <c r="L2826" s="4" t="n">
        <v>0.001077894123072</v>
      </c>
      <c r="M2826" s="4" t="n">
        <v>0.389687678701201</v>
      </c>
      <c r="N2826" s="4" t="n">
        <v>22.778393428346</v>
      </c>
      <c r="O2826" s="4" t="n">
        <v>1</v>
      </c>
      <c r="P2826" s="4" t="s">
        <v>24</v>
      </c>
      <c r="Q2826" s="4" t="n">
        <v>87.8019763194689</v>
      </c>
      <c r="R2826" s="4" t="n">
        <v>1.07707332728169</v>
      </c>
      <c r="S2826" s="4" t="s">
        <v>40</v>
      </c>
      <c r="T2826" s="4" t="str">
        <f aca="false">B2826&amp;C2826&amp;D2826&amp;E2826&amp;S2826</f>
        <v>tebyoubotsmall_warehouse10normal</v>
      </c>
      <c r="U2826" s="4" t="n">
        <f aca="false">COUNTIF($T$2:T2826,T2826)</f>
        <v>5</v>
      </c>
      <c r="V2826" s="4" t="s">
        <v>18</v>
      </c>
      <c r="W2826" s="4" t="s">
        <v>32</v>
      </c>
      <c r="X2826" s="4" t="s">
        <v>34</v>
      </c>
      <c r="Y2826" s="4" t="str">
        <f aca="false">V2826&amp;W2826&amp;X2826&amp;S2826</f>
        <v>tysnormal</v>
      </c>
      <c r="Z2826" s="4" t="n">
        <f aca="false">G2826&gt;0</f>
        <v>0</v>
      </c>
      <c r="AA2826" s="4" t="str">
        <f aca="false">IF(NOT(Z2826),Y2826,0)</f>
        <v>tysnormal</v>
      </c>
    </row>
    <row r="2827" customFormat="false" ht="15" hidden="false" customHeight="true" outlineLevel="0" collapsed="false">
      <c r="A2827" s="1" t="n">
        <v>3925</v>
      </c>
      <c r="B2827" s="4" t="s">
        <v>21</v>
      </c>
      <c r="C2827" s="4" t="s">
        <v>30</v>
      </c>
      <c r="D2827" s="4" t="s">
        <v>33</v>
      </c>
      <c r="E2827" s="4" t="n">
        <v>10</v>
      </c>
      <c r="F2827" s="4" t="n">
        <v>54.1949999999999</v>
      </c>
      <c r="G2827" s="4" t="n">
        <v>0</v>
      </c>
      <c r="H2827" s="4" t="n">
        <v>1.70006168279696</v>
      </c>
      <c r="I2827" s="4" t="n">
        <v>0.317732590019851</v>
      </c>
      <c r="J2827" s="4" t="n">
        <v>0.052586174429612</v>
      </c>
      <c r="K2827" s="4" t="n">
        <v>0.088462810020024</v>
      </c>
      <c r="L2827" s="4" t="n">
        <v>1.4872674631873E-006</v>
      </c>
      <c r="M2827" s="4" t="n">
        <v>0.425563826275889</v>
      </c>
      <c r="N2827" s="4" t="n">
        <v>22.7459213591696</v>
      </c>
      <c r="O2827" s="4" t="n">
        <v>1</v>
      </c>
      <c r="P2827" s="4" t="s">
        <v>24</v>
      </c>
      <c r="Q2827" s="4" t="n">
        <v>63.1618226109613</v>
      </c>
      <c r="R2827" s="4" t="n">
        <v>0.507475596074134</v>
      </c>
      <c r="S2827" s="4" t="s">
        <v>40</v>
      </c>
      <c r="T2827" s="4" t="str">
        <f aca="false">B2827&amp;C2827&amp;D2827&amp;E2827&amp;S2827</f>
        <v>tebyoubotsmall_warehouse10normal</v>
      </c>
      <c r="U2827" s="4" t="n">
        <f aca="false">COUNTIF($T$2:T2827,T2827)</f>
        <v>6</v>
      </c>
      <c r="V2827" s="4" t="s">
        <v>18</v>
      </c>
      <c r="W2827" s="4" t="s">
        <v>32</v>
      </c>
      <c r="X2827" s="4" t="s">
        <v>34</v>
      </c>
      <c r="Y2827" s="4" t="str">
        <f aca="false">V2827&amp;W2827&amp;X2827&amp;S2827</f>
        <v>tysnormal</v>
      </c>
      <c r="Z2827" s="4" t="n">
        <f aca="false">G2827&gt;0</f>
        <v>0</v>
      </c>
      <c r="AA2827" s="4" t="str">
        <f aca="false">IF(NOT(Z2827),Y2827,0)</f>
        <v>tysnormal</v>
      </c>
    </row>
    <row r="2828" customFormat="false" ht="15" hidden="false" customHeight="true" outlineLevel="0" collapsed="false">
      <c r="A2828" s="1" t="n">
        <v>3926</v>
      </c>
      <c r="B2828" s="4" t="s">
        <v>21</v>
      </c>
      <c r="C2828" s="4" t="s">
        <v>30</v>
      </c>
      <c r="D2828" s="4" t="s">
        <v>33</v>
      </c>
      <c r="E2828" s="4" t="n">
        <v>10</v>
      </c>
      <c r="F2828" s="4" t="n">
        <v>70.26</v>
      </c>
      <c r="G2828" s="4" t="n">
        <v>1</v>
      </c>
      <c r="H2828" s="4" t="n">
        <v>3.54863779362935</v>
      </c>
      <c r="I2828" s="4" t="n">
        <v>0.433976854493546</v>
      </c>
      <c r="J2828" s="4" t="n">
        <v>0.085076127216877</v>
      </c>
      <c r="K2828" s="4" t="n">
        <v>0.128349623009903</v>
      </c>
      <c r="L2828" s="4" t="n">
        <v>0.00123862344036</v>
      </c>
      <c r="M2828" s="4" t="n">
        <v>0.376678701979557</v>
      </c>
      <c r="N2828" s="4" t="n">
        <v>25.5128498486904</v>
      </c>
      <c r="O2828" s="4" t="n">
        <v>1</v>
      </c>
      <c r="P2828" s="4" t="s">
        <v>24</v>
      </c>
      <c r="Q2828" s="4" t="n">
        <v>76.717516423078</v>
      </c>
      <c r="R2828" s="4" t="n">
        <v>0.644733932020704</v>
      </c>
      <c r="S2828" s="4" t="s">
        <v>40</v>
      </c>
      <c r="T2828" s="4" t="str">
        <f aca="false">B2828&amp;C2828&amp;D2828&amp;E2828&amp;S2828</f>
        <v>tebyoubotsmall_warehouse10normal</v>
      </c>
      <c r="U2828" s="4" t="n">
        <f aca="false">COUNTIF($T$2:T2828,T2828)</f>
        <v>7</v>
      </c>
      <c r="V2828" s="4" t="s">
        <v>18</v>
      </c>
      <c r="W2828" s="4" t="s">
        <v>32</v>
      </c>
      <c r="X2828" s="4" t="s">
        <v>34</v>
      </c>
      <c r="Y2828" s="4" t="str">
        <f aca="false">V2828&amp;W2828&amp;X2828&amp;S2828</f>
        <v>tysnormal</v>
      </c>
      <c r="Z2828" s="4" t="n">
        <f aca="false">G2828&gt;0</f>
        <v>1</v>
      </c>
      <c r="AA2828" s="4" t="n">
        <f aca="false">IF(NOT(Z2828),Y2828,0)</f>
        <v>0</v>
      </c>
    </row>
    <row r="2829" customFormat="false" ht="15" hidden="false" customHeight="true" outlineLevel="0" collapsed="false">
      <c r="A2829" s="1" t="n">
        <v>3927</v>
      </c>
      <c r="B2829" s="4" t="s">
        <v>21</v>
      </c>
      <c r="C2829" s="4" t="s">
        <v>30</v>
      </c>
      <c r="D2829" s="4" t="s">
        <v>33</v>
      </c>
      <c r="E2829" s="4" t="n">
        <v>10</v>
      </c>
      <c r="F2829" s="4" t="n">
        <v>50.138</v>
      </c>
      <c r="G2829" s="4" t="n">
        <v>0</v>
      </c>
      <c r="H2829" s="4" t="n">
        <v>1.37544249066572</v>
      </c>
      <c r="I2829" s="4" t="n">
        <v>0.3120214330436</v>
      </c>
      <c r="J2829" s="4" t="n">
        <v>0.171389401121471</v>
      </c>
      <c r="K2829" s="4" t="n">
        <v>0.094829027245118</v>
      </c>
      <c r="L2829" s="4" t="n">
        <v>-0.00049523497536</v>
      </c>
      <c r="M2829" s="4" t="n">
        <v>0.418241390076112</v>
      </c>
      <c r="N2829" s="4" t="n">
        <v>20.9802833412002</v>
      </c>
      <c r="O2829" s="4" t="n">
        <v>1</v>
      </c>
      <c r="P2829" s="4" t="s">
        <v>24</v>
      </c>
      <c r="Q2829" s="4" t="n">
        <v>17.4365068514453</v>
      </c>
      <c r="R2829" s="4" t="n">
        <v>0.374351474299522</v>
      </c>
      <c r="S2829" s="4" t="s">
        <v>40</v>
      </c>
      <c r="T2829" s="4" t="str">
        <f aca="false">B2829&amp;C2829&amp;D2829&amp;E2829&amp;S2829</f>
        <v>tebyoubotsmall_warehouse10normal</v>
      </c>
      <c r="U2829" s="4" t="n">
        <f aca="false">COUNTIF($T$2:T2829,T2829)</f>
        <v>8</v>
      </c>
      <c r="V2829" s="4" t="s">
        <v>18</v>
      </c>
      <c r="W2829" s="4" t="s">
        <v>32</v>
      </c>
      <c r="X2829" s="4" t="s">
        <v>34</v>
      </c>
      <c r="Y2829" s="4" t="str">
        <f aca="false">V2829&amp;W2829&amp;X2829&amp;S2829</f>
        <v>tysnormal</v>
      </c>
      <c r="Z2829" s="4" t="n">
        <f aca="false">G2829&gt;0</f>
        <v>0</v>
      </c>
      <c r="AA2829" s="4" t="str">
        <f aca="false">IF(NOT(Z2829),Y2829,0)</f>
        <v>tysnormal</v>
      </c>
    </row>
    <row r="2830" customFormat="false" ht="15" hidden="false" customHeight="true" outlineLevel="0" collapsed="false">
      <c r="A2830" s="1" t="n">
        <v>3928</v>
      </c>
      <c r="B2830" s="4" t="s">
        <v>21</v>
      </c>
      <c r="C2830" s="4" t="s">
        <v>30</v>
      </c>
      <c r="D2830" s="4" t="s">
        <v>33</v>
      </c>
      <c r="E2830" s="4" t="n">
        <v>10</v>
      </c>
      <c r="F2830" s="4" t="n">
        <v>62.007</v>
      </c>
      <c r="G2830" s="4" t="n">
        <v>1</v>
      </c>
      <c r="H2830" s="4" t="n">
        <v>1.67223741482313</v>
      </c>
      <c r="I2830" s="4" t="n">
        <v>0.325459864780527</v>
      </c>
      <c r="J2830" s="4" t="n">
        <v>0.123661225958129</v>
      </c>
      <c r="K2830" s="4" t="n">
        <v>0.075433884983978</v>
      </c>
      <c r="L2830" s="4" t="n">
        <v>0.000703430709844</v>
      </c>
      <c r="M2830" s="4" t="n">
        <v>0.426348886092691</v>
      </c>
      <c r="N2830" s="4" t="n">
        <v>25.9278648932484</v>
      </c>
      <c r="O2830" s="4" t="n">
        <v>1</v>
      </c>
      <c r="P2830" s="4" t="s">
        <v>24</v>
      </c>
      <c r="Q2830" s="4" t="n">
        <v>47.3753292623426</v>
      </c>
      <c r="R2830" s="4" t="n">
        <v>0.478867043280264</v>
      </c>
      <c r="S2830" s="4" t="s">
        <v>40</v>
      </c>
      <c r="T2830" s="4" t="str">
        <f aca="false">B2830&amp;C2830&amp;D2830&amp;E2830&amp;S2830</f>
        <v>tebyoubotsmall_warehouse10normal</v>
      </c>
      <c r="U2830" s="4" t="n">
        <f aca="false">COUNTIF($T$2:T2830,T2830)</f>
        <v>9</v>
      </c>
      <c r="V2830" s="4" t="s">
        <v>18</v>
      </c>
      <c r="W2830" s="4" t="s">
        <v>32</v>
      </c>
      <c r="X2830" s="4" t="s">
        <v>34</v>
      </c>
      <c r="Y2830" s="4" t="str">
        <f aca="false">V2830&amp;W2830&amp;X2830&amp;S2830</f>
        <v>tysnormal</v>
      </c>
      <c r="Z2830" s="4" t="n">
        <f aca="false">G2830&gt;0</f>
        <v>1</v>
      </c>
      <c r="AA2830" s="4" t="n">
        <f aca="false">IF(NOT(Z2830),Y2830,0)</f>
        <v>0</v>
      </c>
    </row>
    <row r="2831" customFormat="false" ht="15" hidden="false" customHeight="true" outlineLevel="0" collapsed="false">
      <c r="A2831" s="1" t="n">
        <v>3929</v>
      </c>
      <c r="B2831" s="4" t="s">
        <v>21</v>
      </c>
      <c r="C2831" s="4" t="s">
        <v>30</v>
      </c>
      <c r="D2831" s="4" t="s">
        <v>33</v>
      </c>
      <c r="E2831" s="4" t="n">
        <v>10</v>
      </c>
      <c r="F2831" s="4" t="n">
        <v>62.9639999999999</v>
      </c>
      <c r="G2831" s="4" t="n">
        <v>1</v>
      </c>
      <c r="H2831" s="4" t="n">
        <v>1.42363975931684</v>
      </c>
      <c r="I2831" s="4" t="n">
        <v>0.301052858553645</v>
      </c>
      <c r="J2831" s="4" t="n">
        <v>0.039525324322124</v>
      </c>
      <c r="K2831" s="4" t="n">
        <v>0.063758966100289</v>
      </c>
      <c r="L2831" s="4" t="n">
        <v>2.45574943407042E-007</v>
      </c>
      <c r="M2831" s="4" t="n">
        <v>0.426577986726139</v>
      </c>
      <c r="N2831" s="4" t="n">
        <v>25.9533459970705</v>
      </c>
      <c r="O2831" s="4" t="n">
        <v>1</v>
      </c>
      <c r="P2831" s="4" t="s">
        <v>24</v>
      </c>
      <c r="Q2831" s="4" t="n">
        <v>29.041923334095</v>
      </c>
      <c r="R2831" s="4" t="n">
        <v>0.570677861793689</v>
      </c>
      <c r="S2831" s="4" t="s">
        <v>40</v>
      </c>
      <c r="T2831" s="4" t="str">
        <f aca="false">B2831&amp;C2831&amp;D2831&amp;E2831&amp;S2831</f>
        <v>tebyoubotsmall_warehouse10normal</v>
      </c>
      <c r="U2831" s="4" t="n">
        <f aca="false">COUNTIF($T$2:T2831,T2831)</f>
        <v>10</v>
      </c>
      <c r="V2831" s="4" t="s">
        <v>18</v>
      </c>
      <c r="W2831" s="4" t="s">
        <v>32</v>
      </c>
      <c r="X2831" s="4" t="s">
        <v>34</v>
      </c>
      <c r="Y2831" s="4" t="str">
        <f aca="false">V2831&amp;W2831&amp;X2831&amp;S2831</f>
        <v>tysnormal</v>
      </c>
      <c r="Z2831" s="4" t="n">
        <f aca="false">G2831&gt;0</f>
        <v>1</v>
      </c>
      <c r="AA2831" s="4" t="n">
        <f aca="false">IF(NOT(Z2831),Y2831,0)</f>
        <v>0</v>
      </c>
    </row>
    <row r="2832" customFormat="false" ht="15" hidden="false" customHeight="true" outlineLevel="0" collapsed="false">
      <c r="A2832" s="1" t="n">
        <v>3930</v>
      </c>
      <c r="B2832" s="4" t="s">
        <v>21</v>
      </c>
      <c r="C2832" s="4" t="s">
        <v>30</v>
      </c>
      <c r="D2832" s="4" t="s">
        <v>33</v>
      </c>
      <c r="E2832" s="4" t="n">
        <v>10</v>
      </c>
      <c r="F2832" s="4" t="n">
        <v>51.716</v>
      </c>
      <c r="G2832" s="4" t="n">
        <v>0</v>
      </c>
      <c r="H2832" s="4" t="n">
        <v>1.04047389611565</v>
      </c>
      <c r="I2832" s="4" t="n">
        <v>0.231178232886231</v>
      </c>
      <c r="J2832" s="4" t="n">
        <v>0.036904832292712</v>
      </c>
      <c r="K2832" s="4" t="n">
        <v>0.047359636025593</v>
      </c>
      <c r="L2832" s="4" t="n">
        <v>-0.00076283500311</v>
      </c>
      <c r="M2832" s="4" t="n">
        <v>0.443561405659855</v>
      </c>
      <c r="N2832" s="4" t="n">
        <v>22.5942346425734</v>
      </c>
      <c r="O2832" s="4" t="n">
        <v>1</v>
      </c>
      <c r="P2832" s="4" t="s">
        <v>24</v>
      </c>
      <c r="Q2832" s="4" t="n">
        <v>19.9325648247344</v>
      </c>
      <c r="R2832" s="4" t="n">
        <v>0.443962814349948</v>
      </c>
      <c r="S2832" s="4" t="s">
        <v>40</v>
      </c>
      <c r="T2832" s="4" t="str">
        <f aca="false">B2832&amp;C2832&amp;D2832&amp;E2832&amp;S2832</f>
        <v>tebyoubotsmall_warehouse10normal</v>
      </c>
      <c r="U2832" s="4" t="n">
        <f aca="false">COUNTIF($T$2:T2832,T2832)</f>
        <v>11</v>
      </c>
      <c r="V2832" s="4" t="s">
        <v>18</v>
      </c>
      <c r="W2832" s="4" t="s">
        <v>32</v>
      </c>
      <c r="X2832" s="4" t="s">
        <v>34</v>
      </c>
      <c r="Y2832" s="4" t="str">
        <f aca="false">V2832&amp;W2832&amp;X2832&amp;S2832</f>
        <v>tysnormal</v>
      </c>
      <c r="Z2832" s="4" t="n">
        <f aca="false">G2832&gt;0</f>
        <v>0</v>
      </c>
      <c r="AA2832" s="4" t="str">
        <f aca="false">IF(NOT(Z2832),Y2832,0)</f>
        <v>tysnormal</v>
      </c>
    </row>
    <row r="2833" customFormat="false" ht="15" hidden="false" customHeight="true" outlineLevel="0" collapsed="false">
      <c r="A2833" s="1" t="n">
        <v>3931</v>
      </c>
      <c r="B2833" s="4" t="s">
        <v>21</v>
      </c>
      <c r="C2833" s="4" t="s">
        <v>30</v>
      </c>
      <c r="D2833" s="4" t="s">
        <v>33</v>
      </c>
      <c r="E2833" s="4" t="n">
        <v>10</v>
      </c>
      <c r="F2833" s="4" t="n">
        <v>103.235</v>
      </c>
      <c r="G2833" s="4" t="n">
        <v>2</v>
      </c>
      <c r="H2833" s="4" t="n">
        <v>4.74391726509301</v>
      </c>
      <c r="I2833" s="4" t="n">
        <v>0.453175259976719</v>
      </c>
      <c r="J2833" s="4" t="n">
        <v>0.22359971827676</v>
      </c>
      <c r="K2833" s="4" t="n">
        <v>0.150715393386973</v>
      </c>
      <c r="L2833" s="4" t="n">
        <v>5.96050096488754E-006</v>
      </c>
      <c r="M2833" s="4" t="n">
        <v>0.36269141889042</v>
      </c>
      <c r="N2833" s="4" t="n">
        <v>36.1447158316344</v>
      </c>
      <c r="O2833" s="4" t="n">
        <v>1</v>
      </c>
      <c r="P2833" s="4" t="s">
        <v>24</v>
      </c>
      <c r="Q2833" s="4" t="n">
        <v>336.336396998142</v>
      </c>
      <c r="R2833" s="4" t="n">
        <v>1.01514147104973</v>
      </c>
      <c r="S2833" s="4" t="s">
        <v>40</v>
      </c>
      <c r="T2833" s="4" t="str">
        <f aca="false">B2833&amp;C2833&amp;D2833&amp;E2833&amp;S2833</f>
        <v>tebyoubotsmall_warehouse10normal</v>
      </c>
      <c r="U2833" s="4" t="n">
        <f aca="false">COUNTIF($T$2:T2833,T2833)</f>
        <v>12</v>
      </c>
      <c r="V2833" s="4" t="s">
        <v>18</v>
      </c>
      <c r="W2833" s="4" t="s">
        <v>32</v>
      </c>
      <c r="X2833" s="4" t="s">
        <v>34</v>
      </c>
      <c r="Y2833" s="4" t="str">
        <f aca="false">V2833&amp;W2833&amp;X2833&amp;S2833</f>
        <v>tysnormal</v>
      </c>
      <c r="Z2833" s="4" t="n">
        <f aca="false">G2833&gt;0</f>
        <v>1</v>
      </c>
      <c r="AA2833" s="4" t="n">
        <f aca="false">IF(NOT(Z2833),Y2833,0)</f>
        <v>0</v>
      </c>
    </row>
    <row r="2834" customFormat="false" ht="15" hidden="false" customHeight="true" outlineLevel="0" collapsed="false">
      <c r="A2834" s="1" t="n">
        <v>3932</v>
      </c>
      <c r="B2834" s="4" t="s">
        <v>21</v>
      </c>
      <c r="C2834" s="4" t="s">
        <v>30</v>
      </c>
      <c r="D2834" s="4" t="s">
        <v>33</v>
      </c>
      <c r="E2834" s="4" t="n">
        <v>10</v>
      </c>
      <c r="F2834" s="4" t="n">
        <v>177.824</v>
      </c>
      <c r="G2834" s="4" t="n">
        <v>0</v>
      </c>
      <c r="H2834" s="4" t="n">
        <v>9.82415641961051</v>
      </c>
      <c r="I2834" s="4" t="n">
        <v>0.545595696836174</v>
      </c>
      <c r="J2834" s="4" t="n">
        <v>0.193068979642703</v>
      </c>
      <c r="K2834" s="4" t="n">
        <v>0.1921680538401</v>
      </c>
      <c r="L2834" s="4" t="n">
        <v>0.00014210489464</v>
      </c>
      <c r="M2834" s="4" t="n">
        <v>0.279886646925457</v>
      </c>
      <c r="N2834" s="4" t="n">
        <v>47.2828743726993</v>
      </c>
      <c r="O2834" s="4" t="n">
        <v>0</v>
      </c>
      <c r="P2834" s="4" t="s">
        <v>27</v>
      </c>
      <c r="Q2834" s="4" t="n">
        <v>357.770876399988</v>
      </c>
      <c r="R2834" s="4" t="n">
        <v>0.516973646892198</v>
      </c>
      <c r="S2834" s="4" t="s">
        <v>40</v>
      </c>
      <c r="T2834" s="4" t="str">
        <f aca="false">B2834&amp;C2834&amp;D2834&amp;E2834&amp;S2834</f>
        <v>tebyoubotsmall_warehouse10normal</v>
      </c>
      <c r="U2834" s="4" t="n">
        <f aca="false">COUNTIF($T$2:T2834,T2834)</f>
        <v>13</v>
      </c>
      <c r="V2834" s="4" t="s">
        <v>18</v>
      </c>
      <c r="W2834" s="4" t="s">
        <v>32</v>
      </c>
      <c r="X2834" s="4" t="s">
        <v>34</v>
      </c>
      <c r="Y2834" s="4" t="str">
        <f aca="false">V2834&amp;W2834&amp;X2834&amp;S2834</f>
        <v>tysnormal</v>
      </c>
      <c r="Z2834" s="4" t="n">
        <f aca="false">G2834&gt;0</f>
        <v>0</v>
      </c>
      <c r="AA2834" s="4" t="str">
        <f aca="false">IF(NOT(Z2834),Y2834,0)</f>
        <v>tysnormal</v>
      </c>
    </row>
    <row r="2835" customFormat="false" ht="15" hidden="false" customHeight="true" outlineLevel="0" collapsed="false">
      <c r="A2835" s="1" t="n">
        <v>3933</v>
      </c>
      <c r="B2835" s="4" t="s">
        <v>21</v>
      </c>
      <c r="C2835" s="4" t="s">
        <v>30</v>
      </c>
      <c r="D2835" s="4" t="s">
        <v>33</v>
      </c>
      <c r="E2835" s="4" t="n">
        <v>10</v>
      </c>
      <c r="F2835" s="4" t="n">
        <v>43.798</v>
      </c>
      <c r="G2835" s="4" t="n">
        <v>0</v>
      </c>
      <c r="H2835" s="4" t="n">
        <v>0.721106853647299</v>
      </c>
      <c r="I2835" s="4" t="n">
        <v>0.179063290464832</v>
      </c>
      <c r="J2835" s="4" t="n">
        <v>0.045663110927722</v>
      </c>
      <c r="K2835" s="4" t="n">
        <v>0.046740580275807</v>
      </c>
      <c r="L2835" s="4" t="n">
        <v>0.002701093885856</v>
      </c>
      <c r="M2835" s="4" t="n">
        <v>0.449815226108694</v>
      </c>
      <c r="N2835" s="4" t="n">
        <v>19.7242247975058</v>
      </c>
      <c r="O2835" s="4" t="n">
        <v>1</v>
      </c>
      <c r="P2835" s="4" t="s">
        <v>24</v>
      </c>
      <c r="Q2835" s="4" t="n">
        <v>21.9701776820324</v>
      </c>
      <c r="R2835" s="4" t="n">
        <v>0.297806380747739</v>
      </c>
      <c r="S2835" s="4" t="s">
        <v>40</v>
      </c>
      <c r="T2835" s="4" t="str">
        <f aca="false">B2835&amp;C2835&amp;D2835&amp;E2835&amp;S2835</f>
        <v>tebyoubotsmall_warehouse10normal</v>
      </c>
      <c r="U2835" s="4" t="n">
        <f aca="false">COUNTIF($T$2:T2835,T2835)</f>
        <v>14</v>
      </c>
      <c r="V2835" s="4" t="s">
        <v>18</v>
      </c>
      <c r="W2835" s="4" t="s">
        <v>32</v>
      </c>
      <c r="X2835" s="4" t="s">
        <v>34</v>
      </c>
      <c r="Y2835" s="4" t="str">
        <f aca="false">V2835&amp;W2835&amp;X2835&amp;S2835</f>
        <v>tysnormal</v>
      </c>
      <c r="Z2835" s="4" t="n">
        <f aca="false">G2835&gt;0</f>
        <v>0</v>
      </c>
      <c r="AA2835" s="4" t="str">
        <f aca="false">IF(NOT(Z2835),Y2835,0)</f>
        <v>tysnormal</v>
      </c>
    </row>
    <row r="2836" customFormat="false" ht="15" hidden="false" customHeight="true" outlineLevel="0" collapsed="false">
      <c r="A2836" s="1" t="n">
        <v>3934</v>
      </c>
      <c r="B2836" s="4" t="s">
        <v>21</v>
      </c>
      <c r="C2836" s="4" t="s">
        <v>30</v>
      </c>
      <c r="D2836" s="4" t="s">
        <v>33</v>
      </c>
      <c r="E2836" s="4" t="n">
        <v>10</v>
      </c>
      <c r="F2836" s="4" t="n">
        <v>57.8989999999999</v>
      </c>
      <c r="G2836" s="4" t="n">
        <v>0</v>
      </c>
      <c r="H2836" s="4" t="n">
        <v>1.670733286949</v>
      </c>
      <c r="I2836" s="4" t="n">
        <v>0.236517247856245</v>
      </c>
      <c r="J2836" s="4" t="n">
        <v>0.052641837259095</v>
      </c>
      <c r="K2836" s="4" t="n">
        <v>0.071381158003756</v>
      </c>
      <c r="L2836" s="4" t="n">
        <v>0.000199865522911</v>
      </c>
      <c r="M2836" s="4" t="n">
        <v>0.419431533864133</v>
      </c>
      <c r="N2836" s="4" t="n">
        <v>23.1863976628763</v>
      </c>
      <c r="O2836" s="4" t="n">
        <v>1</v>
      </c>
      <c r="P2836" s="4" t="s">
        <v>24</v>
      </c>
      <c r="Q2836" s="4" t="n">
        <v>37.3768242099475</v>
      </c>
      <c r="R2836" s="4" t="n">
        <v>0.350593486672375</v>
      </c>
      <c r="S2836" s="4" t="s">
        <v>40</v>
      </c>
      <c r="T2836" s="4" t="str">
        <f aca="false">B2836&amp;C2836&amp;D2836&amp;E2836&amp;S2836</f>
        <v>tebyoubotsmall_warehouse10normal</v>
      </c>
      <c r="U2836" s="4" t="n">
        <f aca="false">COUNTIF($T$2:T2836,T2836)</f>
        <v>15</v>
      </c>
      <c r="V2836" s="4" t="s">
        <v>18</v>
      </c>
      <c r="W2836" s="4" t="s">
        <v>32</v>
      </c>
      <c r="X2836" s="4" t="s">
        <v>34</v>
      </c>
      <c r="Y2836" s="4" t="str">
        <f aca="false">V2836&amp;W2836&amp;X2836&amp;S2836</f>
        <v>tysnormal</v>
      </c>
      <c r="Z2836" s="4" t="n">
        <f aca="false">G2836&gt;0</f>
        <v>0</v>
      </c>
      <c r="AA2836" s="4" t="str">
        <f aca="false">IF(NOT(Z2836),Y2836,0)</f>
        <v>tysnormal</v>
      </c>
    </row>
    <row r="2837" customFormat="false" ht="15" hidden="false" customHeight="true" outlineLevel="0" collapsed="false">
      <c r="A2837" s="1" t="n">
        <v>3935</v>
      </c>
      <c r="B2837" s="4" t="s">
        <v>21</v>
      </c>
      <c r="C2837" s="4" t="s">
        <v>30</v>
      </c>
      <c r="D2837" s="4" t="s">
        <v>33</v>
      </c>
      <c r="E2837" s="4" t="n">
        <v>10</v>
      </c>
      <c r="F2837" s="4" t="n">
        <v>80.248</v>
      </c>
      <c r="G2837" s="4" t="n">
        <v>1</v>
      </c>
      <c r="H2837" s="4" t="n">
        <v>1.21424644929087</v>
      </c>
      <c r="I2837" s="4" t="n">
        <v>0.299997474433751</v>
      </c>
      <c r="J2837" s="4" t="n">
        <v>0.071283112098392</v>
      </c>
      <c r="K2837" s="4" t="n">
        <v>0.094040560245869</v>
      </c>
      <c r="L2837" s="4" t="n">
        <v>0.000134155797109</v>
      </c>
      <c r="M2837" s="4" t="n">
        <v>0.423836998732155</v>
      </c>
      <c r="N2837" s="4" t="n">
        <v>34.0306433900823</v>
      </c>
      <c r="O2837" s="4" t="n">
        <v>1</v>
      </c>
      <c r="P2837" s="4" t="s">
        <v>24</v>
      </c>
      <c r="Q2837" s="4" t="n">
        <v>22.2698582261634</v>
      </c>
      <c r="R2837" s="4" t="n">
        <v>0.531050788339394</v>
      </c>
      <c r="S2837" s="4" t="s">
        <v>40</v>
      </c>
      <c r="T2837" s="4" t="str">
        <f aca="false">B2837&amp;C2837&amp;D2837&amp;E2837&amp;S2837</f>
        <v>tebyoubotsmall_warehouse10normal</v>
      </c>
      <c r="U2837" s="4" t="n">
        <f aca="false">COUNTIF($T$2:T2837,T2837)</f>
        <v>16</v>
      </c>
      <c r="V2837" s="4" t="s">
        <v>18</v>
      </c>
      <c r="W2837" s="4" t="s">
        <v>32</v>
      </c>
      <c r="X2837" s="4" t="s">
        <v>34</v>
      </c>
      <c r="Y2837" s="4" t="str">
        <f aca="false">V2837&amp;W2837&amp;X2837&amp;S2837</f>
        <v>tysnormal</v>
      </c>
      <c r="Z2837" s="4" t="n">
        <f aca="false">G2837&gt;0</f>
        <v>1</v>
      </c>
      <c r="AA2837" s="4" t="n">
        <f aca="false">IF(NOT(Z2837),Y2837,0)</f>
        <v>0</v>
      </c>
    </row>
    <row r="2838" customFormat="false" ht="15" hidden="false" customHeight="true" outlineLevel="0" collapsed="false">
      <c r="A2838" s="1" t="n">
        <v>3936</v>
      </c>
      <c r="B2838" s="4" t="s">
        <v>21</v>
      </c>
      <c r="C2838" s="4" t="s">
        <v>30</v>
      </c>
      <c r="D2838" s="4" t="s">
        <v>33</v>
      </c>
      <c r="E2838" s="4" t="n">
        <v>10</v>
      </c>
      <c r="F2838" s="4" t="n">
        <v>59.588</v>
      </c>
      <c r="G2838" s="4" t="n">
        <v>0</v>
      </c>
      <c r="H2838" s="4" t="n">
        <v>2.20484642486236</v>
      </c>
      <c r="I2838" s="4" t="n">
        <v>0.379093436206576</v>
      </c>
      <c r="J2838" s="4" t="n">
        <v>0.121231892368606</v>
      </c>
      <c r="K2838" s="4" t="n">
        <v>0.098575051456294</v>
      </c>
      <c r="L2838" s="4" t="n">
        <v>0.000973229644394</v>
      </c>
      <c r="M2838" s="4" t="n">
        <v>0.399523049960022</v>
      </c>
      <c r="N2838" s="4" t="n">
        <v>23.4611968097288</v>
      </c>
      <c r="O2838" s="4" t="n">
        <v>1</v>
      </c>
      <c r="P2838" s="4" t="s">
        <v>24</v>
      </c>
      <c r="Q2838" s="4" t="n">
        <v>30.1193123124145</v>
      </c>
      <c r="R2838" s="4" t="n">
        <v>0.490298943114018</v>
      </c>
      <c r="S2838" s="4" t="s">
        <v>40</v>
      </c>
      <c r="T2838" s="4" t="str">
        <f aca="false">B2838&amp;C2838&amp;D2838&amp;E2838&amp;S2838</f>
        <v>tebyoubotsmall_warehouse10normal</v>
      </c>
      <c r="U2838" s="4" t="n">
        <f aca="false">COUNTIF($T$2:T2838,T2838)</f>
        <v>17</v>
      </c>
      <c r="V2838" s="4" t="s">
        <v>18</v>
      </c>
      <c r="W2838" s="4" t="s">
        <v>32</v>
      </c>
      <c r="X2838" s="4" t="s">
        <v>34</v>
      </c>
      <c r="Y2838" s="4" t="str">
        <f aca="false">V2838&amp;W2838&amp;X2838&amp;S2838</f>
        <v>tysnormal</v>
      </c>
      <c r="Z2838" s="4" t="n">
        <f aca="false">G2838&gt;0</f>
        <v>0</v>
      </c>
      <c r="AA2838" s="4" t="str">
        <f aca="false">IF(NOT(Z2838),Y2838,0)</f>
        <v>tysnormal</v>
      </c>
    </row>
    <row r="2839" customFormat="false" ht="15" hidden="false" customHeight="true" outlineLevel="0" collapsed="false">
      <c r="A2839" s="1" t="n">
        <v>3937</v>
      </c>
      <c r="B2839" s="4" t="s">
        <v>21</v>
      </c>
      <c r="C2839" s="4" t="s">
        <v>30</v>
      </c>
      <c r="D2839" s="4" t="s">
        <v>33</v>
      </c>
      <c r="E2839" s="4" t="n">
        <v>10</v>
      </c>
      <c r="F2839" s="4" t="n">
        <v>45.8040000000001</v>
      </c>
      <c r="G2839" s="4" t="n">
        <v>0</v>
      </c>
      <c r="H2839" s="4" t="n">
        <v>0.595580261468812</v>
      </c>
      <c r="I2839" s="4" t="n">
        <v>0.198451112384892</v>
      </c>
      <c r="J2839" s="4" t="n">
        <v>0.031519424198923</v>
      </c>
      <c r="K2839" s="4" t="n">
        <v>0.031676617036612</v>
      </c>
      <c r="L2839" s="4" t="n">
        <v>0.003232831197774</v>
      </c>
      <c r="M2839" s="4" t="n">
        <v>0.446068263351831</v>
      </c>
      <c r="N2839" s="4" t="n">
        <v>20.4976251414539</v>
      </c>
      <c r="O2839" s="4" t="n">
        <v>1</v>
      </c>
      <c r="P2839" s="4" t="s">
        <v>24</v>
      </c>
      <c r="Q2839" s="4" t="n">
        <v>14.6545335381509</v>
      </c>
      <c r="R2839" s="4" t="n">
        <v>0.42902531094762</v>
      </c>
      <c r="S2839" s="4" t="s">
        <v>40</v>
      </c>
      <c r="T2839" s="4" t="str">
        <f aca="false">B2839&amp;C2839&amp;D2839&amp;E2839&amp;S2839</f>
        <v>tebyoubotsmall_warehouse10normal</v>
      </c>
      <c r="U2839" s="4" t="n">
        <f aca="false">COUNTIF($T$2:T2839,T2839)</f>
        <v>18</v>
      </c>
      <c r="V2839" s="4" t="s">
        <v>18</v>
      </c>
      <c r="W2839" s="4" t="s">
        <v>32</v>
      </c>
      <c r="X2839" s="4" t="s">
        <v>34</v>
      </c>
      <c r="Y2839" s="4" t="str">
        <f aca="false">V2839&amp;W2839&amp;X2839&amp;S2839</f>
        <v>tysnormal</v>
      </c>
      <c r="Z2839" s="4" t="n">
        <f aca="false">G2839&gt;0</f>
        <v>0</v>
      </c>
      <c r="AA2839" s="4" t="str">
        <f aca="false">IF(NOT(Z2839),Y2839,0)</f>
        <v>tysnormal</v>
      </c>
    </row>
    <row r="2840" customFormat="false" ht="15" hidden="false" customHeight="true" outlineLevel="0" collapsed="false">
      <c r="A2840" s="1" t="n">
        <v>3938</v>
      </c>
      <c r="B2840" s="4" t="s">
        <v>21</v>
      </c>
      <c r="C2840" s="4" t="s">
        <v>30</v>
      </c>
      <c r="D2840" s="4" t="s">
        <v>33</v>
      </c>
      <c r="E2840" s="4" t="n">
        <v>10</v>
      </c>
      <c r="F2840" s="4" t="n">
        <v>50.1180000000002</v>
      </c>
      <c r="G2840" s="4" t="n">
        <v>1</v>
      </c>
      <c r="H2840" s="4" t="n">
        <v>0.746223976184269</v>
      </c>
      <c r="I2840" s="4" t="n">
        <v>0.202219573255215</v>
      </c>
      <c r="J2840" s="4" t="n">
        <v>0.030346410312086</v>
      </c>
      <c r="K2840" s="4" t="n">
        <v>0.037977590694612</v>
      </c>
      <c r="L2840" s="4" t="n">
        <v>0.000242851942066</v>
      </c>
      <c r="M2840" s="4" t="n">
        <v>0.450110368835764</v>
      </c>
      <c r="N2840" s="4" t="n">
        <v>22.4209458315817</v>
      </c>
      <c r="O2840" s="4" t="n">
        <v>1</v>
      </c>
      <c r="P2840" s="4" t="s">
        <v>24</v>
      </c>
      <c r="Q2840" s="4" t="n">
        <v>11.5977303984565</v>
      </c>
      <c r="R2840" s="4" t="n">
        <v>0.314259712900923</v>
      </c>
      <c r="S2840" s="4" t="s">
        <v>40</v>
      </c>
      <c r="T2840" s="4" t="str">
        <f aca="false">B2840&amp;C2840&amp;D2840&amp;E2840&amp;S2840</f>
        <v>tebyoubotsmall_warehouse10normal</v>
      </c>
      <c r="U2840" s="4" t="n">
        <f aca="false">COUNTIF($T$2:T2840,T2840)</f>
        <v>19</v>
      </c>
      <c r="V2840" s="4" t="s">
        <v>18</v>
      </c>
      <c r="W2840" s="4" t="s">
        <v>32</v>
      </c>
      <c r="X2840" s="4" t="s">
        <v>34</v>
      </c>
      <c r="Y2840" s="4" t="str">
        <f aca="false">V2840&amp;W2840&amp;X2840&amp;S2840</f>
        <v>tysnormal</v>
      </c>
      <c r="Z2840" s="4" t="n">
        <f aca="false">G2840&gt;0</f>
        <v>1</v>
      </c>
      <c r="AA2840" s="4" t="n">
        <f aca="false">IF(NOT(Z2840),Y2840,0)</f>
        <v>0</v>
      </c>
    </row>
    <row r="2841" customFormat="false" ht="15" hidden="false" customHeight="true" outlineLevel="0" collapsed="false">
      <c r="A2841" s="1" t="n">
        <v>3939</v>
      </c>
      <c r="B2841" s="4" t="s">
        <v>21</v>
      </c>
      <c r="C2841" s="4" t="s">
        <v>30</v>
      </c>
      <c r="D2841" s="4" t="s">
        <v>33</v>
      </c>
      <c r="E2841" s="4" t="n">
        <v>10</v>
      </c>
      <c r="F2841" s="4" t="n">
        <v>48.569</v>
      </c>
      <c r="G2841" s="4" t="n">
        <v>0</v>
      </c>
      <c r="H2841" s="4" t="n">
        <v>1.78418760288967</v>
      </c>
      <c r="I2841" s="4" t="n">
        <v>0.238663966697511</v>
      </c>
      <c r="J2841" s="4" t="n">
        <v>0.081706832331771</v>
      </c>
      <c r="K2841" s="4" t="n">
        <v>0.065506154041376</v>
      </c>
      <c r="L2841" s="4" t="n">
        <v>0.000374314806242</v>
      </c>
      <c r="M2841" s="4" t="n">
        <v>0.429222038331596</v>
      </c>
      <c r="N2841" s="4" t="n">
        <v>20.4972394149532</v>
      </c>
      <c r="O2841" s="4" t="n">
        <v>1</v>
      </c>
      <c r="P2841" s="4" t="s">
        <v>24</v>
      </c>
      <c r="Q2841" s="4" t="n">
        <v>69.754285962934</v>
      </c>
      <c r="R2841" s="4" t="n">
        <v>0.35638945577573</v>
      </c>
      <c r="S2841" s="4" t="s">
        <v>40</v>
      </c>
      <c r="T2841" s="4" t="str">
        <f aca="false">B2841&amp;C2841&amp;D2841&amp;E2841&amp;S2841</f>
        <v>tebyoubotsmall_warehouse10normal</v>
      </c>
      <c r="U2841" s="4" t="n">
        <f aca="false">COUNTIF($T$2:T2841,T2841)</f>
        <v>20</v>
      </c>
      <c r="V2841" s="4" t="s">
        <v>18</v>
      </c>
      <c r="W2841" s="4" t="s">
        <v>32</v>
      </c>
      <c r="X2841" s="4" t="s">
        <v>34</v>
      </c>
      <c r="Y2841" s="4" t="str">
        <f aca="false">V2841&amp;W2841&amp;X2841&amp;S2841</f>
        <v>tysnormal</v>
      </c>
      <c r="Z2841" s="4" t="n">
        <f aca="false">G2841&gt;0</f>
        <v>0</v>
      </c>
      <c r="AA2841" s="4" t="str">
        <f aca="false">IF(NOT(Z2841),Y2841,0)</f>
        <v>tysnormal</v>
      </c>
    </row>
    <row r="2842" customFormat="false" ht="15" hidden="false" customHeight="true" outlineLevel="0" collapsed="false">
      <c r="A2842" s="1" t="n">
        <v>3944</v>
      </c>
      <c r="B2842" s="4" t="s">
        <v>21</v>
      </c>
      <c r="C2842" s="4" t="s">
        <v>30</v>
      </c>
      <c r="D2842" s="4" t="s">
        <v>31</v>
      </c>
      <c r="E2842" s="4" t="n">
        <v>10</v>
      </c>
      <c r="F2842" s="4" t="n">
        <v>140.186</v>
      </c>
      <c r="G2842" s="4" t="n">
        <v>2</v>
      </c>
      <c r="H2842" s="4" t="n">
        <v>3.82539421537122</v>
      </c>
      <c r="I2842" s="4" t="n">
        <v>0.408201504353843</v>
      </c>
      <c r="J2842" s="4" t="n">
        <v>0.152942840646254</v>
      </c>
      <c r="K2842" s="4" t="n">
        <v>0.189386425688387</v>
      </c>
      <c r="L2842" s="4" t="n">
        <v>-1.72933169391923E-005</v>
      </c>
      <c r="M2842" s="4" t="n">
        <v>0.347896512090069</v>
      </c>
      <c r="N2842" s="4" t="n">
        <v>48.1518912064732</v>
      </c>
      <c r="O2842" s="4" t="n">
        <v>1</v>
      </c>
      <c r="P2842" s="4" t="s">
        <v>24</v>
      </c>
      <c r="Q2842" s="4" t="n">
        <v>249.878019021775</v>
      </c>
      <c r="R2842" s="4" t="n">
        <v>0.540518749064235</v>
      </c>
      <c r="S2842" s="4" t="s">
        <v>40</v>
      </c>
      <c r="T2842" s="4" t="str">
        <f aca="false">B2842&amp;C2842&amp;D2842&amp;E2842&amp;S2842</f>
        <v>tebyoubotmap510normal</v>
      </c>
      <c r="U2842" s="4" t="n">
        <f aca="false">COUNTIF($T$2:T2842,T2842)</f>
        <v>1</v>
      </c>
      <c r="V2842" s="4" t="s">
        <v>18</v>
      </c>
      <c r="W2842" s="4" t="s">
        <v>32</v>
      </c>
      <c r="X2842" s="4" t="n">
        <v>5</v>
      </c>
      <c r="Y2842" s="4" t="str">
        <f aca="false">V2842&amp;W2842&amp;X2842&amp;S2842</f>
        <v>ty5normal</v>
      </c>
      <c r="Z2842" s="4" t="n">
        <f aca="false">G2842&gt;0</f>
        <v>1</v>
      </c>
      <c r="AA2842" s="4" t="n">
        <f aca="false">IF(NOT(Z2842),Y2842,0)</f>
        <v>0</v>
      </c>
    </row>
    <row r="2843" customFormat="false" ht="15" hidden="false" customHeight="true" outlineLevel="0" collapsed="false">
      <c r="A2843" s="1" t="n">
        <v>3945</v>
      </c>
      <c r="B2843" s="4" t="s">
        <v>21</v>
      </c>
      <c r="C2843" s="4" t="s">
        <v>30</v>
      </c>
      <c r="D2843" s="4" t="s">
        <v>31</v>
      </c>
      <c r="E2843" s="4" t="n">
        <v>10</v>
      </c>
      <c r="F2843" s="4" t="n">
        <v>134.82</v>
      </c>
      <c r="G2843" s="4" t="n">
        <v>1</v>
      </c>
      <c r="H2843" s="4" t="n">
        <v>6.02383522675606</v>
      </c>
      <c r="I2843" s="4" t="n">
        <v>0.537559056476144</v>
      </c>
      <c r="J2843" s="4" t="n">
        <v>0.38065730109749</v>
      </c>
      <c r="K2843" s="4" t="n">
        <v>0.176650005985387</v>
      </c>
      <c r="L2843" s="4" t="n">
        <v>-6.81510006655969E-006</v>
      </c>
      <c r="M2843" s="4" t="n">
        <v>0.298736086205001</v>
      </c>
      <c r="N2843" s="4" t="n">
        <v>38.9650668529449</v>
      </c>
      <c r="O2843" s="4" t="n">
        <v>1</v>
      </c>
      <c r="P2843" s="4" t="s">
        <v>24</v>
      </c>
      <c r="Q2843" s="4" t="n">
        <v>143.881432861997</v>
      </c>
      <c r="R2843" s="4" t="n">
        <v>0.559886117540465</v>
      </c>
      <c r="S2843" s="4" t="s">
        <v>40</v>
      </c>
      <c r="T2843" s="4" t="str">
        <f aca="false">B2843&amp;C2843&amp;D2843&amp;E2843&amp;S2843</f>
        <v>tebyoubotmap510normal</v>
      </c>
      <c r="U2843" s="4" t="n">
        <f aca="false">COUNTIF($T$2:T2843,T2843)</f>
        <v>2</v>
      </c>
      <c r="V2843" s="4" t="s">
        <v>18</v>
      </c>
      <c r="W2843" s="4" t="s">
        <v>32</v>
      </c>
      <c r="X2843" s="4" t="n">
        <v>5</v>
      </c>
      <c r="Y2843" s="4" t="str">
        <f aca="false">V2843&amp;W2843&amp;X2843&amp;S2843</f>
        <v>ty5normal</v>
      </c>
      <c r="Z2843" s="4" t="n">
        <f aca="false">G2843&gt;0</f>
        <v>1</v>
      </c>
      <c r="AA2843" s="4" t="n">
        <f aca="false">IF(NOT(Z2843),Y2843,0)</f>
        <v>0</v>
      </c>
    </row>
    <row r="2844" customFormat="false" ht="15" hidden="false" customHeight="true" outlineLevel="0" collapsed="false">
      <c r="A2844" s="1" t="n">
        <v>3946</v>
      </c>
      <c r="B2844" s="4" t="s">
        <v>21</v>
      </c>
      <c r="C2844" s="4" t="s">
        <v>30</v>
      </c>
      <c r="D2844" s="4" t="s">
        <v>31</v>
      </c>
      <c r="E2844" s="4" t="n">
        <v>10</v>
      </c>
      <c r="F2844" s="4" t="n">
        <v>180.295</v>
      </c>
      <c r="G2844" s="4" t="n">
        <v>3</v>
      </c>
      <c r="H2844" s="4" t="n">
        <v>12.4820386268238</v>
      </c>
      <c r="I2844" s="4" t="n">
        <v>0.615748766418469</v>
      </c>
      <c r="J2844" s="4" t="n">
        <v>0.242030940633266</v>
      </c>
      <c r="K2844" s="4" t="n">
        <v>0.042973298199075</v>
      </c>
      <c r="L2844" s="4" t="n">
        <v>-0.001216226508285</v>
      </c>
      <c r="M2844" s="4" t="n">
        <v>0.082582779476141</v>
      </c>
      <c r="N2844" s="4" t="n">
        <v>13.1530017704753</v>
      </c>
      <c r="O2844" s="4" t="n">
        <v>0</v>
      </c>
      <c r="P2844" s="4" t="s">
        <v>27</v>
      </c>
      <c r="Q2844" s="4" t="n">
        <v>260.623345657845</v>
      </c>
      <c r="R2844" s="4" t="n">
        <v>0.663802845339725</v>
      </c>
      <c r="S2844" s="4" t="s">
        <v>40</v>
      </c>
      <c r="T2844" s="4" t="str">
        <f aca="false">B2844&amp;C2844&amp;D2844&amp;E2844&amp;S2844</f>
        <v>tebyoubotmap510normal</v>
      </c>
      <c r="U2844" s="4" t="n">
        <f aca="false">COUNTIF($T$2:T2844,T2844)</f>
        <v>3</v>
      </c>
      <c r="V2844" s="4" t="s">
        <v>18</v>
      </c>
      <c r="W2844" s="4" t="s">
        <v>32</v>
      </c>
      <c r="X2844" s="4" t="n">
        <v>5</v>
      </c>
      <c r="Y2844" s="4" t="str">
        <f aca="false">V2844&amp;W2844&amp;X2844&amp;S2844</f>
        <v>ty5normal</v>
      </c>
      <c r="Z2844" s="4" t="n">
        <f aca="false">G2844&gt;0</f>
        <v>1</v>
      </c>
      <c r="AA2844" s="4" t="n">
        <f aca="false">IF(NOT(Z2844),Y2844,0)</f>
        <v>0</v>
      </c>
    </row>
    <row r="2845" customFormat="false" ht="15" hidden="false" customHeight="true" outlineLevel="0" collapsed="false">
      <c r="A2845" s="1" t="n">
        <v>3947</v>
      </c>
      <c r="B2845" s="4" t="s">
        <v>21</v>
      </c>
      <c r="C2845" s="4" t="s">
        <v>30</v>
      </c>
      <c r="D2845" s="4" t="s">
        <v>31</v>
      </c>
      <c r="E2845" s="4" t="n">
        <v>10</v>
      </c>
      <c r="F2845" s="4" t="n">
        <v>81.9330000000001</v>
      </c>
      <c r="G2845" s="4" t="n">
        <v>1</v>
      </c>
      <c r="H2845" s="4" t="n">
        <v>2.12029849749349</v>
      </c>
      <c r="I2845" s="4" t="n">
        <v>0.321098032000441</v>
      </c>
      <c r="J2845" s="4" t="n">
        <v>0.080051637085057</v>
      </c>
      <c r="K2845" s="4" t="n">
        <v>0.072081062699212</v>
      </c>
      <c r="L2845" s="4" t="n">
        <v>0.001093863048883</v>
      </c>
      <c r="M2845" s="4" t="n">
        <v>0.399400361608512</v>
      </c>
      <c r="N2845" s="4" t="n">
        <v>32.2065995240092</v>
      </c>
      <c r="O2845" s="4" t="n">
        <v>1</v>
      </c>
      <c r="P2845" s="4" t="s">
        <v>24</v>
      </c>
      <c r="Q2845" s="4" t="n">
        <v>45.1845067359144</v>
      </c>
      <c r="R2845" s="4" t="n">
        <v>0.482292456501673</v>
      </c>
      <c r="S2845" s="4" t="s">
        <v>40</v>
      </c>
      <c r="T2845" s="4" t="str">
        <f aca="false">B2845&amp;C2845&amp;D2845&amp;E2845&amp;S2845</f>
        <v>tebyoubotmap510normal</v>
      </c>
      <c r="U2845" s="4" t="n">
        <f aca="false">COUNTIF($T$2:T2845,T2845)</f>
        <v>4</v>
      </c>
      <c r="V2845" s="4" t="s">
        <v>18</v>
      </c>
      <c r="W2845" s="4" t="s">
        <v>32</v>
      </c>
      <c r="X2845" s="4" t="n">
        <v>5</v>
      </c>
      <c r="Y2845" s="4" t="str">
        <f aca="false">V2845&amp;W2845&amp;X2845&amp;S2845</f>
        <v>ty5normal</v>
      </c>
      <c r="Z2845" s="4" t="n">
        <f aca="false">G2845&gt;0</f>
        <v>1</v>
      </c>
      <c r="AA2845" s="4" t="n">
        <f aca="false">IF(NOT(Z2845),Y2845,0)</f>
        <v>0</v>
      </c>
    </row>
    <row r="2846" customFormat="false" ht="15" hidden="false" customHeight="true" outlineLevel="0" collapsed="false">
      <c r="A2846" s="1" t="n">
        <v>3948</v>
      </c>
      <c r="B2846" s="4" t="s">
        <v>21</v>
      </c>
      <c r="C2846" s="4" t="s">
        <v>30</v>
      </c>
      <c r="D2846" s="4" t="s">
        <v>31</v>
      </c>
      <c r="E2846" s="4" t="n">
        <v>10</v>
      </c>
      <c r="F2846" s="4" t="n">
        <v>56.4839999999999</v>
      </c>
      <c r="G2846" s="4" t="n">
        <v>0</v>
      </c>
      <c r="H2846" s="4" t="n">
        <v>0.50196976704145</v>
      </c>
      <c r="I2846" s="4" t="n">
        <v>0.160597474350899</v>
      </c>
      <c r="J2846" s="4" t="n">
        <v>0.020627364413157</v>
      </c>
      <c r="K2846" s="4" t="n">
        <v>0.048134542179171</v>
      </c>
      <c r="L2846" s="4" t="n">
        <v>2.45088051110212E-005</v>
      </c>
      <c r="M2846" s="4" t="n">
        <v>0.448905963010104</v>
      </c>
      <c r="N2846" s="4" t="n">
        <v>25.1086015742842</v>
      </c>
      <c r="O2846" s="4" t="n">
        <v>1</v>
      </c>
      <c r="P2846" s="4" t="s">
        <v>24</v>
      </c>
      <c r="Q2846" s="4" t="n">
        <v>7.08775099681278</v>
      </c>
      <c r="R2846" s="4" t="n">
        <v>0.355655012230787</v>
      </c>
      <c r="S2846" s="4" t="s">
        <v>40</v>
      </c>
      <c r="T2846" s="4" t="str">
        <f aca="false">B2846&amp;C2846&amp;D2846&amp;E2846&amp;S2846</f>
        <v>tebyoubotmap510normal</v>
      </c>
      <c r="U2846" s="4" t="n">
        <f aca="false">COUNTIF($T$2:T2846,T2846)</f>
        <v>5</v>
      </c>
      <c r="V2846" s="4" t="s">
        <v>18</v>
      </c>
      <c r="W2846" s="4" t="s">
        <v>32</v>
      </c>
      <c r="X2846" s="4" t="n">
        <v>5</v>
      </c>
      <c r="Y2846" s="4" t="str">
        <f aca="false">V2846&amp;W2846&amp;X2846&amp;S2846</f>
        <v>ty5normal</v>
      </c>
      <c r="Z2846" s="4" t="n">
        <f aca="false">G2846&gt;0</f>
        <v>0</v>
      </c>
      <c r="AA2846" s="4" t="str">
        <f aca="false">IF(NOT(Z2846),Y2846,0)</f>
        <v>ty5normal</v>
      </c>
    </row>
    <row r="2847" customFormat="false" ht="15" hidden="false" customHeight="true" outlineLevel="0" collapsed="false">
      <c r="A2847" s="1" t="n">
        <v>3949</v>
      </c>
      <c r="B2847" s="4" t="s">
        <v>21</v>
      </c>
      <c r="C2847" s="4" t="s">
        <v>30</v>
      </c>
      <c r="D2847" s="4" t="s">
        <v>31</v>
      </c>
      <c r="E2847" s="4" t="n">
        <v>10</v>
      </c>
      <c r="F2847" s="4" t="n">
        <v>179.987</v>
      </c>
      <c r="G2847" s="4" t="n">
        <v>0</v>
      </c>
      <c r="H2847" s="4" t="n">
        <v>7.02090889532032</v>
      </c>
      <c r="I2847" s="4" t="n">
        <v>0.54250768187098</v>
      </c>
      <c r="J2847" s="4" t="n">
        <v>0.485273410287995</v>
      </c>
      <c r="K2847" s="4" t="n">
        <v>0.255641911369214</v>
      </c>
      <c r="L2847" s="4" t="n">
        <v>-0.000554726566052</v>
      </c>
      <c r="M2847" s="4" t="n">
        <v>0.232297897537001</v>
      </c>
      <c r="N2847" s="4" t="n">
        <v>37.8635845632787</v>
      </c>
      <c r="O2847" s="4" t="n">
        <v>0</v>
      </c>
      <c r="P2847" s="4" t="s">
        <v>27</v>
      </c>
      <c r="Q2847" s="4" t="n">
        <v>130.155149755129</v>
      </c>
      <c r="R2847" s="4" t="n">
        <v>0.597724707289051</v>
      </c>
      <c r="S2847" s="4" t="s">
        <v>40</v>
      </c>
      <c r="T2847" s="4" t="str">
        <f aca="false">B2847&amp;C2847&amp;D2847&amp;E2847&amp;S2847</f>
        <v>tebyoubotmap510normal</v>
      </c>
      <c r="U2847" s="4" t="n">
        <f aca="false">COUNTIF($T$2:T2847,T2847)</f>
        <v>6</v>
      </c>
      <c r="V2847" s="4" t="s">
        <v>18</v>
      </c>
      <c r="W2847" s="4" t="s">
        <v>32</v>
      </c>
      <c r="X2847" s="4" t="n">
        <v>5</v>
      </c>
      <c r="Y2847" s="4" t="str">
        <f aca="false">V2847&amp;W2847&amp;X2847&amp;S2847</f>
        <v>ty5normal</v>
      </c>
      <c r="Z2847" s="4" t="n">
        <f aca="false">G2847&gt;0</f>
        <v>0</v>
      </c>
      <c r="AA2847" s="4" t="str">
        <f aca="false">IF(NOT(Z2847),Y2847,0)</f>
        <v>ty5normal</v>
      </c>
    </row>
    <row r="2848" customFormat="false" ht="15" hidden="false" customHeight="true" outlineLevel="0" collapsed="false">
      <c r="A2848" s="1" t="n">
        <v>3950</v>
      </c>
      <c r="B2848" s="4" t="s">
        <v>21</v>
      </c>
      <c r="C2848" s="4" t="s">
        <v>30</v>
      </c>
      <c r="D2848" s="4" t="s">
        <v>31</v>
      </c>
      <c r="E2848" s="4" t="n">
        <v>10</v>
      </c>
      <c r="F2848" s="4" t="n">
        <v>74.3849999999999</v>
      </c>
      <c r="G2848" s="4" t="n">
        <v>2</v>
      </c>
      <c r="H2848" s="4" t="n">
        <v>1.91222393251309</v>
      </c>
      <c r="I2848" s="4" t="n">
        <v>0.274337354192659</v>
      </c>
      <c r="J2848" s="4" t="n">
        <v>0.076591655912466</v>
      </c>
      <c r="K2848" s="4" t="n">
        <v>0.107365847249563</v>
      </c>
      <c r="L2848" s="4" t="n">
        <v>2.47982243882534E-005</v>
      </c>
      <c r="M2848" s="4" t="n">
        <v>0.399464822909441</v>
      </c>
      <c r="N2848" s="4" t="n">
        <v>28.5675436375647</v>
      </c>
      <c r="O2848" s="4" t="n">
        <v>1</v>
      </c>
      <c r="P2848" s="4" t="s">
        <v>24</v>
      </c>
      <c r="Q2848" s="4" t="n">
        <v>81.0708838467191</v>
      </c>
      <c r="R2848" s="4" t="n">
        <v>0.446345690822124</v>
      </c>
      <c r="S2848" s="4" t="s">
        <v>40</v>
      </c>
      <c r="T2848" s="4" t="str">
        <f aca="false">B2848&amp;C2848&amp;D2848&amp;E2848&amp;S2848</f>
        <v>tebyoubotmap510normal</v>
      </c>
      <c r="U2848" s="4" t="n">
        <f aca="false">COUNTIF($T$2:T2848,T2848)</f>
        <v>7</v>
      </c>
      <c r="V2848" s="4" t="s">
        <v>18</v>
      </c>
      <c r="W2848" s="4" t="s">
        <v>32</v>
      </c>
      <c r="X2848" s="4" t="n">
        <v>5</v>
      </c>
      <c r="Y2848" s="4" t="str">
        <f aca="false">V2848&amp;W2848&amp;X2848&amp;S2848</f>
        <v>ty5normal</v>
      </c>
      <c r="Z2848" s="4" t="n">
        <f aca="false">G2848&gt;0</f>
        <v>1</v>
      </c>
      <c r="AA2848" s="4" t="n">
        <f aca="false">IF(NOT(Z2848),Y2848,0)</f>
        <v>0</v>
      </c>
    </row>
    <row r="2849" customFormat="false" ht="15" hidden="false" customHeight="true" outlineLevel="0" collapsed="false">
      <c r="A2849" s="1" t="n">
        <v>3951</v>
      </c>
      <c r="B2849" s="4" t="s">
        <v>21</v>
      </c>
      <c r="C2849" s="4" t="s">
        <v>30</v>
      </c>
      <c r="D2849" s="4" t="s">
        <v>31</v>
      </c>
      <c r="E2849" s="4" t="n">
        <v>10</v>
      </c>
      <c r="F2849" s="4" t="n">
        <v>69.2</v>
      </c>
      <c r="G2849" s="4" t="n">
        <v>0</v>
      </c>
      <c r="H2849" s="4" t="n">
        <v>1.02049347927258</v>
      </c>
      <c r="I2849" s="4" t="n">
        <v>0.233523371429377</v>
      </c>
      <c r="J2849" s="4" t="n">
        <v>0.042056581454106</v>
      </c>
      <c r="K2849" s="4" t="n">
        <v>0.075464351554332</v>
      </c>
      <c r="L2849" s="4" t="n">
        <v>0.002294237154981</v>
      </c>
      <c r="M2849" s="4" t="n">
        <v>0.422126066790147</v>
      </c>
      <c r="N2849" s="4" t="n">
        <v>29.2178023663064</v>
      </c>
      <c r="O2849" s="4" t="n">
        <v>1</v>
      </c>
      <c r="P2849" s="4" t="s">
        <v>24</v>
      </c>
      <c r="Q2849" s="4" t="n">
        <v>18.718289852968</v>
      </c>
      <c r="R2849" s="4" t="n">
        <v>0.879395365807185</v>
      </c>
      <c r="S2849" s="4" t="s">
        <v>40</v>
      </c>
      <c r="T2849" s="4" t="str">
        <f aca="false">B2849&amp;C2849&amp;D2849&amp;E2849&amp;S2849</f>
        <v>tebyoubotmap510normal</v>
      </c>
      <c r="U2849" s="4" t="n">
        <f aca="false">COUNTIF($T$2:T2849,T2849)</f>
        <v>8</v>
      </c>
      <c r="V2849" s="4" t="s">
        <v>18</v>
      </c>
      <c r="W2849" s="4" t="s">
        <v>32</v>
      </c>
      <c r="X2849" s="4" t="n">
        <v>5</v>
      </c>
      <c r="Y2849" s="4" t="str">
        <f aca="false">V2849&amp;W2849&amp;X2849&amp;S2849</f>
        <v>ty5normal</v>
      </c>
      <c r="Z2849" s="4" t="n">
        <f aca="false">G2849&gt;0</f>
        <v>0</v>
      </c>
      <c r="AA2849" s="4" t="str">
        <f aca="false">IF(NOT(Z2849),Y2849,0)</f>
        <v>ty5normal</v>
      </c>
    </row>
    <row r="2850" customFormat="false" ht="15" hidden="false" customHeight="true" outlineLevel="0" collapsed="false">
      <c r="A2850" s="1" t="n">
        <v>3952</v>
      </c>
      <c r="B2850" s="4" t="s">
        <v>21</v>
      </c>
      <c r="C2850" s="4" t="s">
        <v>30</v>
      </c>
      <c r="D2850" s="4" t="s">
        <v>31</v>
      </c>
      <c r="E2850" s="4" t="n">
        <v>10</v>
      </c>
      <c r="F2850" s="4" t="n">
        <v>80.9849999999999</v>
      </c>
      <c r="G2850" s="4" t="n">
        <v>0</v>
      </c>
      <c r="H2850" s="4" t="n">
        <v>3.32366835199055</v>
      </c>
      <c r="I2850" s="4" t="n">
        <v>0.340032107873051</v>
      </c>
      <c r="J2850" s="4" t="n">
        <v>0.131199425846905</v>
      </c>
      <c r="K2850" s="4" t="n">
        <v>0.109486490841556</v>
      </c>
      <c r="L2850" s="4" t="n">
        <v>0.000132389956244</v>
      </c>
      <c r="M2850" s="4" t="n">
        <v>0.400900300887556</v>
      </c>
      <c r="N2850" s="4" t="n">
        <v>31.1742279120533</v>
      </c>
      <c r="O2850" s="4" t="n">
        <v>1</v>
      </c>
      <c r="P2850" s="4" t="s">
        <v>24</v>
      </c>
      <c r="Q2850" s="4" t="n">
        <v>81.2020706792016</v>
      </c>
      <c r="R2850" s="4" t="n">
        <v>0.694644308789032</v>
      </c>
      <c r="S2850" s="4" t="s">
        <v>40</v>
      </c>
      <c r="T2850" s="4" t="str">
        <f aca="false">B2850&amp;C2850&amp;D2850&amp;E2850&amp;S2850</f>
        <v>tebyoubotmap510normal</v>
      </c>
      <c r="U2850" s="4" t="n">
        <f aca="false">COUNTIF($T$2:T2850,T2850)</f>
        <v>9</v>
      </c>
      <c r="V2850" s="4" t="s">
        <v>18</v>
      </c>
      <c r="W2850" s="4" t="s">
        <v>32</v>
      </c>
      <c r="X2850" s="4" t="n">
        <v>5</v>
      </c>
      <c r="Y2850" s="4" t="str">
        <f aca="false">V2850&amp;W2850&amp;X2850&amp;S2850</f>
        <v>ty5normal</v>
      </c>
      <c r="Z2850" s="4" t="n">
        <f aca="false">G2850&gt;0</f>
        <v>0</v>
      </c>
      <c r="AA2850" s="4" t="str">
        <f aca="false">IF(NOT(Z2850),Y2850,0)</f>
        <v>ty5normal</v>
      </c>
    </row>
    <row r="2851" customFormat="false" ht="15" hidden="false" customHeight="true" outlineLevel="0" collapsed="false">
      <c r="A2851" s="1" t="n">
        <v>3953</v>
      </c>
      <c r="B2851" s="4" t="s">
        <v>21</v>
      </c>
      <c r="C2851" s="4" t="s">
        <v>30</v>
      </c>
      <c r="D2851" s="4" t="s">
        <v>31</v>
      </c>
      <c r="E2851" s="4" t="n">
        <v>10</v>
      </c>
      <c r="F2851" s="4" t="n">
        <v>61.8869999999999</v>
      </c>
      <c r="G2851" s="4" t="n">
        <v>0</v>
      </c>
      <c r="H2851" s="4" t="n">
        <v>1.4095963985085</v>
      </c>
      <c r="I2851" s="4" t="n">
        <v>0.226680035888779</v>
      </c>
      <c r="J2851" s="4" t="n">
        <v>0.029499197393645</v>
      </c>
      <c r="K2851" s="4" t="n">
        <v>0.041868549444954</v>
      </c>
      <c r="L2851" s="4" t="n">
        <v>5.4129549706366E-005</v>
      </c>
      <c r="M2851" s="4" t="n">
        <v>0.445052444966929</v>
      </c>
      <c r="N2851" s="4" t="n">
        <v>27.2248545228336</v>
      </c>
      <c r="O2851" s="4" t="n">
        <v>1</v>
      </c>
      <c r="P2851" s="4" t="s">
        <v>24</v>
      </c>
      <c r="Q2851" s="4" t="n">
        <v>49.4100365120494</v>
      </c>
      <c r="R2851" s="4" t="n">
        <v>0.387807398241373</v>
      </c>
      <c r="S2851" s="4" t="s">
        <v>40</v>
      </c>
      <c r="T2851" s="4" t="str">
        <f aca="false">B2851&amp;C2851&amp;D2851&amp;E2851&amp;S2851</f>
        <v>tebyoubotmap510normal</v>
      </c>
      <c r="U2851" s="4" t="n">
        <f aca="false">COUNTIF($T$2:T2851,T2851)</f>
        <v>10</v>
      </c>
      <c r="V2851" s="4" t="s">
        <v>18</v>
      </c>
      <c r="W2851" s="4" t="s">
        <v>32</v>
      </c>
      <c r="X2851" s="4" t="n">
        <v>5</v>
      </c>
      <c r="Y2851" s="4" t="str">
        <f aca="false">V2851&amp;W2851&amp;X2851&amp;S2851</f>
        <v>ty5normal</v>
      </c>
      <c r="Z2851" s="4" t="n">
        <f aca="false">G2851&gt;0</f>
        <v>0</v>
      </c>
      <c r="AA2851" s="4" t="str">
        <f aca="false">IF(NOT(Z2851),Y2851,0)</f>
        <v>ty5normal</v>
      </c>
    </row>
    <row r="2852" customFormat="false" ht="15" hidden="false" customHeight="true" outlineLevel="0" collapsed="false">
      <c r="A2852" s="1" t="n">
        <v>3954</v>
      </c>
      <c r="B2852" s="4" t="s">
        <v>21</v>
      </c>
      <c r="C2852" s="4" t="s">
        <v>30</v>
      </c>
      <c r="D2852" s="4" t="s">
        <v>31</v>
      </c>
      <c r="E2852" s="4" t="n">
        <v>10</v>
      </c>
      <c r="F2852" s="4" t="n">
        <v>68.289</v>
      </c>
      <c r="G2852" s="4" t="n">
        <v>0</v>
      </c>
      <c r="H2852" s="4" t="n">
        <v>1.00150551242618</v>
      </c>
      <c r="I2852" s="4" t="n">
        <v>0.258994423697871</v>
      </c>
      <c r="J2852" s="4" t="n">
        <v>0.030960601288834</v>
      </c>
      <c r="K2852" s="4" t="n">
        <v>0.088494967456649</v>
      </c>
      <c r="L2852" s="4" t="n">
        <v>0.000129107008668</v>
      </c>
      <c r="M2852" s="4" t="n">
        <v>0.426099773418558</v>
      </c>
      <c r="N2852" s="4" t="n">
        <v>28.6528718894604</v>
      </c>
      <c r="O2852" s="4" t="n">
        <v>1</v>
      </c>
      <c r="P2852" s="4" t="s">
        <v>24</v>
      </c>
      <c r="Q2852" s="4" t="n">
        <v>13.1123388190736</v>
      </c>
      <c r="R2852" s="4" t="n">
        <v>0.883960257028077</v>
      </c>
      <c r="S2852" s="4" t="s">
        <v>40</v>
      </c>
      <c r="T2852" s="4" t="str">
        <f aca="false">B2852&amp;C2852&amp;D2852&amp;E2852&amp;S2852</f>
        <v>tebyoubotmap510normal</v>
      </c>
      <c r="U2852" s="4" t="n">
        <f aca="false">COUNTIF($T$2:T2852,T2852)</f>
        <v>11</v>
      </c>
      <c r="V2852" s="4" t="s">
        <v>18</v>
      </c>
      <c r="W2852" s="4" t="s">
        <v>32</v>
      </c>
      <c r="X2852" s="4" t="n">
        <v>5</v>
      </c>
      <c r="Y2852" s="4" t="str">
        <f aca="false">V2852&amp;W2852&amp;X2852&amp;S2852</f>
        <v>ty5normal</v>
      </c>
      <c r="Z2852" s="4" t="n">
        <f aca="false">G2852&gt;0</f>
        <v>0</v>
      </c>
      <c r="AA2852" s="4" t="str">
        <f aca="false">IF(NOT(Z2852),Y2852,0)</f>
        <v>ty5normal</v>
      </c>
    </row>
    <row r="2853" customFormat="false" ht="15" hidden="false" customHeight="true" outlineLevel="0" collapsed="false">
      <c r="A2853" s="1" t="n">
        <v>3955</v>
      </c>
      <c r="B2853" s="4" t="s">
        <v>21</v>
      </c>
      <c r="C2853" s="4" t="s">
        <v>30</v>
      </c>
      <c r="D2853" s="4" t="s">
        <v>31</v>
      </c>
      <c r="E2853" s="4" t="n">
        <v>10</v>
      </c>
      <c r="F2853" s="4" t="n">
        <v>52.588</v>
      </c>
      <c r="G2853" s="4" t="n">
        <v>0</v>
      </c>
      <c r="H2853" s="4" t="n">
        <v>0.294912308682269</v>
      </c>
      <c r="I2853" s="4" t="n">
        <v>0.122580645576517</v>
      </c>
      <c r="J2853" s="4" t="n">
        <v>0.015245400403949</v>
      </c>
      <c r="K2853" s="4" t="n">
        <v>0.024910695591458</v>
      </c>
      <c r="L2853" s="4" t="n">
        <v>-5.10689656005054E-005</v>
      </c>
      <c r="M2853" s="4" t="n">
        <v>0.463107425369548</v>
      </c>
      <c r="N2853" s="4" t="n">
        <v>24.3911842874615</v>
      </c>
      <c r="O2853" s="4" t="n">
        <v>1</v>
      </c>
      <c r="P2853" s="4" t="s">
        <v>24</v>
      </c>
      <c r="Q2853" s="4" t="n">
        <v>2.30761851625397</v>
      </c>
      <c r="R2853" s="4" t="n">
        <v>0.281495146733384</v>
      </c>
      <c r="S2853" s="4" t="s">
        <v>40</v>
      </c>
      <c r="T2853" s="4" t="str">
        <f aca="false">B2853&amp;C2853&amp;D2853&amp;E2853&amp;S2853</f>
        <v>tebyoubotmap510normal</v>
      </c>
      <c r="U2853" s="4" t="n">
        <f aca="false">COUNTIF($T$2:T2853,T2853)</f>
        <v>12</v>
      </c>
      <c r="V2853" s="4" t="s">
        <v>18</v>
      </c>
      <c r="W2853" s="4" t="s">
        <v>32</v>
      </c>
      <c r="X2853" s="4" t="n">
        <v>5</v>
      </c>
      <c r="Y2853" s="4" t="str">
        <f aca="false">V2853&amp;W2853&amp;X2853&amp;S2853</f>
        <v>ty5normal</v>
      </c>
      <c r="Z2853" s="4" t="n">
        <f aca="false">G2853&gt;0</f>
        <v>0</v>
      </c>
      <c r="AA2853" s="4" t="str">
        <f aca="false">IF(NOT(Z2853),Y2853,0)</f>
        <v>ty5normal</v>
      </c>
    </row>
    <row r="2854" customFormat="false" ht="15" hidden="false" customHeight="true" outlineLevel="0" collapsed="false">
      <c r="A2854" s="1" t="n">
        <v>3956</v>
      </c>
      <c r="B2854" s="4" t="s">
        <v>21</v>
      </c>
      <c r="C2854" s="4" t="s">
        <v>30</v>
      </c>
      <c r="D2854" s="4" t="s">
        <v>31</v>
      </c>
      <c r="E2854" s="4" t="n">
        <v>10</v>
      </c>
      <c r="F2854" s="4" t="n">
        <v>59.5840000000001</v>
      </c>
      <c r="G2854" s="4" t="n">
        <v>0</v>
      </c>
      <c r="H2854" s="4" t="n">
        <v>0.537526310180713</v>
      </c>
      <c r="I2854" s="4" t="n">
        <v>0.178336432626019</v>
      </c>
      <c r="J2854" s="4" t="n">
        <v>0.031663110982582</v>
      </c>
      <c r="K2854" s="4" t="n">
        <v>0.035581813104946</v>
      </c>
      <c r="L2854" s="4" t="n">
        <v>-3.77110896610083E-005</v>
      </c>
      <c r="M2854" s="4" t="n">
        <v>0.454500401586765</v>
      </c>
      <c r="N2854" s="4" t="n">
        <v>26.956782918347</v>
      </c>
      <c r="O2854" s="4" t="n">
        <v>1</v>
      </c>
      <c r="P2854" s="4" t="s">
        <v>24</v>
      </c>
      <c r="Q2854" s="4" t="n">
        <v>9.90928238527039</v>
      </c>
      <c r="R2854" s="4" t="n">
        <v>0.344477307552893</v>
      </c>
      <c r="S2854" s="4" t="s">
        <v>40</v>
      </c>
      <c r="T2854" s="4" t="str">
        <f aca="false">B2854&amp;C2854&amp;D2854&amp;E2854&amp;S2854</f>
        <v>tebyoubotmap510normal</v>
      </c>
      <c r="U2854" s="4" t="n">
        <f aca="false">COUNTIF($T$2:T2854,T2854)</f>
        <v>13</v>
      </c>
      <c r="V2854" s="4" t="s">
        <v>18</v>
      </c>
      <c r="W2854" s="4" t="s">
        <v>32</v>
      </c>
      <c r="X2854" s="4" t="n">
        <v>5</v>
      </c>
      <c r="Y2854" s="4" t="str">
        <f aca="false">V2854&amp;W2854&amp;X2854&amp;S2854</f>
        <v>ty5normal</v>
      </c>
      <c r="Z2854" s="4" t="n">
        <f aca="false">G2854&gt;0</f>
        <v>0</v>
      </c>
      <c r="AA2854" s="4" t="str">
        <f aca="false">IF(NOT(Z2854),Y2854,0)</f>
        <v>ty5normal</v>
      </c>
    </row>
    <row r="2855" customFormat="false" ht="15" hidden="false" customHeight="true" outlineLevel="0" collapsed="false">
      <c r="A2855" s="1" t="n">
        <v>3957</v>
      </c>
      <c r="B2855" s="4" t="s">
        <v>21</v>
      </c>
      <c r="C2855" s="4" t="s">
        <v>30</v>
      </c>
      <c r="D2855" s="4" t="s">
        <v>31</v>
      </c>
      <c r="E2855" s="4" t="n">
        <v>10</v>
      </c>
      <c r="F2855" s="4" t="n">
        <v>82.329</v>
      </c>
      <c r="G2855" s="4" t="n">
        <v>0</v>
      </c>
      <c r="H2855" s="4" t="n">
        <v>2.98788057574795</v>
      </c>
      <c r="I2855" s="4" t="n">
        <v>0.384843946266068</v>
      </c>
      <c r="J2855" s="4" t="n">
        <v>0.158628302885915</v>
      </c>
      <c r="K2855" s="4" t="n">
        <v>0.106867856594565</v>
      </c>
      <c r="L2855" s="4" t="n">
        <v>-9.29245696259352E-006</v>
      </c>
      <c r="M2855" s="4" t="n">
        <v>0.396160776727585</v>
      </c>
      <c r="N2855" s="4" t="n">
        <v>31.9906018867549</v>
      </c>
      <c r="O2855" s="4" t="n">
        <v>1</v>
      </c>
      <c r="P2855" s="4" t="s">
        <v>24</v>
      </c>
      <c r="Q2855" s="4" t="n">
        <v>101.004948353619</v>
      </c>
      <c r="R2855" s="4" t="n">
        <v>0.485079963638476</v>
      </c>
      <c r="S2855" s="4" t="s">
        <v>40</v>
      </c>
      <c r="T2855" s="4" t="str">
        <f aca="false">B2855&amp;C2855&amp;D2855&amp;E2855&amp;S2855</f>
        <v>tebyoubotmap510normal</v>
      </c>
      <c r="U2855" s="4" t="n">
        <f aca="false">COUNTIF($T$2:T2855,T2855)</f>
        <v>14</v>
      </c>
      <c r="V2855" s="4" t="s">
        <v>18</v>
      </c>
      <c r="W2855" s="4" t="s">
        <v>32</v>
      </c>
      <c r="X2855" s="4" t="n">
        <v>5</v>
      </c>
      <c r="Y2855" s="4" t="str">
        <f aca="false">V2855&amp;W2855&amp;X2855&amp;S2855</f>
        <v>ty5normal</v>
      </c>
      <c r="Z2855" s="4" t="n">
        <f aca="false">G2855&gt;0</f>
        <v>0</v>
      </c>
      <c r="AA2855" s="4" t="str">
        <f aca="false">IF(NOT(Z2855),Y2855,0)</f>
        <v>ty5normal</v>
      </c>
    </row>
    <row r="2856" customFormat="false" ht="15" hidden="false" customHeight="true" outlineLevel="0" collapsed="false">
      <c r="A2856" s="1" t="n">
        <v>3958</v>
      </c>
      <c r="B2856" s="4" t="s">
        <v>21</v>
      </c>
      <c r="C2856" s="4" t="s">
        <v>30</v>
      </c>
      <c r="D2856" s="4" t="s">
        <v>31</v>
      </c>
      <c r="E2856" s="4" t="n">
        <v>10</v>
      </c>
      <c r="F2856" s="4" t="n">
        <v>82.2149999999999</v>
      </c>
      <c r="G2856" s="4" t="n">
        <v>2</v>
      </c>
      <c r="H2856" s="4" t="n">
        <v>1.3775212379868</v>
      </c>
      <c r="I2856" s="4" t="n">
        <v>0.281872070106327</v>
      </c>
      <c r="J2856" s="4" t="n">
        <v>0.058166510354818</v>
      </c>
      <c r="K2856" s="4" t="n">
        <v>0.102993889548176</v>
      </c>
      <c r="L2856" s="4" t="n">
        <v>3.86203120505407E-005</v>
      </c>
      <c r="M2856" s="4" t="n">
        <v>0.400437932788175</v>
      </c>
      <c r="N2856" s="4" t="n">
        <v>32.0866568362754</v>
      </c>
      <c r="O2856" s="4" t="n">
        <v>1</v>
      </c>
      <c r="P2856" s="4" t="s">
        <v>24</v>
      </c>
      <c r="Q2856" s="4" t="n">
        <v>21.8906906468696</v>
      </c>
      <c r="R2856" s="4" t="n">
        <v>0.952701309955121</v>
      </c>
      <c r="S2856" s="4" t="s">
        <v>40</v>
      </c>
      <c r="T2856" s="4" t="str">
        <f aca="false">B2856&amp;C2856&amp;D2856&amp;E2856&amp;S2856</f>
        <v>tebyoubotmap510normal</v>
      </c>
      <c r="U2856" s="4" t="n">
        <f aca="false">COUNTIF($T$2:T2856,T2856)</f>
        <v>15</v>
      </c>
      <c r="V2856" s="4" t="s">
        <v>18</v>
      </c>
      <c r="W2856" s="4" t="s">
        <v>32</v>
      </c>
      <c r="X2856" s="4" t="n">
        <v>5</v>
      </c>
      <c r="Y2856" s="4" t="str">
        <f aca="false">V2856&amp;W2856&amp;X2856&amp;S2856</f>
        <v>ty5normal</v>
      </c>
      <c r="Z2856" s="4" t="n">
        <f aca="false">G2856&gt;0</f>
        <v>1</v>
      </c>
      <c r="AA2856" s="4" t="n">
        <f aca="false">IF(NOT(Z2856),Y2856,0)</f>
        <v>0</v>
      </c>
    </row>
    <row r="2857" customFormat="false" ht="15" hidden="false" customHeight="true" outlineLevel="0" collapsed="false">
      <c r="A2857" s="1" t="n">
        <v>3959</v>
      </c>
      <c r="B2857" s="4" t="s">
        <v>21</v>
      </c>
      <c r="C2857" s="4" t="s">
        <v>30</v>
      </c>
      <c r="D2857" s="4" t="s">
        <v>31</v>
      </c>
      <c r="E2857" s="4" t="n">
        <v>10</v>
      </c>
      <c r="F2857" s="4" t="n">
        <v>49.7750000000001</v>
      </c>
      <c r="G2857" s="4" t="n">
        <v>0</v>
      </c>
      <c r="H2857" s="4" t="n">
        <v>0.227398084724105</v>
      </c>
      <c r="I2857" s="4" t="n">
        <v>0.093366986737909</v>
      </c>
      <c r="J2857" s="4" t="n">
        <v>0.011560132666041</v>
      </c>
      <c r="K2857" s="4" t="n">
        <v>0.022810174749295</v>
      </c>
      <c r="L2857" s="4" t="n">
        <v>-9.53060675112604E-006</v>
      </c>
      <c r="M2857" s="4" t="n">
        <v>0.464067917474629</v>
      </c>
      <c r="N2857" s="4" t="n">
        <v>23.1542811045784</v>
      </c>
      <c r="O2857" s="4" t="n">
        <v>1</v>
      </c>
      <c r="P2857" s="4" t="s">
        <v>24</v>
      </c>
      <c r="Q2857" s="4" t="n">
        <v>0.881306041354925</v>
      </c>
      <c r="R2857" s="4" t="n">
        <v>0.212790022620299</v>
      </c>
      <c r="S2857" s="4" t="s">
        <v>40</v>
      </c>
      <c r="T2857" s="4" t="str">
        <f aca="false">B2857&amp;C2857&amp;D2857&amp;E2857&amp;S2857</f>
        <v>tebyoubotmap510normal</v>
      </c>
      <c r="U2857" s="4" t="n">
        <f aca="false">COUNTIF($T$2:T2857,T2857)</f>
        <v>16</v>
      </c>
      <c r="V2857" s="4" t="s">
        <v>18</v>
      </c>
      <c r="W2857" s="4" t="s">
        <v>32</v>
      </c>
      <c r="X2857" s="4" t="n">
        <v>5</v>
      </c>
      <c r="Y2857" s="4" t="str">
        <f aca="false">V2857&amp;W2857&amp;X2857&amp;S2857</f>
        <v>ty5normal</v>
      </c>
      <c r="Z2857" s="4" t="n">
        <f aca="false">G2857&gt;0</f>
        <v>0</v>
      </c>
      <c r="AA2857" s="4" t="str">
        <f aca="false">IF(NOT(Z2857),Y2857,0)</f>
        <v>ty5normal</v>
      </c>
    </row>
    <row r="2858" customFormat="false" ht="15" hidden="false" customHeight="true" outlineLevel="0" collapsed="false">
      <c r="A2858" s="1" t="n">
        <v>3960</v>
      </c>
      <c r="B2858" s="4" t="s">
        <v>21</v>
      </c>
      <c r="C2858" s="4" t="s">
        <v>30</v>
      </c>
      <c r="D2858" s="4" t="s">
        <v>31</v>
      </c>
      <c r="E2858" s="4" t="n">
        <v>10</v>
      </c>
      <c r="F2858" s="4" t="n">
        <v>83.7040000000002</v>
      </c>
      <c r="G2858" s="4" t="n">
        <v>1</v>
      </c>
      <c r="H2858" s="4" t="n">
        <v>2.00724367483789</v>
      </c>
      <c r="I2858" s="4" t="n">
        <v>0.301721572695495</v>
      </c>
      <c r="J2858" s="4" t="n">
        <v>0.076442271796471</v>
      </c>
      <c r="K2858" s="4" t="n">
        <v>0.155649615040207</v>
      </c>
      <c r="L2858" s="4" t="n">
        <v>0.000118652570589</v>
      </c>
      <c r="M2858" s="4" t="n">
        <v>0.383133928409531</v>
      </c>
      <c r="N2858" s="4" t="n">
        <v>31.1195775844119</v>
      </c>
      <c r="O2858" s="4" t="n">
        <v>1</v>
      </c>
      <c r="P2858" s="4" t="s">
        <v>24</v>
      </c>
      <c r="Q2858" s="4" t="n">
        <v>69.7248843465013</v>
      </c>
      <c r="R2858" s="4" t="n">
        <v>0.348398045268804</v>
      </c>
      <c r="S2858" s="4" t="s">
        <v>40</v>
      </c>
      <c r="T2858" s="4" t="str">
        <f aca="false">B2858&amp;C2858&amp;D2858&amp;E2858&amp;S2858</f>
        <v>tebyoubotmap510normal</v>
      </c>
      <c r="U2858" s="4" t="n">
        <f aca="false">COUNTIF($T$2:T2858,T2858)</f>
        <v>17</v>
      </c>
      <c r="V2858" s="4" t="s">
        <v>18</v>
      </c>
      <c r="W2858" s="4" t="s">
        <v>32</v>
      </c>
      <c r="X2858" s="4" t="n">
        <v>5</v>
      </c>
      <c r="Y2858" s="4" t="str">
        <f aca="false">V2858&amp;W2858&amp;X2858&amp;S2858</f>
        <v>ty5normal</v>
      </c>
      <c r="Z2858" s="4" t="n">
        <f aca="false">G2858&gt;0</f>
        <v>1</v>
      </c>
      <c r="AA2858" s="4" t="n">
        <f aca="false">IF(NOT(Z2858),Y2858,0)</f>
        <v>0</v>
      </c>
    </row>
    <row r="2859" customFormat="false" ht="15" hidden="false" customHeight="true" outlineLevel="0" collapsed="false">
      <c r="A2859" s="1" t="n">
        <v>3961</v>
      </c>
      <c r="B2859" s="4" t="s">
        <v>21</v>
      </c>
      <c r="C2859" s="4" t="s">
        <v>30</v>
      </c>
      <c r="D2859" s="4" t="s">
        <v>31</v>
      </c>
      <c r="E2859" s="4" t="n">
        <v>10</v>
      </c>
      <c r="F2859" s="4" t="n">
        <v>87.192</v>
      </c>
      <c r="G2859" s="4" t="n">
        <v>2</v>
      </c>
      <c r="H2859" s="4" t="n">
        <v>2.38902704671406</v>
      </c>
      <c r="I2859" s="4" t="n">
        <v>0.290821081205934</v>
      </c>
      <c r="J2859" s="4" t="n">
        <v>0.078523579560963</v>
      </c>
      <c r="K2859" s="4" t="n">
        <v>0.082416673216064</v>
      </c>
      <c r="L2859" s="4" t="n">
        <v>-1.00340003535606E-005</v>
      </c>
      <c r="M2859" s="4" t="n">
        <v>0.408189805779418</v>
      </c>
      <c r="N2859" s="4" t="n">
        <v>35.1541724203229</v>
      </c>
      <c r="O2859" s="4" t="n">
        <v>1</v>
      </c>
      <c r="P2859" s="4" t="s">
        <v>24</v>
      </c>
      <c r="Q2859" s="4" t="n">
        <v>107.627647039416</v>
      </c>
      <c r="R2859" s="4" t="n">
        <v>0.676164402785326</v>
      </c>
      <c r="S2859" s="4" t="s">
        <v>40</v>
      </c>
      <c r="T2859" s="4" t="str">
        <f aca="false">B2859&amp;C2859&amp;D2859&amp;E2859&amp;S2859</f>
        <v>tebyoubotmap510normal</v>
      </c>
      <c r="U2859" s="4" t="n">
        <f aca="false">COUNTIF($T$2:T2859,T2859)</f>
        <v>18</v>
      </c>
      <c r="V2859" s="4" t="s">
        <v>18</v>
      </c>
      <c r="W2859" s="4" t="s">
        <v>32</v>
      </c>
      <c r="X2859" s="4" t="n">
        <v>5</v>
      </c>
      <c r="Y2859" s="4" t="str">
        <f aca="false">V2859&amp;W2859&amp;X2859&amp;S2859</f>
        <v>ty5normal</v>
      </c>
      <c r="Z2859" s="4" t="n">
        <f aca="false">G2859&gt;0</f>
        <v>1</v>
      </c>
      <c r="AA2859" s="4" t="n">
        <f aca="false">IF(NOT(Z2859),Y2859,0)</f>
        <v>0</v>
      </c>
    </row>
    <row r="2860" customFormat="false" ht="15" hidden="false" customHeight="true" outlineLevel="0" collapsed="false">
      <c r="A2860" s="1" t="n">
        <v>3962</v>
      </c>
      <c r="B2860" s="4" t="s">
        <v>21</v>
      </c>
      <c r="C2860" s="4" t="s">
        <v>30</v>
      </c>
      <c r="D2860" s="4" t="s">
        <v>31</v>
      </c>
      <c r="E2860" s="4" t="n">
        <v>10</v>
      </c>
      <c r="F2860" s="4" t="n">
        <v>80.0419999999999</v>
      </c>
      <c r="G2860" s="4" t="n">
        <v>0</v>
      </c>
      <c r="H2860" s="4" t="n">
        <v>1.61047461717377</v>
      </c>
      <c r="I2860" s="4" t="n">
        <v>0.269374472099054</v>
      </c>
      <c r="J2860" s="4" t="n">
        <v>0.042529526336046</v>
      </c>
      <c r="K2860" s="4" t="n">
        <v>0.076827818477558</v>
      </c>
      <c r="L2860" s="4" t="n">
        <v>4.72293783163552E-006</v>
      </c>
      <c r="M2860" s="4" t="n">
        <v>0.413480217434323</v>
      </c>
      <c r="N2860" s="4" t="n">
        <v>32.3593198114019</v>
      </c>
      <c r="O2860" s="4" t="n">
        <v>1</v>
      </c>
      <c r="P2860" s="4" t="s">
        <v>24</v>
      </c>
      <c r="Q2860" s="4" t="n">
        <v>51.2062888231382</v>
      </c>
      <c r="R2860" s="4" t="n">
        <v>0.806939087477338</v>
      </c>
      <c r="S2860" s="4" t="s">
        <v>40</v>
      </c>
      <c r="T2860" s="4" t="str">
        <f aca="false">B2860&amp;C2860&amp;D2860&amp;E2860&amp;S2860</f>
        <v>tebyoubotmap510normal</v>
      </c>
      <c r="U2860" s="4" t="n">
        <f aca="false">COUNTIF($T$2:T2860,T2860)</f>
        <v>19</v>
      </c>
      <c r="V2860" s="4" t="s">
        <v>18</v>
      </c>
      <c r="W2860" s="4" t="s">
        <v>32</v>
      </c>
      <c r="X2860" s="4" t="n">
        <v>5</v>
      </c>
      <c r="Y2860" s="4" t="str">
        <f aca="false">V2860&amp;W2860&amp;X2860&amp;S2860</f>
        <v>ty5normal</v>
      </c>
      <c r="Z2860" s="4" t="n">
        <f aca="false">G2860&gt;0</f>
        <v>0</v>
      </c>
      <c r="AA2860" s="4" t="str">
        <f aca="false">IF(NOT(Z2860),Y2860,0)</f>
        <v>ty5normal</v>
      </c>
    </row>
    <row r="2861" customFormat="false" ht="15" hidden="false" customHeight="true" outlineLevel="0" collapsed="false">
      <c r="A2861" s="1" t="n">
        <v>3963</v>
      </c>
      <c r="B2861" s="4" t="s">
        <v>21</v>
      </c>
      <c r="C2861" s="4" t="s">
        <v>30</v>
      </c>
      <c r="D2861" s="4" t="s">
        <v>31</v>
      </c>
      <c r="E2861" s="4" t="n">
        <v>10</v>
      </c>
      <c r="F2861" s="4" t="n">
        <v>55.1979999999999</v>
      </c>
      <c r="G2861" s="4" t="n">
        <v>0</v>
      </c>
      <c r="H2861" s="4" t="n">
        <v>0.503580300350495</v>
      </c>
      <c r="I2861" s="4" t="n">
        <v>0.15937334689755</v>
      </c>
      <c r="J2861" s="4" t="n">
        <v>0.018007009676622</v>
      </c>
      <c r="K2861" s="4" t="n">
        <v>0.032840219684798</v>
      </c>
      <c r="L2861" s="4" t="n">
        <v>7.59459632469107E-006</v>
      </c>
      <c r="M2861" s="4" t="n">
        <v>0.456079328493817</v>
      </c>
      <c r="N2861" s="4" t="n">
        <v>25.1046880793376</v>
      </c>
      <c r="O2861" s="4" t="n">
        <v>1</v>
      </c>
      <c r="P2861" s="4" t="s">
        <v>24</v>
      </c>
      <c r="Q2861" s="4" t="n">
        <v>14.9005635098127</v>
      </c>
      <c r="R2861" s="4" t="n">
        <v>0.354037459932245</v>
      </c>
      <c r="S2861" s="4" t="s">
        <v>40</v>
      </c>
      <c r="T2861" s="4" t="str">
        <f aca="false">B2861&amp;C2861&amp;D2861&amp;E2861&amp;S2861</f>
        <v>tebyoubotmap510normal</v>
      </c>
      <c r="U2861" s="4" t="n">
        <f aca="false">COUNTIF($T$2:T2861,T2861)</f>
        <v>20</v>
      </c>
      <c r="V2861" s="4" t="s">
        <v>18</v>
      </c>
      <c r="W2861" s="4" t="s">
        <v>32</v>
      </c>
      <c r="X2861" s="4" t="n">
        <v>5</v>
      </c>
      <c r="Y2861" s="4" t="str">
        <f aca="false">V2861&amp;W2861&amp;X2861&amp;S2861</f>
        <v>ty5normal</v>
      </c>
      <c r="Z2861" s="4" t="n">
        <f aca="false">G2861&gt;0</f>
        <v>0</v>
      </c>
      <c r="AA2861" s="4" t="str">
        <f aca="false">IF(NOT(Z2861),Y2861,0)</f>
        <v>ty5normal</v>
      </c>
    </row>
    <row r="2862" customFormat="false" ht="15" hidden="false" customHeight="true" outlineLevel="0" collapsed="false">
      <c r="A2862" s="1" t="n">
        <v>3968</v>
      </c>
      <c r="B2862" s="4" t="s">
        <v>35</v>
      </c>
      <c r="C2862" s="4" t="s">
        <v>30</v>
      </c>
      <c r="D2862" s="4" t="s">
        <v>31</v>
      </c>
      <c r="E2862" s="4" t="n">
        <v>5</v>
      </c>
      <c r="F2862" s="4" t="n">
        <v>47.171</v>
      </c>
      <c r="G2862" s="4" t="n">
        <v>1</v>
      </c>
      <c r="H2862" s="4" t="n">
        <v>0.244045289960869</v>
      </c>
      <c r="I2862" s="4" t="n">
        <v>0.0960641431845176</v>
      </c>
      <c r="J2862" s="4" t="n">
        <v>0.0120162319131018</v>
      </c>
      <c r="K2862" s="4" t="n">
        <v>0.0109723643307174</v>
      </c>
      <c r="L2862" s="4" t="n">
        <v>0.00428039210901845</v>
      </c>
      <c r="M2862" s="4" t="n">
        <v>0.469021751619265</v>
      </c>
      <c r="N2862" s="4" t="n">
        <v>22.1696183067105</v>
      </c>
      <c r="O2862" s="4" t="n">
        <f aca="false">TRUE()</f>
        <v>1</v>
      </c>
      <c r="P2862" s="4" t="s">
        <v>24</v>
      </c>
      <c r="Q2862" s="4" t="n">
        <v>2.69134475553539</v>
      </c>
      <c r="R2862" s="4" t="n">
        <v>0.0889956684280306</v>
      </c>
      <c r="S2862" s="4" t="s">
        <v>40</v>
      </c>
      <c r="T2862" s="4" t="str">
        <f aca="false">B2862&amp;C2862&amp;D2862&amp;E2862&amp;S2862</f>
        <v>dwayoubotmap55normal</v>
      </c>
      <c r="U2862" s="4" t="n">
        <f aca="false">COUNTIF($T$2:T2862,T2862)</f>
        <v>1</v>
      </c>
      <c r="V2862" s="4" t="s">
        <v>36</v>
      </c>
      <c r="W2862" s="4" t="s">
        <v>32</v>
      </c>
      <c r="X2862" s="4" t="n">
        <v>5</v>
      </c>
      <c r="Y2862" s="4" t="str">
        <f aca="false">V2862&amp;W2862&amp;X2862&amp;S2862</f>
        <v>dy5normal</v>
      </c>
      <c r="Z2862" s="4" t="n">
        <f aca="false">G2862&gt;0</f>
        <v>1</v>
      </c>
      <c r="AA2862" s="4" t="n">
        <f aca="false">IF(NOT(Z2862),Y2862,0)</f>
        <v>0</v>
      </c>
    </row>
    <row r="2863" customFormat="false" ht="15" hidden="false" customHeight="true" outlineLevel="0" collapsed="false">
      <c r="A2863" s="1" t="n">
        <v>3969</v>
      </c>
      <c r="B2863" s="4" t="s">
        <v>35</v>
      </c>
      <c r="C2863" s="4" t="s">
        <v>30</v>
      </c>
      <c r="D2863" s="4" t="s">
        <v>31</v>
      </c>
      <c r="E2863" s="4" t="n">
        <v>5</v>
      </c>
      <c r="F2863" s="4" t="n">
        <v>47.146</v>
      </c>
      <c r="G2863" s="4" t="n">
        <v>0</v>
      </c>
      <c r="H2863" s="4" t="n">
        <v>0.299907106299721</v>
      </c>
      <c r="I2863" s="4" t="n">
        <v>0.119037713371981</v>
      </c>
      <c r="J2863" s="4" t="n">
        <v>0.0149838492658465</v>
      </c>
      <c r="K2863" s="4" t="n">
        <v>0.0109939492489189</v>
      </c>
      <c r="L2863" s="4" t="n">
        <v>0.000720288818978731</v>
      </c>
      <c r="M2863" s="4" t="n">
        <v>0.472592972594862</v>
      </c>
      <c r="N2863" s="4" t="n">
        <v>22.2200713031132</v>
      </c>
      <c r="O2863" s="4" t="n">
        <f aca="false">TRUE()</f>
        <v>1</v>
      </c>
      <c r="P2863" s="4" t="s">
        <v>24</v>
      </c>
      <c r="Q2863" s="4" t="n">
        <v>2.96038841616757</v>
      </c>
      <c r="R2863" s="4" t="n">
        <v>0.0887035857406923</v>
      </c>
      <c r="S2863" s="4" t="s">
        <v>40</v>
      </c>
      <c r="T2863" s="4" t="str">
        <f aca="false">B2863&amp;C2863&amp;D2863&amp;E2863&amp;S2863</f>
        <v>dwayoubotmap55normal</v>
      </c>
      <c r="U2863" s="4" t="n">
        <f aca="false">COUNTIF($T$2:T2863,T2863)</f>
        <v>2</v>
      </c>
      <c r="V2863" s="4" t="s">
        <v>36</v>
      </c>
      <c r="W2863" s="4" t="s">
        <v>32</v>
      </c>
      <c r="X2863" s="4" t="n">
        <v>5</v>
      </c>
      <c r="Y2863" s="4" t="str">
        <f aca="false">V2863&amp;W2863&amp;X2863&amp;S2863</f>
        <v>dy5normal</v>
      </c>
      <c r="Z2863" s="4" t="n">
        <f aca="false">G2863&gt;0</f>
        <v>0</v>
      </c>
      <c r="AA2863" s="4" t="str">
        <f aca="false">IF(NOT(Z2863),Y2863,0)</f>
        <v>dy5normal</v>
      </c>
    </row>
    <row r="2864" customFormat="false" ht="15" hidden="false" customHeight="true" outlineLevel="0" collapsed="false">
      <c r="A2864" s="1" t="n">
        <v>3970</v>
      </c>
      <c r="B2864" s="4" t="s">
        <v>35</v>
      </c>
      <c r="C2864" s="4" t="s">
        <v>30</v>
      </c>
      <c r="D2864" s="4" t="s">
        <v>31</v>
      </c>
      <c r="E2864" s="4" t="n">
        <v>5</v>
      </c>
      <c r="F2864" s="4" t="n">
        <v>46.792</v>
      </c>
      <c r="G2864" s="4" t="n">
        <v>0</v>
      </c>
      <c r="H2864" s="4" t="n">
        <v>0.22322600372092</v>
      </c>
      <c r="I2864" s="4" t="n">
        <v>0.0878220224736195</v>
      </c>
      <c r="J2864" s="4" t="n">
        <v>0.0110256033117827</v>
      </c>
      <c r="K2864" s="4" t="n">
        <v>0.006848863863567</v>
      </c>
      <c r="L2864" s="4" t="n">
        <v>0.00026477795258943</v>
      </c>
      <c r="M2864" s="4" t="n">
        <v>0.472743293743962</v>
      </c>
      <c r="N2864" s="4" t="n">
        <v>22.0904733648497</v>
      </c>
      <c r="O2864" s="4" t="n">
        <f aca="false">TRUE()</f>
        <v>1</v>
      </c>
      <c r="P2864" s="4" t="s">
        <v>24</v>
      </c>
      <c r="Q2864" s="4" t="n">
        <v>2.37408879910427</v>
      </c>
      <c r="R2864" s="4" t="n">
        <v>0.0798534268988039</v>
      </c>
      <c r="S2864" s="4" t="s">
        <v>40</v>
      </c>
      <c r="T2864" s="4" t="str">
        <f aca="false">B2864&amp;C2864&amp;D2864&amp;E2864&amp;S2864</f>
        <v>dwayoubotmap55normal</v>
      </c>
      <c r="U2864" s="4" t="n">
        <f aca="false">COUNTIF($T$2:T2864,T2864)</f>
        <v>3</v>
      </c>
      <c r="V2864" s="4" t="s">
        <v>36</v>
      </c>
      <c r="W2864" s="4" t="s">
        <v>32</v>
      </c>
      <c r="X2864" s="4" t="n">
        <v>5</v>
      </c>
      <c r="Y2864" s="4" t="str">
        <f aca="false">V2864&amp;W2864&amp;X2864&amp;S2864</f>
        <v>dy5normal</v>
      </c>
      <c r="Z2864" s="4" t="n">
        <f aca="false">G2864&gt;0</f>
        <v>0</v>
      </c>
      <c r="AA2864" s="4" t="str">
        <f aca="false">IF(NOT(Z2864),Y2864,0)</f>
        <v>dy5normal</v>
      </c>
    </row>
    <row r="2865" customFormat="false" ht="15" hidden="false" customHeight="true" outlineLevel="0" collapsed="false">
      <c r="A2865" s="1" t="n">
        <v>3971</v>
      </c>
      <c r="B2865" s="4" t="s">
        <v>35</v>
      </c>
      <c r="C2865" s="4" t="s">
        <v>30</v>
      </c>
      <c r="D2865" s="4" t="s">
        <v>31</v>
      </c>
      <c r="E2865" s="4" t="n">
        <v>5</v>
      </c>
      <c r="F2865" s="4" t="n">
        <v>48.494</v>
      </c>
      <c r="G2865" s="4" t="n">
        <v>0</v>
      </c>
      <c r="H2865" s="4" t="n">
        <v>0.215966028626346</v>
      </c>
      <c r="I2865" s="4" t="n">
        <v>0.0869387370645877</v>
      </c>
      <c r="J2865" s="4" t="n">
        <v>0.0109254025348084</v>
      </c>
      <c r="K2865" s="4" t="n">
        <v>0.00695660427027889</v>
      </c>
      <c r="L2865" s="4" t="n">
        <v>-1.52152630550658E-005</v>
      </c>
      <c r="M2865" s="4" t="n">
        <v>0.47302425056038</v>
      </c>
      <c r="N2865" s="4" t="n">
        <v>22.8897413477003</v>
      </c>
      <c r="O2865" s="4" t="n">
        <f aca="false">TRUE()</f>
        <v>1</v>
      </c>
      <c r="P2865" s="4" t="s">
        <v>24</v>
      </c>
      <c r="Q2865" s="4" t="n">
        <v>1.94953168165037</v>
      </c>
      <c r="R2865" s="4" t="n">
        <v>0.0920936575026782</v>
      </c>
      <c r="S2865" s="4" t="s">
        <v>40</v>
      </c>
      <c r="T2865" s="4" t="str">
        <f aca="false">B2865&amp;C2865&amp;D2865&amp;E2865&amp;S2865</f>
        <v>dwayoubotmap55normal</v>
      </c>
      <c r="U2865" s="4" t="n">
        <f aca="false">COUNTIF($T$2:T2865,T2865)</f>
        <v>4</v>
      </c>
      <c r="V2865" s="4" t="s">
        <v>36</v>
      </c>
      <c r="W2865" s="4" t="s">
        <v>32</v>
      </c>
      <c r="X2865" s="4" t="n">
        <v>5</v>
      </c>
      <c r="Y2865" s="4" t="str">
        <f aca="false">V2865&amp;W2865&amp;X2865&amp;S2865</f>
        <v>dy5normal</v>
      </c>
      <c r="Z2865" s="4" t="n">
        <f aca="false">G2865&gt;0</f>
        <v>0</v>
      </c>
      <c r="AA2865" s="4" t="str">
        <f aca="false">IF(NOT(Z2865),Y2865,0)</f>
        <v>dy5normal</v>
      </c>
    </row>
    <row r="2866" customFormat="false" ht="15" hidden="false" customHeight="true" outlineLevel="0" collapsed="false">
      <c r="A2866" s="1" t="n">
        <v>3972</v>
      </c>
      <c r="B2866" s="4" t="s">
        <v>35</v>
      </c>
      <c r="C2866" s="4" t="s">
        <v>30</v>
      </c>
      <c r="D2866" s="4" t="s">
        <v>31</v>
      </c>
      <c r="E2866" s="4" t="n">
        <v>5</v>
      </c>
      <c r="F2866" s="4" t="n">
        <v>55.046</v>
      </c>
      <c r="G2866" s="4" t="n">
        <v>1</v>
      </c>
      <c r="H2866" s="4" t="n">
        <v>0.866192310085528</v>
      </c>
      <c r="I2866" s="4" t="n">
        <v>0.173857817174727</v>
      </c>
      <c r="J2866" s="4" t="n">
        <v>0.0214304405036054</v>
      </c>
      <c r="K2866" s="4" t="n">
        <v>0.0565625877904877</v>
      </c>
      <c r="L2866" s="4" t="n">
        <v>0.000525621898965748</v>
      </c>
      <c r="M2866" s="4" t="n">
        <v>0.420191328027514</v>
      </c>
      <c r="N2866" s="4" t="n">
        <v>22.9536547281684</v>
      </c>
      <c r="O2866" s="4" t="n">
        <f aca="false">TRUE()</f>
        <v>1</v>
      </c>
      <c r="P2866" s="4" t="s">
        <v>24</v>
      </c>
      <c r="Q2866" s="4" t="n">
        <v>11.3885556223759</v>
      </c>
      <c r="R2866" s="4" t="n">
        <v>0.175614735332462</v>
      </c>
      <c r="S2866" s="4" t="s">
        <v>40</v>
      </c>
      <c r="T2866" s="4" t="str">
        <f aca="false">B2866&amp;C2866&amp;D2866&amp;E2866&amp;S2866</f>
        <v>dwayoubotmap55normal</v>
      </c>
      <c r="U2866" s="4" t="n">
        <f aca="false">COUNTIF($T$2:T2866,T2866)</f>
        <v>5</v>
      </c>
      <c r="V2866" s="4" t="s">
        <v>36</v>
      </c>
      <c r="W2866" s="4" t="s">
        <v>32</v>
      </c>
      <c r="X2866" s="4" t="n">
        <v>5</v>
      </c>
      <c r="Y2866" s="4" t="str">
        <f aca="false">V2866&amp;W2866&amp;X2866&amp;S2866</f>
        <v>dy5normal</v>
      </c>
      <c r="Z2866" s="4" t="n">
        <f aca="false">G2866&gt;0</f>
        <v>1</v>
      </c>
      <c r="AA2866" s="4" t="n">
        <f aca="false">IF(NOT(Z2866),Y2866,0)</f>
        <v>0</v>
      </c>
    </row>
    <row r="2867" customFormat="false" ht="15" hidden="false" customHeight="true" outlineLevel="0" collapsed="false">
      <c r="A2867" s="1" t="n">
        <v>3973</v>
      </c>
      <c r="B2867" s="4" t="s">
        <v>35</v>
      </c>
      <c r="C2867" s="4" t="s">
        <v>30</v>
      </c>
      <c r="D2867" s="4" t="s">
        <v>31</v>
      </c>
      <c r="E2867" s="4" t="n">
        <v>5</v>
      </c>
      <c r="F2867" s="4" t="n">
        <v>48.443</v>
      </c>
      <c r="G2867" s="4" t="n">
        <v>1</v>
      </c>
      <c r="H2867" s="4" t="n">
        <v>0.380638727140502</v>
      </c>
      <c r="I2867" s="4" t="n">
        <v>0.145792223121434</v>
      </c>
      <c r="J2867" s="4" t="n">
        <v>0.0184452834087757</v>
      </c>
      <c r="K2867" s="4" t="n">
        <v>0.0184740885572092</v>
      </c>
      <c r="L2867" s="4" t="n">
        <v>0.000428709278443923</v>
      </c>
      <c r="M2867" s="4" t="n">
        <v>0.465174511754878</v>
      </c>
      <c r="N2867" s="4" t="n">
        <v>22.3846674590574</v>
      </c>
      <c r="O2867" s="4" t="n">
        <f aca="false">TRUE()</f>
        <v>1</v>
      </c>
      <c r="P2867" s="4" t="s">
        <v>24</v>
      </c>
      <c r="Q2867" s="4" t="n">
        <v>4.10634978544571</v>
      </c>
      <c r="R2867" s="4" t="n">
        <v>0.107171571987294</v>
      </c>
      <c r="S2867" s="4" t="s">
        <v>40</v>
      </c>
      <c r="T2867" s="4" t="str">
        <f aca="false">B2867&amp;C2867&amp;D2867&amp;E2867&amp;S2867</f>
        <v>dwayoubotmap55normal</v>
      </c>
      <c r="U2867" s="4" t="n">
        <f aca="false">COUNTIF($T$2:T2867,T2867)</f>
        <v>6</v>
      </c>
      <c r="V2867" s="4" t="s">
        <v>36</v>
      </c>
      <c r="W2867" s="4" t="s">
        <v>32</v>
      </c>
      <c r="X2867" s="4" t="n">
        <v>5</v>
      </c>
      <c r="Y2867" s="4" t="str">
        <f aca="false">V2867&amp;W2867&amp;X2867&amp;S2867</f>
        <v>dy5normal</v>
      </c>
      <c r="Z2867" s="4" t="n">
        <f aca="false">G2867&gt;0</f>
        <v>1</v>
      </c>
      <c r="AA2867" s="4" t="n">
        <f aca="false">IF(NOT(Z2867),Y2867,0)</f>
        <v>0</v>
      </c>
    </row>
    <row r="2868" customFormat="false" ht="15" hidden="false" customHeight="true" outlineLevel="0" collapsed="false">
      <c r="A2868" s="1" t="n">
        <v>3974</v>
      </c>
      <c r="B2868" s="4" t="s">
        <v>35</v>
      </c>
      <c r="C2868" s="4" t="s">
        <v>30</v>
      </c>
      <c r="D2868" s="4" t="s">
        <v>31</v>
      </c>
      <c r="E2868" s="4" t="n">
        <v>5</v>
      </c>
      <c r="F2868" s="4" t="n">
        <v>47.192</v>
      </c>
      <c r="G2868" s="4" t="n">
        <v>0</v>
      </c>
      <c r="H2868" s="4" t="n">
        <v>0.255725867135333</v>
      </c>
      <c r="I2868" s="4" t="n">
        <v>0.0940138737609374</v>
      </c>
      <c r="J2868" s="4" t="n">
        <v>0.0116718488161276</v>
      </c>
      <c r="K2868" s="4" t="n">
        <v>0.0293860643160458</v>
      </c>
      <c r="L2868" s="4" t="n">
        <v>0.0010317168727011</v>
      </c>
      <c r="M2868" s="4" t="n">
        <v>0.462004404351499</v>
      </c>
      <c r="N2868" s="4" t="n">
        <v>21.8309734019908</v>
      </c>
      <c r="O2868" s="4" t="n">
        <f aca="false">TRUE()</f>
        <v>1</v>
      </c>
      <c r="P2868" s="4" t="s">
        <v>24</v>
      </c>
      <c r="Q2868" s="4" t="n">
        <v>2.32173055282351</v>
      </c>
      <c r="R2868" s="4" t="n">
        <v>0.129082654635227</v>
      </c>
      <c r="S2868" s="4" t="s">
        <v>40</v>
      </c>
      <c r="T2868" s="4" t="str">
        <f aca="false">B2868&amp;C2868&amp;D2868&amp;E2868&amp;S2868</f>
        <v>dwayoubotmap55normal</v>
      </c>
      <c r="U2868" s="4" t="n">
        <f aca="false">COUNTIF($T$2:T2868,T2868)</f>
        <v>7</v>
      </c>
      <c r="V2868" s="4" t="s">
        <v>36</v>
      </c>
      <c r="W2868" s="4" t="s">
        <v>32</v>
      </c>
      <c r="X2868" s="4" t="n">
        <v>5</v>
      </c>
      <c r="Y2868" s="4" t="str">
        <f aca="false">V2868&amp;W2868&amp;X2868&amp;S2868</f>
        <v>dy5normal</v>
      </c>
      <c r="Z2868" s="4" t="n">
        <f aca="false">G2868&gt;0</f>
        <v>0</v>
      </c>
      <c r="AA2868" s="4" t="str">
        <f aca="false">IF(NOT(Z2868),Y2868,0)</f>
        <v>dy5normal</v>
      </c>
    </row>
    <row r="2869" customFormat="false" ht="15" hidden="false" customHeight="true" outlineLevel="0" collapsed="false">
      <c r="A2869" s="1" t="n">
        <v>3975</v>
      </c>
      <c r="B2869" s="4" t="s">
        <v>35</v>
      </c>
      <c r="C2869" s="4" t="s">
        <v>30</v>
      </c>
      <c r="D2869" s="4" t="s">
        <v>31</v>
      </c>
      <c r="E2869" s="4" t="n">
        <v>5</v>
      </c>
      <c r="F2869" s="4" t="n">
        <v>46.992</v>
      </c>
      <c r="G2869" s="4" t="n">
        <v>0</v>
      </c>
      <c r="H2869" s="4" t="n">
        <v>0.350425984118428</v>
      </c>
      <c r="I2869" s="4" t="n">
        <v>0.134153323072832</v>
      </c>
      <c r="J2869" s="4" t="n">
        <v>0.016760345527228</v>
      </c>
      <c r="K2869" s="4" t="n">
        <v>0.0180041402992288</v>
      </c>
      <c r="L2869" s="4" t="n">
        <v>8.68180834676544E-005</v>
      </c>
      <c r="M2869" s="4" t="n">
        <v>0.469331788128484</v>
      </c>
      <c r="N2869" s="4" t="n">
        <v>21.8163844628465</v>
      </c>
      <c r="O2869" s="4" t="n">
        <f aca="false">TRUE()</f>
        <v>1</v>
      </c>
      <c r="P2869" s="4" t="s">
        <v>24</v>
      </c>
      <c r="Q2869" s="4" t="n">
        <v>2.91912350371849</v>
      </c>
      <c r="R2869" s="4" t="n">
        <v>0.140490740123311</v>
      </c>
      <c r="S2869" s="4" t="s">
        <v>40</v>
      </c>
      <c r="T2869" s="4" t="str">
        <f aca="false">B2869&amp;C2869&amp;D2869&amp;E2869&amp;S2869</f>
        <v>dwayoubotmap55normal</v>
      </c>
      <c r="U2869" s="4" t="n">
        <f aca="false">COUNTIF($T$2:T2869,T2869)</f>
        <v>8</v>
      </c>
      <c r="V2869" s="4" t="s">
        <v>36</v>
      </c>
      <c r="W2869" s="4" t="s">
        <v>32</v>
      </c>
      <c r="X2869" s="4" t="n">
        <v>5</v>
      </c>
      <c r="Y2869" s="4" t="str">
        <f aca="false">V2869&amp;W2869&amp;X2869&amp;S2869</f>
        <v>dy5normal</v>
      </c>
      <c r="Z2869" s="4" t="n">
        <f aca="false">G2869&gt;0</f>
        <v>0</v>
      </c>
      <c r="AA2869" s="4" t="str">
        <f aca="false">IF(NOT(Z2869),Y2869,0)</f>
        <v>dy5normal</v>
      </c>
    </row>
    <row r="2870" customFormat="false" ht="15" hidden="false" customHeight="true" outlineLevel="0" collapsed="false">
      <c r="A2870" s="1" t="n">
        <v>3976</v>
      </c>
      <c r="B2870" s="4" t="s">
        <v>35</v>
      </c>
      <c r="C2870" s="4" t="s">
        <v>30</v>
      </c>
      <c r="D2870" s="4" t="s">
        <v>31</v>
      </c>
      <c r="E2870" s="4" t="n">
        <v>5</v>
      </c>
      <c r="F2870" s="4" t="n">
        <v>50.836</v>
      </c>
      <c r="G2870" s="4" t="n">
        <v>0</v>
      </c>
      <c r="H2870" s="4" t="n">
        <v>0.29605029629324</v>
      </c>
      <c r="I2870" s="4" t="n">
        <v>0.115345369064107</v>
      </c>
      <c r="J2870" s="4" t="n">
        <v>0.0145577257867695</v>
      </c>
      <c r="K2870" s="4" t="n">
        <v>0.0144595205935625</v>
      </c>
      <c r="L2870" s="4" t="n">
        <v>6.11897632247578E-005</v>
      </c>
      <c r="M2870" s="4" t="n">
        <v>0.46913874227073</v>
      </c>
      <c r="N2870" s="4" t="n">
        <v>23.8048991435645</v>
      </c>
      <c r="O2870" s="4" t="n">
        <f aca="false">TRUE()</f>
        <v>1</v>
      </c>
      <c r="P2870" s="4" t="s">
        <v>24</v>
      </c>
      <c r="Q2870" s="4" t="n">
        <v>3.43172844338077</v>
      </c>
      <c r="R2870" s="4" t="n">
        <v>0.105692529290979</v>
      </c>
      <c r="S2870" s="4" t="s">
        <v>40</v>
      </c>
      <c r="T2870" s="4" t="str">
        <f aca="false">B2870&amp;C2870&amp;D2870&amp;E2870&amp;S2870</f>
        <v>dwayoubotmap55normal</v>
      </c>
      <c r="U2870" s="4" t="n">
        <f aca="false">COUNTIF($T$2:T2870,T2870)</f>
        <v>9</v>
      </c>
      <c r="V2870" s="4" t="s">
        <v>36</v>
      </c>
      <c r="W2870" s="4" t="s">
        <v>32</v>
      </c>
      <c r="X2870" s="4" t="n">
        <v>5</v>
      </c>
      <c r="Y2870" s="4" t="str">
        <f aca="false">V2870&amp;W2870&amp;X2870&amp;S2870</f>
        <v>dy5normal</v>
      </c>
      <c r="Z2870" s="4" t="n">
        <f aca="false">G2870&gt;0</f>
        <v>0</v>
      </c>
      <c r="AA2870" s="4" t="str">
        <f aca="false">IF(NOT(Z2870),Y2870,0)</f>
        <v>dy5normal</v>
      </c>
    </row>
    <row r="2871" customFormat="false" ht="15" hidden="false" customHeight="true" outlineLevel="0" collapsed="false">
      <c r="A2871" s="1" t="n">
        <v>3977</v>
      </c>
      <c r="B2871" s="4" t="s">
        <v>35</v>
      </c>
      <c r="C2871" s="4" t="s">
        <v>30</v>
      </c>
      <c r="D2871" s="4" t="s">
        <v>31</v>
      </c>
      <c r="E2871" s="4" t="n">
        <v>5</v>
      </c>
      <c r="F2871" s="4" t="n">
        <v>57.35</v>
      </c>
      <c r="G2871" s="4" t="n">
        <v>1</v>
      </c>
      <c r="H2871" s="4" t="n">
        <v>1.95195529766268</v>
      </c>
      <c r="I2871" s="4" t="n">
        <v>0.162832930724439</v>
      </c>
      <c r="J2871" s="4" t="n">
        <v>0.0202073930110754</v>
      </c>
      <c r="K2871" s="4" t="n">
        <v>0.0379874164773372</v>
      </c>
      <c r="L2871" s="4" t="n">
        <v>3.51962732875852E-005</v>
      </c>
      <c r="M2871" s="4" t="n">
        <v>0.407162142421348</v>
      </c>
      <c r="N2871" s="4" t="n">
        <v>23.2822922790911</v>
      </c>
      <c r="O2871" s="4" t="n">
        <f aca="false">TRUE()</f>
        <v>1</v>
      </c>
      <c r="P2871" s="4" t="s">
        <v>24</v>
      </c>
      <c r="Q2871" s="4" t="n">
        <v>52.5225731438776</v>
      </c>
      <c r="R2871" s="4" t="n">
        <v>0.234942501985184</v>
      </c>
      <c r="S2871" s="4" t="s">
        <v>40</v>
      </c>
      <c r="T2871" s="4" t="str">
        <f aca="false">B2871&amp;C2871&amp;D2871&amp;E2871&amp;S2871</f>
        <v>dwayoubotmap55normal</v>
      </c>
      <c r="U2871" s="4" t="n">
        <f aca="false">COUNTIF($T$2:T2871,T2871)</f>
        <v>10</v>
      </c>
      <c r="V2871" s="4" t="s">
        <v>36</v>
      </c>
      <c r="W2871" s="4" t="s">
        <v>32</v>
      </c>
      <c r="X2871" s="4" t="n">
        <v>5</v>
      </c>
      <c r="Y2871" s="4" t="str">
        <f aca="false">V2871&amp;W2871&amp;X2871&amp;S2871</f>
        <v>dy5normal</v>
      </c>
      <c r="Z2871" s="4" t="n">
        <f aca="false">G2871&gt;0</f>
        <v>1</v>
      </c>
      <c r="AA2871" s="4" t="n">
        <f aca="false">IF(NOT(Z2871),Y2871,0)</f>
        <v>0</v>
      </c>
    </row>
    <row r="2872" customFormat="false" ht="15" hidden="false" customHeight="true" outlineLevel="0" collapsed="false">
      <c r="A2872" s="1" t="n">
        <v>3978</v>
      </c>
      <c r="B2872" s="4" t="s">
        <v>35</v>
      </c>
      <c r="C2872" s="4" t="s">
        <v>30</v>
      </c>
      <c r="D2872" s="4" t="s">
        <v>31</v>
      </c>
      <c r="E2872" s="4" t="n">
        <v>5</v>
      </c>
      <c r="F2872" s="4" t="n">
        <v>47.102</v>
      </c>
      <c r="G2872" s="4" t="n">
        <v>0</v>
      </c>
      <c r="H2872" s="4" t="n">
        <v>0.167984233101564</v>
      </c>
      <c r="I2872" s="4" t="n">
        <v>0.0665611789332537</v>
      </c>
      <c r="J2872" s="4" t="n">
        <v>0.00830916400154931</v>
      </c>
      <c r="K2872" s="4" t="n">
        <v>0.0111077057362575</v>
      </c>
      <c r="L2872" s="4" t="n">
        <v>0.00127925351837322</v>
      </c>
      <c r="M2872" s="4" t="n">
        <v>0.468290203554564</v>
      </c>
      <c r="N2872" s="4" t="n">
        <v>22.0863375435407</v>
      </c>
      <c r="O2872" s="4" t="n">
        <f aca="false">TRUE()</f>
        <v>1</v>
      </c>
      <c r="P2872" s="4" t="s">
        <v>24</v>
      </c>
      <c r="Q2872" s="4" t="n">
        <v>1.53623304004749</v>
      </c>
      <c r="R2872" s="4" t="n">
        <v>0.0744804337413149</v>
      </c>
      <c r="S2872" s="4" t="s">
        <v>40</v>
      </c>
      <c r="T2872" s="4" t="str">
        <f aca="false">B2872&amp;C2872&amp;D2872&amp;E2872&amp;S2872</f>
        <v>dwayoubotmap55normal</v>
      </c>
      <c r="U2872" s="4" t="n">
        <f aca="false">COUNTIF($T$2:T2872,T2872)</f>
        <v>11</v>
      </c>
      <c r="V2872" s="4" t="s">
        <v>36</v>
      </c>
      <c r="W2872" s="4" t="s">
        <v>32</v>
      </c>
      <c r="X2872" s="4" t="n">
        <v>5</v>
      </c>
      <c r="Y2872" s="4" t="str">
        <f aca="false">V2872&amp;W2872&amp;X2872&amp;S2872</f>
        <v>dy5normal</v>
      </c>
      <c r="Z2872" s="4" t="n">
        <f aca="false">G2872&gt;0</f>
        <v>0</v>
      </c>
      <c r="AA2872" s="4" t="str">
        <f aca="false">IF(NOT(Z2872),Y2872,0)</f>
        <v>dy5normal</v>
      </c>
    </row>
    <row r="2873" customFormat="false" ht="15" hidden="false" customHeight="true" outlineLevel="0" collapsed="false">
      <c r="A2873" s="1" t="n">
        <v>3979</v>
      </c>
      <c r="B2873" s="4" t="s">
        <v>35</v>
      </c>
      <c r="C2873" s="4" t="s">
        <v>30</v>
      </c>
      <c r="D2873" s="4" t="s">
        <v>31</v>
      </c>
      <c r="E2873" s="4" t="n">
        <v>5</v>
      </c>
      <c r="F2873" s="4" t="n">
        <v>47.701</v>
      </c>
      <c r="G2873" s="4" t="n">
        <v>0</v>
      </c>
      <c r="H2873" s="4" t="n">
        <v>0.225807247456449</v>
      </c>
      <c r="I2873" s="4" t="n">
        <v>0.0876740505506399</v>
      </c>
      <c r="J2873" s="4" t="n">
        <v>0.0109808612683589</v>
      </c>
      <c r="K2873" s="4" t="n">
        <v>0.0161466696527933</v>
      </c>
      <c r="L2873" s="4" t="n">
        <v>0.00103137483922382</v>
      </c>
      <c r="M2873" s="4" t="n">
        <v>0.466230923888544</v>
      </c>
      <c r="N2873" s="4" t="n">
        <v>22.1722077822386</v>
      </c>
      <c r="O2873" s="4" t="n">
        <f aca="false">TRUE()</f>
        <v>1</v>
      </c>
      <c r="P2873" s="4" t="s">
        <v>24</v>
      </c>
      <c r="Q2873" s="4" t="n">
        <v>2.18395327976932</v>
      </c>
      <c r="R2873" s="4" t="n">
        <v>0.0746429952422584</v>
      </c>
      <c r="S2873" s="4" t="s">
        <v>40</v>
      </c>
      <c r="T2873" s="4" t="str">
        <f aca="false">B2873&amp;C2873&amp;D2873&amp;E2873&amp;S2873</f>
        <v>dwayoubotmap55normal</v>
      </c>
      <c r="U2873" s="4" t="n">
        <f aca="false">COUNTIF($T$2:T2873,T2873)</f>
        <v>12</v>
      </c>
      <c r="V2873" s="4" t="s">
        <v>36</v>
      </c>
      <c r="W2873" s="4" t="s">
        <v>32</v>
      </c>
      <c r="X2873" s="4" t="n">
        <v>5</v>
      </c>
      <c r="Y2873" s="4" t="str">
        <f aca="false">V2873&amp;W2873&amp;X2873&amp;S2873</f>
        <v>dy5normal</v>
      </c>
      <c r="Z2873" s="4" t="n">
        <f aca="false">G2873&gt;0</f>
        <v>0</v>
      </c>
      <c r="AA2873" s="4" t="str">
        <f aca="false">IF(NOT(Z2873),Y2873,0)</f>
        <v>dy5normal</v>
      </c>
    </row>
    <row r="2874" customFormat="false" ht="15" hidden="false" customHeight="true" outlineLevel="0" collapsed="false">
      <c r="A2874" s="1" t="n">
        <v>3980</v>
      </c>
      <c r="B2874" s="4" t="s">
        <v>35</v>
      </c>
      <c r="C2874" s="4" t="s">
        <v>30</v>
      </c>
      <c r="D2874" s="4" t="s">
        <v>31</v>
      </c>
      <c r="E2874" s="4" t="n">
        <v>5</v>
      </c>
      <c r="F2874" s="4" t="n">
        <v>46.893</v>
      </c>
      <c r="G2874" s="4" t="n">
        <v>0</v>
      </c>
      <c r="H2874" s="4" t="n">
        <v>0.235428093331884</v>
      </c>
      <c r="I2874" s="4" t="n">
        <v>0.0934367598035005</v>
      </c>
      <c r="J2874" s="4" t="n">
        <v>0.0116936875691796</v>
      </c>
      <c r="K2874" s="4" t="n">
        <v>0.0127181100571335</v>
      </c>
      <c r="L2874" s="4" t="n">
        <v>7.23241678164378E-005</v>
      </c>
      <c r="M2874" s="4" t="n">
        <v>0.469339113185949</v>
      </c>
      <c r="N2874" s="4" t="n">
        <v>21.9311972636764</v>
      </c>
      <c r="O2874" s="4" t="n">
        <f aca="false">TRUE()</f>
        <v>1</v>
      </c>
      <c r="P2874" s="4" t="s">
        <v>24</v>
      </c>
      <c r="Q2874" s="4" t="n">
        <v>1.69762274429648</v>
      </c>
      <c r="R2874" s="4" t="n">
        <v>0.101088872319429</v>
      </c>
      <c r="S2874" s="4" t="s">
        <v>40</v>
      </c>
      <c r="T2874" s="4" t="str">
        <f aca="false">B2874&amp;C2874&amp;D2874&amp;E2874&amp;S2874</f>
        <v>dwayoubotmap55normal</v>
      </c>
      <c r="U2874" s="4" t="n">
        <f aca="false">COUNTIF($T$2:T2874,T2874)</f>
        <v>13</v>
      </c>
      <c r="V2874" s="4" t="s">
        <v>36</v>
      </c>
      <c r="W2874" s="4" t="s">
        <v>32</v>
      </c>
      <c r="X2874" s="4" t="n">
        <v>5</v>
      </c>
      <c r="Y2874" s="4" t="str">
        <f aca="false">V2874&amp;W2874&amp;X2874&amp;S2874</f>
        <v>dy5normal</v>
      </c>
      <c r="Z2874" s="4" t="n">
        <f aca="false">G2874&gt;0</f>
        <v>0</v>
      </c>
      <c r="AA2874" s="4" t="str">
        <f aca="false">IF(NOT(Z2874),Y2874,0)</f>
        <v>dy5normal</v>
      </c>
    </row>
    <row r="2875" customFormat="false" ht="15" hidden="false" customHeight="true" outlineLevel="0" collapsed="false">
      <c r="A2875" s="1" t="n">
        <v>3981</v>
      </c>
      <c r="B2875" s="4" t="s">
        <v>35</v>
      </c>
      <c r="C2875" s="4" t="s">
        <v>30</v>
      </c>
      <c r="D2875" s="4" t="s">
        <v>31</v>
      </c>
      <c r="E2875" s="4" t="n">
        <v>5</v>
      </c>
      <c r="F2875" s="4" t="n">
        <v>49.302</v>
      </c>
      <c r="G2875" s="4" t="n">
        <v>1</v>
      </c>
      <c r="H2875" s="4" t="n">
        <v>0.258382090742623</v>
      </c>
      <c r="I2875" s="4" t="n">
        <v>0.100611599514943</v>
      </c>
      <c r="J2875" s="4" t="n">
        <v>0.0126353053292218</v>
      </c>
      <c r="K2875" s="4" t="n">
        <v>0.0170714223010349</v>
      </c>
      <c r="L2875" s="4" t="n">
        <v>0.00161510479167667</v>
      </c>
      <c r="M2875" s="4" t="n">
        <v>0.465873248065301</v>
      </c>
      <c r="N2875" s="4" t="n">
        <v>22.985581409241</v>
      </c>
      <c r="O2875" s="4" t="n">
        <f aca="false">TRUE()</f>
        <v>1</v>
      </c>
      <c r="P2875" s="4" t="s">
        <v>24</v>
      </c>
      <c r="Q2875" s="4" t="n">
        <v>2.6587924658413</v>
      </c>
      <c r="R2875" s="4" t="n">
        <v>0.0946680425984429</v>
      </c>
      <c r="S2875" s="4" t="s">
        <v>40</v>
      </c>
      <c r="T2875" s="4" t="str">
        <f aca="false">B2875&amp;C2875&amp;D2875&amp;E2875&amp;S2875</f>
        <v>dwayoubotmap55normal</v>
      </c>
      <c r="U2875" s="4" t="n">
        <f aca="false">COUNTIF($T$2:T2875,T2875)</f>
        <v>14</v>
      </c>
      <c r="V2875" s="4" t="s">
        <v>36</v>
      </c>
      <c r="W2875" s="4" t="s">
        <v>32</v>
      </c>
      <c r="X2875" s="4" t="n">
        <v>5</v>
      </c>
      <c r="Y2875" s="4" t="str">
        <f aca="false">V2875&amp;W2875&amp;X2875&amp;S2875</f>
        <v>dy5normal</v>
      </c>
      <c r="Z2875" s="4" t="n">
        <f aca="false">G2875&gt;0</f>
        <v>1</v>
      </c>
      <c r="AA2875" s="4" t="n">
        <f aca="false">IF(NOT(Z2875),Y2875,0)</f>
        <v>0</v>
      </c>
    </row>
    <row r="2876" customFormat="false" ht="15" hidden="false" customHeight="true" outlineLevel="0" collapsed="false">
      <c r="A2876" s="1" t="n">
        <v>3982</v>
      </c>
      <c r="B2876" s="4" t="s">
        <v>35</v>
      </c>
      <c r="C2876" s="4" t="s">
        <v>30</v>
      </c>
      <c r="D2876" s="4" t="s">
        <v>31</v>
      </c>
      <c r="E2876" s="4" t="n">
        <v>5</v>
      </c>
      <c r="F2876" s="4" t="n">
        <v>48.143</v>
      </c>
      <c r="G2876" s="4" t="n">
        <v>1</v>
      </c>
      <c r="H2876" s="4" t="n">
        <v>0.378112784081171</v>
      </c>
      <c r="I2876" s="4" t="n">
        <v>0.14348337773231</v>
      </c>
      <c r="J2876" s="4" t="n">
        <v>0.0180014000547564</v>
      </c>
      <c r="K2876" s="4" t="n">
        <v>0.0242851889023553</v>
      </c>
      <c r="L2876" s="4" t="n">
        <v>-5.13469820730152E-006</v>
      </c>
      <c r="M2876" s="4" t="n">
        <v>0.460939524110022</v>
      </c>
      <c r="N2876" s="4" t="n">
        <v>22.0748750113474</v>
      </c>
      <c r="O2876" s="4" t="n">
        <f aca="false">TRUE()</f>
        <v>1</v>
      </c>
      <c r="P2876" s="4" t="s">
        <v>24</v>
      </c>
      <c r="Q2876" s="4" t="n">
        <v>2.04170590158852</v>
      </c>
      <c r="R2876" s="4" t="n">
        <v>0.122899903107284</v>
      </c>
      <c r="S2876" s="4" t="s">
        <v>40</v>
      </c>
      <c r="T2876" s="4" t="str">
        <f aca="false">B2876&amp;C2876&amp;D2876&amp;E2876&amp;S2876</f>
        <v>dwayoubotmap55normal</v>
      </c>
      <c r="U2876" s="4" t="n">
        <f aca="false">COUNTIF($T$2:T2876,T2876)</f>
        <v>15</v>
      </c>
      <c r="V2876" s="4" t="s">
        <v>36</v>
      </c>
      <c r="W2876" s="4" t="s">
        <v>32</v>
      </c>
      <c r="X2876" s="4" t="n">
        <v>5</v>
      </c>
      <c r="Y2876" s="4" t="str">
        <f aca="false">V2876&amp;W2876&amp;X2876&amp;S2876</f>
        <v>dy5normal</v>
      </c>
      <c r="Z2876" s="4" t="n">
        <f aca="false">G2876&gt;0</f>
        <v>1</v>
      </c>
      <c r="AA2876" s="4" t="n">
        <f aca="false">IF(NOT(Z2876),Y2876,0)</f>
        <v>0</v>
      </c>
    </row>
    <row r="2877" customFormat="false" ht="15" hidden="false" customHeight="true" outlineLevel="0" collapsed="false">
      <c r="A2877" s="1" t="n">
        <v>3983</v>
      </c>
      <c r="B2877" s="4" t="s">
        <v>35</v>
      </c>
      <c r="C2877" s="4" t="s">
        <v>30</v>
      </c>
      <c r="D2877" s="4" t="s">
        <v>31</v>
      </c>
      <c r="E2877" s="4" t="n">
        <v>5</v>
      </c>
      <c r="F2877" s="4" t="n">
        <v>46.943</v>
      </c>
      <c r="G2877" s="4" t="n">
        <v>0</v>
      </c>
      <c r="H2877" s="4" t="n">
        <v>0.195967954979347</v>
      </c>
      <c r="I2877" s="4" t="n">
        <v>0.0769319870415537</v>
      </c>
      <c r="J2877" s="4" t="n">
        <v>0.00960874633010288</v>
      </c>
      <c r="K2877" s="4" t="n">
        <v>0.0147766352542417</v>
      </c>
      <c r="L2877" s="4" t="n">
        <v>6.7645782447375E-005</v>
      </c>
      <c r="M2877" s="4" t="n">
        <v>0.470731828286461</v>
      </c>
      <c r="N2877" s="4" t="n">
        <v>22.0035030694457</v>
      </c>
      <c r="O2877" s="4" t="n">
        <f aca="false">TRUE()</f>
        <v>1</v>
      </c>
      <c r="P2877" s="4" t="s">
        <v>24</v>
      </c>
      <c r="Q2877" s="4" t="n">
        <v>1.39998662943815</v>
      </c>
      <c r="R2877" s="4" t="n">
        <v>0.0868043599226821</v>
      </c>
      <c r="S2877" s="4" t="s">
        <v>40</v>
      </c>
      <c r="T2877" s="4" t="str">
        <f aca="false">B2877&amp;C2877&amp;D2877&amp;E2877&amp;S2877</f>
        <v>dwayoubotmap55normal</v>
      </c>
      <c r="U2877" s="4" t="n">
        <f aca="false">COUNTIF($T$2:T2877,T2877)</f>
        <v>16</v>
      </c>
      <c r="V2877" s="4" t="s">
        <v>36</v>
      </c>
      <c r="W2877" s="4" t="s">
        <v>32</v>
      </c>
      <c r="X2877" s="4" t="n">
        <v>5</v>
      </c>
      <c r="Y2877" s="4" t="str">
        <f aca="false">V2877&amp;W2877&amp;X2877&amp;S2877</f>
        <v>dy5normal</v>
      </c>
      <c r="Z2877" s="4" t="n">
        <f aca="false">G2877&gt;0</f>
        <v>0</v>
      </c>
      <c r="AA2877" s="4" t="str">
        <f aca="false">IF(NOT(Z2877),Y2877,0)</f>
        <v>dy5normal</v>
      </c>
    </row>
    <row r="2878" customFormat="false" ht="15" hidden="false" customHeight="true" outlineLevel="0" collapsed="false">
      <c r="A2878" s="1" t="n">
        <v>3984</v>
      </c>
      <c r="B2878" s="4" t="s">
        <v>35</v>
      </c>
      <c r="C2878" s="4" t="s">
        <v>30</v>
      </c>
      <c r="D2878" s="4" t="s">
        <v>31</v>
      </c>
      <c r="E2878" s="4" t="n">
        <v>5</v>
      </c>
      <c r="F2878" s="4" t="n">
        <v>47.604</v>
      </c>
      <c r="G2878" s="4" t="n">
        <v>0</v>
      </c>
      <c r="H2878" s="4" t="n">
        <v>0.252363864929226</v>
      </c>
      <c r="I2878" s="4" t="n">
        <v>0.0990126648420104</v>
      </c>
      <c r="J2878" s="4" t="n">
        <v>0.0124368942216972</v>
      </c>
      <c r="K2878" s="4" t="n">
        <v>0.0149789345736343</v>
      </c>
      <c r="L2878" s="4" t="n">
        <v>0.000497576082331509</v>
      </c>
      <c r="M2878" s="4" t="n">
        <v>0.467901772845319</v>
      </c>
      <c r="N2878" s="4" t="n">
        <v>22.175412999164</v>
      </c>
      <c r="O2878" s="4" t="n">
        <f aca="false">TRUE()</f>
        <v>1</v>
      </c>
      <c r="P2878" s="4" t="s">
        <v>24</v>
      </c>
      <c r="Q2878" s="4" t="n">
        <v>2.72500190379834</v>
      </c>
      <c r="R2878" s="4" t="n">
        <v>0.0903252624911885</v>
      </c>
      <c r="S2878" s="4" t="s">
        <v>40</v>
      </c>
      <c r="T2878" s="4" t="str">
        <f aca="false">B2878&amp;C2878&amp;D2878&amp;E2878&amp;S2878</f>
        <v>dwayoubotmap55normal</v>
      </c>
      <c r="U2878" s="4" t="n">
        <f aca="false">COUNTIF($T$2:T2878,T2878)</f>
        <v>17</v>
      </c>
      <c r="V2878" s="4" t="s">
        <v>36</v>
      </c>
      <c r="W2878" s="4" t="s">
        <v>32</v>
      </c>
      <c r="X2878" s="4" t="n">
        <v>5</v>
      </c>
      <c r="Y2878" s="4" t="str">
        <f aca="false">V2878&amp;W2878&amp;X2878&amp;S2878</f>
        <v>dy5normal</v>
      </c>
      <c r="Z2878" s="4" t="n">
        <f aca="false">G2878&gt;0</f>
        <v>0</v>
      </c>
      <c r="AA2878" s="4" t="str">
        <f aca="false">IF(NOT(Z2878),Y2878,0)</f>
        <v>dy5normal</v>
      </c>
    </row>
    <row r="2879" customFormat="false" ht="15" hidden="false" customHeight="true" outlineLevel="0" collapsed="false">
      <c r="A2879" s="1" t="n">
        <v>3985</v>
      </c>
      <c r="B2879" s="4" t="s">
        <v>35</v>
      </c>
      <c r="C2879" s="4" t="s">
        <v>30</v>
      </c>
      <c r="D2879" s="4" t="s">
        <v>31</v>
      </c>
      <c r="E2879" s="4" t="n">
        <v>5</v>
      </c>
      <c r="F2879" s="4" t="n">
        <v>48.407</v>
      </c>
      <c r="G2879" s="4" t="n">
        <v>0</v>
      </c>
      <c r="H2879" s="4" t="n">
        <v>0.197680138932456</v>
      </c>
      <c r="I2879" s="4" t="n">
        <v>0.0764850631656658</v>
      </c>
      <c r="J2879" s="4" t="n">
        <v>0.00961376900840887</v>
      </c>
      <c r="K2879" s="4" t="n">
        <v>0.0148303391982525</v>
      </c>
      <c r="L2879" s="4" t="n">
        <v>-4.47582368694263E-005</v>
      </c>
      <c r="M2879" s="4" t="n">
        <v>0.469923895510483</v>
      </c>
      <c r="N2879" s="4" t="n">
        <v>22.7110070097919</v>
      </c>
      <c r="O2879" s="4" t="n">
        <f aca="false">TRUE()</f>
        <v>1</v>
      </c>
      <c r="P2879" s="4" t="s">
        <v>24</v>
      </c>
      <c r="Q2879" s="4" t="n">
        <v>2.75625260159982</v>
      </c>
      <c r="R2879" s="4" t="n">
        <v>0.079829133037488</v>
      </c>
      <c r="S2879" s="4" t="s">
        <v>40</v>
      </c>
      <c r="T2879" s="4" t="str">
        <f aca="false">B2879&amp;C2879&amp;D2879&amp;E2879&amp;S2879</f>
        <v>dwayoubotmap55normal</v>
      </c>
      <c r="U2879" s="4" t="n">
        <f aca="false">COUNTIF($T$2:T2879,T2879)</f>
        <v>18</v>
      </c>
      <c r="V2879" s="4" t="s">
        <v>36</v>
      </c>
      <c r="W2879" s="4" t="s">
        <v>32</v>
      </c>
      <c r="X2879" s="4" t="n">
        <v>5</v>
      </c>
      <c r="Y2879" s="4" t="str">
        <f aca="false">V2879&amp;W2879&amp;X2879&amp;S2879</f>
        <v>dy5normal</v>
      </c>
      <c r="Z2879" s="4" t="n">
        <f aca="false">G2879&gt;0</f>
        <v>0</v>
      </c>
      <c r="AA2879" s="4" t="str">
        <f aca="false">IF(NOT(Z2879),Y2879,0)</f>
        <v>dy5normal</v>
      </c>
    </row>
    <row r="2880" customFormat="false" ht="15" hidden="false" customHeight="true" outlineLevel="0" collapsed="false">
      <c r="A2880" s="1" t="n">
        <v>3986</v>
      </c>
      <c r="B2880" s="4" t="s">
        <v>35</v>
      </c>
      <c r="C2880" s="4" t="s">
        <v>30</v>
      </c>
      <c r="D2880" s="4" t="s">
        <v>31</v>
      </c>
      <c r="E2880" s="4" t="n">
        <v>5</v>
      </c>
      <c r="F2880" s="4" t="n">
        <v>49.947</v>
      </c>
      <c r="G2880" s="4" t="n">
        <v>0</v>
      </c>
      <c r="H2880" s="4" t="n">
        <v>0.287894446568583</v>
      </c>
      <c r="I2880" s="4" t="n">
        <v>0.104659486974162</v>
      </c>
      <c r="J2880" s="4" t="n">
        <v>0.0130563412744606</v>
      </c>
      <c r="K2880" s="4" t="n">
        <v>0.0321630883654112</v>
      </c>
      <c r="L2880" s="4" t="n">
        <v>0.00129902724597099</v>
      </c>
      <c r="M2880" s="4" t="n">
        <v>0.459135677253909</v>
      </c>
      <c r="N2880" s="4" t="n">
        <v>23.0696513357988</v>
      </c>
      <c r="O2880" s="4" t="n">
        <f aca="false">TRUE()</f>
        <v>1</v>
      </c>
      <c r="P2880" s="4" t="s">
        <v>24</v>
      </c>
      <c r="Q2880" s="4" t="n">
        <v>3.94106244932216</v>
      </c>
      <c r="R2880" s="4" t="n">
        <v>0.147466467979118</v>
      </c>
      <c r="S2880" s="4" t="s">
        <v>40</v>
      </c>
      <c r="T2880" s="4" t="str">
        <f aca="false">B2880&amp;C2880&amp;D2880&amp;E2880&amp;S2880</f>
        <v>dwayoubotmap55normal</v>
      </c>
      <c r="U2880" s="4" t="n">
        <f aca="false">COUNTIF($T$2:T2880,T2880)</f>
        <v>19</v>
      </c>
      <c r="V2880" s="4" t="s">
        <v>36</v>
      </c>
      <c r="W2880" s="4" t="s">
        <v>32</v>
      </c>
      <c r="X2880" s="4" t="n">
        <v>5</v>
      </c>
      <c r="Y2880" s="4" t="str">
        <f aca="false">V2880&amp;W2880&amp;X2880&amp;S2880</f>
        <v>dy5normal</v>
      </c>
      <c r="Z2880" s="4" t="n">
        <f aca="false">G2880&gt;0</f>
        <v>0</v>
      </c>
      <c r="AA2880" s="4" t="str">
        <f aca="false">IF(NOT(Z2880),Y2880,0)</f>
        <v>dy5normal</v>
      </c>
    </row>
    <row r="2881" customFormat="false" ht="15" hidden="false" customHeight="true" outlineLevel="0" collapsed="false">
      <c r="A2881" s="1" t="n">
        <v>3987</v>
      </c>
      <c r="B2881" s="4" t="s">
        <v>35</v>
      </c>
      <c r="C2881" s="4" t="s">
        <v>30</v>
      </c>
      <c r="D2881" s="4" t="s">
        <v>31</v>
      </c>
      <c r="E2881" s="4" t="n">
        <v>5</v>
      </c>
      <c r="F2881" s="4" t="n">
        <v>48.096</v>
      </c>
      <c r="G2881" s="4" t="n">
        <v>1</v>
      </c>
      <c r="H2881" s="4" t="n">
        <v>0.249675945450828</v>
      </c>
      <c r="I2881" s="4" t="n">
        <v>0.0990861746996333</v>
      </c>
      <c r="J2881" s="4" t="n">
        <v>0.0124221737706042</v>
      </c>
      <c r="K2881" s="4" t="n">
        <v>0.0175723333091844</v>
      </c>
      <c r="L2881" s="4" t="n">
        <v>3.47191744599264E-005</v>
      </c>
      <c r="M2881" s="4" t="n">
        <v>0.469072809464284</v>
      </c>
      <c r="N2881" s="4" t="n">
        <v>22.4842892095075</v>
      </c>
      <c r="O2881" s="4" t="n">
        <f aca="false">TRUE()</f>
        <v>1</v>
      </c>
      <c r="P2881" s="4" t="s">
        <v>24</v>
      </c>
      <c r="Q2881" s="4" t="n">
        <v>2.36577243235744</v>
      </c>
      <c r="R2881" s="4" t="n">
        <v>0.0804117036190535</v>
      </c>
      <c r="S2881" s="4" t="s">
        <v>40</v>
      </c>
      <c r="T2881" s="4" t="str">
        <f aca="false">B2881&amp;C2881&amp;D2881&amp;E2881&amp;S2881</f>
        <v>dwayoubotmap55normal</v>
      </c>
      <c r="U2881" s="4" t="n">
        <f aca="false">COUNTIF($T$2:T2881,T2881)</f>
        <v>20</v>
      </c>
      <c r="V2881" s="4" t="s">
        <v>36</v>
      </c>
      <c r="W2881" s="4" t="s">
        <v>32</v>
      </c>
      <c r="X2881" s="4" t="n">
        <v>5</v>
      </c>
      <c r="Y2881" s="4" t="str">
        <f aca="false">V2881&amp;W2881&amp;X2881&amp;S2881</f>
        <v>dy5normal</v>
      </c>
      <c r="Z2881" s="4" t="n">
        <f aca="false">G2881&gt;0</f>
        <v>1</v>
      </c>
      <c r="AA2881" s="4" t="n">
        <f aca="false">IF(NOT(Z2881),Y2881,0)</f>
        <v>0</v>
      </c>
    </row>
    <row r="2882" customFormat="false" ht="15.75" hidden="false" customHeight="true" outlineLevel="0" collapsed="false"/>
    <row r="2883" customFormat="false" ht="15.75" hidden="false" customHeight="true" outlineLevel="0" collapsed="false"/>
    <row r="2884" customFormat="false" ht="15" hidden="false" customHeight="true" outlineLevel="0" collapsed="false">
      <c r="V2884" s="4" t="str">
        <f aca="false">IFERROR(__xludf.dummyfunction("ARRAY_CONSTRAIN(ARRAYFORMULA(UNIQUE($T$2:$T$2881,FALSE,FALSE)), 144, 1)"),"#REF!")</f>
        <v>#REF!</v>
      </c>
      <c r="W2884" s="4" t="n">
        <f aca="false">AB288</f>
        <v>0</v>
      </c>
      <c r="AA2884" s="4" t="s">
        <v>42</v>
      </c>
      <c r="AC2884" s="4" t="s">
        <v>43</v>
      </c>
    </row>
    <row r="2885" customFormat="false" ht="15" hidden="false" customHeight="true" outlineLevel="0" collapsed="false">
      <c r="V2885" s="4" t="str">
        <f aca="false">"COMPUTED_VALUE"</f>
        <v>COMPUTED_VALUE</v>
      </c>
      <c r="W2885" s="4" t="n">
        <f aca="false">COUNTIF($T$2:$T$2881,V2885)</f>
        <v>0</v>
      </c>
      <c r="AA2885" s="4" t="s">
        <v>44</v>
      </c>
      <c r="AB2885" s="4" t="s">
        <v>25</v>
      </c>
      <c r="AC2885" s="4" t="n">
        <v>0.75</v>
      </c>
      <c r="AE2885" s="4" t="s">
        <v>45</v>
      </c>
      <c r="AH2885" s="4" t="s">
        <v>45</v>
      </c>
    </row>
    <row r="2886" customFormat="false" ht="15" hidden="false" customHeight="true" outlineLevel="0" collapsed="false">
      <c r="V2886" s="4" t="str">
        <f aca="false">"COMPUTED_VALUE"</f>
        <v>COMPUTED_VALUE</v>
      </c>
      <c r="W2886" s="4" t="n">
        <f aca="false">COUNTIF($T$2:$T$2881,V2886)</f>
        <v>0</v>
      </c>
      <c r="AA2886" s="4" t="s">
        <v>46</v>
      </c>
      <c r="AB2886" s="4" t="s">
        <v>25</v>
      </c>
      <c r="AC2886" s="4" t="n">
        <v>0.7</v>
      </c>
      <c r="AE2886" s="4" t="s">
        <v>35</v>
      </c>
      <c r="AF2886" s="5" t="n">
        <f aca="false">AVERAGE(AH2895,AH2896,AH2897,AH2898,AH2899,AH2900,AH2901,AH2902,AG29039)</f>
        <v>0.49375</v>
      </c>
      <c r="AH2886" s="4" t="s">
        <v>30</v>
      </c>
      <c r="AI2886" s="0" t="n">
        <v>0.546</v>
      </c>
    </row>
    <row r="2887" customFormat="false" ht="15" hidden="false" customHeight="true" outlineLevel="0" collapsed="false">
      <c r="V2887" s="4" t="str">
        <f aca="false">"COMPUTED_VALUE"</f>
        <v>COMPUTED_VALUE</v>
      </c>
      <c r="W2887" s="4" t="n">
        <f aca="false">COUNTIF($T$2:$T$2881,V2887)</f>
        <v>0</v>
      </c>
      <c r="AA2887" s="4" t="s">
        <v>47</v>
      </c>
      <c r="AB2887" s="4" t="s">
        <v>25</v>
      </c>
      <c r="AC2887" s="4" t="n">
        <v>0.675</v>
      </c>
      <c r="AE2887" s="4" t="s">
        <v>48</v>
      </c>
      <c r="AF2887" s="5" t="n">
        <f aca="false">AVERAGE(AH2910,AH2911,AH2912,AH2913,AH2914,AH2915,AH2916,AH2917,AH2918)</f>
        <v>0.911111111111111</v>
      </c>
      <c r="AH2887" s="0" t="s">
        <v>41</v>
      </c>
      <c r="AI2887" s="0" t="n">
        <v>0.691</v>
      </c>
    </row>
    <row r="2888" customFormat="false" ht="15" hidden="false" customHeight="true" outlineLevel="0" collapsed="false">
      <c r="V2888" s="4" t="str">
        <f aca="false">"COMPUTED_VALUE"</f>
        <v>COMPUTED_VALUE</v>
      </c>
      <c r="W2888" s="4" t="n">
        <f aca="false">COUNTIF($T$2:$T$2881,V2888)</f>
        <v>0</v>
      </c>
      <c r="AA2888" s="4" t="s">
        <v>49</v>
      </c>
      <c r="AB2888" s="4" t="s">
        <v>25</v>
      </c>
      <c r="AC2888" s="4" t="n">
        <v>0.825</v>
      </c>
      <c r="AE2888" s="4" t="s">
        <v>50</v>
      </c>
      <c r="AF2888" s="5" t="n">
        <f aca="false">AVERAGE(AH2904,AH2905,AH2906,AH2907,AH2908,AH2909)</f>
        <v>0.741666666666667</v>
      </c>
      <c r="AH2888" s="0" t="s">
        <v>22</v>
      </c>
      <c r="AI2888" s="0" t="n">
        <v>0.86</v>
      </c>
    </row>
    <row r="2889" customFormat="false" ht="15" hidden="false" customHeight="true" outlineLevel="0" collapsed="false">
      <c r="V2889" s="4" t="str">
        <f aca="false">"COMPUTED_VALUE"</f>
        <v>COMPUTED_VALUE</v>
      </c>
      <c r="W2889" s="4" t="n">
        <f aca="false">COUNTIF($T$2:$T$2881,V2889)</f>
        <v>0</v>
      </c>
      <c r="AA2889" s="4" t="s">
        <v>51</v>
      </c>
      <c r="AB2889" s="4" t="s">
        <v>25</v>
      </c>
      <c r="AC2889" s="4" t="n">
        <v>0.575</v>
      </c>
    </row>
    <row r="2890" customFormat="false" ht="15" hidden="false" customHeight="true" outlineLevel="0" collapsed="false">
      <c r="V2890" s="4" t="str">
        <f aca="false">"COMPUTED_VALUE"</f>
        <v>COMPUTED_VALUE</v>
      </c>
      <c r="W2890" s="4" t="n">
        <f aca="false">COUNTIF($T$2:$T$2881,V2890)</f>
        <v>0</v>
      </c>
      <c r="AA2890" s="4" t="s">
        <v>52</v>
      </c>
      <c r="AB2890" s="4" t="s">
        <v>25</v>
      </c>
      <c r="AC2890" s="4" t="n">
        <v>0.75</v>
      </c>
    </row>
    <row r="2891" customFormat="false" ht="15" hidden="false" customHeight="true" outlineLevel="0" collapsed="false">
      <c r="V2891" s="4" t="str">
        <f aca="false">"COMPUTED_VALUE"</f>
        <v>COMPUTED_VALUE</v>
      </c>
      <c r="W2891" s="4" t="n">
        <f aca="false">COUNTIF($T$2:$T$2881,V2891)</f>
        <v>0</v>
      </c>
      <c r="AA2891" s="4" t="s">
        <v>53</v>
      </c>
      <c r="AB2891" s="4" t="s">
        <v>25</v>
      </c>
      <c r="AC2891" s="4" t="n">
        <v>0.425</v>
      </c>
    </row>
    <row r="2892" customFormat="false" ht="15" hidden="false" customHeight="true" outlineLevel="0" collapsed="false">
      <c r="V2892" s="4" t="str">
        <f aca="false">"COMPUTED_VALUE"</f>
        <v>COMPUTED_VALUE</v>
      </c>
      <c r="W2892" s="4" t="n">
        <f aca="false">COUNTIF($T$2:$T$2881,V2892)</f>
        <v>0</v>
      </c>
      <c r="AA2892" s="4" t="s">
        <v>54</v>
      </c>
      <c r="AB2892" s="4" t="s">
        <v>25</v>
      </c>
      <c r="AC2892" s="4" t="n">
        <v>0.05</v>
      </c>
    </row>
    <row r="2893" customFormat="false" ht="15" hidden="false" customHeight="true" outlineLevel="0" collapsed="false">
      <c r="V2893" s="4" t="str">
        <f aca="false">"COMPUTED_VALUE"</f>
        <v>COMPUTED_VALUE</v>
      </c>
      <c r="W2893" s="4" t="n">
        <f aca="false">COUNTIF($T$2:$T$2881,V2893)</f>
        <v>0</v>
      </c>
      <c r="AA2893" s="4" t="s">
        <v>55</v>
      </c>
      <c r="AB2893" s="4" t="s">
        <v>25</v>
      </c>
      <c r="AC2893" s="4" t="n">
        <v>0.45</v>
      </c>
    </row>
    <row r="2894" customFormat="false" ht="15" hidden="false" customHeight="true" outlineLevel="0" collapsed="false">
      <c r="V2894" s="4" t="str">
        <f aca="false">"COMPUTED_VALUE"</f>
        <v>COMPUTED_VALUE</v>
      </c>
      <c r="W2894" s="4" t="n">
        <f aca="false">COUNTIF($T$2:$T$2881,V2894)</f>
        <v>0</v>
      </c>
      <c r="AA2894" s="4" t="s">
        <v>56</v>
      </c>
      <c r="AB2894" s="4" t="s">
        <v>25</v>
      </c>
      <c r="AC2894" s="4" t="n">
        <v>0.9</v>
      </c>
      <c r="AE2894" s="4" t="s">
        <v>0</v>
      </c>
      <c r="AF2894" s="4" t="s">
        <v>57</v>
      </c>
      <c r="AG2894" s="4" t="s">
        <v>58</v>
      </c>
    </row>
    <row r="2895" customFormat="false" ht="15" hidden="true" customHeight="true" outlineLevel="0" collapsed="false">
      <c r="V2895" s="4" t="str">
        <f aca="false">"COMPUTED_VALUE"</f>
        <v>COMPUTED_VALUE</v>
      </c>
      <c r="W2895" s="4" t="n">
        <f aca="false">COUNTIF($T$2:$T$2881,V2895)</f>
        <v>0</v>
      </c>
      <c r="AA2895" s="4" t="s">
        <v>59</v>
      </c>
      <c r="AB2895" s="4" t="s">
        <v>25</v>
      </c>
      <c r="AC2895" s="4" t="n">
        <v>0.925</v>
      </c>
      <c r="AE2895" s="6" t="s">
        <v>60</v>
      </c>
      <c r="AF2895" s="4" t="s">
        <v>30</v>
      </c>
      <c r="AG2895" s="0" t="n">
        <v>2</v>
      </c>
      <c r="AH2895" s="4" t="n">
        <v>0.2</v>
      </c>
    </row>
    <row r="2896" customFormat="false" ht="15" hidden="true" customHeight="true" outlineLevel="0" collapsed="false">
      <c r="V2896" s="4" t="str">
        <f aca="false">"COMPUTED_VALUE"</f>
        <v>COMPUTED_VALUE</v>
      </c>
      <c r="W2896" s="4" t="n">
        <f aca="false">COUNTIF($T$2:$T$2881,V2896)</f>
        <v>0</v>
      </c>
      <c r="AA2896" s="4" t="s">
        <v>61</v>
      </c>
      <c r="AB2896" s="4" t="s">
        <v>25</v>
      </c>
      <c r="AC2896" s="4" t="n">
        <v>0.7</v>
      </c>
      <c r="AE2896" s="6" t="s">
        <v>60</v>
      </c>
      <c r="AF2896" s="4" t="s">
        <v>30</v>
      </c>
      <c r="AG2896" s="0" t="s">
        <v>34</v>
      </c>
      <c r="AH2896" s="4" t="n">
        <v>0.35</v>
      </c>
    </row>
    <row r="2897" customFormat="false" ht="15" hidden="true" customHeight="true" outlineLevel="0" collapsed="false">
      <c r="V2897" s="4" t="str">
        <f aca="false">"COMPUTED_VALUE"</f>
        <v>COMPUTED_VALUE</v>
      </c>
      <c r="W2897" s="4" t="n">
        <f aca="false">COUNTIF($T$2:$T$2881,V2897)</f>
        <v>0</v>
      </c>
      <c r="AA2897" s="4" t="s">
        <v>62</v>
      </c>
      <c r="AB2897" s="4" t="s">
        <v>25</v>
      </c>
      <c r="AC2897" s="4" t="n">
        <v>0.975</v>
      </c>
      <c r="AE2897" s="6" t="s">
        <v>60</v>
      </c>
      <c r="AF2897" s="4" t="s">
        <v>41</v>
      </c>
      <c r="AG2897" s="0" t="s">
        <v>34</v>
      </c>
      <c r="AH2897" s="4" t="n">
        <v>0.475</v>
      </c>
    </row>
    <row r="2898" customFormat="false" ht="15" hidden="true" customHeight="true" outlineLevel="0" collapsed="false">
      <c r="V2898" s="4" t="str">
        <f aca="false">"COMPUTED_VALUE"</f>
        <v>COMPUTED_VALUE</v>
      </c>
      <c r="W2898" s="4" t="n">
        <f aca="false">COUNTIF($T$2:$T$2881,V2898)</f>
        <v>0</v>
      </c>
      <c r="AA2898" s="4" t="s">
        <v>63</v>
      </c>
      <c r="AB2898" s="4" t="s">
        <v>25</v>
      </c>
      <c r="AC2898" s="4" t="n">
        <v>0.825</v>
      </c>
      <c r="AE2898" s="6" t="s">
        <v>48</v>
      </c>
      <c r="AF2898" s="4" t="s">
        <v>41</v>
      </c>
      <c r="AG2898" s="0" t="s">
        <v>34</v>
      </c>
      <c r="AH2898" s="4" t="n">
        <v>0.5</v>
      </c>
    </row>
    <row r="2899" customFormat="false" ht="15" hidden="true" customHeight="true" outlineLevel="0" collapsed="false">
      <c r="V2899" s="4" t="str">
        <f aca="false">"COMPUTED_VALUE"</f>
        <v>COMPUTED_VALUE</v>
      </c>
      <c r="W2899" s="4" t="n">
        <f aca="false">COUNTIF($T$2:$T$2881,V2899)</f>
        <v>0</v>
      </c>
      <c r="AA2899" s="4" t="s">
        <v>64</v>
      </c>
      <c r="AB2899" s="4" t="s">
        <v>25</v>
      </c>
      <c r="AC2899" s="4" t="n">
        <v>0.8</v>
      </c>
      <c r="AE2899" s="6" t="s">
        <v>60</v>
      </c>
      <c r="AF2899" s="4" t="s">
        <v>30</v>
      </c>
      <c r="AG2899" s="0" t="n">
        <v>5</v>
      </c>
      <c r="AH2899" s="4" t="n">
        <v>0.55</v>
      </c>
    </row>
    <row r="2900" customFormat="false" ht="15" hidden="true" customHeight="true" outlineLevel="0" collapsed="false">
      <c r="V2900" s="4" t="str">
        <f aca="false">"COMPUTED_VALUE"</f>
        <v>COMPUTED_VALUE</v>
      </c>
      <c r="W2900" s="4" t="n">
        <f aca="false">COUNTIF($T$2:$T$2881,V2900)</f>
        <v>0</v>
      </c>
      <c r="AA2900" s="4" t="s">
        <v>65</v>
      </c>
      <c r="AB2900" s="4" t="s">
        <v>25</v>
      </c>
      <c r="AC2900" s="4" t="n">
        <v>0.675</v>
      </c>
      <c r="AE2900" s="6" t="s">
        <v>48</v>
      </c>
      <c r="AF2900" s="4" t="s">
        <v>41</v>
      </c>
      <c r="AG2900" s="0" t="n">
        <v>5</v>
      </c>
      <c r="AH2900" s="4" t="n">
        <v>0.55</v>
      </c>
    </row>
    <row r="2901" customFormat="false" ht="15" hidden="false" customHeight="true" outlineLevel="0" collapsed="false">
      <c r="V2901" s="4" t="str">
        <f aca="false">"COMPUTED_VALUE"</f>
        <v>COMPUTED_VALUE</v>
      </c>
      <c r="W2901" s="4" t="n">
        <f aca="false">COUNTIF($T$2:$T$2881,V2901)</f>
        <v>0</v>
      </c>
      <c r="AA2901" s="4" t="s">
        <v>66</v>
      </c>
      <c r="AB2901" s="4" t="s">
        <v>25</v>
      </c>
      <c r="AC2901" s="4" t="n">
        <v>0.775</v>
      </c>
      <c r="AE2901" s="6" t="s">
        <v>60</v>
      </c>
      <c r="AF2901" s="4" t="s">
        <v>22</v>
      </c>
      <c r="AG2901" s="0" t="n">
        <v>2</v>
      </c>
      <c r="AH2901" s="4" t="n">
        <v>0.65</v>
      </c>
    </row>
    <row r="2902" customFormat="false" ht="15" hidden="false" customHeight="true" outlineLevel="0" collapsed="false">
      <c r="V2902" s="4" t="str">
        <f aca="false">"COMPUTED_VALUE"</f>
        <v>COMPUTED_VALUE</v>
      </c>
      <c r="W2902" s="4" t="n">
        <f aca="false">COUNTIF($T$2:$T$2881,V2902)</f>
        <v>0</v>
      </c>
      <c r="AA2902" s="4" t="s">
        <v>67</v>
      </c>
      <c r="AB2902" s="4" t="s">
        <v>25</v>
      </c>
      <c r="AC2902" s="4" t="n">
        <v>0.775</v>
      </c>
      <c r="AE2902" s="6" t="s">
        <v>60</v>
      </c>
      <c r="AF2902" s="4" t="s">
        <v>22</v>
      </c>
      <c r="AG2902" s="0" t="s">
        <v>34</v>
      </c>
      <c r="AH2902" s="4" t="n">
        <v>0.675</v>
      </c>
    </row>
    <row r="2903" customFormat="false" ht="15" hidden="true" customHeight="true" outlineLevel="0" collapsed="false">
      <c r="V2903" s="4" t="str">
        <f aca="false">"COMPUTED_VALUE"</f>
        <v>COMPUTED_VALUE</v>
      </c>
      <c r="W2903" s="4" t="n">
        <f aca="false">COUNTIF($T$2:$T$2881,V2903)</f>
        <v>0</v>
      </c>
      <c r="AA2903" s="4" t="s">
        <v>68</v>
      </c>
      <c r="AB2903" s="4" t="s">
        <v>25</v>
      </c>
      <c r="AC2903" s="4" t="n">
        <v>0.775</v>
      </c>
      <c r="AE2903" s="6" t="s">
        <v>48</v>
      </c>
      <c r="AF2903" s="4" t="s">
        <v>30</v>
      </c>
      <c r="AG2903" s="0" t="s">
        <v>34</v>
      </c>
      <c r="AH2903" s="4" t="n">
        <v>0.675</v>
      </c>
    </row>
    <row r="2904" customFormat="false" ht="15" hidden="true" customHeight="true" outlineLevel="0" collapsed="false">
      <c r="V2904" s="4" t="str">
        <f aca="false">"COMPUTED_VALUE"</f>
        <v>COMPUTED_VALUE</v>
      </c>
      <c r="W2904" s="4" t="n">
        <f aca="false">COUNTIF($T$2:$T$2881,V2904)</f>
        <v>0</v>
      </c>
      <c r="AA2904" s="4" t="s">
        <v>69</v>
      </c>
      <c r="AB2904" s="4" t="s">
        <v>25</v>
      </c>
      <c r="AC2904" s="4" t="n">
        <v>0.775</v>
      </c>
      <c r="AE2904" s="6" t="s">
        <v>60</v>
      </c>
      <c r="AF2904" s="4" t="s">
        <v>41</v>
      </c>
      <c r="AG2904" s="0" t="n">
        <v>2</v>
      </c>
      <c r="AH2904" s="4" t="n">
        <v>0.7</v>
      </c>
    </row>
    <row r="2905" customFormat="false" ht="15" hidden="true" customHeight="true" outlineLevel="0" collapsed="false">
      <c r="V2905" s="4" t="str">
        <f aca="false">"COMPUTED_VALUE"</f>
        <v>COMPUTED_VALUE</v>
      </c>
      <c r="W2905" s="4" t="n">
        <f aca="false">COUNTIF($T$2:$T$2881,V2905)</f>
        <v>0</v>
      </c>
      <c r="AA2905" s="4" t="s">
        <v>70</v>
      </c>
      <c r="AB2905" s="4" t="s">
        <v>25</v>
      </c>
      <c r="AC2905" s="4" t="n">
        <v>0.65</v>
      </c>
      <c r="AE2905" s="6" t="s">
        <v>50</v>
      </c>
      <c r="AF2905" s="4" t="s">
        <v>41</v>
      </c>
      <c r="AG2905" s="0" t="n">
        <v>5</v>
      </c>
      <c r="AH2905" s="4" t="n">
        <v>0.725</v>
      </c>
    </row>
    <row r="2906" customFormat="false" ht="15" hidden="true" customHeight="true" outlineLevel="0" collapsed="false">
      <c r="V2906" s="4" t="str">
        <f aca="false">"COMPUTED_VALUE"</f>
        <v>COMPUTED_VALUE</v>
      </c>
      <c r="W2906" s="4" t="n">
        <f aca="false">COUNTIF($T$2:$T$2881,V2906)</f>
        <v>0</v>
      </c>
      <c r="AA2906" s="4" t="s">
        <v>71</v>
      </c>
      <c r="AB2906" s="4" t="s">
        <v>25</v>
      </c>
      <c r="AC2906" s="4" t="n">
        <v>0.85</v>
      </c>
      <c r="AE2906" s="6" t="s">
        <v>60</v>
      </c>
      <c r="AF2906" s="4" t="s">
        <v>41</v>
      </c>
      <c r="AG2906" s="0" t="n">
        <v>5</v>
      </c>
      <c r="AH2906" s="4" t="n">
        <v>0.75</v>
      </c>
    </row>
    <row r="2907" customFormat="false" ht="15" hidden="true" customHeight="true" outlineLevel="0" collapsed="false">
      <c r="V2907" s="4" t="str">
        <f aca="false">"COMPUTED_VALUE"</f>
        <v>COMPUTED_VALUE</v>
      </c>
      <c r="W2907" s="4" t="n">
        <f aca="false">COUNTIF($T$2:$T$2881,V2907)</f>
        <v>0</v>
      </c>
      <c r="AA2907" s="4" t="s">
        <v>72</v>
      </c>
      <c r="AB2907" s="4" t="s">
        <v>25</v>
      </c>
      <c r="AC2907" s="4" t="n">
        <v>0.575</v>
      </c>
      <c r="AE2907" s="6" t="s">
        <v>48</v>
      </c>
      <c r="AF2907" s="4" t="s">
        <v>30</v>
      </c>
      <c r="AG2907" s="0" t="n">
        <v>2</v>
      </c>
      <c r="AH2907" s="4" t="n">
        <v>0.75</v>
      </c>
    </row>
    <row r="2908" customFormat="false" ht="15" hidden="true" customHeight="true" outlineLevel="0" collapsed="false">
      <c r="V2908" s="4" t="str">
        <f aca="false">"COMPUTED_VALUE"</f>
        <v>COMPUTED_VALUE</v>
      </c>
      <c r="W2908" s="4" t="n">
        <f aca="false">COUNTIF($T$2:$T$2881,V2908)</f>
        <v>0</v>
      </c>
      <c r="AA2908" s="4" t="s">
        <v>73</v>
      </c>
      <c r="AB2908" s="4" t="s">
        <v>25</v>
      </c>
      <c r="AC2908" s="4" t="n">
        <v>0.75</v>
      </c>
      <c r="AE2908" s="6" t="s">
        <v>48</v>
      </c>
      <c r="AF2908" s="4" t="s">
        <v>30</v>
      </c>
      <c r="AG2908" s="0" t="n">
        <v>5</v>
      </c>
      <c r="AH2908" s="4" t="n">
        <v>0.75</v>
      </c>
    </row>
    <row r="2909" customFormat="false" ht="15" hidden="true" customHeight="true" outlineLevel="0" collapsed="false">
      <c r="V2909" s="4" t="str">
        <f aca="false">"COMPUTED_VALUE"</f>
        <v>COMPUTED_VALUE</v>
      </c>
      <c r="W2909" s="4" t="n">
        <f aca="false">COUNTIF($T$2:$T$2881,V2909)</f>
        <v>0</v>
      </c>
      <c r="AA2909" s="4" t="s">
        <v>44</v>
      </c>
      <c r="AB2909" s="4" t="s">
        <v>40</v>
      </c>
      <c r="AC2909" s="4" t="n">
        <v>0.7</v>
      </c>
      <c r="AE2909" s="6" t="s">
        <v>50</v>
      </c>
      <c r="AF2909" s="4" t="s">
        <v>41</v>
      </c>
      <c r="AG2909" s="0" t="s">
        <v>34</v>
      </c>
      <c r="AH2909" s="4" t="n">
        <v>0.775</v>
      </c>
    </row>
    <row r="2910" customFormat="false" ht="15" hidden="false" customHeight="true" outlineLevel="0" collapsed="false">
      <c r="V2910" s="4" t="str">
        <f aca="false">"COMPUTED_VALUE"</f>
        <v>COMPUTED_VALUE</v>
      </c>
      <c r="W2910" s="4" t="n">
        <f aca="false">COUNTIF($T$2:$T$2881,V2910)</f>
        <v>0</v>
      </c>
      <c r="AA2910" s="4" t="s">
        <v>46</v>
      </c>
      <c r="AB2910" s="4" t="s">
        <v>40</v>
      </c>
      <c r="AC2910" s="4" t="n">
        <v>0.75</v>
      </c>
      <c r="AE2910" s="6" t="s">
        <v>60</v>
      </c>
      <c r="AF2910" s="4" t="s">
        <v>22</v>
      </c>
      <c r="AG2910" s="0" t="n">
        <v>5</v>
      </c>
      <c r="AH2910" s="4" t="n">
        <v>0.8</v>
      </c>
    </row>
    <row r="2911" customFormat="false" ht="15" hidden="true" customHeight="true" outlineLevel="0" collapsed="false">
      <c r="V2911" s="4" t="str">
        <f aca="false">"COMPUTED_VALUE"</f>
        <v>COMPUTED_VALUE</v>
      </c>
      <c r="W2911" s="4" t="n">
        <f aca="false">COUNTIF($T$2:$T$2881,V2911)</f>
        <v>0</v>
      </c>
      <c r="AA2911" s="4" t="s">
        <v>47</v>
      </c>
      <c r="AB2911" s="4" t="s">
        <v>40</v>
      </c>
      <c r="AC2911" s="4" t="n">
        <v>0.475</v>
      </c>
      <c r="AE2911" s="6" t="s">
        <v>48</v>
      </c>
      <c r="AF2911" s="4" t="s">
        <v>41</v>
      </c>
      <c r="AG2911" s="0" t="n">
        <v>2</v>
      </c>
      <c r="AH2911" s="4" t="n">
        <v>0.8</v>
      </c>
    </row>
    <row r="2912" customFormat="false" ht="15" hidden="false" customHeight="true" outlineLevel="0" collapsed="false">
      <c r="V2912" s="4" t="str">
        <f aca="false">"COMPUTED_VALUE"</f>
        <v>COMPUTED_VALUE</v>
      </c>
      <c r="W2912" s="4" t="n">
        <f aca="false">COUNTIF($T$2:$T$2881,V2912)</f>
        <v>0</v>
      </c>
      <c r="AA2912" s="4" t="s">
        <v>49</v>
      </c>
      <c r="AB2912" s="4" t="s">
        <v>40</v>
      </c>
      <c r="AC2912" s="4" t="n">
        <v>0.65</v>
      </c>
      <c r="AE2912" s="6" t="s">
        <v>50</v>
      </c>
      <c r="AF2912" s="4" t="s">
        <v>22</v>
      </c>
      <c r="AG2912" s="0" t="s">
        <v>34</v>
      </c>
      <c r="AH2912" s="4" t="n">
        <v>0.9</v>
      </c>
    </row>
    <row r="2913" customFormat="false" ht="15" hidden="false" customHeight="true" outlineLevel="0" collapsed="false">
      <c r="V2913" s="4" t="str">
        <f aca="false">"COMPUTED_VALUE"</f>
        <v>COMPUTED_VALUE</v>
      </c>
      <c r="W2913" s="4" t="n">
        <f aca="false">COUNTIF($T$2:$T$2881,V2913)</f>
        <v>0</v>
      </c>
      <c r="AA2913" s="4" t="s">
        <v>51</v>
      </c>
      <c r="AB2913" s="4" t="s">
        <v>40</v>
      </c>
      <c r="AC2913" s="4" t="n">
        <v>0.8</v>
      </c>
      <c r="AE2913" s="6" t="s">
        <v>50</v>
      </c>
      <c r="AF2913" s="4" t="s">
        <v>22</v>
      </c>
      <c r="AG2913" s="0" t="n">
        <v>2</v>
      </c>
      <c r="AH2913" s="4" t="n">
        <v>0.925</v>
      </c>
    </row>
    <row r="2914" customFormat="false" ht="15" hidden="false" customHeight="true" outlineLevel="0" collapsed="false">
      <c r="V2914" s="4" t="str">
        <f aca="false">"COMPUTED_VALUE"</f>
        <v>COMPUTED_VALUE</v>
      </c>
      <c r="W2914" s="4" t="n">
        <f aca="false">COUNTIF($T$2:$T$2881,V2914)</f>
        <v>0</v>
      </c>
      <c r="AA2914" s="4" t="s">
        <v>52</v>
      </c>
      <c r="AB2914" s="4" t="s">
        <v>40</v>
      </c>
      <c r="AC2914" s="4" t="n">
        <v>0.675</v>
      </c>
      <c r="AE2914" s="6" t="s">
        <v>48</v>
      </c>
      <c r="AF2914" s="4" t="s">
        <v>22</v>
      </c>
      <c r="AG2914" s="0" t="n">
        <v>5</v>
      </c>
      <c r="AH2914" s="4" t="n">
        <v>0.925</v>
      </c>
    </row>
    <row r="2915" customFormat="false" ht="15" hidden="true" customHeight="true" outlineLevel="0" collapsed="false">
      <c r="V2915" s="4" t="str">
        <f aca="false">"COMPUTED_VALUE"</f>
        <v>COMPUTED_VALUE</v>
      </c>
      <c r="W2915" s="4" t="n">
        <f aca="false">COUNTIF($T$2:$T$2881,V2915)</f>
        <v>0</v>
      </c>
      <c r="AA2915" s="4" t="s">
        <v>53</v>
      </c>
      <c r="AB2915" s="4" t="s">
        <v>40</v>
      </c>
      <c r="AC2915" s="4" t="n">
        <v>0.2</v>
      </c>
      <c r="AE2915" s="6" t="s">
        <v>50</v>
      </c>
      <c r="AF2915" s="4" t="s">
        <v>41</v>
      </c>
      <c r="AG2915" s="0" t="n">
        <v>2</v>
      </c>
      <c r="AH2915" s="4" t="n">
        <v>0.95</v>
      </c>
    </row>
    <row r="2916" customFormat="false" ht="15" hidden="false" customHeight="true" outlineLevel="0" collapsed="false">
      <c r="V2916" s="4" t="str">
        <f aca="false">"COMPUTED_VALUE"</f>
        <v>COMPUTED_VALUE</v>
      </c>
      <c r="W2916" s="4" t="n">
        <f aca="false">COUNTIF($T$2:$T$2881,V2916)</f>
        <v>0</v>
      </c>
      <c r="AA2916" s="4" t="s">
        <v>54</v>
      </c>
      <c r="AB2916" s="4" t="s">
        <v>40</v>
      </c>
      <c r="AC2916" s="4" t="n">
        <v>0.55</v>
      </c>
      <c r="AE2916" s="6" t="s">
        <v>50</v>
      </c>
      <c r="AF2916" s="4" t="s">
        <v>22</v>
      </c>
      <c r="AG2916" s="0" t="n">
        <v>5</v>
      </c>
      <c r="AH2916" s="4" t="n">
        <v>0.95</v>
      </c>
    </row>
    <row r="2917" customFormat="false" ht="15" hidden="false" customHeight="true" outlineLevel="0" collapsed="false">
      <c r="V2917" s="4" t="str">
        <f aca="false">"COMPUTED_VALUE"</f>
        <v>COMPUTED_VALUE</v>
      </c>
      <c r="W2917" s="4" t="n">
        <f aca="false">COUNTIF($T$2:$T$2881,V2917)</f>
        <v>0</v>
      </c>
      <c r="AA2917" s="4" t="s">
        <v>55</v>
      </c>
      <c r="AB2917" s="4" t="s">
        <v>40</v>
      </c>
      <c r="AC2917" s="4" t="n">
        <v>0.35</v>
      </c>
      <c r="AE2917" s="6" t="s">
        <v>48</v>
      </c>
      <c r="AF2917" s="4" t="s">
        <v>22</v>
      </c>
      <c r="AG2917" s="0" t="n">
        <v>2</v>
      </c>
      <c r="AH2917" s="4" t="n">
        <v>0.975</v>
      </c>
    </row>
    <row r="2918" customFormat="false" ht="15" hidden="false" customHeight="true" outlineLevel="0" collapsed="false">
      <c r="V2918" s="4" t="str">
        <f aca="false">"COMPUTED_VALUE"</f>
        <v>COMPUTED_VALUE</v>
      </c>
      <c r="W2918" s="4" t="n">
        <f aca="false">COUNTIF($T$2:$T$2881,V2918)</f>
        <v>0</v>
      </c>
      <c r="AA2918" s="4" t="s">
        <v>56</v>
      </c>
      <c r="AB2918" s="4" t="s">
        <v>40</v>
      </c>
      <c r="AC2918" s="4" t="n">
        <v>0.95</v>
      </c>
      <c r="AE2918" s="6" t="s">
        <v>48</v>
      </c>
      <c r="AF2918" s="4" t="s">
        <v>22</v>
      </c>
      <c r="AG2918" s="0" t="s">
        <v>34</v>
      </c>
      <c r="AH2918" s="4" t="n">
        <v>0.975</v>
      </c>
    </row>
    <row r="2919" customFormat="false" ht="15" hidden="false" customHeight="true" outlineLevel="0" collapsed="false">
      <c r="V2919" s="4" t="str">
        <f aca="false">"COMPUTED_VALUE"</f>
        <v>COMPUTED_VALUE</v>
      </c>
      <c r="W2919" s="4" t="n">
        <f aca="false">COUNTIF($T$2:$T$2881,V2919)</f>
        <v>0</v>
      </c>
      <c r="AA2919" s="4" t="s">
        <v>59</v>
      </c>
      <c r="AB2919" s="4" t="s">
        <v>40</v>
      </c>
      <c r="AC2919" s="4" t="n">
        <v>0.725</v>
      </c>
    </row>
    <row r="2920" customFormat="false" ht="15" hidden="false" customHeight="true" outlineLevel="0" collapsed="false">
      <c r="V2920" s="4" t="str">
        <f aca="false">"COMPUTED_VALUE"</f>
        <v>COMPUTED_VALUE</v>
      </c>
      <c r="W2920" s="4" t="n">
        <f aca="false">COUNTIF($T$2:$T$2881,V2920)</f>
        <v>0</v>
      </c>
      <c r="AA2920" s="4" t="s">
        <v>61</v>
      </c>
      <c r="AB2920" s="4" t="s">
        <v>40</v>
      </c>
      <c r="AC2920" s="4" t="n">
        <v>0.775</v>
      </c>
    </row>
    <row r="2921" customFormat="false" ht="15" hidden="false" customHeight="true" outlineLevel="0" collapsed="false">
      <c r="V2921" s="4" t="str">
        <f aca="false">"COMPUTED_VALUE"</f>
        <v>COMPUTED_VALUE</v>
      </c>
      <c r="W2921" s="4" t="n">
        <f aca="false">COUNTIF($T$2:$T$2881,V2921)</f>
        <v>0</v>
      </c>
      <c r="AA2921" s="4" t="s">
        <v>62</v>
      </c>
      <c r="AB2921" s="4" t="s">
        <v>40</v>
      </c>
      <c r="AC2921" s="4" t="n">
        <v>0.925</v>
      </c>
    </row>
    <row r="2922" customFormat="false" ht="15" hidden="false" customHeight="true" outlineLevel="0" collapsed="false">
      <c r="V2922" s="4" t="str">
        <f aca="false">"COMPUTED_VALUE"</f>
        <v>COMPUTED_VALUE</v>
      </c>
      <c r="W2922" s="4" t="n">
        <f aca="false">COUNTIF($T$2:$T$2881,V2922)</f>
        <v>0</v>
      </c>
      <c r="AA2922" s="4" t="s">
        <v>63</v>
      </c>
      <c r="AB2922" s="4" t="s">
        <v>40</v>
      </c>
      <c r="AC2922" s="4" t="n">
        <v>0.95</v>
      </c>
    </row>
    <row r="2923" customFormat="false" ht="15" hidden="false" customHeight="true" outlineLevel="0" collapsed="false">
      <c r="V2923" s="4" t="str">
        <f aca="false">"COMPUTED_VALUE"</f>
        <v>COMPUTED_VALUE</v>
      </c>
      <c r="W2923" s="4" t="n">
        <f aca="false">COUNTIF($T$2:$T$2881,V2923)</f>
        <v>0</v>
      </c>
      <c r="AA2923" s="4" t="s">
        <v>64</v>
      </c>
      <c r="AB2923" s="4" t="s">
        <v>40</v>
      </c>
      <c r="AC2923" s="4" t="n">
        <v>0.9</v>
      </c>
    </row>
    <row r="2924" customFormat="false" ht="15" hidden="false" customHeight="true" outlineLevel="0" collapsed="false">
      <c r="V2924" s="4" t="str">
        <f aca="false">"COMPUTED_VALUE"</f>
        <v>COMPUTED_VALUE</v>
      </c>
      <c r="W2924" s="4" t="n">
        <f aca="false">COUNTIF($T$2:$T$2881,V2924)</f>
        <v>0</v>
      </c>
      <c r="AA2924" s="4" t="s">
        <v>65</v>
      </c>
      <c r="AB2924" s="4" t="s">
        <v>40</v>
      </c>
      <c r="AC2924" s="4" t="n">
        <v>0.8</v>
      </c>
    </row>
    <row r="2925" customFormat="false" ht="15" hidden="false" customHeight="true" outlineLevel="0" collapsed="false">
      <c r="V2925" s="4" t="str">
        <f aca="false">"COMPUTED_VALUE"</f>
        <v>COMPUTED_VALUE</v>
      </c>
      <c r="W2925" s="4" t="n">
        <f aca="false">COUNTIF($T$2:$T$2881,V2925)</f>
        <v>0</v>
      </c>
      <c r="AA2925" s="4" t="s">
        <v>66</v>
      </c>
      <c r="AB2925" s="4" t="s">
        <v>40</v>
      </c>
      <c r="AC2925" s="4" t="n">
        <v>0.55</v>
      </c>
    </row>
    <row r="2926" customFormat="false" ht="15" hidden="false" customHeight="true" outlineLevel="0" collapsed="false">
      <c r="V2926" s="4" t="str">
        <f aca="false">"COMPUTED_VALUE"</f>
        <v>COMPUTED_VALUE</v>
      </c>
      <c r="W2926" s="4" t="n">
        <f aca="false">COUNTIF($T$2:$T$2881,V2926)</f>
        <v>0</v>
      </c>
      <c r="AA2926" s="4" t="s">
        <v>67</v>
      </c>
      <c r="AB2926" s="4" t="s">
        <v>40</v>
      </c>
      <c r="AC2926" s="4" t="n">
        <v>0.5</v>
      </c>
    </row>
    <row r="2927" customFormat="false" ht="15" hidden="false" customHeight="true" outlineLevel="0" collapsed="false">
      <c r="V2927" s="4" t="str">
        <f aca="false">"COMPUTED_VALUE"</f>
        <v>COMPUTED_VALUE</v>
      </c>
      <c r="W2927" s="4" t="n">
        <f aca="false">COUNTIF($T$2:$T$2881,V2927)</f>
        <v>0</v>
      </c>
      <c r="AA2927" s="4" t="s">
        <v>68</v>
      </c>
      <c r="AB2927" s="4" t="s">
        <v>40</v>
      </c>
      <c r="AC2927" s="4" t="n">
        <v>0.975</v>
      </c>
    </row>
    <row r="2928" customFormat="false" ht="15" hidden="false" customHeight="true" outlineLevel="0" collapsed="false">
      <c r="V2928" s="4" t="str">
        <f aca="false">"COMPUTED_VALUE"</f>
        <v>COMPUTED_VALUE</v>
      </c>
      <c r="W2928" s="4" t="n">
        <f aca="false">COUNTIF($T$2:$T$2881,V2928)</f>
        <v>0</v>
      </c>
      <c r="AA2928" s="4" t="s">
        <v>69</v>
      </c>
      <c r="AB2928" s="4" t="s">
        <v>40</v>
      </c>
      <c r="AC2928" s="4" t="n">
        <v>0.925</v>
      </c>
    </row>
    <row r="2929" customFormat="false" ht="15" hidden="false" customHeight="true" outlineLevel="0" collapsed="false">
      <c r="V2929" s="4" t="str">
        <f aca="false">"COMPUTED_VALUE"</f>
        <v>COMPUTED_VALUE</v>
      </c>
      <c r="W2929" s="4" t="n">
        <f aca="false">COUNTIF($T$2:$T$2881,V2929)</f>
        <v>0</v>
      </c>
      <c r="AA2929" s="4" t="s">
        <v>70</v>
      </c>
      <c r="AB2929" s="4" t="s">
        <v>40</v>
      </c>
      <c r="AC2929" s="4" t="n">
        <v>0.975</v>
      </c>
    </row>
    <row r="2930" customFormat="false" ht="15" hidden="false" customHeight="true" outlineLevel="0" collapsed="false">
      <c r="V2930" s="4" t="str">
        <f aca="false">"COMPUTED_VALUE"</f>
        <v>COMPUTED_VALUE</v>
      </c>
      <c r="W2930" s="4" t="n">
        <f aca="false">COUNTIF($T$2:$T$2881,V2930)</f>
        <v>0</v>
      </c>
      <c r="AA2930" s="4" t="s">
        <v>71</v>
      </c>
      <c r="AB2930" s="4" t="s">
        <v>40</v>
      </c>
      <c r="AC2930" s="4" t="n">
        <v>0.75</v>
      </c>
    </row>
    <row r="2931" customFormat="false" ht="15" hidden="false" customHeight="true" outlineLevel="0" collapsed="false">
      <c r="V2931" s="4" t="str">
        <f aca="false">"COMPUTED_VALUE"</f>
        <v>COMPUTED_VALUE</v>
      </c>
      <c r="W2931" s="4" t="n">
        <f aca="false">COUNTIF($T$2:$T$2881,V2931)</f>
        <v>0</v>
      </c>
      <c r="AA2931" s="4" t="s">
        <v>72</v>
      </c>
      <c r="AB2931" s="4" t="s">
        <v>40</v>
      </c>
      <c r="AC2931" s="4" t="n">
        <v>0.75</v>
      </c>
    </row>
    <row r="2932" customFormat="false" ht="15" hidden="false" customHeight="true" outlineLevel="0" collapsed="false">
      <c r="V2932" s="4" t="str">
        <f aca="false">"COMPUTED_VALUE"</f>
        <v>COMPUTED_VALUE</v>
      </c>
      <c r="W2932" s="4" t="n">
        <f aca="false">COUNTIF($T$2:$T$2881,V2932)</f>
        <v>0</v>
      </c>
      <c r="AA2932" s="4" t="s">
        <v>73</v>
      </c>
      <c r="AB2932" s="4" t="s">
        <v>40</v>
      </c>
      <c r="AC2932" s="4" t="n">
        <v>0.675</v>
      </c>
    </row>
    <row r="2933" customFormat="false" ht="15" hidden="false" customHeight="true" outlineLevel="0" collapsed="false">
      <c r="V2933" s="4" t="str">
        <f aca="false">"COMPUTED_VALUE"</f>
        <v>COMPUTED_VALUE</v>
      </c>
      <c r="W2933" s="4" t="n">
        <f aca="false">COUNTIF($T$2:$T$2881,V2933)</f>
        <v>0</v>
      </c>
      <c r="AA2933" s="4" t="s">
        <v>44</v>
      </c>
      <c r="AB2933" s="4" t="s">
        <v>39</v>
      </c>
      <c r="AC2933" s="4" t="n">
        <v>0.85</v>
      </c>
    </row>
    <row r="2934" customFormat="false" ht="15" hidden="false" customHeight="true" outlineLevel="0" collapsed="false">
      <c r="V2934" s="4" t="str">
        <f aca="false">"COMPUTED_VALUE"</f>
        <v>COMPUTED_VALUE</v>
      </c>
      <c r="W2934" s="4" t="n">
        <f aca="false">COUNTIF($T$2:$T$2881,V2934)</f>
        <v>0</v>
      </c>
      <c r="AA2934" s="4" t="s">
        <v>46</v>
      </c>
      <c r="AB2934" s="4" t="s">
        <v>39</v>
      </c>
      <c r="AC2934" s="4" t="n">
        <v>0.725</v>
      </c>
    </row>
    <row r="2935" customFormat="false" ht="15" hidden="false" customHeight="true" outlineLevel="0" collapsed="false">
      <c r="V2935" s="4" t="str">
        <f aca="false">"COMPUTED_VALUE"</f>
        <v>COMPUTED_VALUE</v>
      </c>
      <c r="W2935" s="4" t="n">
        <f aca="false">COUNTIF($T$2:$T$2881,V2935)</f>
        <v>0</v>
      </c>
      <c r="AA2935" s="4" t="s">
        <v>47</v>
      </c>
      <c r="AB2935" s="4" t="s">
        <v>39</v>
      </c>
      <c r="AC2935" s="4" t="n">
        <v>0.575</v>
      </c>
    </row>
    <row r="2936" customFormat="false" ht="15" hidden="false" customHeight="true" outlineLevel="0" collapsed="false">
      <c r="V2936" s="4" t="str">
        <f aca="false">"COMPUTED_VALUE"</f>
        <v>COMPUTED_VALUE</v>
      </c>
      <c r="W2936" s="4" t="n">
        <f aca="false">COUNTIF($T$2:$T$2881,V2936)</f>
        <v>0</v>
      </c>
      <c r="AA2936" s="4" t="s">
        <v>49</v>
      </c>
      <c r="AB2936" s="4" t="s">
        <v>39</v>
      </c>
      <c r="AC2936" s="4" t="n">
        <v>0.9</v>
      </c>
    </row>
    <row r="2937" customFormat="false" ht="15" hidden="false" customHeight="true" outlineLevel="0" collapsed="false">
      <c r="V2937" s="4" t="str">
        <f aca="false">"COMPUTED_VALUE"</f>
        <v>COMPUTED_VALUE</v>
      </c>
      <c r="W2937" s="4" t="n">
        <f aca="false">COUNTIF($T$2:$T$2881,V2937)</f>
        <v>0</v>
      </c>
      <c r="AA2937" s="4" t="s">
        <v>51</v>
      </c>
      <c r="AB2937" s="4" t="s">
        <v>39</v>
      </c>
      <c r="AC2937" s="4" t="n">
        <v>0.775</v>
      </c>
    </row>
    <row r="2938" customFormat="false" ht="15" hidden="false" customHeight="true" outlineLevel="0" collapsed="false">
      <c r="V2938" s="4" t="str">
        <f aca="false">"COMPUTED_VALUE"</f>
        <v>COMPUTED_VALUE</v>
      </c>
      <c r="W2938" s="4" t="n">
        <f aca="false">COUNTIF($T$2:$T$2881,V2938)</f>
        <v>0</v>
      </c>
      <c r="AA2938" s="4" t="s">
        <v>52</v>
      </c>
      <c r="AB2938" s="4" t="s">
        <v>39</v>
      </c>
      <c r="AC2938" s="4" t="n">
        <v>0.775</v>
      </c>
    </row>
    <row r="2939" customFormat="false" ht="15" hidden="false" customHeight="true" outlineLevel="0" collapsed="false">
      <c r="V2939" s="4" t="str">
        <f aca="false">"COMPUTED_VALUE"</f>
        <v>COMPUTED_VALUE</v>
      </c>
      <c r="W2939" s="4" t="n">
        <f aca="false">COUNTIF($T$2:$T$2881,V2939)</f>
        <v>0</v>
      </c>
      <c r="AA2939" s="4" t="s">
        <v>53</v>
      </c>
      <c r="AB2939" s="4" t="s">
        <v>39</v>
      </c>
      <c r="AC2939" s="4" t="n">
        <v>0.325</v>
      </c>
    </row>
    <row r="2940" customFormat="false" ht="15" hidden="false" customHeight="true" outlineLevel="0" collapsed="false">
      <c r="V2940" s="4" t="str">
        <f aca="false">"COMPUTED_VALUE"</f>
        <v>COMPUTED_VALUE</v>
      </c>
      <c r="W2940" s="4" t="n">
        <f aca="false">COUNTIF($T$2:$T$2881,V2940)</f>
        <v>0</v>
      </c>
      <c r="AA2940" s="4" t="s">
        <v>54</v>
      </c>
      <c r="AB2940" s="4" t="s">
        <v>39</v>
      </c>
      <c r="AC2940" s="4" t="n">
        <v>0.075</v>
      </c>
    </row>
    <row r="2941" customFormat="false" ht="15" hidden="false" customHeight="true" outlineLevel="0" collapsed="false">
      <c r="V2941" s="4" t="str">
        <f aca="false">"COMPUTED_VALUE"</f>
        <v>COMPUTED_VALUE</v>
      </c>
      <c r="W2941" s="4" t="n">
        <f aca="false">COUNTIF($T$2:$T$2881,V2941)</f>
        <v>0</v>
      </c>
      <c r="AA2941" s="4" t="s">
        <v>55</v>
      </c>
      <c r="AB2941" s="4" t="s">
        <v>39</v>
      </c>
      <c r="AC2941" s="4" t="n">
        <v>0.475</v>
      </c>
    </row>
    <row r="2942" customFormat="false" ht="15" hidden="false" customHeight="true" outlineLevel="0" collapsed="false">
      <c r="V2942" s="4" t="str">
        <f aca="false">"COMPUTED_VALUE"</f>
        <v>COMPUTED_VALUE</v>
      </c>
      <c r="W2942" s="4" t="n">
        <f aca="false">COUNTIF($T$2:$T$2881,V2942)</f>
        <v>0</v>
      </c>
      <c r="AA2942" s="4" t="s">
        <v>56</v>
      </c>
      <c r="AB2942" s="4" t="s">
        <v>39</v>
      </c>
      <c r="AC2942" s="4" t="n">
        <v>0.975</v>
      </c>
    </row>
    <row r="2943" customFormat="false" ht="15" hidden="false" customHeight="true" outlineLevel="0" collapsed="false">
      <c r="V2943" s="4" t="str">
        <f aca="false">"COMPUTED_VALUE"</f>
        <v>COMPUTED_VALUE</v>
      </c>
      <c r="W2943" s="4" t="n">
        <f aca="false">COUNTIF($T$2:$T$2881,V2943)</f>
        <v>0</v>
      </c>
      <c r="AA2943" s="4" t="s">
        <v>59</v>
      </c>
      <c r="AB2943" s="4" t="s">
        <v>39</v>
      </c>
      <c r="AC2943" s="4" t="n">
        <v>0.975</v>
      </c>
    </row>
    <row r="2944" customFormat="false" ht="15" hidden="false" customHeight="true" outlineLevel="0" collapsed="false">
      <c r="V2944" s="4" t="str">
        <f aca="false">"COMPUTED_VALUE"</f>
        <v>COMPUTED_VALUE</v>
      </c>
      <c r="W2944" s="4" t="n">
        <f aca="false">COUNTIF($T$2:$T$2881,V2944)</f>
        <v>0</v>
      </c>
      <c r="AA2944" s="4" t="s">
        <v>61</v>
      </c>
      <c r="AB2944" s="4" t="s">
        <v>39</v>
      </c>
      <c r="AC2944" s="4" t="n">
        <v>0.675</v>
      </c>
    </row>
    <row r="2945" customFormat="false" ht="15" hidden="false" customHeight="true" outlineLevel="0" collapsed="false">
      <c r="V2945" s="4" t="str">
        <f aca="false">"COMPUTED_VALUE"</f>
        <v>COMPUTED_VALUE</v>
      </c>
      <c r="W2945" s="4" t="n">
        <f aca="false">COUNTIF($T$2:$T$2881,V2945)</f>
        <v>0</v>
      </c>
      <c r="AA2945" s="4" t="s">
        <v>62</v>
      </c>
      <c r="AB2945" s="4" t="s">
        <v>39</v>
      </c>
      <c r="AC2945" s="4" t="n">
        <v>0.95</v>
      </c>
    </row>
    <row r="2946" customFormat="false" ht="15" hidden="false" customHeight="true" outlineLevel="0" collapsed="false">
      <c r="V2946" s="4" t="str">
        <f aca="false">"COMPUTED_VALUE"</f>
        <v>COMPUTED_VALUE</v>
      </c>
      <c r="W2946" s="4" t="n">
        <f aca="false">COUNTIF($T$2:$T$2881,V2946)</f>
        <v>0</v>
      </c>
      <c r="AA2946" s="4" t="s">
        <v>63</v>
      </c>
      <c r="AB2946" s="4" t="s">
        <v>39</v>
      </c>
      <c r="AC2946" s="4" t="n">
        <v>0.875</v>
      </c>
    </row>
    <row r="2947" customFormat="false" ht="15" hidden="false" customHeight="true" outlineLevel="0" collapsed="false">
      <c r="V2947" s="4" t="str">
        <f aca="false">"COMPUTED_VALUE"</f>
        <v>COMPUTED_VALUE</v>
      </c>
      <c r="W2947" s="4" t="n">
        <f aca="false">COUNTIF($T$2:$T$2881,V2947)</f>
        <v>0</v>
      </c>
      <c r="AA2947" s="4" t="s">
        <v>64</v>
      </c>
      <c r="AB2947" s="4" t="s">
        <v>39</v>
      </c>
      <c r="AC2947" s="4" t="n">
        <v>0.85</v>
      </c>
    </row>
    <row r="2948" customFormat="false" ht="15" hidden="false" customHeight="true" outlineLevel="0" collapsed="false">
      <c r="V2948" s="4" t="str">
        <f aca="false">"COMPUTED_VALUE"</f>
        <v>COMPUTED_VALUE</v>
      </c>
      <c r="W2948" s="4" t="n">
        <f aca="false">COUNTIF($T$2:$T$2881,V2948)</f>
        <v>0</v>
      </c>
      <c r="AA2948" s="4" t="s">
        <v>65</v>
      </c>
      <c r="AB2948" s="4" t="s">
        <v>39</v>
      </c>
      <c r="AC2948" s="4" t="n">
        <v>0.775</v>
      </c>
    </row>
    <row r="2949" customFormat="false" ht="15" hidden="false" customHeight="true" outlineLevel="0" collapsed="false">
      <c r="V2949" s="4" t="str">
        <f aca="false">"COMPUTED_VALUE"</f>
        <v>COMPUTED_VALUE</v>
      </c>
      <c r="W2949" s="4" t="n">
        <f aca="false">COUNTIF($T$2:$T$2881,V2949)</f>
        <v>0</v>
      </c>
      <c r="AA2949" s="4" t="s">
        <v>66</v>
      </c>
      <c r="AB2949" s="4" t="s">
        <v>39</v>
      </c>
      <c r="AC2949" s="4" t="n">
        <v>0.8</v>
      </c>
    </row>
    <row r="2950" customFormat="false" ht="15" hidden="false" customHeight="true" outlineLevel="0" collapsed="false">
      <c r="V2950" s="4" t="str">
        <f aca="false">"COMPUTED_VALUE"</f>
        <v>COMPUTED_VALUE</v>
      </c>
      <c r="W2950" s="4" t="n">
        <f aca="false">COUNTIF($T$2:$T$2881,V2950)</f>
        <v>0</v>
      </c>
      <c r="AA2950" s="4" t="s">
        <v>67</v>
      </c>
      <c r="AB2950" s="4" t="s">
        <v>39</v>
      </c>
      <c r="AC2950" s="4" t="n">
        <v>0.675</v>
      </c>
    </row>
    <row r="2951" customFormat="false" ht="15" hidden="false" customHeight="true" outlineLevel="0" collapsed="false">
      <c r="V2951" s="4" t="str">
        <f aca="false">"COMPUTED_VALUE"</f>
        <v>COMPUTED_VALUE</v>
      </c>
      <c r="W2951" s="4" t="n">
        <f aca="false">COUNTIF($T$2:$T$2881,V2951)</f>
        <v>0</v>
      </c>
      <c r="AA2951" s="4" t="s">
        <v>68</v>
      </c>
      <c r="AB2951" s="4" t="s">
        <v>39</v>
      </c>
      <c r="AC2951" s="4" t="n">
        <v>0.8</v>
      </c>
    </row>
    <row r="2952" customFormat="false" ht="15" hidden="false" customHeight="true" outlineLevel="0" collapsed="false">
      <c r="V2952" s="4" t="str">
        <f aca="false">"COMPUTED_VALUE"</f>
        <v>COMPUTED_VALUE</v>
      </c>
      <c r="W2952" s="4" t="n">
        <f aca="false">COUNTIF($T$2:$T$2881,V2952)</f>
        <v>0</v>
      </c>
      <c r="AA2952" s="4" t="s">
        <v>69</v>
      </c>
      <c r="AB2952" s="4" t="s">
        <v>39</v>
      </c>
      <c r="AC2952" s="4" t="n">
        <v>0.6</v>
      </c>
    </row>
    <row r="2953" customFormat="false" ht="15" hidden="false" customHeight="true" outlineLevel="0" collapsed="false">
      <c r="V2953" s="4" t="str">
        <f aca="false">"COMPUTED_VALUE"</f>
        <v>COMPUTED_VALUE</v>
      </c>
      <c r="W2953" s="4" t="n">
        <f aca="false">COUNTIF($T$2:$T$2881,V2953)</f>
        <v>0</v>
      </c>
      <c r="AA2953" s="4" t="s">
        <v>70</v>
      </c>
      <c r="AB2953" s="4" t="s">
        <v>39</v>
      </c>
      <c r="AC2953" s="4" t="n">
        <v>0.875</v>
      </c>
    </row>
    <row r="2954" customFormat="false" ht="15" hidden="false" customHeight="true" outlineLevel="0" collapsed="false">
      <c r="V2954" s="4" t="str">
        <f aca="false">"COMPUTED_VALUE"</f>
        <v>COMPUTED_VALUE</v>
      </c>
      <c r="W2954" s="4" t="n">
        <f aca="false">COUNTIF($T$2:$T$2881,V2954)</f>
        <v>0</v>
      </c>
      <c r="AA2954" s="4" t="s">
        <v>71</v>
      </c>
      <c r="AB2954" s="4" t="s">
        <v>39</v>
      </c>
      <c r="AC2954" s="4" t="n">
        <v>0.9</v>
      </c>
    </row>
    <row r="2955" customFormat="false" ht="15" hidden="false" customHeight="true" outlineLevel="0" collapsed="false">
      <c r="V2955" s="4" t="str">
        <f aca="false">"COMPUTED_VALUE"</f>
        <v>COMPUTED_VALUE</v>
      </c>
      <c r="W2955" s="4" t="n">
        <f aca="false">COUNTIF($T$2:$T$2881,V2955)</f>
        <v>0</v>
      </c>
      <c r="AA2955" s="4" t="s">
        <v>72</v>
      </c>
      <c r="AB2955" s="4" t="s">
        <v>39</v>
      </c>
      <c r="AC2955" s="4" t="n">
        <v>0.675</v>
      </c>
    </row>
    <row r="2956" customFormat="false" ht="15" hidden="false" customHeight="true" outlineLevel="0" collapsed="false">
      <c r="V2956" s="4" t="str">
        <f aca="false">"COMPUTED_VALUE"</f>
        <v>COMPUTED_VALUE</v>
      </c>
      <c r="W2956" s="4" t="n">
        <f aca="false">COUNTIF($T$2:$T$2881,V2956)</f>
        <v>0</v>
      </c>
      <c r="AA2956" s="4" t="s">
        <v>73</v>
      </c>
      <c r="AB2956" s="4" t="s">
        <v>39</v>
      </c>
      <c r="AC2956" s="4" t="n">
        <v>0.725</v>
      </c>
    </row>
    <row r="2957" customFormat="false" ht="15" hidden="false" customHeight="true" outlineLevel="0" collapsed="false">
      <c r="V2957" s="4" t="str">
        <f aca="false">"COMPUTED_VALUE"</f>
        <v>COMPUTED_VALUE</v>
      </c>
      <c r="W2957" s="4" t="n">
        <f aca="false">COUNTIF($T$2:$T$2881,V2957)</f>
        <v>0</v>
      </c>
    </row>
    <row r="2958" customFormat="false" ht="15" hidden="false" customHeight="true" outlineLevel="0" collapsed="false">
      <c r="V2958" s="4" t="str">
        <f aca="false">"COMPUTED_VALUE"</f>
        <v>COMPUTED_VALUE</v>
      </c>
      <c r="W2958" s="4" t="n">
        <f aca="false">COUNTIF($T$2:$T$2881,V2958)</f>
        <v>0</v>
      </c>
    </row>
    <row r="2959" customFormat="false" ht="15" hidden="false" customHeight="true" outlineLevel="0" collapsed="false">
      <c r="V2959" s="4" t="str">
        <f aca="false">"COMPUTED_VALUE"</f>
        <v>COMPUTED_VALUE</v>
      </c>
      <c r="W2959" s="4" t="n">
        <f aca="false">COUNTIF($T$2:$T$2881,V2959)</f>
        <v>0</v>
      </c>
    </row>
    <row r="2960" customFormat="false" ht="15" hidden="false" customHeight="true" outlineLevel="0" collapsed="false">
      <c r="V2960" s="4" t="str">
        <f aca="false">"COMPUTED_VALUE"</f>
        <v>COMPUTED_VALUE</v>
      </c>
      <c r="W2960" s="4" t="n">
        <f aca="false">COUNTIF($T$2:$T$2881,V2960)</f>
        <v>0</v>
      </c>
    </row>
    <row r="2961" customFormat="false" ht="15" hidden="false" customHeight="true" outlineLevel="0" collapsed="false">
      <c r="V2961" s="4" t="str">
        <f aca="false">"COMPUTED_VALUE"</f>
        <v>COMPUTED_VALUE</v>
      </c>
      <c r="W2961" s="4" t="n">
        <f aca="false">COUNTIF($T$2:$T$2881,V2961)</f>
        <v>0</v>
      </c>
    </row>
    <row r="2962" customFormat="false" ht="15" hidden="false" customHeight="true" outlineLevel="0" collapsed="false">
      <c r="V2962" s="4" t="str">
        <f aca="false">"COMPUTED_VALUE"</f>
        <v>COMPUTED_VALUE</v>
      </c>
      <c r="W2962" s="4" t="n">
        <f aca="false">COUNTIF($T$2:$T$2881,V2962)</f>
        <v>0</v>
      </c>
    </row>
    <row r="2963" customFormat="false" ht="15" hidden="false" customHeight="true" outlineLevel="0" collapsed="false">
      <c r="V2963" s="4" t="str">
        <f aca="false">"COMPUTED_VALUE"</f>
        <v>COMPUTED_VALUE</v>
      </c>
      <c r="W2963" s="4" t="n">
        <f aca="false">COUNTIF($T$2:$T$2881,V2963)</f>
        <v>0</v>
      </c>
    </row>
    <row r="2964" customFormat="false" ht="15" hidden="false" customHeight="true" outlineLevel="0" collapsed="false">
      <c r="V2964" s="4" t="str">
        <f aca="false">"COMPUTED_VALUE"</f>
        <v>COMPUTED_VALUE</v>
      </c>
      <c r="W2964" s="4" t="n">
        <f aca="false">COUNTIF($T$2:$T$2881,V2964)</f>
        <v>0</v>
      </c>
    </row>
    <row r="2965" customFormat="false" ht="15" hidden="false" customHeight="true" outlineLevel="0" collapsed="false">
      <c r="V2965" s="4" t="str">
        <f aca="false">"COMPUTED_VALUE"</f>
        <v>COMPUTED_VALUE</v>
      </c>
      <c r="W2965" s="4" t="n">
        <f aca="false">COUNTIF($T$2:$T$2881,V2965)</f>
        <v>0</v>
      </c>
    </row>
    <row r="2966" customFormat="false" ht="15" hidden="false" customHeight="true" outlineLevel="0" collapsed="false">
      <c r="V2966" s="4" t="str">
        <f aca="false">"COMPUTED_VALUE"</f>
        <v>COMPUTED_VALUE</v>
      </c>
      <c r="W2966" s="4" t="n">
        <f aca="false">COUNTIF($T$2:$T$2881,V2966)</f>
        <v>0</v>
      </c>
    </row>
    <row r="2967" customFormat="false" ht="15" hidden="false" customHeight="true" outlineLevel="0" collapsed="false">
      <c r="V2967" s="4" t="str">
        <f aca="false">"COMPUTED_VALUE"</f>
        <v>COMPUTED_VALUE</v>
      </c>
      <c r="W2967" s="4" t="n">
        <f aca="false">COUNTIF($T$2:$T$2881,V2967)</f>
        <v>0</v>
      </c>
    </row>
    <row r="2968" customFormat="false" ht="15" hidden="false" customHeight="true" outlineLevel="0" collapsed="false">
      <c r="V2968" s="4" t="str">
        <f aca="false">"COMPUTED_VALUE"</f>
        <v>COMPUTED_VALUE</v>
      </c>
      <c r="W2968" s="4" t="n">
        <f aca="false">COUNTIF($T$2:$T$2881,V2968)</f>
        <v>0</v>
      </c>
    </row>
    <row r="2969" customFormat="false" ht="15" hidden="false" customHeight="true" outlineLevel="0" collapsed="false">
      <c r="V2969" s="4" t="str">
        <f aca="false">"COMPUTED_VALUE"</f>
        <v>COMPUTED_VALUE</v>
      </c>
      <c r="W2969" s="4" t="n">
        <f aca="false">COUNTIF($T$2:$T$2881,V2969)</f>
        <v>0</v>
      </c>
    </row>
    <row r="2970" customFormat="false" ht="15" hidden="false" customHeight="true" outlineLevel="0" collapsed="false">
      <c r="V2970" s="4" t="str">
        <f aca="false">"COMPUTED_VALUE"</f>
        <v>COMPUTED_VALUE</v>
      </c>
      <c r="W2970" s="4" t="n">
        <f aca="false">COUNTIF($T$2:$T$2881,V2970)</f>
        <v>0</v>
      </c>
    </row>
    <row r="2971" customFormat="false" ht="15" hidden="false" customHeight="true" outlineLevel="0" collapsed="false">
      <c r="V2971" s="4" t="str">
        <f aca="false">"COMPUTED_VALUE"</f>
        <v>COMPUTED_VALUE</v>
      </c>
      <c r="W2971" s="4" t="n">
        <f aca="false">COUNTIF($T$2:$T$2881,V2971)</f>
        <v>0</v>
      </c>
    </row>
    <row r="2972" customFormat="false" ht="15" hidden="false" customHeight="true" outlineLevel="0" collapsed="false">
      <c r="V2972" s="4" t="str">
        <f aca="false">"COMPUTED_VALUE"</f>
        <v>COMPUTED_VALUE</v>
      </c>
      <c r="W2972" s="4" t="n">
        <f aca="false">COUNTIF($T$2:$T$2881,V2972)</f>
        <v>0</v>
      </c>
    </row>
    <row r="2973" customFormat="false" ht="15" hidden="false" customHeight="true" outlineLevel="0" collapsed="false">
      <c r="V2973" s="4" t="str">
        <f aca="false">"COMPUTED_VALUE"</f>
        <v>COMPUTED_VALUE</v>
      </c>
      <c r="W2973" s="4" t="n">
        <f aca="false">COUNTIF($T$2:$T$2881,V2973)</f>
        <v>0</v>
      </c>
    </row>
    <row r="2974" customFormat="false" ht="15" hidden="false" customHeight="true" outlineLevel="0" collapsed="false">
      <c r="V2974" s="4" t="str">
        <f aca="false">"COMPUTED_VALUE"</f>
        <v>COMPUTED_VALUE</v>
      </c>
      <c r="W2974" s="4" t="n">
        <f aca="false">COUNTIF($T$2:$T$2881,V2974)</f>
        <v>0</v>
      </c>
    </row>
    <row r="2975" customFormat="false" ht="15" hidden="false" customHeight="true" outlineLevel="0" collapsed="false">
      <c r="V2975" s="4" t="str">
        <f aca="false">"COMPUTED_VALUE"</f>
        <v>COMPUTED_VALUE</v>
      </c>
      <c r="W2975" s="4" t="n">
        <f aca="false">COUNTIF($T$2:$T$2881,V2975)</f>
        <v>0</v>
      </c>
    </row>
    <row r="2976" customFormat="false" ht="15" hidden="false" customHeight="true" outlineLevel="0" collapsed="false">
      <c r="V2976" s="4" t="str">
        <f aca="false">"COMPUTED_VALUE"</f>
        <v>COMPUTED_VALUE</v>
      </c>
      <c r="W2976" s="4" t="n">
        <f aca="false">COUNTIF($T$2:$T$2881,V2976)</f>
        <v>0</v>
      </c>
    </row>
    <row r="2977" customFormat="false" ht="15" hidden="false" customHeight="true" outlineLevel="0" collapsed="false">
      <c r="V2977" s="4" t="str">
        <f aca="false">"COMPUTED_VALUE"</f>
        <v>COMPUTED_VALUE</v>
      </c>
      <c r="W2977" s="4" t="n">
        <f aca="false">COUNTIF($T$2:$T$2881,V2977)</f>
        <v>0</v>
      </c>
    </row>
    <row r="2978" customFormat="false" ht="15" hidden="false" customHeight="true" outlineLevel="0" collapsed="false">
      <c r="V2978" s="4" t="str">
        <f aca="false">"COMPUTED_VALUE"</f>
        <v>COMPUTED_VALUE</v>
      </c>
      <c r="W2978" s="4" t="n">
        <f aca="false">COUNTIF($T$2:$T$2881,V2978)</f>
        <v>0</v>
      </c>
    </row>
    <row r="2979" customFormat="false" ht="15" hidden="false" customHeight="true" outlineLevel="0" collapsed="false">
      <c r="V2979" s="4" t="str">
        <f aca="false">"COMPUTED_VALUE"</f>
        <v>COMPUTED_VALUE</v>
      </c>
      <c r="W2979" s="4" t="n">
        <f aca="false">COUNTIF($T$2:$T$2881,V2979)</f>
        <v>0</v>
      </c>
    </row>
    <row r="2980" customFormat="false" ht="15" hidden="false" customHeight="true" outlineLevel="0" collapsed="false">
      <c r="V2980" s="4" t="str">
        <f aca="false">"COMPUTED_VALUE"</f>
        <v>COMPUTED_VALUE</v>
      </c>
      <c r="W2980" s="4" t="n">
        <f aca="false">COUNTIF($T$2:$T$2881,V2980)</f>
        <v>0</v>
      </c>
    </row>
    <row r="2981" customFormat="false" ht="15" hidden="false" customHeight="true" outlineLevel="0" collapsed="false">
      <c r="V2981" s="4" t="str">
        <f aca="false">"COMPUTED_VALUE"</f>
        <v>COMPUTED_VALUE</v>
      </c>
      <c r="W2981" s="4" t="n">
        <f aca="false">COUNTIF($T$2:$T$2881,V2981)</f>
        <v>0</v>
      </c>
    </row>
    <row r="2982" customFormat="false" ht="15" hidden="false" customHeight="true" outlineLevel="0" collapsed="false">
      <c r="V2982" s="4" t="str">
        <f aca="false">"COMPUTED_VALUE"</f>
        <v>COMPUTED_VALUE</v>
      </c>
      <c r="W2982" s="4" t="n">
        <f aca="false">COUNTIF($T$2:$T$2881,V2982)</f>
        <v>0</v>
      </c>
    </row>
    <row r="2983" customFormat="false" ht="15" hidden="false" customHeight="true" outlineLevel="0" collapsed="false">
      <c r="V2983" s="4" t="str">
        <f aca="false">"COMPUTED_VALUE"</f>
        <v>COMPUTED_VALUE</v>
      </c>
      <c r="W2983" s="4" t="n">
        <f aca="false">COUNTIF($T$2:$T$2881,V2983)</f>
        <v>0</v>
      </c>
    </row>
    <row r="2984" customFormat="false" ht="15" hidden="false" customHeight="true" outlineLevel="0" collapsed="false">
      <c r="V2984" s="4" t="str">
        <f aca="false">"COMPUTED_VALUE"</f>
        <v>COMPUTED_VALUE</v>
      </c>
      <c r="W2984" s="4" t="n">
        <f aca="false">COUNTIF($T$2:$T$2881,V2984)</f>
        <v>0</v>
      </c>
    </row>
    <row r="2985" customFormat="false" ht="15" hidden="false" customHeight="true" outlineLevel="0" collapsed="false">
      <c r="V2985" s="4" t="str">
        <f aca="false">"COMPUTED_VALUE"</f>
        <v>COMPUTED_VALUE</v>
      </c>
      <c r="W2985" s="4" t="n">
        <f aca="false">COUNTIF($T$2:$T$2881,V2985)</f>
        <v>0</v>
      </c>
    </row>
    <row r="2986" customFormat="false" ht="15" hidden="false" customHeight="true" outlineLevel="0" collapsed="false">
      <c r="V2986" s="4" t="str">
        <f aca="false">"COMPUTED_VALUE"</f>
        <v>COMPUTED_VALUE</v>
      </c>
      <c r="W2986" s="4" t="n">
        <f aca="false">COUNTIF($T$2:$T$2881,V2986)</f>
        <v>0</v>
      </c>
    </row>
    <row r="2987" customFormat="false" ht="15" hidden="false" customHeight="true" outlineLevel="0" collapsed="false">
      <c r="V2987" s="4" t="str">
        <f aca="false">"COMPUTED_VALUE"</f>
        <v>COMPUTED_VALUE</v>
      </c>
      <c r="W2987" s="4" t="n">
        <f aca="false">COUNTIF($T$2:$T$2881,V2987)</f>
        <v>0</v>
      </c>
    </row>
    <row r="2988" customFormat="false" ht="15" hidden="false" customHeight="true" outlineLevel="0" collapsed="false">
      <c r="V2988" s="4" t="str">
        <f aca="false">"COMPUTED_VALUE"</f>
        <v>COMPUTED_VALUE</v>
      </c>
      <c r="W2988" s="4" t="n">
        <f aca="false">COUNTIF($T$2:$T$2881,V2988)</f>
        <v>0</v>
      </c>
    </row>
    <row r="2989" customFormat="false" ht="15" hidden="false" customHeight="true" outlineLevel="0" collapsed="false">
      <c r="V2989" s="4" t="str">
        <f aca="false">"COMPUTED_VALUE"</f>
        <v>COMPUTED_VALUE</v>
      </c>
      <c r="W2989" s="4" t="n">
        <f aca="false">COUNTIF($T$2:$T$2881,V2989)</f>
        <v>0</v>
      </c>
    </row>
    <row r="2990" customFormat="false" ht="15" hidden="false" customHeight="true" outlineLevel="0" collapsed="false">
      <c r="V2990" s="4" t="str">
        <f aca="false">"COMPUTED_VALUE"</f>
        <v>COMPUTED_VALUE</v>
      </c>
      <c r="W2990" s="4" t="n">
        <f aca="false">COUNTIF($T$2:$T$2881,V2990)</f>
        <v>0</v>
      </c>
    </row>
    <row r="2991" customFormat="false" ht="15" hidden="false" customHeight="true" outlineLevel="0" collapsed="false">
      <c r="V2991" s="4" t="str">
        <f aca="false">"COMPUTED_VALUE"</f>
        <v>COMPUTED_VALUE</v>
      </c>
      <c r="W2991" s="4" t="n">
        <f aca="false">COUNTIF($T$2:$T$2881,V2991)</f>
        <v>0</v>
      </c>
    </row>
    <row r="2992" customFormat="false" ht="15" hidden="false" customHeight="true" outlineLevel="0" collapsed="false">
      <c r="V2992" s="4" t="str">
        <f aca="false">"COMPUTED_VALUE"</f>
        <v>COMPUTED_VALUE</v>
      </c>
      <c r="W2992" s="4" t="n">
        <f aca="false">COUNTIF($T$2:$T$2881,V2992)</f>
        <v>0</v>
      </c>
    </row>
    <row r="2993" customFormat="false" ht="15" hidden="false" customHeight="true" outlineLevel="0" collapsed="false">
      <c r="V2993" s="4" t="str">
        <f aca="false">"COMPUTED_VALUE"</f>
        <v>COMPUTED_VALUE</v>
      </c>
      <c r="W2993" s="4" t="n">
        <f aca="false">COUNTIF($T$2:$T$2881,V2993)</f>
        <v>0</v>
      </c>
    </row>
    <row r="2994" customFormat="false" ht="15" hidden="false" customHeight="true" outlineLevel="0" collapsed="false">
      <c r="V2994" s="4" t="str">
        <f aca="false">"COMPUTED_VALUE"</f>
        <v>COMPUTED_VALUE</v>
      </c>
      <c r="W2994" s="4" t="n">
        <f aca="false">COUNTIF($T$2:$T$2881,V2994)</f>
        <v>0</v>
      </c>
    </row>
    <row r="2995" customFormat="false" ht="15" hidden="false" customHeight="true" outlineLevel="0" collapsed="false">
      <c r="V2995" s="4" t="str">
        <f aca="false">"COMPUTED_VALUE"</f>
        <v>COMPUTED_VALUE</v>
      </c>
      <c r="W2995" s="4" t="n">
        <f aca="false">COUNTIF($T$2:$T$2881,V2995)</f>
        <v>0</v>
      </c>
    </row>
    <row r="2996" customFormat="false" ht="15" hidden="false" customHeight="true" outlineLevel="0" collapsed="false">
      <c r="V2996" s="4" t="str">
        <f aca="false">"COMPUTED_VALUE"</f>
        <v>COMPUTED_VALUE</v>
      </c>
      <c r="W2996" s="4" t="n">
        <f aca="false">COUNTIF($T$2:$T$2881,V2996)</f>
        <v>0</v>
      </c>
    </row>
    <row r="2997" customFormat="false" ht="15" hidden="false" customHeight="true" outlineLevel="0" collapsed="false">
      <c r="V2997" s="4" t="str">
        <f aca="false">"COMPUTED_VALUE"</f>
        <v>COMPUTED_VALUE</v>
      </c>
      <c r="W2997" s="4" t="n">
        <f aca="false">COUNTIF($T$2:$T$2881,V2997)</f>
        <v>0</v>
      </c>
    </row>
    <row r="2998" customFormat="false" ht="15" hidden="false" customHeight="true" outlineLevel="0" collapsed="false">
      <c r="V2998" s="4" t="str">
        <f aca="false">"COMPUTED_VALUE"</f>
        <v>COMPUTED_VALUE</v>
      </c>
      <c r="W2998" s="4" t="n">
        <f aca="false">COUNTIF($T$2:$T$2881,V2998)</f>
        <v>0</v>
      </c>
    </row>
    <row r="2999" customFormat="false" ht="15" hidden="false" customHeight="true" outlineLevel="0" collapsed="false">
      <c r="V2999" s="4" t="str">
        <f aca="false">"COMPUTED_VALUE"</f>
        <v>COMPUTED_VALUE</v>
      </c>
      <c r="W2999" s="4" t="n">
        <f aca="false">COUNTIF($T$2:$T$2881,V2999)</f>
        <v>0</v>
      </c>
    </row>
    <row r="3000" customFormat="false" ht="15" hidden="false" customHeight="true" outlineLevel="0" collapsed="false">
      <c r="V3000" s="4" t="str">
        <f aca="false">"COMPUTED_VALUE"</f>
        <v>COMPUTED_VALUE</v>
      </c>
      <c r="W3000" s="4" t="n">
        <f aca="false">COUNTIF($T$2:$T$2881,V3000)</f>
        <v>0</v>
      </c>
    </row>
    <row r="3001" customFormat="false" ht="15" hidden="false" customHeight="true" outlineLevel="0" collapsed="false">
      <c r="V3001" s="4" t="str">
        <f aca="false">"COMPUTED_VALUE"</f>
        <v>COMPUTED_VALUE</v>
      </c>
      <c r="W3001" s="4" t="n">
        <f aca="false">COUNTIF($T$2:$T$2881,V3001)</f>
        <v>0</v>
      </c>
    </row>
    <row r="3002" customFormat="false" ht="15" hidden="false" customHeight="true" outlineLevel="0" collapsed="false">
      <c r="V3002" s="4" t="str">
        <f aca="false">"COMPUTED_VALUE"</f>
        <v>COMPUTED_VALUE</v>
      </c>
      <c r="W3002" s="4" t="n">
        <f aca="false">COUNTIF($T$2:$T$2881,V3002)</f>
        <v>0</v>
      </c>
    </row>
    <row r="3003" customFormat="false" ht="15" hidden="false" customHeight="true" outlineLevel="0" collapsed="false">
      <c r="V3003" s="4" t="str">
        <f aca="false">"COMPUTED_VALUE"</f>
        <v>COMPUTED_VALUE</v>
      </c>
      <c r="W3003" s="4" t="n">
        <f aca="false">COUNTIF($T$2:$T$2881,V3003)</f>
        <v>0</v>
      </c>
    </row>
    <row r="3004" customFormat="false" ht="15" hidden="false" customHeight="true" outlineLevel="0" collapsed="false">
      <c r="V3004" s="4" t="str">
        <f aca="false">"COMPUTED_VALUE"</f>
        <v>COMPUTED_VALUE</v>
      </c>
      <c r="W3004" s="4" t="n">
        <f aca="false">COUNTIF($T$2:$T$2881,V3004)</f>
        <v>0</v>
      </c>
    </row>
    <row r="3005" customFormat="false" ht="15" hidden="false" customHeight="true" outlineLevel="0" collapsed="false">
      <c r="V3005" s="4" t="str">
        <f aca="false">"COMPUTED_VALUE"</f>
        <v>COMPUTED_VALUE</v>
      </c>
      <c r="W3005" s="4" t="n">
        <f aca="false">COUNTIF($T$2:$T$2881,V3005)</f>
        <v>0</v>
      </c>
    </row>
    <row r="3006" customFormat="false" ht="15" hidden="false" customHeight="true" outlineLevel="0" collapsed="false">
      <c r="V3006" s="4" t="str">
        <f aca="false">"COMPUTED_VALUE"</f>
        <v>COMPUTED_VALUE</v>
      </c>
      <c r="W3006" s="4" t="n">
        <f aca="false">COUNTIF($T$2:$T$2881,V3006)</f>
        <v>0</v>
      </c>
    </row>
    <row r="3007" customFormat="false" ht="15" hidden="false" customHeight="true" outlineLevel="0" collapsed="false">
      <c r="V3007" s="4" t="str">
        <f aca="false">"COMPUTED_VALUE"</f>
        <v>COMPUTED_VALUE</v>
      </c>
      <c r="W3007" s="4" t="n">
        <f aca="false">COUNTIF($T$2:$T$2881,V3007)</f>
        <v>0</v>
      </c>
    </row>
    <row r="3008" customFormat="false" ht="15" hidden="false" customHeight="true" outlineLevel="0" collapsed="false">
      <c r="V3008" s="4" t="str">
        <f aca="false">"COMPUTED_VALUE"</f>
        <v>COMPUTED_VALUE</v>
      </c>
      <c r="W3008" s="4" t="n">
        <f aca="false">COUNTIF($T$2:$T$2881,V3008)</f>
        <v>0</v>
      </c>
    </row>
    <row r="3009" customFormat="false" ht="15" hidden="false" customHeight="true" outlineLevel="0" collapsed="false">
      <c r="V3009" s="4" t="str">
        <f aca="false">"COMPUTED_VALUE"</f>
        <v>COMPUTED_VALUE</v>
      </c>
      <c r="W3009" s="4" t="n">
        <f aca="false">COUNTIF($T$2:$T$2881,V3009)</f>
        <v>0</v>
      </c>
    </row>
    <row r="3010" customFormat="false" ht="15" hidden="false" customHeight="true" outlineLevel="0" collapsed="false">
      <c r="V3010" s="4" t="str">
        <f aca="false">"COMPUTED_VALUE"</f>
        <v>COMPUTED_VALUE</v>
      </c>
      <c r="W3010" s="4" t="n">
        <f aca="false">COUNTIF($T$2:$T$2881,V3010)</f>
        <v>0</v>
      </c>
    </row>
    <row r="3011" customFormat="false" ht="15" hidden="false" customHeight="true" outlineLevel="0" collapsed="false">
      <c r="V3011" s="4" t="str">
        <f aca="false">"COMPUTED_VALUE"</f>
        <v>COMPUTED_VALUE</v>
      </c>
      <c r="W3011" s="4" t="n">
        <f aca="false">COUNTIF($T$2:$T$2881,V3011)</f>
        <v>0</v>
      </c>
    </row>
    <row r="3012" customFormat="false" ht="15" hidden="false" customHeight="true" outlineLevel="0" collapsed="false">
      <c r="V3012" s="4" t="str">
        <f aca="false">"COMPUTED_VALUE"</f>
        <v>COMPUTED_VALUE</v>
      </c>
      <c r="W3012" s="4" t="n">
        <f aca="false">COUNTIF($T$2:$T$2881,V3012)</f>
        <v>0</v>
      </c>
    </row>
    <row r="3013" customFormat="false" ht="15" hidden="false" customHeight="true" outlineLevel="0" collapsed="false">
      <c r="V3013" s="4" t="str">
        <f aca="false">"COMPUTED_VALUE"</f>
        <v>COMPUTED_VALUE</v>
      </c>
      <c r="W3013" s="4" t="n">
        <f aca="false">COUNTIF($T$2:$T$2881,V3013)</f>
        <v>0</v>
      </c>
    </row>
    <row r="3014" customFormat="false" ht="15" hidden="false" customHeight="true" outlineLevel="0" collapsed="false">
      <c r="V3014" s="4" t="str">
        <f aca="false">"COMPUTED_VALUE"</f>
        <v>COMPUTED_VALUE</v>
      </c>
      <c r="W3014" s="4" t="n">
        <f aca="false">COUNTIF($T$2:$T$2881,V3014)</f>
        <v>0</v>
      </c>
    </row>
    <row r="3015" customFormat="false" ht="15" hidden="false" customHeight="true" outlineLevel="0" collapsed="false">
      <c r="V3015" s="4" t="str">
        <f aca="false">"COMPUTED_VALUE"</f>
        <v>COMPUTED_VALUE</v>
      </c>
      <c r="W3015" s="4" t="n">
        <f aca="false">COUNTIF($T$2:$T$2881,V3015)</f>
        <v>0</v>
      </c>
    </row>
    <row r="3016" customFormat="false" ht="15" hidden="false" customHeight="true" outlineLevel="0" collapsed="false">
      <c r="V3016" s="4" t="str">
        <f aca="false">"COMPUTED_VALUE"</f>
        <v>COMPUTED_VALUE</v>
      </c>
      <c r="W3016" s="4" t="n">
        <f aca="false">COUNTIF($T$2:$T$2881,V3016)</f>
        <v>0</v>
      </c>
    </row>
    <row r="3017" customFormat="false" ht="15" hidden="false" customHeight="true" outlineLevel="0" collapsed="false">
      <c r="V3017" s="4" t="str">
        <f aca="false">"COMPUTED_VALUE"</f>
        <v>COMPUTED_VALUE</v>
      </c>
      <c r="W3017" s="4" t="n">
        <f aca="false">COUNTIF($T$2:$T$2881,V3017)</f>
        <v>0</v>
      </c>
    </row>
    <row r="3018" customFormat="false" ht="15" hidden="false" customHeight="true" outlineLevel="0" collapsed="false">
      <c r="V3018" s="4" t="str">
        <f aca="false">"COMPUTED_VALUE"</f>
        <v>COMPUTED_VALUE</v>
      </c>
      <c r="W3018" s="4" t="n">
        <f aca="false">COUNTIF($T$2:$T$2881,V3018)</f>
        <v>0</v>
      </c>
    </row>
    <row r="3019" customFormat="false" ht="15" hidden="false" customHeight="true" outlineLevel="0" collapsed="false">
      <c r="V3019" s="4" t="str">
        <f aca="false">"COMPUTED_VALUE"</f>
        <v>COMPUTED_VALUE</v>
      </c>
      <c r="W3019" s="4" t="n">
        <f aca="false">COUNTIF($T$2:$T$2881,V3019)</f>
        <v>0</v>
      </c>
    </row>
    <row r="3020" customFormat="false" ht="15" hidden="false" customHeight="true" outlineLevel="0" collapsed="false">
      <c r="V3020" s="4" t="str">
        <f aca="false">"COMPUTED_VALUE"</f>
        <v>COMPUTED_VALUE</v>
      </c>
      <c r="W3020" s="4" t="n">
        <f aca="false">COUNTIF($T$2:$T$2881,V3020)</f>
        <v>0</v>
      </c>
    </row>
    <row r="3021" customFormat="false" ht="15" hidden="false" customHeight="true" outlineLevel="0" collapsed="false">
      <c r="V3021" s="4" t="str">
        <f aca="false">"COMPUTED_VALUE"</f>
        <v>COMPUTED_VALUE</v>
      </c>
      <c r="W3021" s="4" t="n">
        <f aca="false">COUNTIF($T$2:$T$2881,V3021)</f>
        <v>0</v>
      </c>
    </row>
    <row r="3022" customFormat="false" ht="15" hidden="false" customHeight="true" outlineLevel="0" collapsed="false">
      <c r="V3022" s="4" t="str">
        <f aca="false">"COMPUTED_VALUE"</f>
        <v>COMPUTED_VALUE</v>
      </c>
      <c r="W3022" s="4" t="n">
        <f aca="false">COUNTIF($T$2:$T$2881,V3022)</f>
        <v>0</v>
      </c>
    </row>
    <row r="3023" customFormat="false" ht="15" hidden="false" customHeight="true" outlineLevel="0" collapsed="false">
      <c r="V3023" s="4" t="str">
        <f aca="false">"COMPUTED_VALUE"</f>
        <v>COMPUTED_VALUE</v>
      </c>
      <c r="W3023" s="4" t="n">
        <f aca="false">COUNTIF($T$2:$T$2881,V3023)</f>
        <v>0</v>
      </c>
    </row>
    <row r="3024" customFormat="false" ht="15" hidden="false" customHeight="true" outlineLevel="0" collapsed="false">
      <c r="V3024" s="4" t="str">
        <f aca="false">"COMPUTED_VALUE"</f>
        <v>COMPUTED_VALUE</v>
      </c>
      <c r="W3024" s="4" t="n">
        <f aca="false">COUNTIF($T$2:$T$2881,V3024)</f>
        <v>0</v>
      </c>
    </row>
    <row r="3025" customFormat="false" ht="15" hidden="false" customHeight="true" outlineLevel="0" collapsed="false">
      <c r="V3025" s="4" t="str">
        <f aca="false">"COMPUTED_VALUE"</f>
        <v>COMPUTED_VALUE</v>
      </c>
      <c r="W3025" s="4" t="n">
        <f aca="false">COUNTIF($T$2:$T$2881,V3025)</f>
        <v>0</v>
      </c>
    </row>
    <row r="3026" customFormat="false" ht="15" hidden="false" customHeight="true" outlineLevel="0" collapsed="false">
      <c r="V3026" s="4" t="str">
        <f aca="false">"COMPUTED_VALUE"</f>
        <v>COMPUTED_VALUE</v>
      </c>
      <c r="W3026" s="4" t="n">
        <f aca="false">COUNTIF($T$2:$T$2881,V3026)</f>
        <v>0</v>
      </c>
    </row>
    <row r="3027" customFormat="false" ht="15" hidden="false" customHeight="true" outlineLevel="0" collapsed="false">
      <c r="V3027" s="4" t="str">
        <f aca="false">"COMPUTED_VALUE"</f>
        <v>COMPUTED_VALUE</v>
      </c>
      <c r="W3027" s="4" t="n">
        <f aca="false">COUNTIF($T$2:$T$2881,V3027)</f>
        <v>0</v>
      </c>
    </row>
    <row r="3028" customFormat="false" ht="15" hidden="false" customHeight="true" outlineLevel="0" collapsed="false">
      <c r="W3028" s="4" t="n">
        <f aca="false">MIN(W2884:W3027)</f>
        <v>0</v>
      </c>
    </row>
  </sheetData>
  <autoFilter ref="AE2894:AG2918">
    <filterColumn colId="1">
      <customFilters and="true">
        <customFilter operator="equal" val="jackal"/>
      </customFilters>
    </filterColumn>
  </autoFilter>
  <conditionalFormatting sqref="S1:U1 S2:S1921">
    <cfRule type="containsText" priority="2" operator="containsText" aboveAverage="0" equalAverage="0" bottom="0" percent="0" rank="0" text="o" dxfId="0">
      <formula>NOT(ISERROR(SEARCH("o",S1)))</formula>
    </cfRule>
  </conditionalFormatting>
  <conditionalFormatting sqref="S19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2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2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2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2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2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2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2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3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3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3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3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3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3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3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37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38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3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40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41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4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43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44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4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46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47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4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49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50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51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5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53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54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5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56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57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58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59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60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61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62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63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64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6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66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67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68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69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70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71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72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73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74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75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76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77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78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79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80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81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82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83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84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85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86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87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88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89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90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91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92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93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94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95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96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97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98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999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00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01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02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03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04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05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06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07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08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09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10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11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12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13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14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15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16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17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18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19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20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21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22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23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24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25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26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27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28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29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30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31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32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33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34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35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36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37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38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39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40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41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42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43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44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45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46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47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48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49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50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51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52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53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54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55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56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57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58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59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60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61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62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63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64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65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66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67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68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69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70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71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72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73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74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75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76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77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78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79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80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81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82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83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84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85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86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87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88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89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90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91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92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93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94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95">
    <cfRule type="colorScale" priority="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96"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97">
    <cfRule type="colorScale" priority="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98">
    <cfRule type="colorScale" priority="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099"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00">
    <cfRule type="colorScale" priority="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01">
    <cfRule type="colorScale" priority="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02"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03">
    <cfRule type="colorScale" priority="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04">
    <cfRule type="colorScale" priority="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05"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06">
    <cfRule type="colorScale" priority="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07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08">
    <cfRule type="colorScale" priority="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09">
    <cfRule type="colorScale" priority="1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10">
    <cfRule type="colorScale" priority="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11">
    <cfRule type="colorScale" priority="1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12">
    <cfRule type="colorScale" priority="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13">
    <cfRule type="colorScale" priority="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14">
    <cfRule type="colorScale" priority="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15">
    <cfRule type="colorScale" priority="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16">
    <cfRule type="colorScale" priority="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17">
    <cfRule type="colorScale" priority="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18">
    <cfRule type="colorScale" priority="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19">
    <cfRule type="colorScale" priority="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20">
    <cfRule type="colorScale" priority="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21">
    <cfRule type="colorScale" priority="2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22">
    <cfRule type="colorScale" priority="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23">
    <cfRule type="colorScale" priority="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24">
    <cfRule type="colorScale" priority="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25">
    <cfRule type="colorScale" priority="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26">
    <cfRule type="colorScale" priority="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27">
    <cfRule type="colorScale" priority="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28">
    <cfRule type="colorScale" priority="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29">
    <cfRule type="colorScale" priority="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30">
    <cfRule type="colorScale" priority="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31">
    <cfRule type="colorScale" priority="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32">
    <cfRule type="colorScale" priority="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33">
    <cfRule type="colorScale" priority="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34">
    <cfRule type="colorScale" priority="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35">
    <cfRule type="colorScale" priority="2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36">
    <cfRule type="colorScale" priority="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37">
    <cfRule type="colorScale" priority="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38">
    <cfRule type="colorScale" priority="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39">
    <cfRule type="colorScale" priority="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40">
    <cfRule type="colorScale" priority="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41">
    <cfRule type="colorScale" priority="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42">
    <cfRule type="colorScale" priority="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43">
    <cfRule type="colorScale" priority="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44">
    <cfRule type="colorScale" priority="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45">
    <cfRule type="colorScale" priority="2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46">
    <cfRule type="colorScale" priority="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47">
    <cfRule type="colorScale" priority="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48">
    <cfRule type="colorScale" priority="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49">
    <cfRule type="colorScale" priority="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50">
    <cfRule type="colorScale" priority="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51">
    <cfRule type="colorScale" priority="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52">
    <cfRule type="colorScale" priority="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53">
    <cfRule type="colorScale" priority="2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54">
    <cfRule type="colorScale" priority="2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55">
    <cfRule type="colorScale" priority="2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56">
    <cfRule type="colorScale" priority="2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57">
    <cfRule type="colorScale" priority="2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58">
    <cfRule type="colorScale" priority="2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59">
    <cfRule type="colorScale" priority="2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60">
    <cfRule type="colorScale" priority="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61">
    <cfRule type="colorScale" priority="2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62">
    <cfRule type="colorScale" priority="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63">
    <cfRule type="colorScale" priority="2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64">
    <cfRule type="colorScale" priority="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65">
    <cfRule type="colorScale" priority="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66">
    <cfRule type="colorScale" priority="2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67">
    <cfRule type="colorScale" priority="2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68">
    <cfRule type="colorScale" priority="2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69">
    <cfRule type="colorScale" priority="2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70">
    <cfRule type="colorScale" priority="2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71">
    <cfRule type="colorScale" priority="2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72">
    <cfRule type="colorScale" priority="2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73">
    <cfRule type="colorScale" priority="2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74">
    <cfRule type="colorScale" priority="2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75">
    <cfRule type="colorScale" priority="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76">
    <cfRule type="colorScale" priority="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77">
    <cfRule type="colorScale" priority="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78">
    <cfRule type="colorScale" priority="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79">
    <cfRule type="colorScale" priority="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80">
    <cfRule type="colorScale" priority="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81">
    <cfRule type="colorScale" priority="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82">
    <cfRule type="colorScale" priority="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83">
    <cfRule type="colorScale" priority="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84">
    <cfRule type="colorScale" priority="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85">
    <cfRule type="colorScale" priority="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86">
    <cfRule type="colorScale" priority="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87">
    <cfRule type="colorScale" priority="2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88">
    <cfRule type="colorScale" priority="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89">
    <cfRule type="colorScale" priority="2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90">
    <cfRule type="colorScale" priority="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91">
    <cfRule type="colorScale" priority="2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92">
    <cfRule type="colorScale" priority="2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93">
    <cfRule type="colorScale" priority="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94">
    <cfRule type="colorScale" priority="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95">
    <cfRule type="colorScale" priority="2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96">
    <cfRule type="colorScale" priority="2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97">
    <cfRule type="colorScale" priority="2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98">
    <cfRule type="colorScale" priority="2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99">
    <cfRule type="colorScale" priority="2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00">
    <cfRule type="colorScale" priority="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01">
    <cfRule type="colorScale" priority="2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02">
    <cfRule type="colorScale" priority="2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03">
    <cfRule type="colorScale" priority="2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04">
    <cfRule type="colorScale" priority="2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05">
    <cfRule type="colorScale" priority="2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06">
    <cfRule type="colorScale" priority="2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07">
    <cfRule type="colorScale" priority="2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08">
    <cfRule type="colorScale" priority="2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09">
    <cfRule type="colorScale" priority="2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10">
    <cfRule type="colorScale" priority="2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11">
    <cfRule type="colorScale" priority="2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12">
    <cfRule type="colorScale" priority="2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13">
    <cfRule type="colorScale" priority="2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14">
    <cfRule type="colorScale" priority="2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15">
    <cfRule type="colorScale" priority="2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16">
    <cfRule type="colorScale" priority="2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17">
    <cfRule type="colorScale" priority="2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18">
    <cfRule type="colorScale" priority="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19">
    <cfRule type="colorScale" priority="3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20">
    <cfRule type="colorScale" priority="3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21">
    <cfRule type="colorScale" priority="3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22">
    <cfRule type="colorScale" priority="3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23">
    <cfRule type="colorScale" priority="3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24">
    <cfRule type="colorScale" priority="3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25">
    <cfRule type="colorScale" priority="3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26">
    <cfRule type="colorScale" priority="3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27">
    <cfRule type="colorScale" priority="3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28">
    <cfRule type="colorScale" priority="3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29">
    <cfRule type="colorScale" priority="3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30">
    <cfRule type="colorScale" priority="3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31">
    <cfRule type="colorScale" priority="3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32">
    <cfRule type="colorScale" priority="3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33">
    <cfRule type="colorScale" priority="3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34">
    <cfRule type="colorScale" priority="3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35">
    <cfRule type="colorScale" priority="3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36">
    <cfRule type="colorScale" priority="3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37">
    <cfRule type="colorScale" priority="3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38">
    <cfRule type="colorScale" priority="3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39">
    <cfRule type="colorScale" priority="3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40">
    <cfRule type="colorScale" priority="3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41">
    <cfRule type="colorScale" priority="3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42">
    <cfRule type="colorScale" priority="3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43">
    <cfRule type="colorScale" priority="3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44">
    <cfRule type="colorScale" priority="3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45">
    <cfRule type="colorScale" priority="3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46">
    <cfRule type="colorScale" priority="3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47">
    <cfRule type="colorScale" priority="3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48">
    <cfRule type="colorScale" priority="3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49">
    <cfRule type="colorScale" priority="3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50">
    <cfRule type="colorScale" priority="3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51">
    <cfRule type="colorScale" priority="3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52">
    <cfRule type="colorScale" priority="3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53">
    <cfRule type="colorScale" priority="3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54">
    <cfRule type="colorScale" priority="3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55">
    <cfRule type="colorScale" priority="3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56">
    <cfRule type="colorScale" priority="3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57">
    <cfRule type="colorScale" priority="3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58">
    <cfRule type="colorScale" priority="3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59">
    <cfRule type="colorScale" priority="3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60">
    <cfRule type="colorScale" priority="3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61">
    <cfRule type="colorScale" priority="3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62">
    <cfRule type="colorScale" priority="3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63">
    <cfRule type="colorScale" priority="3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64">
    <cfRule type="colorScale" priority="3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65">
    <cfRule type="colorScale" priority="3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66">
    <cfRule type="colorScale" priority="3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67">
    <cfRule type="colorScale" priority="3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68">
    <cfRule type="colorScale" priority="3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69">
    <cfRule type="colorScale" priority="3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70">
    <cfRule type="colorScale" priority="3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71">
    <cfRule type="colorScale" priority="3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72">
    <cfRule type="colorScale" priority="3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73">
    <cfRule type="colorScale" priority="3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74">
    <cfRule type="colorScale" priority="3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75">
    <cfRule type="colorScale" priority="3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76">
    <cfRule type="colorScale" priority="3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77">
    <cfRule type="colorScale" priority="3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78">
    <cfRule type="colorScale" priority="3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79">
    <cfRule type="colorScale" priority="3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80">
    <cfRule type="colorScale" priority="3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81">
    <cfRule type="colorScale" priority="3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82">
    <cfRule type="colorScale" priority="3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83">
    <cfRule type="colorScale" priority="3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84">
    <cfRule type="colorScale" priority="3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85">
    <cfRule type="colorScale" priority="3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86">
    <cfRule type="colorScale" priority="3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87">
    <cfRule type="colorScale" priority="3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88">
    <cfRule type="colorScale" priority="3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89">
    <cfRule type="colorScale" priority="3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90">
    <cfRule type="colorScale" priority="3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91">
    <cfRule type="colorScale" priority="3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92">
    <cfRule type="colorScale" priority="3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93">
    <cfRule type="colorScale" priority="3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94">
    <cfRule type="colorScale" priority="3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95">
    <cfRule type="colorScale" priority="3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96">
    <cfRule type="colorScale" priority="3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97">
    <cfRule type="colorScale" priority="3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98">
    <cfRule type="colorScale" priority="3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99">
    <cfRule type="colorScale" priority="3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00">
    <cfRule type="colorScale" priority="3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01">
    <cfRule type="colorScale" priority="3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02">
    <cfRule type="colorScale" priority="3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03">
    <cfRule type="colorScale" priority="3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04">
    <cfRule type="colorScale" priority="3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05">
    <cfRule type="colorScale" priority="3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06">
    <cfRule type="colorScale" priority="3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07">
    <cfRule type="colorScale" priority="3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08">
    <cfRule type="colorScale" priority="3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09">
    <cfRule type="colorScale" priority="3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10">
    <cfRule type="colorScale" priority="3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11">
    <cfRule type="colorScale" priority="3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12">
    <cfRule type="colorScale" priority="3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13">
    <cfRule type="colorScale" priority="3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14">
    <cfRule type="colorScale" priority="3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15">
    <cfRule type="colorScale" priority="3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16">
    <cfRule type="colorScale" priority="3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17">
    <cfRule type="colorScale" priority="3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18">
    <cfRule type="colorScale" priority="3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19">
    <cfRule type="colorScale" priority="4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20">
    <cfRule type="colorScale" priority="4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21">
    <cfRule type="colorScale" priority="4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22">
    <cfRule type="colorScale" priority="4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23">
    <cfRule type="colorScale" priority="4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24">
    <cfRule type="colorScale" priority="4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25">
    <cfRule type="colorScale" priority="4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26">
    <cfRule type="colorScale" priority="4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27">
    <cfRule type="colorScale" priority="4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28">
    <cfRule type="colorScale" priority="4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29">
    <cfRule type="colorScale" priority="4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30">
    <cfRule type="colorScale" priority="4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31">
    <cfRule type="colorScale" priority="4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32">
    <cfRule type="colorScale" priority="4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33">
    <cfRule type="colorScale" priority="4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34">
    <cfRule type="colorScale" priority="4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35">
    <cfRule type="colorScale" priority="4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36">
    <cfRule type="colorScale" priority="4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37">
    <cfRule type="colorScale" priority="4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38">
    <cfRule type="colorScale" priority="4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39">
    <cfRule type="colorScale" priority="4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40">
    <cfRule type="colorScale" priority="4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41">
    <cfRule type="colorScale" priority="4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42">
    <cfRule type="colorScale" priority="4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43">
    <cfRule type="colorScale" priority="4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44">
    <cfRule type="colorScale" priority="4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45">
    <cfRule type="colorScale" priority="4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46">
    <cfRule type="colorScale" priority="4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47">
    <cfRule type="colorScale" priority="4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48">
    <cfRule type="colorScale" priority="4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49">
    <cfRule type="colorScale" priority="4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50">
    <cfRule type="colorScale" priority="4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51">
    <cfRule type="colorScale" priority="4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52">
    <cfRule type="colorScale" priority="4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53">
    <cfRule type="colorScale" priority="4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54">
    <cfRule type="colorScale" priority="4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55">
    <cfRule type="colorScale" priority="4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56">
    <cfRule type="colorScale" priority="4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57">
    <cfRule type="colorScale" priority="4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58">
    <cfRule type="colorScale" priority="4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59">
    <cfRule type="colorScale" priority="4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60">
    <cfRule type="colorScale" priority="4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61">
    <cfRule type="colorScale" priority="4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62">
    <cfRule type="colorScale" priority="4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63">
    <cfRule type="colorScale" priority="4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64">
    <cfRule type="colorScale" priority="4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65">
    <cfRule type="colorScale" priority="4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66">
    <cfRule type="colorScale" priority="4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67">
    <cfRule type="colorScale" priority="4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68">
    <cfRule type="colorScale" priority="4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69">
    <cfRule type="colorScale" priority="4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70">
    <cfRule type="colorScale" priority="4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71">
    <cfRule type="colorScale" priority="4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72">
    <cfRule type="colorScale" priority="4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73">
    <cfRule type="colorScale" priority="4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74">
    <cfRule type="colorScale" priority="4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75">
    <cfRule type="colorScale" priority="4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76">
    <cfRule type="colorScale" priority="4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77">
    <cfRule type="colorScale" priority="4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78">
    <cfRule type="colorScale" priority="4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79">
    <cfRule type="colorScale" priority="4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80">
    <cfRule type="colorScale" priority="4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81">
    <cfRule type="colorScale" priority="4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82">
    <cfRule type="colorScale" priority="4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83">
    <cfRule type="colorScale" priority="4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84">
    <cfRule type="colorScale" priority="4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85">
    <cfRule type="colorScale" priority="4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86">
    <cfRule type="colorScale" priority="4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87">
    <cfRule type="colorScale" priority="4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88">
    <cfRule type="colorScale" priority="4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89">
    <cfRule type="colorScale" priority="4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90">
    <cfRule type="colorScale" priority="4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91">
    <cfRule type="colorScale" priority="4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92">
    <cfRule type="colorScale" priority="4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93">
    <cfRule type="colorScale" priority="4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94">
    <cfRule type="colorScale" priority="4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95">
    <cfRule type="colorScale" priority="4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96">
    <cfRule type="colorScale" priority="4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97">
    <cfRule type="colorScale" priority="4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98">
    <cfRule type="colorScale" priority="4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99">
    <cfRule type="colorScale" priority="4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00">
    <cfRule type="colorScale" priority="4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01">
    <cfRule type="colorScale" priority="4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02">
    <cfRule type="colorScale" priority="4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03">
    <cfRule type="colorScale" priority="4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04">
    <cfRule type="colorScale" priority="4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05">
    <cfRule type="colorScale" priority="4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06">
    <cfRule type="colorScale" priority="4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07">
    <cfRule type="colorScale" priority="4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08">
    <cfRule type="colorScale" priority="4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09">
    <cfRule type="colorScale" priority="4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10">
    <cfRule type="colorScale" priority="4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11">
    <cfRule type="colorScale" priority="4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12">
    <cfRule type="colorScale" priority="4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13">
    <cfRule type="colorScale" priority="4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14">
    <cfRule type="colorScale" priority="4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15">
    <cfRule type="colorScale" priority="4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16">
    <cfRule type="colorScale" priority="4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17">
    <cfRule type="colorScale" priority="4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18">
    <cfRule type="colorScale" priority="4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19">
    <cfRule type="colorScale" priority="5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20">
    <cfRule type="colorScale" priority="5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21">
    <cfRule type="colorScale" priority="5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22">
    <cfRule type="colorScale" priority="5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23">
    <cfRule type="colorScale" priority="5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24">
    <cfRule type="colorScale" priority="5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25">
    <cfRule type="colorScale" priority="5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26">
    <cfRule type="colorScale" priority="5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27">
    <cfRule type="colorScale" priority="5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28">
    <cfRule type="colorScale" priority="5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29">
    <cfRule type="colorScale" priority="5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30">
    <cfRule type="colorScale" priority="5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31">
    <cfRule type="colorScale" priority="5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32">
    <cfRule type="colorScale" priority="5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33">
    <cfRule type="colorScale" priority="5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34">
    <cfRule type="colorScale" priority="5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35">
    <cfRule type="colorScale" priority="5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36">
    <cfRule type="colorScale" priority="5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37">
    <cfRule type="colorScale" priority="5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38">
    <cfRule type="colorScale" priority="5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39">
    <cfRule type="colorScale" priority="5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40">
    <cfRule type="colorScale" priority="5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41">
    <cfRule type="colorScale" priority="5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42">
    <cfRule type="colorScale" priority="5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43">
    <cfRule type="colorScale" priority="5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44">
    <cfRule type="colorScale" priority="5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45">
    <cfRule type="colorScale" priority="5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46">
    <cfRule type="colorScale" priority="5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47">
    <cfRule type="colorScale" priority="5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48">
    <cfRule type="colorScale" priority="5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49">
    <cfRule type="colorScale" priority="5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50">
    <cfRule type="colorScale" priority="5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51">
    <cfRule type="colorScale" priority="5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52">
    <cfRule type="colorScale" priority="5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53">
    <cfRule type="colorScale" priority="5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54">
    <cfRule type="colorScale" priority="5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55">
    <cfRule type="colorScale" priority="5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56">
    <cfRule type="colorScale" priority="5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57">
    <cfRule type="colorScale" priority="5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58">
    <cfRule type="colorScale" priority="5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59">
    <cfRule type="colorScale" priority="5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60">
    <cfRule type="colorScale" priority="5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61">
    <cfRule type="colorScale" priority="5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62">
    <cfRule type="colorScale" priority="5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63">
    <cfRule type="colorScale" priority="5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64">
    <cfRule type="colorScale" priority="5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65">
    <cfRule type="colorScale" priority="5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66">
    <cfRule type="colorScale" priority="5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67">
    <cfRule type="colorScale" priority="5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68">
    <cfRule type="colorScale" priority="5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69">
    <cfRule type="colorScale" priority="5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70">
    <cfRule type="colorScale" priority="5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71">
    <cfRule type="colorScale" priority="5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72">
    <cfRule type="colorScale" priority="5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73">
    <cfRule type="colorScale" priority="5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74">
    <cfRule type="colorScale" priority="5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75">
    <cfRule type="colorScale" priority="5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76">
    <cfRule type="colorScale" priority="5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77">
    <cfRule type="colorScale" priority="5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78">
    <cfRule type="colorScale" priority="5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79">
    <cfRule type="colorScale" priority="5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80">
    <cfRule type="colorScale" priority="5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81">
    <cfRule type="colorScale" priority="5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82">
    <cfRule type="colorScale" priority="5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83">
    <cfRule type="colorScale" priority="5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84">
    <cfRule type="colorScale" priority="5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85">
    <cfRule type="colorScale" priority="5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86">
    <cfRule type="colorScale" priority="5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87">
    <cfRule type="colorScale" priority="5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88">
    <cfRule type="colorScale" priority="5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89">
    <cfRule type="colorScale" priority="5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90">
    <cfRule type="colorScale" priority="5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91">
    <cfRule type="colorScale" priority="5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92">
    <cfRule type="colorScale" priority="5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93">
    <cfRule type="colorScale" priority="5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94">
    <cfRule type="colorScale" priority="5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95">
    <cfRule type="colorScale" priority="5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96">
    <cfRule type="colorScale" priority="5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97">
    <cfRule type="colorScale" priority="5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98">
    <cfRule type="colorScale" priority="5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99">
    <cfRule type="colorScale" priority="5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00">
    <cfRule type="colorScale" priority="5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01">
    <cfRule type="colorScale" priority="5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02">
    <cfRule type="colorScale" priority="5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03">
    <cfRule type="colorScale" priority="5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04">
    <cfRule type="colorScale" priority="5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05">
    <cfRule type="colorScale" priority="5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06">
    <cfRule type="colorScale" priority="5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07">
    <cfRule type="colorScale" priority="5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08">
    <cfRule type="colorScale" priority="5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09">
    <cfRule type="colorScale" priority="5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10">
    <cfRule type="colorScale" priority="5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11">
    <cfRule type="colorScale" priority="5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12">
    <cfRule type="colorScale" priority="5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13">
    <cfRule type="colorScale" priority="5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14">
    <cfRule type="colorScale" priority="5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15">
    <cfRule type="colorScale" priority="5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16">
    <cfRule type="colorScale" priority="5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17">
    <cfRule type="colorScale" priority="5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18">
    <cfRule type="colorScale" priority="5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19">
    <cfRule type="colorScale" priority="6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20">
    <cfRule type="colorScale" priority="6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21">
    <cfRule type="colorScale" priority="6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22">
    <cfRule type="colorScale" priority="6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23">
    <cfRule type="colorScale" priority="6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24">
    <cfRule type="colorScale" priority="6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25">
    <cfRule type="colorScale" priority="6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26">
    <cfRule type="colorScale" priority="6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27">
    <cfRule type="colorScale" priority="6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28">
    <cfRule type="colorScale" priority="6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29">
    <cfRule type="colorScale" priority="6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30">
    <cfRule type="colorScale" priority="6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31">
    <cfRule type="colorScale" priority="6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32">
    <cfRule type="colorScale" priority="6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33">
    <cfRule type="colorScale" priority="6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34">
    <cfRule type="colorScale" priority="6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35">
    <cfRule type="colorScale" priority="6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36">
    <cfRule type="colorScale" priority="6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37">
    <cfRule type="colorScale" priority="6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38">
    <cfRule type="colorScale" priority="6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39">
    <cfRule type="colorScale" priority="6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40">
    <cfRule type="colorScale" priority="6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41">
    <cfRule type="colorScale" priority="6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42">
    <cfRule type="colorScale" priority="6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43">
    <cfRule type="colorScale" priority="6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44">
    <cfRule type="colorScale" priority="6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45">
    <cfRule type="colorScale" priority="6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46">
    <cfRule type="colorScale" priority="6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47">
    <cfRule type="colorScale" priority="6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48">
    <cfRule type="colorScale" priority="6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49">
    <cfRule type="colorScale" priority="6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50">
    <cfRule type="colorScale" priority="6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51">
    <cfRule type="colorScale" priority="6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52">
    <cfRule type="colorScale" priority="6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53">
    <cfRule type="colorScale" priority="6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54">
    <cfRule type="colorScale" priority="6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55">
    <cfRule type="colorScale" priority="6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56">
    <cfRule type="colorScale" priority="6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57">
    <cfRule type="colorScale" priority="6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58">
    <cfRule type="colorScale" priority="6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59">
    <cfRule type="colorScale" priority="6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60">
    <cfRule type="colorScale" priority="6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61">
    <cfRule type="colorScale" priority="6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62">
    <cfRule type="colorScale" priority="6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63">
    <cfRule type="colorScale" priority="6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64">
    <cfRule type="colorScale" priority="6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65">
    <cfRule type="colorScale" priority="6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66">
    <cfRule type="colorScale" priority="6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67">
    <cfRule type="colorScale" priority="6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68">
    <cfRule type="colorScale" priority="6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69">
    <cfRule type="colorScale" priority="6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70">
    <cfRule type="colorScale" priority="6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71">
    <cfRule type="colorScale" priority="6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72">
    <cfRule type="colorScale" priority="6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73">
    <cfRule type="colorScale" priority="6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74">
    <cfRule type="colorScale" priority="6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75">
    <cfRule type="colorScale" priority="6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76">
    <cfRule type="colorScale" priority="6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77">
    <cfRule type="colorScale" priority="6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78">
    <cfRule type="colorScale" priority="6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79">
    <cfRule type="colorScale" priority="6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80">
    <cfRule type="colorScale" priority="6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81">
    <cfRule type="colorScale" priority="6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82">
    <cfRule type="colorScale" priority="6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83">
    <cfRule type="colorScale" priority="6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84">
    <cfRule type="colorScale" priority="6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85">
    <cfRule type="colorScale" priority="6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86">
    <cfRule type="colorScale" priority="6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87">
    <cfRule type="colorScale" priority="6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88">
    <cfRule type="colorScale" priority="6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89">
    <cfRule type="colorScale" priority="6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90">
    <cfRule type="colorScale" priority="6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91">
    <cfRule type="colorScale" priority="6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92">
    <cfRule type="colorScale" priority="6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93">
    <cfRule type="colorScale" priority="6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94">
    <cfRule type="colorScale" priority="6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95">
    <cfRule type="colorScale" priority="6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96">
    <cfRule type="colorScale" priority="6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97">
    <cfRule type="colorScale" priority="6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98">
    <cfRule type="colorScale" priority="6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599">
    <cfRule type="colorScale" priority="6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00">
    <cfRule type="colorScale" priority="6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01">
    <cfRule type="colorScale" priority="6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02">
    <cfRule type="colorScale" priority="6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03">
    <cfRule type="colorScale" priority="6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04">
    <cfRule type="colorScale" priority="6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05">
    <cfRule type="colorScale" priority="6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06">
    <cfRule type="colorScale" priority="6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07">
    <cfRule type="colorScale" priority="6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08">
    <cfRule type="colorScale" priority="6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09">
    <cfRule type="colorScale" priority="6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10">
    <cfRule type="colorScale" priority="6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11">
    <cfRule type="colorScale" priority="6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12">
    <cfRule type="colorScale" priority="6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13">
    <cfRule type="colorScale" priority="6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14">
    <cfRule type="colorScale" priority="6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15">
    <cfRule type="colorScale" priority="6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16">
    <cfRule type="colorScale" priority="6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17">
    <cfRule type="colorScale" priority="6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18">
    <cfRule type="colorScale" priority="6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19">
    <cfRule type="colorScale" priority="7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20">
    <cfRule type="colorScale" priority="7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21">
    <cfRule type="colorScale" priority="7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22">
    <cfRule type="colorScale" priority="7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23">
    <cfRule type="colorScale" priority="7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24">
    <cfRule type="colorScale" priority="7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25">
    <cfRule type="colorScale" priority="7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26">
    <cfRule type="colorScale" priority="7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27">
    <cfRule type="colorScale" priority="7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28">
    <cfRule type="colorScale" priority="7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29">
    <cfRule type="colorScale" priority="7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30">
    <cfRule type="colorScale" priority="7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31">
    <cfRule type="colorScale" priority="7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32">
    <cfRule type="colorScale" priority="7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33">
    <cfRule type="colorScale" priority="7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34">
    <cfRule type="colorScale" priority="7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35">
    <cfRule type="colorScale" priority="7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36">
    <cfRule type="colorScale" priority="7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37">
    <cfRule type="colorScale" priority="7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38">
    <cfRule type="colorScale" priority="7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39">
    <cfRule type="colorScale" priority="7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40">
    <cfRule type="colorScale" priority="7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41">
    <cfRule type="colorScale" priority="7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42">
    <cfRule type="colorScale" priority="7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43">
    <cfRule type="colorScale" priority="7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44">
    <cfRule type="colorScale" priority="7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45">
    <cfRule type="colorScale" priority="7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46">
    <cfRule type="colorScale" priority="7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47">
    <cfRule type="colorScale" priority="7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48">
    <cfRule type="colorScale" priority="7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49">
    <cfRule type="colorScale" priority="7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50">
    <cfRule type="colorScale" priority="7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51">
    <cfRule type="colorScale" priority="7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52">
    <cfRule type="colorScale" priority="7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53">
    <cfRule type="colorScale" priority="7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54">
    <cfRule type="colorScale" priority="7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55">
    <cfRule type="colorScale" priority="7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56">
    <cfRule type="colorScale" priority="7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57">
    <cfRule type="colorScale" priority="7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58">
    <cfRule type="colorScale" priority="7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59">
    <cfRule type="colorScale" priority="7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60">
    <cfRule type="colorScale" priority="7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61">
    <cfRule type="colorScale" priority="7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62">
    <cfRule type="colorScale" priority="7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63">
    <cfRule type="colorScale" priority="7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64">
    <cfRule type="colorScale" priority="7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65">
    <cfRule type="colorScale" priority="7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66">
    <cfRule type="colorScale" priority="7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67">
    <cfRule type="colorScale" priority="7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68">
    <cfRule type="colorScale" priority="7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69">
    <cfRule type="colorScale" priority="7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70">
    <cfRule type="colorScale" priority="7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71">
    <cfRule type="colorScale" priority="7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72">
    <cfRule type="colorScale" priority="7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73">
    <cfRule type="colorScale" priority="7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74">
    <cfRule type="colorScale" priority="7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75">
    <cfRule type="colorScale" priority="7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76">
    <cfRule type="colorScale" priority="7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77">
    <cfRule type="colorScale" priority="7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78">
    <cfRule type="colorScale" priority="7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79">
    <cfRule type="colorScale" priority="7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80">
    <cfRule type="colorScale" priority="7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81">
    <cfRule type="colorScale" priority="7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82">
    <cfRule type="colorScale" priority="7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83">
    <cfRule type="colorScale" priority="7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84">
    <cfRule type="colorScale" priority="7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85">
    <cfRule type="colorScale" priority="7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86">
    <cfRule type="colorScale" priority="7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87">
    <cfRule type="colorScale" priority="7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88">
    <cfRule type="colorScale" priority="7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89">
    <cfRule type="colorScale" priority="7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90">
    <cfRule type="colorScale" priority="7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91">
    <cfRule type="colorScale" priority="7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92">
    <cfRule type="colorScale" priority="7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93">
    <cfRule type="colorScale" priority="7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94">
    <cfRule type="colorScale" priority="7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95">
    <cfRule type="colorScale" priority="7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96">
    <cfRule type="colorScale" priority="7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97">
    <cfRule type="colorScale" priority="7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98">
    <cfRule type="colorScale" priority="7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99">
    <cfRule type="colorScale" priority="7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00">
    <cfRule type="colorScale" priority="7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01">
    <cfRule type="colorScale" priority="7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02">
    <cfRule type="colorScale" priority="7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03">
    <cfRule type="colorScale" priority="7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04">
    <cfRule type="colorScale" priority="7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05">
    <cfRule type="colorScale" priority="7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06">
    <cfRule type="colorScale" priority="7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07">
    <cfRule type="colorScale" priority="7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08">
    <cfRule type="colorScale" priority="7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09">
    <cfRule type="colorScale" priority="7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10">
    <cfRule type="colorScale" priority="7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11">
    <cfRule type="colorScale" priority="7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12">
    <cfRule type="colorScale" priority="7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13">
    <cfRule type="colorScale" priority="7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14">
    <cfRule type="colorScale" priority="7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15">
    <cfRule type="colorScale" priority="7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16">
    <cfRule type="colorScale" priority="7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17">
    <cfRule type="colorScale" priority="7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18">
    <cfRule type="colorScale" priority="7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19">
    <cfRule type="colorScale" priority="8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20">
    <cfRule type="colorScale" priority="8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21">
    <cfRule type="colorScale" priority="8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22">
    <cfRule type="colorScale" priority="8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23">
    <cfRule type="colorScale" priority="8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24">
    <cfRule type="colorScale" priority="8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25">
    <cfRule type="colorScale" priority="8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26">
    <cfRule type="colorScale" priority="8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27">
    <cfRule type="colorScale" priority="8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28">
    <cfRule type="colorScale" priority="8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29">
    <cfRule type="colorScale" priority="8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30">
    <cfRule type="colorScale" priority="8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31">
    <cfRule type="colorScale" priority="8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32">
    <cfRule type="colorScale" priority="8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33">
    <cfRule type="colorScale" priority="8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34">
    <cfRule type="colorScale" priority="8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35">
    <cfRule type="colorScale" priority="8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36">
    <cfRule type="colorScale" priority="8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37">
    <cfRule type="colorScale" priority="8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38">
    <cfRule type="colorScale" priority="8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39">
    <cfRule type="colorScale" priority="8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40">
    <cfRule type="colorScale" priority="8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41">
    <cfRule type="colorScale" priority="8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42">
    <cfRule type="colorScale" priority="8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43">
    <cfRule type="colorScale" priority="8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44">
    <cfRule type="colorScale" priority="8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45">
    <cfRule type="colorScale" priority="8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46">
    <cfRule type="colorScale" priority="8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47">
    <cfRule type="colorScale" priority="8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48">
    <cfRule type="colorScale" priority="8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49">
    <cfRule type="colorScale" priority="8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50">
    <cfRule type="colorScale" priority="8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51">
    <cfRule type="colorScale" priority="8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52">
    <cfRule type="colorScale" priority="8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53">
    <cfRule type="colorScale" priority="8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54">
    <cfRule type="colorScale" priority="8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55">
    <cfRule type="colorScale" priority="8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56">
    <cfRule type="colorScale" priority="8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57">
    <cfRule type="colorScale" priority="8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58">
    <cfRule type="colorScale" priority="8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59">
    <cfRule type="colorScale" priority="8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60">
    <cfRule type="colorScale" priority="8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61">
    <cfRule type="colorScale" priority="8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62">
    <cfRule type="colorScale" priority="8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63">
    <cfRule type="colorScale" priority="8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64">
    <cfRule type="colorScale" priority="8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65">
    <cfRule type="colorScale" priority="8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66">
    <cfRule type="colorScale" priority="8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67">
    <cfRule type="colorScale" priority="8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68">
    <cfRule type="colorScale" priority="8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69">
    <cfRule type="colorScale" priority="8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70">
    <cfRule type="colorScale" priority="8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71">
    <cfRule type="colorScale" priority="8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72">
    <cfRule type="colorScale" priority="8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73">
    <cfRule type="colorScale" priority="8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74">
    <cfRule type="colorScale" priority="8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75">
    <cfRule type="colorScale" priority="8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76">
    <cfRule type="colorScale" priority="8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77">
    <cfRule type="colorScale" priority="8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78">
    <cfRule type="colorScale" priority="8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79">
    <cfRule type="colorScale" priority="8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80">
    <cfRule type="colorScale" priority="8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81">
    <cfRule type="colorScale" priority="8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82">
    <cfRule type="colorScale" priority="8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83">
    <cfRule type="colorScale" priority="8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84">
    <cfRule type="colorScale" priority="8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85">
    <cfRule type="colorScale" priority="8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86">
    <cfRule type="colorScale" priority="8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87">
    <cfRule type="colorScale" priority="8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88">
    <cfRule type="colorScale" priority="8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89">
    <cfRule type="colorScale" priority="8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90">
    <cfRule type="colorScale" priority="8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91">
    <cfRule type="colorScale" priority="8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92">
    <cfRule type="colorScale" priority="8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93">
    <cfRule type="colorScale" priority="8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94">
    <cfRule type="colorScale" priority="8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95">
    <cfRule type="colorScale" priority="8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96">
    <cfRule type="colorScale" priority="8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97">
    <cfRule type="colorScale" priority="8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98">
    <cfRule type="colorScale" priority="8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99">
    <cfRule type="colorScale" priority="8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00">
    <cfRule type="colorScale" priority="8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01">
    <cfRule type="colorScale" priority="8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02">
    <cfRule type="colorScale" priority="8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03">
    <cfRule type="colorScale" priority="8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04">
    <cfRule type="colorScale" priority="8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05">
    <cfRule type="colorScale" priority="8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06">
    <cfRule type="colorScale" priority="8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07">
    <cfRule type="colorScale" priority="8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08">
    <cfRule type="colorScale" priority="8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09">
    <cfRule type="colorScale" priority="8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10">
    <cfRule type="colorScale" priority="8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11">
    <cfRule type="colorScale" priority="8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12">
    <cfRule type="colorScale" priority="8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13">
    <cfRule type="colorScale" priority="8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14">
    <cfRule type="colorScale" priority="8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15">
    <cfRule type="colorScale" priority="8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16">
    <cfRule type="colorScale" priority="8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17">
    <cfRule type="colorScale" priority="8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18">
    <cfRule type="colorScale" priority="8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19">
    <cfRule type="colorScale" priority="9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20">
    <cfRule type="colorScale" priority="9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21">
    <cfRule type="colorScale" priority="9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22">
    <cfRule type="colorScale" priority="9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23">
    <cfRule type="colorScale" priority="9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24">
    <cfRule type="colorScale" priority="9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25">
    <cfRule type="colorScale" priority="9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26">
    <cfRule type="colorScale" priority="9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27">
    <cfRule type="colorScale" priority="9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28">
    <cfRule type="colorScale" priority="9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29">
    <cfRule type="colorScale" priority="9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30">
    <cfRule type="colorScale" priority="9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31">
    <cfRule type="colorScale" priority="9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32">
    <cfRule type="colorScale" priority="9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33">
    <cfRule type="colorScale" priority="9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34">
    <cfRule type="colorScale" priority="9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35">
    <cfRule type="colorScale" priority="9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36">
    <cfRule type="colorScale" priority="9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37">
    <cfRule type="colorScale" priority="9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38">
    <cfRule type="colorScale" priority="9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39">
    <cfRule type="colorScale" priority="9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40">
    <cfRule type="colorScale" priority="9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41">
    <cfRule type="colorScale" priority="9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42">
    <cfRule type="colorScale" priority="9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43">
    <cfRule type="colorScale" priority="9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44">
    <cfRule type="colorScale" priority="9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45">
    <cfRule type="colorScale" priority="9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46">
    <cfRule type="colorScale" priority="9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47">
    <cfRule type="colorScale" priority="9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48">
    <cfRule type="colorScale" priority="9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49">
    <cfRule type="colorScale" priority="9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50">
    <cfRule type="colorScale" priority="9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51">
    <cfRule type="colorScale" priority="9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52">
    <cfRule type="colorScale" priority="9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53">
    <cfRule type="colorScale" priority="9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54">
    <cfRule type="colorScale" priority="9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55">
    <cfRule type="colorScale" priority="9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56">
    <cfRule type="colorScale" priority="9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57">
    <cfRule type="colorScale" priority="9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58">
    <cfRule type="colorScale" priority="9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59">
    <cfRule type="colorScale" priority="9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60">
    <cfRule type="colorScale" priority="9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61">
    <cfRule type="colorScale" priority="9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62">
    <cfRule type="colorScale" priority="9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63">
    <cfRule type="colorScale" priority="9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64">
    <cfRule type="colorScale" priority="9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65">
    <cfRule type="colorScale" priority="9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66">
    <cfRule type="colorScale" priority="9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67">
    <cfRule type="colorScale" priority="9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68">
    <cfRule type="colorScale" priority="9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69">
    <cfRule type="colorScale" priority="9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70">
    <cfRule type="colorScale" priority="9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71">
    <cfRule type="colorScale" priority="9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72">
    <cfRule type="colorScale" priority="9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73">
    <cfRule type="colorScale" priority="9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74">
    <cfRule type="colorScale" priority="9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75">
    <cfRule type="colorScale" priority="9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76">
    <cfRule type="colorScale" priority="9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77">
    <cfRule type="colorScale" priority="9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78">
    <cfRule type="colorScale" priority="9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79">
    <cfRule type="colorScale" priority="9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80">
    <cfRule type="colorScale" priority="9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81">
    <cfRule type="colorScale" priority="9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2022-03-30T13:45:11Z</dcterms:modified>
  <cp:revision>3</cp:revision>
  <dc:subject/>
  <dc:title/>
</cp:coreProperties>
</file>