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updateLinks="never" codeName="DieseArbeitsmappe" defaultThemeVersion="166925"/>
  <mc:AlternateContent xmlns:mc="http://schemas.openxmlformats.org/markup-compatibility/2006">
    <mc:Choice Requires="x15">
      <x15ac:absPath xmlns:x15ac="http://schemas.microsoft.com/office/spreadsheetml/2010/11/ac" url="https://buildagil.sharepoint.com/teams/182226/Freigegebene Dokumente/02_Projekt/01 Zirkuläres Bauen/PoC/"/>
    </mc:Choice>
  </mc:AlternateContent>
  <xr:revisionPtr revIDLastSave="571" documentId="8_{213E4470-5AEB-4595-8F06-4872D12D651E}" xr6:coauthVersionLast="47" xr6:coauthVersionMax="47" xr10:uidLastSave="{7067C4CF-D0B6-49D4-A110-6994EAD4079B}"/>
  <bookViews>
    <workbookView xWindow="4650" yWindow="3157" windowWidth="21600" windowHeight="12683" tabRatio="748" xr2:uid="{22C9225F-CC82-418D-971F-2EA50A506480}"/>
  </bookViews>
  <sheets>
    <sheet name="ER UCM_ZB" sheetId="47" r:id="rId1"/>
    <sheet name="ARC_Bauteile" sheetId="34" state="hidden" r:id="rId2"/>
    <sheet name="ARC_Raum" sheetId="37" state="hidden" r:id="rId3"/>
    <sheet name="Elemente Umgebung" sheetId="35" state="hidden" r:id="rId4"/>
    <sheet name="ARC_Raeume IFC 4" sheetId="36" state="hidden" r:id="rId5"/>
    <sheet name="GTK_Elemente" sheetId="38" state="hidden" r:id="rId6"/>
    <sheet name="GTK_Elemente_draft" sheetId="33" state="hidden" r:id="rId7"/>
    <sheet name="Phasenmatrix" sheetId="39" state="hidden" r:id="rId8"/>
    <sheet name="SpatialElement" sheetId="29" state="hidden" r:id="rId9"/>
    <sheet name="Kreuzmatrix Elemente" sheetId="30" state="hidden" r:id="rId10"/>
    <sheet name="Elemente nach IfcEntity" sheetId="28" state="hidden" r:id="rId11"/>
  </sheets>
  <definedNames>
    <definedName name="_FilterDatabase" localSheetId="1" hidden="1">ARC_Bauteile!$A$7:$K$407</definedName>
    <definedName name="_FilterDatabase" localSheetId="3" hidden="1">'Elemente Umgebung'!$A$9:$L$85</definedName>
    <definedName name="_FilterDatabase" localSheetId="5" hidden="1">GTK_Elemente!$A$7:$E$106</definedName>
    <definedName name="_FilterDatabase" localSheetId="6" hidden="1">GTK_Elemente_draft!$A$9:$E$207</definedName>
    <definedName name="_xlnm._FilterDatabase" localSheetId="1" hidden="1">ARC_Bauteile!$A$7:$AD$413</definedName>
    <definedName name="_xlnm._FilterDatabase" localSheetId="5" hidden="1">GTK_Elemente!$A$7:$E$106</definedName>
    <definedName name="Aenderung" localSheetId="1">#REF!</definedName>
    <definedName name="Aenderung" localSheetId="3">#REF!</definedName>
    <definedName name="Aenderung" localSheetId="0">'ER UCM_ZB'!$B$22</definedName>
    <definedName name="Aenderung">#REF!</definedName>
    <definedName name="_xlnm.Print_Area" localSheetId="0">Tabelle6[#All]</definedName>
    <definedName name="Erfassung" localSheetId="1">#REF!</definedName>
    <definedName name="Erfassung" localSheetId="3">#REF!</definedName>
    <definedName name="Erfassung" localSheetId="0">'ER UCM_ZB'!$B$21</definedName>
    <definedName name="Erfassung">#REF!</definedName>
    <definedName name="Nummer" localSheetId="1">#REF!</definedName>
    <definedName name="Nummer" localSheetId="3">#REF!</definedName>
    <definedName name="Nummer" localSheetId="0">'ER UCM_ZB'!$B$18</definedName>
    <definedName name="Nummer">#REF!</definedName>
    <definedName name="PL" localSheetId="1">#REF!</definedName>
    <definedName name="PL" localSheetId="3">#REF!</definedName>
    <definedName name="PL" localSheetId="0">'ER UCM_ZB'!$B$23</definedName>
    <definedName name="PL">#REF!</definedName>
    <definedName name="Print_Area" localSheetId="4">'ARC_Raeume IFC 4'!$A$1:$R$32</definedName>
    <definedName name="Print_Area" localSheetId="2">ARC_Raum!$A$1:$O$60</definedName>
    <definedName name="Print_Area" localSheetId="0">'ER UCM_ZB'!$A$2:$E$33</definedName>
    <definedName name="Print_Titles" localSheetId="1">ARC_Bauteile!$2:$7</definedName>
    <definedName name="Print_Titles" localSheetId="3">'Elemente Umgebung'!$2:$9</definedName>
    <definedName name="Print_Titles" localSheetId="0">'ER UCM_ZB'!$2:$3</definedName>
    <definedName name="Print_Titles" localSheetId="5">GTK_Elemente!$2:$7</definedName>
    <definedName name="Print_Titles" localSheetId="6">GTK_Elemente_draft!$2:$9</definedName>
    <definedName name="Projekt" localSheetId="1">#REF!</definedName>
    <definedName name="Projekt" localSheetId="3">#REF!</definedName>
    <definedName name="Projekt" localSheetId="0">'ER UCM_ZB'!$B$19</definedName>
    <definedName name="Projekt">#REF!</definedName>
    <definedName name="Rundung" localSheetId="0">'ER UCM_ZB'!$B$25</definedName>
    <definedName name="Rundung">#REF!</definedName>
    <definedName name="Thema" localSheetId="1">#REF!</definedName>
    <definedName name="Thema" localSheetId="3">#REF!</definedName>
    <definedName name="Thema" localSheetId="0">'ER UCM_ZB'!$B$20</definedName>
    <definedName name="Thema">#REF!</definedName>
    <definedName name="Untertitel" localSheetId="1">#REF!</definedName>
    <definedName name="Untertitel" localSheetId="3">#REF!</definedName>
    <definedName name="Untertitel" localSheetId="0">'ER UCM_ZB'!$B$24</definedName>
    <definedName name="Untertite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37" l="1"/>
  <c r="D15" i="37"/>
  <c r="D12" i="37" l="1"/>
  <c r="E410" i="34"/>
  <c r="F410" i="34"/>
  <c r="G410" i="34"/>
  <c r="H410" i="34"/>
  <c r="I410" i="34"/>
  <c r="J410" i="34"/>
  <c r="K410" i="34"/>
  <c r="L410" i="34"/>
  <c r="M410" i="34"/>
  <c r="N410" i="34"/>
  <c r="O410" i="34"/>
  <c r="T410" i="34"/>
  <c r="U410" i="34"/>
  <c r="V410" i="34"/>
  <c r="W410" i="34"/>
  <c r="U2" i="34"/>
  <c r="A4" i="39" l="1"/>
  <c r="AT2" i="39"/>
  <c r="A2" i="39"/>
  <c r="X406" i="34"/>
  <c r="X396" i="34"/>
  <c r="X393" i="34"/>
  <c r="X390" i="34"/>
  <c r="X387" i="34"/>
  <c r="X377" i="34"/>
  <c r="X373" i="34"/>
  <c r="X368" i="34"/>
  <c r="X350" i="34"/>
  <c r="X309" i="34"/>
  <c r="X305" i="34" s="1"/>
  <c r="X411" i="34"/>
  <c r="X410" i="34" s="1"/>
  <c r="X207" i="34"/>
  <c r="X219" i="34"/>
  <c r="X227" i="34"/>
  <c r="X232" i="34"/>
  <c r="X240" i="34"/>
  <c r="X247" i="34"/>
  <c r="X254" i="34"/>
  <c r="X261" i="34"/>
  <c r="X279" i="34"/>
  <c r="X285" i="34"/>
  <c r="X291" i="34"/>
  <c r="X297" i="34"/>
  <c r="X203" i="34"/>
  <c r="X69" i="34"/>
  <c r="X84" i="34"/>
  <c r="X42" i="34"/>
  <c r="X9" i="34"/>
  <c r="B1" i="34"/>
  <c r="X367" i="34" l="1"/>
  <c r="X304" i="34"/>
  <c r="X376" i="34"/>
  <c r="X206" i="34"/>
  <c r="X8" i="34"/>
  <c r="A5" i="38"/>
  <c r="I3" i="38"/>
  <c r="A3" i="38"/>
  <c r="I1" i="38" a="1"/>
  <c r="I1" i="38" s="1"/>
  <c r="G1" i="38" a="1"/>
  <c r="G1" i="38" s="1"/>
  <c r="E1" i="38" a="1"/>
  <c r="E1" i="38" s="1"/>
  <c r="B1" i="38"/>
  <c r="A4" i="37"/>
  <c r="D2" i="37"/>
  <c r="A2" i="37"/>
  <c r="A4" i="36"/>
  <c r="R2" i="36"/>
  <c r="A2" i="36"/>
  <c r="A3" i="35"/>
  <c r="A3" i="34"/>
  <c r="A3" i="33"/>
  <c r="P3" i="35"/>
  <c r="I3" i="33"/>
  <c r="N47" i="35"/>
  <c r="O47" i="35"/>
  <c r="P47" i="35"/>
  <c r="L47" i="35"/>
  <c r="M47" i="35"/>
  <c r="K47" i="35"/>
  <c r="J47" i="35"/>
  <c r="I47" i="35"/>
  <c r="I48" i="35"/>
  <c r="I49" i="35"/>
  <c r="I50" i="35"/>
  <c r="I51" i="35"/>
  <c r="K22" i="35"/>
  <c r="K23" i="35"/>
  <c r="K24" i="35"/>
  <c r="K25" i="35"/>
  <c r="K26" i="35"/>
  <c r="K27" i="35"/>
  <c r="K28" i="35"/>
  <c r="K29" i="35"/>
  <c r="K30" i="35"/>
  <c r="K31" i="35"/>
  <c r="K32" i="35"/>
  <c r="K33" i="35"/>
  <c r="K34" i="35"/>
  <c r="K35" i="35"/>
  <c r="K36" i="35"/>
  <c r="K37" i="35"/>
  <c r="K38" i="35"/>
  <c r="K39" i="35"/>
  <c r="K40" i="35"/>
  <c r="K41" i="35"/>
  <c r="J22" i="35"/>
  <c r="J23" i="35"/>
  <c r="J24" i="35"/>
  <c r="J25" i="35"/>
  <c r="J26" i="35"/>
  <c r="J27" i="35"/>
  <c r="J28" i="35"/>
  <c r="J29" i="35"/>
  <c r="J30" i="35"/>
  <c r="J31" i="35"/>
  <c r="J32" i="35"/>
  <c r="J33" i="35"/>
  <c r="J34" i="35"/>
  <c r="J35" i="35"/>
  <c r="J36" i="35"/>
  <c r="J37" i="35"/>
  <c r="J38" i="35"/>
  <c r="J39" i="35"/>
  <c r="J40" i="35"/>
  <c r="J41" i="35"/>
  <c r="G41" i="35"/>
  <c r="H41" i="35"/>
  <c r="I41" i="35"/>
  <c r="L41" i="35"/>
  <c r="M41" i="35"/>
  <c r="N41" i="35"/>
  <c r="O41" i="35"/>
  <c r="P41" i="35"/>
  <c r="G40" i="35"/>
  <c r="H40" i="35"/>
  <c r="I40" i="35"/>
  <c r="L40" i="35"/>
  <c r="M40" i="35"/>
  <c r="N40" i="35"/>
  <c r="O40" i="35"/>
  <c r="P40" i="35"/>
  <c r="G39" i="35"/>
  <c r="H39" i="35"/>
  <c r="I39" i="35"/>
  <c r="L39" i="35"/>
  <c r="M39" i="35"/>
  <c r="N39" i="35"/>
  <c r="O39" i="35"/>
  <c r="P39" i="35"/>
  <c r="G38" i="35"/>
  <c r="H38" i="35"/>
  <c r="I38" i="35"/>
  <c r="L38" i="35"/>
  <c r="M38" i="35"/>
  <c r="N38" i="35"/>
  <c r="O38" i="35"/>
  <c r="P38" i="35"/>
  <c r="G37" i="35"/>
  <c r="H37" i="35"/>
  <c r="I37" i="35"/>
  <c r="L37" i="35"/>
  <c r="M37" i="35"/>
  <c r="N37" i="35"/>
  <c r="O37" i="35"/>
  <c r="P37" i="35"/>
  <c r="G36" i="35"/>
  <c r="H36" i="35"/>
  <c r="I36" i="35"/>
  <c r="L36" i="35"/>
  <c r="M36" i="35"/>
  <c r="N36" i="35"/>
  <c r="O36" i="35"/>
  <c r="P36" i="35"/>
  <c r="G35" i="35"/>
  <c r="H35" i="35"/>
  <c r="I35" i="35"/>
  <c r="L35" i="35"/>
  <c r="M35" i="35"/>
  <c r="N35" i="35"/>
  <c r="O35" i="35"/>
  <c r="P35" i="35"/>
  <c r="G34" i="35"/>
  <c r="H34" i="35"/>
  <c r="I34" i="35"/>
  <c r="L34" i="35"/>
  <c r="M34" i="35"/>
  <c r="N34" i="35"/>
  <c r="O34" i="35"/>
  <c r="P34" i="35"/>
  <c r="G33" i="35"/>
  <c r="H33" i="35"/>
  <c r="I33" i="35"/>
  <c r="L33" i="35"/>
  <c r="M33" i="35"/>
  <c r="N33" i="35"/>
  <c r="O33" i="35"/>
  <c r="P33" i="35"/>
  <c r="G32" i="35"/>
  <c r="H32" i="35"/>
  <c r="I32" i="35"/>
  <c r="L32" i="35"/>
  <c r="M32" i="35"/>
  <c r="N32" i="35"/>
  <c r="O32" i="35"/>
  <c r="P32" i="35"/>
  <c r="G31" i="35"/>
  <c r="H31" i="35"/>
  <c r="I31" i="35"/>
  <c r="L31" i="35"/>
  <c r="M31" i="35"/>
  <c r="N31" i="35"/>
  <c r="O31" i="35"/>
  <c r="P31" i="35"/>
  <c r="F31" i="35"/>
  <c r="G30" i="35"/>
  <c r="H30" i="35"/>
  <c r="I30" i="35"/>
  <c r="L30" i="35"/>
  <c r="M30" i="35"/>
  <c r="N30" i="35"/>
  <c r="O30" i="35"/>
  <c r="P30" i="35"/>
  <c r="G29" i="35"/>
  <c r="H29" i="35"/>
  <c r="I29" i="35"/>
  <c r="L29" i="35"/>
  <c r="M29" i="35"/>
  <c r="N29" i="35"/>
  <c r="O29" i="35"/>
  <c r="P29" i="35"/>
  <c r="G28" i="35"/>
  <c r="H28" i="35"/>
  <c r="I28" i="35"/>
  <c r="L28" i="35"/>
  <c r="M28" i="35"/>
  <c r="N28" i="35"/>
  <c r="O28" i="35"/>
  <c r="P28" i="35"/>
  <c r="G27" i="35"/>
  <c r="H27" i="35"/>
  <c r="I27" i="35"/>
  <c r="L27" i="35"/>
  <c r="M27" i="35"/>
  <c r="N27" i="35"/>
  <c r="O27" i="35"/>
  <c r="P27" i="35"/>
  <c r="G26" i="35"/>
  <c r="H26" i="35"/>
  <c r="I26" i="35"/>
  <c r="L26" i="35"/>
  <c r="M26" i="35"/>
  <c r="N26" i="35"/>
  <c r="O26" i="35"/>
  <c r="P26" i="35"/>
  <c r="G25" i="35"/>
  <c r="H25" i="35"/>
  <c r="I25" i="35"/>
  <c r="L25" i="35"/>
  <c r="M25" i="35"/>
  <c r="N25" i="35"/>
  <c r="O25" i="35"/>
  <c r="P25" i="35"/>
  <c r="G24" i="35"/>
  <c r="H24" i="35"/>
  <c r="I24" i="35"/>
  <c r="L24" i="35"/>
  <c r="M24" i="35"/>
  <c r="N24" i="35"/>
  <c r="O24" i="35"/>
  <c r="P24" i="35"/>
  <c r="G23" i="35"/>
  <c r="H23" i="35"/>
  <c r="I23" i="35"/>
  <c r="L23" i="35"/>
  <c r="M23" i="35"/>
  <c r="N23" i="35"/>
  <c r="O23" i="35"/>
  <c r="P23" i="35"/>
  <c r="G22" i="35"/>
  <c r="H22" i="35"/>
  <c r="I22" i="35"/>
  <c r="L22" i="35"/>
  <c r="M22" i="35"/>
  <c r="N22" i="35"/>
  <c r="O22" i="35"/>
  <c r="P22" i="35"/>
  <c r="F23" i="35"/>
  <c r="F24" i="35"/>
  <c r="F25" i="35"/>
  <c r="F26" i="35"/>
  <c r="F27" i="35"/>
  <c r="F28" i="35"/>
  <c r="F29" i="35"/>
  <c r="F30" i="35"/>
  <c r="F32" i="35"/>
  <c r="F33" i="35"/>
  <c r="F34" i="35"/>
  <c r="F35" i="35"/>
  <c r="F36" i="35"/>
  <c r="F37" i="35"/>
  <c r="F38" i="35"/>
  <c r="F39" i="35"/>
  <c r="F40" i="35"/>
  <c r="F41" i="35"/>
  <c r="F22" i="35"/>
  <c r="F47" i="35"/>
  <c r="F48" i="35"/>
  <c r="G48" i="35"/>
  <c r="H48" i="35"/>
  <c r="J48" i="35"/>
  <c r="K48" i="35"/>
  <c r="L48" i="35"/>
  <c r="M48" i="35"/>
  <c r="N48" i="35"/>
  <c r="O48" i="35"/>
  <c r="P48" i="35"/>
  <c r="F49" i="35"/>
  <c r="G49" i="35"/>
  <c r="H49" i="35"/>
  <c r="J49" i="35"/>
  <c r="K49" i="35"/>
  <c r="L49" i="35"/>
  <c r="M49" i="35"/>
  <c r="N49" i="35"/>
  <c r="O49" i="35"/>
  <c r="P49" i="35"/>
  <c r="F50" i="35"/>
  <c r="G50" i="35"/>
  <c r="H50" i="35"/>
  <c r="J50" i="35"/>
  <c r="K50" i="35"/>
  <c r="L50" i="35"/>
  <c r="M50" i="35"/>
  <c r="N50" i="35"/>
  <c r="O50" i="35"/>
  <c r="P50" i="35"/>
  <c r="F51" i="35"/>
  <c r="G51" i="35"/>
  <c r="H51" i="35"/>
  <c r="J51" i="35"/>
  <c r="K51" i="35"/>
  <c r="L51" i="35"/>
  <c r="M51" i="35"/>
  <c r="N51" i="35"/>
  <c r="O51" i="35"/>
  <c r="P51" i="35"/>
  <c r="E49" i="35"/>
  <c r="E50" i="35"/>
  <c r="E51" i="35"/>
  <c r="E48" i="35"/>
  <c r="E22" i="35"/>
  <c r="E23" i="35"/>
  <c r="E24" i="35"/>
  <c r="E25" i="35"/>
  <c r="E26" i="35"/>
  <c r="E27" i="35"/>
  <c r="E28" i="35"/>
  <c r="E29" i="35"/>
  <c r="E30" i="35"/>
  <c r="E31" i="35"/>
  <c r="E32" i="35"/>
  <c r="E33" i="35"/>
  <c r="E34" i="35"/>
  <c r="E35" i="35"/>
  <c r="E36" i="35"/>
  <c r="E37" i="35"/>
  <c r="E38" i="35"/>
  <c r="E39" i="35"/>
  <c r="E40" i="35"/>
  <c r="E41" i="35"/>
  <c r="E47" i="35"/>
  <c r="I18" i="35"/>
  <c r="J19" i="35"/>
  <c r="K20" i="35"/>
  <c r="E42" i="35"/>
  <c r="C411" i="34"/>
  <c r="I19" i="35" l="1"/>
  <c r="I20" i="35"/>
  <c r="H19" i="35"/>
  <c r="G18" i="35"/>
  <c r="H20" i="35"/>
  <c r="G19" i="35"/>
  <c r="F18" i="35"/>
  <c r="H18" i="35"/>
  <c r="G20" i="35"/>
  <c r="F19" i="35"/>
  <c r="F20" i="35"/>
  <c r="P18" i="35"/>
  <c r="P19" i="35"/>
  <c r="O18" i="35"/>
  <c r="P20" i="35"/>
  <c r="O19" i="35"/>
  <c r="N18" i="35"/>
  <c r="O20" i="35"/>
  <c r="N19" i="35"/>
  <c r="M18" i="35"/>
  <c r="J20" i="35"/>
  <c r="N20" i="35"/>
  <c r="M19" i="35"/>
  <c r="L18" i="35"/>
  <c r="E20" i="35"/>
  <c r="M20" i="35"/>
  <c r="L19" i="35"/>
  <c r="K18" i="35"/>
  <c r="E19" i="35"/>
  <c r="L20" i="35"/>
  <c r="K19" i="35"/>
  <c r="J18" i="35"/>
  <c r="E18" i="35"/>
  <c r="I42" i="35"/>
  <c r="K42" i="35"/>
  <c r="H42" i="35"/>
  <c r="G42" i="35"/>
  <c r="J42" i="35"/>
  <c r="F42" i="35"/>
  <c r="P42" i="35"/>
  <c r="O42" i="35"/>
  <c r="N42" i="35"/>
  <c r="M42" i="35"/>
  <c r="L42" i="35"/>
  <c r="D410" i="34"/>
  <c r="C410" i="34"/>
  <c r="A5" i="33"/>
  <c r="I1" i="33" a="1"/>
  <c r="I1" i="33" s="1"/>
  <c r="G1" i="33" a="1"/>
  <c r="G1" i="33" s="1"/>
  <c r="E1" i="33" a="1"/>
  <c r="E1" i="33" s="1"/>
  <c r="B1" i="33"/>
  <c r="B4" i="28" l="1"/>
  <c r="A4" i="30"/>
  <c r="B2" i="28" l="1"/>
  <c r="F2" i="28"/>
  <c r="F279" i="28" l="1" a="1"/>
  <c r="F279" i="28" s="1"/>
  <c r="E279" i="28"/>
  <c r="D279" i="28"/>
  <c r="F278" i="28" a="1"/>
  <c r="F278" i="28" s="1"/>
  <c r="E278" i="28"/>
  <c r="D278" i="28"/>
  <c r="F277" i="28" a="1"/>
  <c r="F277" i="28" s="1"/>
  <c r="E277" i="28"/>
  <c r="D277" i="28"/>
  <c r="F276" i="28" a="1"/>
  <c r="F276" i="28" s="1"/>
  <c r="E276" i="28"/>
  <c r="D276" i="28"/>
  <c r="F275" i="28" a="1"/>
  <c r="F275" i="28" s="1"/>
  <c r="E275" i="28"/>
  <c r="D275" i="28"/>
  <c r="F274" i="28" a="1"/>
  <c r="F274" i="28" s="1"/>
  <c r="E274" i="28"/>
  <c r="D274" i="28"/>
  <c r="F273" i="28" a="1"/>
  <c r="F273" i="28" s="1"/>
  <c r="E273" i="28"/>
  <c r="D273" i="28"/>
  <c r="F272" i="28" a="1"/>
  <c r="F272" i="28" s="1"/>
  <c r="E272" i="28"/>
  <c r="D272" i="28"/>
  <c r="F271" i="28" a="1"/>
  <c r="F271" i="28" s="1"/>
  <c r="E271" i="28"/>
  <c r="D271" i="28"/>
  <c r="F269" i="28" a="1"/>
  <c r="F269" i="28" s="1"/>
  <c r="E269" i="28"/>
  <c r="D269" i="28"/>
  <c r="F268" i="28" a="1"/>
  <c r="F268" i="28" s="1"/>
  <c r="E268" i="28"/>
  <c r="D268" i="28"/>
  <c r="F267" i="28" a="1"/>
  <c r="F267" i="28" s="1"/>
  <c r="E267" i="28"/>
  <c r="D267" i="28"/>
  <c r="F266" i="28" a="1"/>
  <c r="F266" i="28" s="1"/>
  <c r="E266" i="28"/>
  <c r="D266" i="28"/>
  <c r="F265" i="28" a="1"/>
  <c r="F265" i="28" s="1"/>
  <c r="E265" i="28"/>
  <c r="D265" i="28"/>
  <c r="F264" i="28" a="1"/>
  <c r="F264" i="28" s="1"/>
  <c r="E264" i="28"/>
  <c r="D264" i="28"/>
  <c r="F263" i="28" a="1"/>
  <c r="F263" i="28" s="1"/>
  <c r="E263" i="28"/>
  <c r="D263" i="28"/>
  <c r="F262" i="28" a="1"/>
  <c r="F262" i="28" s="1"/>
  <c r="E262" i="28"/>
  <c r="D262" i="28"/>
  <c r="F261" i="28" a="1"/>
  <c r="F261" i="28" s="1"/>
  <c r="E261" i="28"/>
  <c r="D261" i="28"/>
  <c r="F259" i="28" a="1"/>
  <c r="F259" i="28" s="1"/>
  <c r="E259" i="28"/>
  <c r="D259" i="28"/>
  <c r="F258" i="28" a="1"/>
  <c r="F258" i="28" s="1"/>
  <c r="E258" i="28"/>
  <c r="D258" i="28"/>
  <c r="F257" i="28" a="1"/>
  <c r="F257" i="28" s="1"/>
  <c r="E257" i="28"/>
  <c r="D257" i="28"/>
  <c r="F256" i="28" a="1"/>
  <c r="F256" i="28" s="1"/>
  <c r="E256" i="28"/>
  <c r="D256" i="28"/>
  <c r="F255" i="28" a="1"/>
  <c r="F255" i="28" s="1"/>
  <c r="E255" i="28"/>
  <c r="D255" i="28"/>
  <c r="F254" i="28" a="1"/>
  <c r="F254" i="28" s="1"/>
  <c r="E254" i="28"/>
  <c r="D254" i="28"/>
  <c r="F253" i="28" a="1"/>
  <c r="F253" i="28" s="1"/>
  <c r="E253" i="28"/>
  <c r="D253" i="28"/>
  <c r="F252" i="28" a="1"/>
  <c r="F252" i="28" s="1"/>
  <c r="E252" i="28"/>
  <c r="D252" i="28"/>
  <c r="F251" i="28" a="1"/>
  <c r="F251" i="28" s="1"/>
  <c r="E251" i="28"/>
  <c r="D251" i="28"/>
  <c r="F249" i="28" a="1"/>
  <c r="F249" i="28" s="1"/>
  <c r="E249" i="28"/>
  <c r="D249" i="28"/>
  <c r="F248" i="28" a="1"/>
  <c r="F248" i="28" s="1"/>
  <c r="E248" i="28"/>
  <c r="D248" i="28"/>
  <c r="F247" i="28" a="1"/>
  <c r="F247" i="28" s="1"/>
  <c r="E247" i="28"/>
  <c r="D247" i="28"/>
  <c r="F246" i="28" a="1"/>
  <c r="F246" i="28" s="1"/>
  <c r="E246" i="28"/>
  <c r="D246" i="28"/>
  <c r="F245" i="28" a="1"/>
  <c r="F245" i="28" s="1"/>
  <c r="E245" i="28"/>
  <c r="D245" i="28"/>
  <c r="F244" i="28" a="1"/>
  <c r="F244" i="28" s="1"/>
  <c r="E244" i="28"/>
  <c r="D244" i="28"/>
  <c r="F243" i="28" a="1"/>
  <c r="F243" i="28" s="1"/>
  <c r="E243" i="28"/>
  <c r="D243" i="28"/>
  <c r="F242" i="28" a="1"/>
  <c r="F242" i="28" s="1"/>
  <c r="E242" i="28"/>
  <c r="D242" i="28"/>
  <c r="F241" i="28" a="1"/>
  <c r="F241" i="28" s="1"/>
  <c r="E241" i="28"/>
  <c r="D241" i="28"/>
  <c r="F239" i="28" a="1"/>
  <c r="F239" i="28" s="1"/>
  <c r="E239" i="28"/>
  <c r="D239" i="28"/>
  <c r="F238" i="28" a="1"/>
  <c r="F238" i="28" s="1"/>
  <c r="E238" i="28"/>
  <c r="D238" i="28"/>
  <c r="F237" i="28" a="1"/>
  <c r="F237" i="28" s="1"/>
  <c r="E237" i="28"/>
  <c r="D237" i="28"/>
  <c r="F236" i="28" a="1"/>
  <c r="F236" i="28" s="1"/>
  <c r="E236" i="28"/>
  <c r="D236" i="28"/>
  <c r="F235" i="28" a="1"/>
  <c r="F235" i="28" s="1"/>
  <c r="E235" i="28"/>
  <c r="D235" i="28"/>
  <c r="F234" i="28" a="1"/>
  <c r="F234" i="28" s="1"/>
  <c r="E234" i="28"/>
  <c r="D234" i="28"/>
  <c r="F233" i="28" a="1"/>
  <c r="F233" i="28" s="1"/>
  <c r="E233" i="28"/>
  <c r="D233" i="28"/>
  <c r="F229" i="28" a="1"/>
  <c r="F229" i="28" s="1"/>
  <c r="E229" i="28"/>
  <c r="D229" i="28"/>
  <c r="F228" i="28" a="1"/>
  <c r="F228" i="28" s="1"/>
  <c r="E228" i="28"/>
  <c r="D228" i="28"/>
  <c r="F227" i="28" a="1"/>
  <c r="F227" i="28" s="1"/>
  <c r="E227" i="28"/>
  <c r="D227" i="28"/>
  <c r="F226" i="28" a="1"/>
  <c r="F226" i="28" s="1"/>
  <c r="E226" i="28"/>
  <c r="D226" i="28"/>
  <c r="F225" i="28" a="1"/>
  <c r="F225" i="28" s="1"/>
  <c r="E225" i="28"/>
  <c r="D225" i="28"/>
  <c r="F224" i="28" a="1"/>
  <c r="F224" i="28" s="1"/>
  <c r="E224" i="28"/>
  <c r="D224" i="28"/>
  <c r="F223" i="28" a="1"/>
  <c r="F223" i="28" s="1"/>
  <c r="E223" i="28"/>
  <c r="D223" i="28"/>
  <c r="F210" i="28" a="1"/>
  <c r="F210" i="28" s="1"/>
  <c r="E210" i="28"/>
  <c r="D210" i="28"/>
  <c r="F209" i="28" a="1"/>
  <c r="F209" i="28" s="1"/>
  <c r="E209" i="28"/>
  <c r="D209" i="28"/>
  <c r="F208" i="28" a="1"/>
  <c r="F208" i="28" s="1"/>
  <c r="E208" i="28"/>
  <c r="D208" i="28"/>
  <c r="F207" i="28" a="1"/>
  <c r="F207" i="28" s="1"/>
  <c r="E207" i="28"/>
  <c r="D207" i="28"/>
  <c r="F206" i="28" a="1"/>
  <c r="F206" i="28" s="1"/>
  <c r="E206" i="28"/>
  <c r="D206" i="28"/>
  <c r="F205" i="28" a="1"/>
  <c r="F205" i="28" s="1"/>
  <c r="E205" i="28"/>
  <c r="D205" i="28"/>
  <c r="F204" i="28" a="1"/>
  <c r="F204" i="28" s="1"/>
  <c r="E204" i="28"/>
  <c r="D204" i="28"/>
  <c r="F192" i="28" a="1"/>
  <c r="F192" i="28" s="1"/>
  <c r="E192" i="28"/>
  <c r="D192" i="28"/>
  <c r="F191" i="28" a="1"/>
  <c r="F191" i="28" s="1"/>
  <c r="E191" i="28"/>
  <c r="D191" i="28"/>
  <c r="F190" i="28" a="1"/>
  <c r="F190" i="28" s="1"/>
  <c r="E190" i="28"/>
  <c r="D190" i="28"/>
  <c r="F189" i="28" a="1"/>
  <c r="F189" i="28" s="1"/>
  <c r="E189" i="28"/>
  <c r="D189" i="28"/>
  <c r="F188" i="28" a="1"/>
  <c r="F188" i="28" s="1"/>
  <c r="E188" i="28"/>
  <c r="D188" i="28"/>
  <c r="F187" i="28" a="1"/>
  <c r="F187" i="28" s="1"/>
  <c r="E187" i="28"/>
  <c r="D187" i="28"/>
  <c r="F186" i="28" a="1"/>
  <c r="F186" i="28" s="1"/>
  <c r="E186" i="28"/>
  <c r="D186" i="28"/>
  <c r="F173" i="28" a="1"/>
  <c r="F173" i="28" s="1"/>
  <c r="E173" i="28"/>
  <c r="D173" i="28"/>
  <c r="F172" i="28" a="1"/>
  <c r="F172" i="28" s="1"/>
  <c r="E172" i="28"/>
  <c r="D172" i="28"/>
  <c r="F171" i="28" a="1"/>
  <c r="F171" i="28" s="1"/>
  <c r="E171" i="28"/>
  <c r="D171" i="28"/>
  <c r="F170" i="28" a="1"/>
  <c r="F170" i="28" s="1"/>
  <c r="E170" i="28"/>
  <c r="D170" i="28"/>
  <c r="F169" i="28" a="1"/>
  <c r="F169" i="28" s="1"/>
  <c r="E169" i="28"/>
  <c r="D169" i="28"/>
  <c r="F168" i="28" a="1"/>
  <c r="F168" i="28" s="1"/>
  <c r="E168" i="28"/>
  <c r="D168" i="28"/>
  <c r="F167" i="28" a="1"/>
  <c r="F167" i="28" s="1"/>
  <c r="E167" i="28"/>
  <c r="D167" i="28"/>
  <c r="F155" i="28" a="1"/>
  <c r="F155" i="28" s="1"/>
  <c r="E155" i="28"/>
  <c r="D155" i="28"/>
  <c r="F154" i="28" a="1"/>
  <c r="F154" i="28" s="1"/>
  <c r="E154" i="28"/>
  <c r="D154" i="28"/>
  <c r="F153" i="28" a="1"/>
  <c r="F153" i="28" s="1"/>
  <c r="E153" i="28"/>
  <c r="D153" i="28"/>
  <c r="F152" i="28" a="1"/>
  <c r="F152" i="28" s="1"/>
  <c r="E152" i="28"/>
  <c r="D152" i="28"/>
  <c r="F151" i="28" a="1"/>
  <c r="F151" i="28" s="1"/>
  <c r="E151" i="28"/>
  <c r="D151" i="28"/>
  <c r="F150" i="28" a="1"/>
  <c r="F150" i="28" s="1"/>
  <c r="E150" i="28"/>
  <c r="D150" i="28"/>
  <c r="F149" i="28" a="1"/>
  <c r="F149" i="28" s="1"/>
  <c r="E149" i="28"/>
  <c r="D149" i="28"/>
  <c r="F131" i="28" a="1"/>
  <c r="F131" i="28" s="1"/>
  <c r="E131" i="28"/>
  <c r="D131" i="28"/>
  <c r="F130" i="28" a="1"/>
  <c r="F130" i="28" s="1"/>
  <c r="E130" i="28"/>
  <c r="D130" i="28"/>
  <c r="F129" i="28" a="1"/>
  <c r="F129" i="28" s="1"/>
  <c r="E129" i="28"/>
  <c r="D129" i="28"/>
  <c r="F126" i="28" a="1"/>
  <c r="F126" i="28" s="1"/>
  <c r="E126" i="28"/>
  <c r="D126" i="28"/>
  <c r="F132" i="28" a="1"/>
  <c r="F132" i="28" s="1"/>
  <c r="E132" i="28"/>
  <c r="D132" i="28"/>
  <c r="F128" i="28" a="1"/>
  <c r="F128" i="28" s="1"/>
  <c r="E128" i="28"/>
  <c r="D128" i="28"/>
  <c r="F127" i="28" a="1"/>
  <c r="F127" i="28" s="1"/>
  <c r="E127" i="28"/>
  <c r="D127" i="28"/>
  <c r="F125" i="28" a="1"/>
  <c r="F125" i="28" s="1"/>
  <c r="E125" i="28"/>
  <c r="D125" i="28"/>
  <c r="F119" i="28" a="1"/>
  <c r="F119" i="28" s="1"/>
  <c r="E119" i="28"/>
  <c r="D119" i="28"/>
  <c r="F118" i="28" a="1"/>
  <c r="F118" i="28" s="1"/>
  <c r="E118" i="28"/>
  <c r="D118" i="28"/>
  <c r="F109" i="28" a="1"/>
  <c r="F109" i="28" s="1"/>
  <c r="E109" i="28"/>
  <c r="D109" i="28"/>
  <c r="F108" i="28" a="1"/>
  <c r="F108" i="28" s="1"/>
  <c r="E108" i="28"/>
  <c r="D108" i="28"/>
  <c r="F97" i="28" a="1"/>
  <c r="F97" i="28" s="1"/>
  <c r="E97" i="28"/>
  <c r="D97" i="28"/>
  <c r="F101" i="28" a="1"/>
  <c r="F101" i="28" s="1"/>
  <c r="E101" i="28"/>
  <c r="D101" i="28"/>
  <c r="F94" i="28" a="1"/>
  <c r="F94" i="28" s="1"/>
  <c r="E94" i="28"/>
  <c r="D94" i="28"/>
  <c r="F89" i="28" a="1"/>
  <c r="F89" i="28" s="1"/>
  <c r="E89" i="28"/>
  <c r="D89" i="28"/>
  <c r="F87" i="28" a="1"/>
  <c r="F87" i="28" s="1"/>
  <c r="E87" i="28"/>
  <c r="D87" i="28"/>
  <c r="F82" i="28" a="1"/>
  <c r="F82" i="28" s="1"/>
  <c r="E82" i="28"/>
  <c r="D82" i="28"/>
  <c r="F62" i="28" a="1"/>
  <c r="F62" i="28" s="1"/>
  <c r="E62" i="28"/>
  <c r="D62" i="28"/>
  <c r="F28" i="28" a="1"/>
  <c r="F28" i="28" s="1"/>
  <c r="E28" i="28"/>
  <c r="D28" i="28"/>
  <c r="F12" i="28" a="1"/>
  <c r="F12" i="28" s="1"/>
  <c r="E12" i="28"/>
  <c r="D12" i="28"/>
  <c r="D232" i="28"/>
  <c r="D231" i="28"/>
  <c r="D222" i="28"/>
  <c r="D221" i="28"/>
  <c r="D220" i="28"/>
  <c r="D219" i="28"/>
  <c r="D218" i="28"/>
  <c r="D217" i="28"/>
  <c r="D216" i="28"/>
  <c r="D215" i="28"/>
  <c r="D214" i="28"/>
  <c r="D213" i="28"/>
  <c r="D212" i="28"/>
  <c r="D203" i="28"/>
  <c r="D202" i="28"/>
  <c r="D201" i="28"/>
  <c r="D200" i="28"/>
  <c r="D199" i="28"/>
  <c r="D198" i="28"/>
  <c r="D197" i="28"/>
  <c r="D196" i="28"/>
  <c r="D195" i="28"/>
  <c r="D194" i="28"/>
  <c r="D185" i="28"/>
  <c r="D184" i="28"/>
  <c r="D183" i="28"/>
  <c r="D182" i="28"/>
  <c r="D181" i="28"/>
  <c r="D180" i="28"/>
  <c r="D179" i="28"/>
  <c r="D178" i="28"/>
  <c r="D177" i="28"/>
  <c r="D176" i="28"/>
  <c r="D175" i="28"/>
  <c r="D166" i="28"/>
  <c r="D165" i="28"/>
  <c r="D164" i="28"/>
  <c r="D163" i="28"/>
  <c r="D162" i="28"/>
  <c r="D161" i="28"/>
  <c r="D160" i="28"/>
  <c r="D159" i="28"/>
  <c r="D158" i="28"/>
  <c r="D157" i="28"/>
  <c r="D148" i="28"/>
  <c r="D147" i="28"/>
  <c r="D146" i="28"/>
  <c r="D145" i="28"/>
  <c r="D144" i="28"/>
  <c r="D142" i="28"/>
  <c r="D141" i="28"/>
  <c r="D140" i="28"/>
  <c r="D139" i="28"/>
  <c r="D138" i="28"/>
  <c r="D137" i="28"/>
  <c r="D136" i="28"/>
  <c r="D135" i="28"/>
  <c r="D133" i="28"/>
  <c r="D124" i="28"/>
  <c r="D123" i="28"/>
  <c r="D122" i="28"/>
  <c r="D120" i="28"/>
  <c r="D117" i="28"/>
  <c r="D116" i="28"/>
  <c r="D115" i="28"/>
  <c r="D114" i="28"/>
  <c r="D113" i="28"/>
  <c r="D111" i="28"/>
  <c r="D110" i="28"/>
  <c r="D107" i="28"/>
  <c r="D106" i="28"/>
  <c r="D105" i="28"/>
  <c r="D104" i="28"/>
  <c r="D102" i="28"/>
  <c r="D100" i="28"/>
  <c r="D99" i="28"/>
  <c r="D98" i="28"/>
  <c r="D95" i="28"/>
  <c r="D93" i="28"/>
  <c r="D92" i="28"/>
  <c r="D91" i="28"/>
  <c r="D90" i="28"/>
  <c r="D88" i="28"/>
  <c r="D86" i="28"/>
  <c r="D85" i="28"/>
  <c r="D84" i="28"/>
  <c r="D83" i="28"/>
  <c r="D81" i="28"/>
  <c r="D80" i="28"/>
  <c r="D79" i="28"/>
  <c r="D78" i="28"/>
  <c r="D77" i="28"/>
  <c r="D76" i="28"/>
  <c r="D75" i="28"/>
  <c r="D73" i="28"/>
  <c r="D72" i="28"/>
  <c r="D71" i="28"/>
  <c r="D70" i="28"/>
  <c r="D69" i="28"/>
  <c r="D68" i="28"/>
  <c r="D67" i="28"/>
  <c r="D66" i="28"/>
  <c r="D65" i="28"/>
  <c r="D64" i="28"/>
  <c r="D63" i="28"/>
  <c r="D61" i="28"/>
  <c r="D60" i="28"/>
  <c r="D59" i="28"/>
  <c r="D58" i="28"/>
  <c r="D56" i="28"/>
  <c r="D55" i="28"/>
  <c r="D54" i="28"/>
  <c r="D53" i="28"/>
  <c r="D52" i="28"/>
  <c r="D51" i="28"/>
  <c r="D50" i="28"/>
  <c r="D49" i="28"/>
  <c r="D48" i="28"/>
  <c r="D47" i="28"/>
  <c r="D46" i="28"/>
  <c r="D45" i="28"/>
  <c r="D44" i="28"/>
  <c r="D43" i="28"/>
  <c r="D42" i="28"/>
  <c r="D41" i="28"/>
  <c r="D40" i="28"/>
  <c r="D38" i="28"/>
  <c r="D37" i="28"/>
  <c r="D36" i="28"/>
  <c r="D35" i="28"/>
  <c r="D34" i="28"/>
  <c r="D33" i="28"/>
  <c r="D32" i="28"/>
  <c r="D31" i="28"/>
  <c r="D30" i="28"/>
  <c r="D29" i="28"/>
  <c r="D27" i="28"/>
  <c r="D26" i="28"/>
  <c r="D25" i="28"/>
  <c r="D23" i="28"/>
  <c r="D22" i="28"/>
  <c r="D21" i="28"/>
  <c r="D20" i="28"/>
  <c r="D19" i="28"/>
  <c r="D18" i="28"/>
  <c r="D17" i="28"/>
  <c r="D16" i="28"/>
  <c r="D15" i="28"/>
  <c r="D14" i="28"/>
  <c r="D13" i="28"/>
  <c r="D11" i="28"/>
  <c r="D10" i="28"/>
  <c r="D9" i="28"/>
  <c r="F232" i="28" a="1"/>
  <c r="F232" i="28" s="1"/>
  <c r="F231" i="28" a="1"/>
  <c r="F231" i="28" s="1"/>
  <c r="F222" i="28" a="1"/>
  <c r="F222" i="28" s="1"/>
  <c r="F221" i="28" a="1"/>
  <c r="F221" i="28" s="1"/>
  <c r="F220" i="28" a="1"/>
  <c r="F220" i="28" s="1"/>
  <c r="F219" i="28" a="1"/>
  <c r="F219" i="28" s="1"/>
  <c r="F218" i="28" a="1"/>
  <c r="F218" i="28" s="1"/>
  <c r="F217" i="28" a="1"/>
  <c r="F217" i="28" s="1"/>
  <c r="F216" i="28" a="1"/>
  <c r="F216" i="28" s="1"/>
  <c r="F215" i="28" a="1"/>
  <c r="F215" i="28" s="1"/>
  <c r="F214" i="28" a="1"/>
  <c r="F214" i="28" s="1"/>
  <c r="F213" i="28" a="1"/>
  <c r="F213" i="28" s="1"/>
  <c r="F212" i="28" a="1"/>
  <c r="F212" i="28" s="1"/>
  <c r="F203" i="28" a="1"/>
  <c r="F203" i="28" s="1"/>
  <c r="F202" i="28" a="1"/>
  <c r="F202" i="28" s="1"/>
  <c r="F201" i="28" a="1"/>
  <c r="F201" i="28" s="1"/>
  <c r="F200" i="28" a="1"/>
  <c r="F200" i="28" s="1"/>
  <c r="F199" i="28" a="1"/>
  <c r="F199" i="28" s="1"/>
  <c r="F198" i="28" a="1"/>
  <c r="F198" i="28" s="1"/>
  <c r="F197" i="28" a="1"/>
  <c r="F197" i="28" s="1"/>
  <c r="F196" i="28" a="1"/>
  <c r="F196" i="28" s="1"/>
  <c r="F195" i="28" a="1"/>
  <c r="F195" i="28" s="1"/>
  <c r="F194" i="28" a="1"/>
  <c r="F194" i="28" s="1"/>
  <c r="F185" i="28" a="1"/>
  <c r="F185" i="28" s="1"/>
  <c r="F184" i="28" a="1"/>
  <c r="F184" i="28" s="1"/>
  <c r="F183" i="28" a="1"/>
  <c r="F183" i="28" s="1"/>
  <c r="F182" i="28" a="1"/>
  <c r="F182" i="28" s="1"/>
  <c r="F181" i="28" a="1"/>
  <c r="F181" i="28" s="1"/>
  <c r="F180" i="28" a="1"/>
  <c r="F180" i="28" s="1"/>
  <c r="F179" i="28" a="1"/>
  <c r="F179" i="28" s="1"/>
  <c r="F178" i="28" a="1"/>
  <c r="F178" i="28" s="1"/>
  <c r="F177" i="28" a="1"/>
  <c r="F177" i="28" s="1"/>
  <c r="F176" i="28" a="1"/>
  <c r="F176" i="28" s="1"/>
  <c r="F175" i="28" a="1"/>
  <c r="F175" i="28" s="1"/>
  <c r="F166" i="28" a="1"/>
  <c r="F166" i="28" s="1"/>
  <c r="F165" i="28" a="1"/>
  <c r="F165" i="28" s="1"/>
  <c r="F164" i="28" a="1"/>
  <c r="F164" i="28" s="1"/>
  <c r="F163" i="28" a="1"/>
  <c r="F163" i="28" s="1"/>
  <c r="F162" i="28" a="1"/>
  <c r="F162" i="28" s="1"/>
  <c r="F161" i="28" a="1"/>
  <c r="F161" i="28" s="1"/>
  <c r="F160" i="28" a="1"/>
  <c r="F160" i="28" s="1"/>
  <c r="F159" i="28" a="1"/>
  <c r="F159" i="28" s="1"/>
  <c r="F158" i="28" a="1"/>
  <c r="F158" i="28" s="1"/>
  <c r="F157" i="28" a="1"/>
  <c r="F157" i="28" s="1"/>
  <c r="F148" i="28" a="1"/>
  <c r="F148" i="28" s="1"/>
  <c r="F147" i="28" a="1"/>
  <c r="F147" i="28" s="1"/>
  <c r="F146" i="28" a="1"/>
  <c r="F146" i="28" s="1"/>
  <c r="F145" i="28" a="1"/>
  <c r="F145" i="28" s="1"/>
  <c r="F144" i="28" a="1"/>
  <c r="F144" i="28" s="1"/>
  <c r="F142" i="28" a="1"/>
  <c r="F142" i="28" s="1"/>
  <c r="F141" i="28" a="1"/>
  <c r="F141" i="28" s="1"/>
  <c r="F140" i="28" a="1"/>
  <c r="F140" i="28" s="1"/>
  <c r="F139" i="28" a="1"/>
  <c r="F139" i="28" s="1"/>
  <c r="F138" i="28" a="1"/>
  <c r="F138" i="28" s="1"/>
  <c r="F137" i="28" a="1"/>
  <c r="F137" i="28" s="1"/>
  <c r="F136" i="28" a="1"/>
  <c r="F136" i="28" s="1"/>
  <c r="F135" i="28" a="1"/>
  <c r="F135" i="28" s="1"/>
  <c r="F133" i="28" a="1"/>
  <c r="F133" i="28" s="1"/>
  <c r="F124" i="28" a="1"/>
  <c r="F124" i="28" s="1"/>
  <c r="F123" i="28" a="1"/>
  <c r="F123" i="28" s="1"/>
  <c r="F122" i="28" a="1"/>
  <c r="F122" i="28" s="1"/>
  <c r="F120" i="28" a="1"/>
  <c r="F120" i="28" s="1"/>
  <c r="F117" i="28" a="1"/>
  <c r="F117" i="28" s="1"/>
  <c r="F116" i="28" a="1"/>
  <c r="F116" i="28" s="1"/>
  <c r="F115" i="28" a="1"/>
  <c r="F115" i="28" s="1"/>
  <c r="F114" i="28" a="1"/>
  <c r="F114" i="28" s="1"/>
  <c r="F113" i="28" a="1"/>
  <c r="F113" i="28" s="1"/>
  <c r="F111" i="28" a="1"/>
  <c r="F111" i="28" s="1"/>
  <c r="F110" i="28" a="1"/>
  <c r="F110" i="28" s="1"/>
  <c r="F107" i="28" a="1"/>
  <c r="F107" i="28" s="1"/>
  <c r="F106" i="28" a="1"/>
  <c r="F106" i="28" s="1"/>
  <c r="F105" i="28" a="1"/>
  <c r="F105" i="28" s="1"/>
  <c r="F104" i="28" a="1"/>
  <c r="F104" i="28" s="1"/>
  <c r="F102" i="28" a="1"/>
  <c r="F102" i="28" s="1"/>
  <c r="F100" i="28" a="1"/>
  <c r="F100" i="28" s="1"/>
  <c r="F99" i="28" a="1"/>
  <c r="F99" i="28" s="1"/>
  <c r="F98" i="28" a="1"/>
  <c r="F98" i="28" s="1"/>
  <c r="F95" i="28" a="1"/>
  <c r="F95" i="28" s="1"/>
  <c r="F93" i="28" a="1"/>
  <c r="F93" i="28" s="1"/>
  <c r="F92" i="28" a="1"/>
  <c r="F92" i="28" s="1"/>
  <c r="F91" i="28" a="1"/>
  <c r="F91" i="28" s="1"/>
  <c r="F90" i="28" a="1"/>
  <c r="F90" i="28" s="1"/>
  <c r="F88" i="28" a="1"/>
  <c r="F88" i="28" s="1"/>
  <c r="F86" i="28" a="1"/>
  <c r="F86" i="28" s="1"/>
  <c r="F85" i="28" a="1"/>
  <c r="F85" i="28" s="1"/>
  <c r="F84" i="28" a="1"/>
  <c r="F84" i="28" s="1"/>
  <c r="F83" i="28" a="1"/>
  <c r="F83" i="28" s="1"/>
  <c r="F81" i="28" a="1"/>
  <c r="F81" i="28" s="1"/>
  <c r="F80" i="28" a="1"/>
  <c r="F80" i="28" s="1"/>
  <c r="F79" i="28" a="1"/>
  <c r="F79" i="28" s="1"/>
  <c r="F78" i="28" a="1"/>
  <c r="F78" i="28" s="1"/>
  <c r="F77" i="28" a="1"/>
  <c r="F77" i="28" s="1"/>
  <c r="F76" i="28" a="1"/>
  <c r="F76" i="28" s="1"/>
  <c r="F75" i="28" a="1"/>
  <c r="F75" i="28" s="1"/>
  <c r="F73" i="28" a="1"/>
  <c r="F73" i="28" s="1"/>
  <c r="F72" i="28" a="1"/>
  <c r="F72" i="28" s="1"/>
  <c r="F71" i="28" a="1"/>
  <c r="F71" i="28" s="1"/>
  <c r="F70" i="28" a="1"/>
  <c r="F70" i="28" s="1"/>
  <c r="F69" i="28" a="1"/>
  <c r="F69" i="28" s="1"/>
  <c r="F68" i="28" a="1"/>
  <c r="F68" i="28" s="1"/>
  <c r="F67" i="28" a="1"/>
  <c r="F67" i="28" s="1"/>
  <c r="F66" i="28" a="1"/>
  <c r="F66" i="28" s="1"/>
  <c r="F65" i="28" a="1"/>
  <c r="F65" i="28" s="1"/>
  <c r="F64" i="28" a="1"/>
  <c r="F64" i="28" s="1"/>
  <c r="F63" i="28" a="1"/>
  <c r="F63" i="28" s="1"/>
  <c r="F61" i="28" a="1"/>
  <c r="F61" i="28" s="1"/>
  <c r="F60" i="28" a="1"/>
  <c r="F60" i="28" s="1"/>
  <c r="F59" i="28" a="1"/>
  <c r="F59" i="28" s="1"/>
  <c r="F58" i="28" a="1"/>
  <c r="F58" i="28" s="1"/>
  <c r="F56" i="28" a="1"/>
  <c r="F56" i="28" s="1"/>
  <c r="F55" i="28" a="1"/>
  <c r="F55" i="28" s="1"/>
  <c r="F54" i="28" a="1"/>
  <c r="F54" i="28" s="1"/>
  <c r="F53" i="28" a="1"/>
  <c r="F53" i="28" s="1"/>
  <c r="F52" i="28" a="1"/>
  <c r="F52" i="28" s="1"/>
  <c r="F51" i="28" a="1"/>
  <c r="F51" i="28" s="1"/>
  <c r="F50" i="28" a="1"/>
  <c r="F50" i="28" s="1"/>
  <c r="F49" i="28" a="1"/>
  <c r="F49" i="28" s="1"/>
  <c r="F48" i="28" a="1"/>
  <c r="F48" i="28" s="1"/>
  <c r="F47" i="28" a="1"/>
  <c r="F47" i="28" s="1"/>
  <c r="F46" i="28" a="1"/>
  <c r="F46" i="28" s="1"/>
  <c r="F45" i="28" a="1"/>
  <c r="F45" i="28" s="1"/>
  <c r="F44" i="28" a="1"/>
  <c r="F44" i="28" s="1"/>
  <c r="F43" i="28" a="1"/>
  <c r="F43" i="28" s="1"/>
  <c r="F42" i="28" a="1"/>
  <c r="F42" i="28" s="1"/>
  <c r="F41" i="28" a="1"/>
  <c r="F41" i="28" s="1"/>
  <c r="F40" i="28" a="1"/>
  <c r="F40" i="28" s="1"/>
  <c r="F38" i="28" a="1"/>
  <c r="F38" i="28" s="1"/>
  <c r="F37" i="28" a="1"/>
  <c r="F37" i="28" s="1"/>
  <c r="F36" i="28" a="1"/>
  <c r="F36" i="28" s="1"/>
  <c r="F35" i="28" a="1"/>
  <c r="F35" i="28" s="1"/>
  <c r="F34" i="28" a="1"/>
  <c r="F34" i="28" s="1"/>
  <c r="F33" i="28" a="1"/>
  <c r="F33" i="28" s="1"/>
  <c r="F32" i="28" a="1"/>
  <c r="F32" i="28" s="1"/>
  <c r="F31" i="28" a="1"/>
  <c r="F31" i="28" s="1"/>
  <c r="F30" i="28" a="1"/>
  <c r="F30" i="28" s="1"/>
  <c r="F29" i="28" a="1"/>
  <c r="F29" i="28" s="1"/>
  <c r="F27" i="28" a="1"/>
  <c r="F27" i="28" s="1"/>
  <c r="F26" i="28" a="1"/>
  <c r="F26" i="28" s="1"/>
  <c r="F25" i="28" a="1"/>
  <c r="F25" i="28" s="1"/>
  <c r="F23" i="28" a="1"/>
  <c r="F23" i="28" s="1"/>
  <c r="F22" i="28" a="1"/>
  <c r="F22" i="28" s="1"/>
  <c r="F21" i="28" a="1"/>
  <c r="F21" i="28" s="1"/>
  <c r="F20" i="28" a="1"/>
  <c r="F20" i="28" s="1"/>
  <c r="F19" i="28" a="1"/>
  <c r="F19" i="28" s="1"/>
  <c r="F18" i="28" a="1"/>
  <c r="F18" i="28" s="1"/>
  <c r="F10" i="28" a="1"/>
  <c r="F10" i="28" s="1"/>
  <c r="F11" i="28" a="1"/>
  <c r="F11" i="28" s="1"/>
  <c r="F13" i="28" a="1"/>
  <c r="F13" i="28" s="1"/>
  <c r="F14" i="28" a="1"/>
  <c r="F14" i="28" s="1"/>
  <c r="F15" i="28" a="1"/>
  <c r="F15" i="28" s="1"/>
  <c r="F16" i="28" a="1"/>
  <c r="F16" i="28" s="1"/>
  <c r="F17" i="28" a="1"/>
  <c r="F17" i="28" s="1"/>
  <c r="F9" i="28" a="1"/>
  <c r="F9" i="28" s="1"/>
  <c r="E232" i="28"/>
  <c r="E231" i="28"/>
  <c r="E222" i="28"/>
  <c r="E221" i="28"/>
  <c r="E220" i="28"/>
  <c r="E219" i="28"/>
  <c r="E218" i="28"/>
  <c r="E217" i="28"/>
  <c r="E216" i="28"/>
  <c r="E215" i="28"/>
  <c r="E214" i="28"/>
  <c r="E213" i="28"/>
  <c r="E212" i="28"/>
  <c r="E203" i="28"/>
  <c r="E202" i="28"/>
  <c r="E201" i="28"/>
  <c r="E200" i="28"/>
  <c r="E199" i="28"/>
  <c r="E198" i="28"/>
  <c r="E197" i="28"/>
  <c r="E196" i="28"/>
  <c r="E195" i="28"/>
  <c r="E194" i="28"/>
  <c r="E185" i="28"/>
  <c r="E184" i="28"/>
  <c r="E183" i="28"/>
  <c r="E182" i="28"/>
  <c r="E181" i="28"/>
  <c r="E180" i="28"/>
  <c r="E179" i="28"/>
  <c r="E178" i="28"/>
  <c r="E177" i="28"/>
  <c r="E176" i="28"/>
  <c r="E175" i="28"/>
  <c r="E166" i="28"/>
  <c r="E165" i="28"/>
  <c r="E164" i="28"/>
  <c r="E163" i="28"/>
  <c r="E162" i="28"/>
  <c r="E161" i="28"/>
  <c r="E160" i="28"/>
  <c r="E159" i="28"/>
  <c r="E158" i="28"/>
  <c r="E157" i="28"/>
  <c r="E148" i="28"/>
  <c r="E147" i="28"/>
  <c r="E146" i="28"/>
  <c r="E145" i="28"/>
  <c r="E144" i="28"/>
  <c r="E142" i="28"/>
  <c r="E141" i="28"/>
  <c r="E140" i="28"/>
  <c r="E139" i="28"/>
  <c r="E138" i="28"/>
  <c r="E137" i="28"/>
  <c r="E136" i="28"/>
  <c r="E135" i="28"/>
  <c r="E133" i="28"/>
  <c r="E124" i="28"/>
  <c r="E123" i="28"/>
  <c r="E122" i="28"/>
  <c r="E120" i="28"/>
  <c r="E117" i="28"/>
  <c r="E116" i="28"/>
  <c r="E115" i="28"/>
  <c r="E114" i="28"/>
  <c r="E113" i="28"/>
  <c r="E111" i="28"/>
  <c r="E110" i="28"/>
  <c r="E107" i="28"/>
  <c r="E106" i="28"/>
  <c r="E105" i="28"/>
  <c r="E104" i="28"/>
  <c r="E102" i="28"/>
  <c r="E100" i="28"/>
  <c r="E99" i="28"/>
  <c r="E98" i="28"/>
  <c r="E95" i="28"/>
  <c r="E93" i="28"/>
  <c r="E92" i="28"/>
  <c r="E91" i="28"/>
  <c r="E90" i="28"/>
  <c r="E88" i="28"/>
  <c r="E86" i="28"/>
  <c r="E85" i="28"/>
  <c r="E84" i="28"/>
  <c r="E83" i="28"/>
  <c r="E81" i="28"/>
  <c r="E80" i="28"/>
  <c r="E79" i="28"/>
  <c r="E78" i="28"/>
  <c r="E77" i="28"/>
  <c r="E76" i="28"/>
  <c r="E75" i="28"/>
  <c r="E73" i="28"/>
  <c r="E72" i="28"/>
  <c r="E71" i="28"/>
  <c r="E70" i="28"/>
  <c r="E69" i="28"/>
  <c r="E68" i="28"/>
  <c r="E67" i="28"/>
  <c r="E66" i="28"/>
  <c r="E65" i="28"/>
  <c r="E64" i="28"/>
  <c r="E63" i="28"/>
  <c r="E61" i="28"/>
  <c r="E60" i="28"/>
  <c r="E59" i="28"/>
  <c r="E58" i="28"/>
  <c r="E56" i="28"/>
  <c r="E55" i="28"/>
  <c r="E54" i="28"/>
  <c r="E53" i="28"/>
  <c r="E52" i="28"/>
  <c r="E51" i="28"/>
  <c r="E50" i="28"/>
  <c r="E49" i="28"/>
  <c r="E48" i="28"/>
  <c r="E47" i="28"/>
  <c r="E46" i="28"/>
  <c r="E45" i="28"/>
  <c r="E44" i="28"/>
  <c r="E43" i="28"/>
  <c r="E42" i="28"/>
  <c r="E41" i="28"/>
  <c r="E40" i="28"/>
  <c r="E38" i="28"/>
  <c r="E37" i="28"/>
  <c r="E36" i="28"/>
  <c r="E35" i="28"/>
  <c r="E34" i="28"/>
  <c r="E33" i="28"/>
  <c r="E32" i="28"/>
  <c r="E31" i="28"/>
  <c r="E30" i="28"/>
  <c r="E29" i="28"/>
  <c r="E27" i="28"/>
  <c r="E26" i="28"/>
  <c r="E25" i="28"/>
  <c r="E23" i="28"/>
  <c r="E22" i="28"/>
  <c r="E21" i="28"/>
  <c r="E20" i="28"/>
  <c r="E19" i="28"/>
  <c r="E18" i="28"/>
  <c r="E17" i="28"/>
  <c r="E16" i="28"/>
  <c r="E15" i="28"/>
  <c r="E14" i="28"/>
  <c r="E13" i="28"/>
  <c r="E11" i="28"/>
  <c r="E10" i="28"/>
  <c r="E9" i="28"/>
  <c r="AT2" i="30" l="1"/>
  <c r="A2" i="30"/>
  <c r="C9" i="35" l="1"/>
  <c r="D9" i="35"/>
  <c r="D7" i="38"/>
  <c r="A9" i="35"/>
  <c r="B9" i="35"/>
  <c r="C7" i="38"/>
  <c r="A7" i="38"/>
  <c r="B7" i="38" a="1"/>
  <c r="B7" i="38" s="1"/>
  <c r="C7" i="34"/>
  <c r="D9" i="33"/>
  <c r="D7" i="34"/>
  <c r="C9" i="33"/>
  <c r="A9" i="33"/>
  <c r="A7" i="34"/>
  <c r="B9" i="33" a="1"/>
  <c r="B9" i="33" s="1"/>
  <c r="H408" i="34" l="1"/>
  <c r="E409" i="34"/>
  <c r="U409" i="34"/>
  <c r="N400" i="34"/>
  <c r="K401" i="34"/>
  <c r="H402" i="34"/>
  <c r="E403" i="34"/>
  <c r="U403" i="34"/>
  <c r="N404" i="34"/>
  <c r="K382" i="34"/>
  <c r="H383" i="34"/>
  <c r="E384" i="34"/>
  <c r="U384" i="34"/>
  <c r="N385" i="34"/>
  <c r="K376" i="34"/>
  <c r="H377" i="34"/>
  <c r="E378" i="34"/>
  <c r="U378" i="34"/>
  <c r="N379" i="34"/>
  <c r="K380" i="34"/>
  <c r="H381" i="34"/>
  <c r="E386" i="34"/>
  <c r="U386" i="34"/>
  <c r="N387" i="34"/>
  <c r="K388" i="34"/>
  <c r="H389" i="34"/>
  <c r="E390" i="34"/>
  <c r="U390" i="34"/>
  <c r="N391" i="34"/>
  <c r="I408" i="34"/>
  <c r="F409" i="34"/>
  <c r="V409" i="34"/>
  <c r="O400" i="34"/>
  <c r="L401" i="34"/>
  <c r="I402" i="34"/>
  <c r="F403" i="34"/>
  <c r="V403" i="34"/>
  <c r="O404" i="34"/>
  <c r="L382" i="34"/>
  <c r="I383" i="34"/>
  <c r="F384" i="34"/>
  <c r="V384" i="34"/>
  <c r="O385" i="34"/>
  <c r="L376" i="34"/>
  <c r="I377" i="34"/>
  <c r="F378" i="34"/>
  <c r="V378" i="34"/>
  <c r="O379" i="34"/>
  <c r="L380" i="34"/>
  <c r="I381" i="34"/>
  <c r="F386" i="34"/>
  <c r="V386" i="34"/>
  <c r="O387" i="34"/>
  <c r="L388" i="34"/>
  <c r="I389" i="34"/>
  <c r="F390" i="34"/>
  <c r="V390" i="34"/>
  <c r="O391" i="34"/>
  <c r="L392" i="34"/>
  <c r="J408" i="34"/>
  <c r="G409" i="34"/>
  <c r="W409" i="34"/>
  <c r="T400" i="34"/>
  <c r="M401" i="34"/>
  <c r="J402" i="34"/>
  <c r="G403" i="34"/>
  <c r="W403" i="34"/>
  <c r="T404" i="34"/>
  <c r="M382" i="34"/>
  <c r="J383" i="34"/>
  <c r="G384" i="34"/>
  <c r="W384" i="34"/>
  <c r="T385" i="34"/>
  <c r="M376" i="34"/>
  <c r="J377" i="34"/>
  <c r="G378" i="34"/>
  <c r="W378" i="34"/>
  <c r="T379" i="34"/>
  <c r="M380" i="34"/>
  <c r="J381" i="34"/>
  <c r="G386" i="34"/>
  <c r="W386" i="34"/>
  <c r="T387" i="34"/>
  <c r="M388" i="34"/>
  <c r="J389" i="34"/>
  <c r="G390" i="34"/>
  <c r="W390" i="34"/>
  <c r="T408" i="34"/>
  <c r="M409" i="34"/>
  <c r="J400" i="34"/>
  <c r="G401" i="34"/>
  <c r="W401" i="34"/>
  <c r="T402" i="34"/>
  <c r="M403" i="34"/>
  <c r="J404" i="34"/>
  <c r="G382" i="34"/>
  <c r="W382" i="34"/>
  <c r="T383" i="34"/>
  <c r="M384" i="34"/>
  <c r="J385" i="34"/>
  <c r="G376" i="34"/>
  <c r="W376" i="34"/>
  <c r="T377" i="34"/>
  <c r="M378" i="34"/>
  <c r="J379" i="34"/>
  <c r="G380" i="34"/>
  <c r="W380" i="34"/>
  <c r="T381" i="34"/>
  <c r="E408" i="34"/>
  <c r="U408" i="34"/>
  <c r="N409" i="34"/>
  <c r="K400" i="34"/>
  <c r="H401" i="34"/>
  <c r="E402" i="34"/>
  <c r="U402" i="34"/>
  <c r="N403" i="34"/>
  <c r="K404" i="34"/>
  <c r="H382" i="34"/>
  <c r="E383" i="34"/>
  <c r="U383" i="34"/>
  <c r="N384" i="34"/>
  <c r="K385" i="34"/>
  <c r="H376" i="34"/>
  <c r="E377" i="34"/>
  <c r="U377" i="34"/>
  <c r="N378" i="34"/>
  <c r="K379" i="34"/>
  <c r="H380" i="34"/>
  <c r="E381" i="34"/>
  <c r="U381" i="34"/>
  <c r="N386" i="34"/>
  <c r="K387" i="34"/>
  <c r="H388" i="34"/>
  <c r="E389" i="34"/>
  <c r="U389" i="34"/>
  <c r="F408" i="34"/>
  <c r="V408" i="34"/>
  <c r="O409" i="34"/>
  <c r="L400" i="34"/>
  <c r="I401" i="34"/>
  <c r="F402" i="34"/>
  <c r="V402" i="34"/>
  <c r="O403" i="34"/>
  <c r="L404" i="34"/>
  <c r="I382" i="34"/>
  <c r="F383" i="34"/>
  <c r="V383" i="34"/>
  <c r="O384" i="34"/>
  <c r="L385" i="34"/>
  <c r="I376" i="34"/>
  <c r="F377" i="34"/>
  <c r="V377" i="34"/>
  <c r="O378" i="34"/>
  <c r="L379" i="34"/>
  <c r="I380" i="34"/>
  <c r="F381" i="34"/>
  <c r="V381" i="34"/>
  <c r="O386" i="34"/>
  <c r="L387" i="34"/>
  <c r="I388" i="34"/>
  <c r="F389" i="34"/>
  <c r="V389" i="34"/>
  <c r="O390" i="34"/>
  <c r="J409" i="34"/>
  <c r="W400" i="34"/>
  <c r="M402" i="34"/>
  <c r="G404" i="34"/>
  <c r="T382" i="34"/>
  <c r="J384" i="34"/>
  <c r="W385" i="34"/>
  <c r="M377" i="34"/>
  <c r="G379" i="34"/>
  <c r="T380" i="34"/>
  <c r="J386" i="34"/>
  <c r="U387" i="34"/>
  <c r="W388" i="34"/>
  <c r="K390" i="34"/>
  <c r="L391" i="34"/>
  <c r="K392" i="34"/>
  <c r="I393" i="34"/>
  <c r="F394" i="34"/>
  <c r="V394" i="34"/>
  <c r="O395" i="34"/>
  <c r="L396" i="34"/>
  <c r="I397" i="34"/>
  <c r="F398" i="34"/>
  <c r="V398" i="34"/>
  <c r="O399" i="34"/>
  <c r="L405" i="34"/>
  <c r="I406" i="34"/>
  <c r="F407" i="34"/>
  <c r="V407" i="34"/>
  <c r="L206" i="34"/>
  <c r="I207" i="34"/>
  <c r="F219" i="34"/>
  <c r="V219" i="34"/>
  <c r="O227" i="34"/>
  <c r="L232" i="34"/>
  <c r="I240" i="34"/>
  <c r="F247" i="34"/>
  <c r="V247" i="34"/>
  <c r="O254" i="34"/>
  <c r="L261" i="34"/>
  <c r="I285" i="34"/>
  <c r="F291" i="34"/>
  <c r="V291" i="34"/>
  <c r="O297" i="34"/>
  <c r="K409" i="34"/>
  <c r="E401" i="34"/>
  <c r="N402" i="34"/>
  <c r="H404" i="34"/>
  <c r="U382" i="34"/>
  <c r="K384" i="34"/>
  <c r="E376" i="34"/>
  <c r="N377" i="34"/>
  <c r="H379" i="34"/>
  <c r="U380" i="34"/>
  <c r="K386" i="34"/>
  <c r="V387" i="34"/>
  <c r="G389" i="34"/>
  <c r="L390" i="34"/>
  <c r="M391" i="34"/>
  <c r="M392" i="34"/>
  <c r="J393" i="34"/>
  <c r="G394" i="34"/>
  <c r="W394" i="34"/>
  <c r="T395" i="34"/>
  <c r="M396" i="34"/>
  <c r="J397" i="34"/>
  <c r="G398" i="34"/>
  <c r="W398" i="34"/>
  <c r="T399" i="34"/>
  <c r="M405" i="34"/>
  <c r="J406" i="34"/>
  <c r="G407" i="34"/>
  <c r="W407" i="34"/>
  <c r="M206" i="34"/>
  <c r="J207" i="34"/>
  <c r="G219" i="34"/>
  <c r="W219" i="34"/>
  <c r="T227" i="34"/>
  <c r="M232" i="34"/>
  <c r="J240" i="34"/>
  <c r="G247" i="34"/>
  <c r="W247" i="34"/>
  <c r="T254" i="34"/>
  <c r="M261" i="34"/>
  <c r="J285" i="34"/>
  <c r="G291" i="34"/>
  <c r="W291" i="34"/>
  <c r="T297" i="34"/>
  <c r="M304" i="34"/>
  <c r="J367" i="34"/>
  <c r="T405" i="34"/>
  <c r="M207" i="34"/>
  <c r="W227" i="34"/>
  <c r="G254" i="34"/>
  <c r="J291" i="34"/>
  <c r="T304" i="34"/>
  <c r="E396" i="34"/>
  <c r="E405" i="34"/>
  <c r="H227" i="34"/>
  <c r="H254" i="34"/>
  <c r="K291" i="34"/>
  <c r="F391" i="34"/>
  <c r="V396" i="34"/>
  <c r="O406" i="34"/>
  <c r="L219" i="34"/>
  <c r="I254" i="34"/>
  <c r="L291" i="34"/>
  <c r="J391" i="34"/>
  <c r="M399" i="34"/>
  <c r="T219" i="34"/>
  <c r="G285" i="34"/>
  <c r="L377" i="34"/>
  <c r="E398" i="34"/>
  <c r="K206" i="34"/>
  <c r="U247" i="34"/>
  <c r="N297" i="34"/>
  <c r="L409" i="34"/>
  <c r="F401" i="34"/>
  <c r="O402" i="34"/>
  <c r="I404" i="34"/>
  <c r="V382" i="34"/>
  <c r="L384" i="34"/>
  <c r="F376" i="34"/>
  <c r="O377" i="34"/>
  <c r="I379" i="34"/>
  <c r="V380" i="34"/>
  <c r="L386" i="34"/>
  <c r="W387" i="34"/>
  <c r="K389" i="34"/>
  <c r="M390" i="34"/>
  <c r="T391" i="34"/>
  <c r="N392" i="34"/>
  <c r="K393" i="34"/>
  <c r="H394" i="34"/>
  <c r="E395" i="34"/>
  <c r="U395" i="34"/>
  <c r="N396" i="34"/>
  <c r="K397" i="34"/>
  <c r="H398" i="34"/>
  <c r="E399" i="34"/>
  <c r="U399" i="34"/>
  <c r="N405" i="34"/>
  <c r="K406" i="34"/>
  <c r="H407" i="34"/>
  <c r="N206" i="34"/>
  <c r="K207" i="34"/>
  <c r="H219" i="34"/>
  <c r="E227" i="34"/>
  <c r="U227" i="34"/>
  <c r="N232" i="34"/>
  <c r="K240" i="34"/>
  <c r="H247" i="34"/>
  <c r="E254" i="34"/>
  <c r="U254" i="34"/>
  <c r="N261" i="34"/>
  <c r="K285" i="34"/>
  <c r="H291" i="34"/>
  <c r="E297" i="34"/>
  <c r="U297" i="34"/>
  <c r="N304" i="34"/>
  <c r="K367" i="34"/>
  <c r="J407" i="34"/>
  <c r="J219" i="34"/>
  <c r="M240" i="34"/>
  <c r="W254" i="34"/>
  <c r="G297" i="34"/>
  <c r="H395" i="34"/>
  <c r="H399" i="34"/>
  <c r="E206" i="34"/>
  <c r="E232" i="34"/>
  <c r="E261" i="34"/>
  <c r="U304" i="34"/>
  <c r="V392" i="34"/>
  <c r="V405" i="34"/>
  <c r="O207" i="34"/>
  <c r="L247" i="34"/>
  <c r="I297" i="34"/>
  <c r="I392" i="34"/>
  <c r="J405" i="34"/>
  <c r="M227" i="34"/>
  <c r="W285" i="34"/>
  <c r="I409" i="34"/>
  <c r="L402" i="34"/>
  <c r="O382" i="34"/>
  <c r="V385" i="34"/>
  <c r="F379" i="34"/>
  <c r="M387" i="34"/>
  <c r="K391" i="34"/>
  <c r="E394" i="34"/>
  <c r="U398" i="34"/>
  <c r="U407" i="34"/>
  <c r="U219" i="34"/>
  <c r="E291" i="34"/>
  <c r="I367" i="34"/>
  <c r="G408" i="34"/>
  <c r="T409" i="34"/>
  <c r="J401" i="34"/>
  <c r="W402" i="34"/>
  <c r="M404" i="34"/>
  <c r="G383" i="34"/>
  <c r="T384" i="34"/>
  <c r="J376" i="34"/>
  <c r="W377" i="34"/>
  <c r="M379" i="34"/>
  <c r="G381" i="34"/>
  <c r="M386" i="34"/>
  <c r="E388" i="34"/>
  <c r="L389" i="34"/>
  <c r="N390" i="34"/>
  <c r="U391" i="34"/>
  <c r="O392" i="34"/>
  <c r="L393" i="34"/>
  <c r="I394" i="34"/>
  <c r="F395" i="34"/>
  <c r="V395" i="34"/>
  <c r="O396" i="34"/>
  <c r="L397" i="34"/>
  <c r="I398" i="34"/>
  <c r="F399" i="34"/>
  <c r="V399" i="34"/>
  <c r="O405" i="34"/>
  <c r="L406" i="34"/>
  <c r="I407" i="34"/>
  <c r="O206" i="34"/>
  <c r="L207" i="34"/>
  <c r="I219" i="34"/>
  <c r="F227" i="34"/>
  <c r="V227" i="34"/>
  <c r="O232" i="34"/>
  <c r="L240" i="34"/>
  <c r="I247" i="34"/>
  <c r="F254" i="34"/>
  <c r="V254" i="34"/>
  <c r="O261" i="34"/>
  <c r="L285" i="34"/>
  <c r="I291" i="34"/>
  <c r="F297" i="34"/>
  <c r="V297" i="34"/>
  <c r="O304" i="34"/>
  <c r="L367" i="34"/>
  <c r="W399" i="34"/>
  <c r="T206" i="34"/>
  <c r="G227" i="34"/>
  <c r="J247" i="34"/>
  <c r="M285" i="34"/>
  <c r="W297" i="34"/>
  <c r="K394" i="34"/>
  <c r="U405" i="34"/>
  <c r="U206" i="34"/>
  <c r="U232" i="34"/>
  <c r="U261" i="34"/>
  <c r="E304" i="34"/>
  <c r="O393" i="34"/>
  <c r="O397" i="34"/>
  <c r="L407" i="34"/>
  <c r="I227" i="34"/>
  <c r="F261" i="34"/>
  <c r="V304" i="34"/>
  <c r="T394" i="34"/>
  <c r="T407" i="34"/>
  <c r="G240" i="34"/>
  <c r="M297" i="34"/>
  <c r="U394" i="34"/>
  <c r="H240" i="34"/>
  <c r="K304" i="34"/>
  <c r="K408" i="34"/>
  <c r="E400" i="34"/>
  <c r="N401" i="34"/>
  <c r="H403" i="34"/>
  <c r="U404" i="34"/>
  <c r="K383" i="34"/>
  <c r="E385" i="34"/>
  <c r="N376" i="34"/>
  <c r="H378" i="34"/>
  <c r="U379" i="34"/>
  <c r="K381" i="34"/>
  <c r="T386" i="34"/>
  <c r="F388" i="34"/>
  <c r="M389" i="34"/>
  <c r="T390" i="34"/>
  <c r="V391" i="34"/>
  <c r="T392" i="34"/>
  <c r="M393" i="34"/>
  <c r="J394" i="34"/>
  <c r="G395" i="34"/>
  <c r="W395" i="34"/>
  <c r="T396" i="34"/>
  <c r="M397" i="34"/>
  <c r="J398" i="34"/>
  <c r="G399" i="34"/>
  <c r="M406" i="34"/>
  <c r="T232" i="34"/>
  <c r="T261" i="34"/>
  <c r="M367" i="34"/>
  <c r="U396" i="34"/>
  <c r="N406" i="34"/>
  <c r="N207" i="34"/>
  <c r="N240" i="34"/>
  <c r="N285" i="34"/>
  <c r="N367" i="34"/>
  <c r="L394" i="34"/>
  <c r="L398" i="34"/>
  <c r="F232" i="34"/>
  <c r="O285" i="34"/>
  <c r="U388" i="34"/>
  <c r="G406" i="34"/>
  <c r="W240" i="34"/>
  <c r="G367" i="34"/>
  <c r="O380" i="34"/>
  <c r="N395" i="34"/>
  <c r="K405" i="34"/>
  <c r="H207" i="34"/>
  <c r="N254" i="34"/>
  <c r="H367" i="34"/>
  <c r="L408" i="34"/>
  <c r="F400" i="34"/>
  <c r="O401" i="34"/>
  <c r="I403" i="34"/>
  <c r="V404" i="34"/>
  <c r="L383" i="34"/>
  <c r="F385" i="34"/>
  <c r="O376" i="34"/>
  <c r="I378" i="34"/>
  <c r="V379" i="34"/>
  <c r="L381" i="34"/>
  <c r="E387" i="34"/>
  <c r="G388" i="34"/>
  <c r="N389" i="34"/>
  <c r="E391" i="34"/>
  <c r="W391" i="34"/>
  <c r="U392" i="34"/>
  <c r="N393" i="34"/>
  <c r="N397" i="34"/>
  <c r="K398" i="34"/>
  <c r="K407" i="34"/>
  <c r="K219" i="34"/>
  <c r="K247" i="34"/>
  <c r="H297" i="34"/>
  <c r="E392" i="34"/>
  <c r="I399" i="34"/>
  <c r="F206" i="34"/>
  <c r="O240" i="34"/>
  <c r="V261" i="34"/>
  <c r="O367" i="34"/>
  <c r="M395" i="34"/>
  <c r="W406" i="34"/>
  <c r="J232" i="34"/>
  <c r="T291" i="34"/>
  <c r="I384" i="34"/>
  <c r="N399" i="34"/>
  <c r="E247" i="34"/>
  <c r="U291" i="34"/>
  <c r="M408" i="34"/>
  <c r="G400" i="34"/>
  <c r="T401" i="34"/>
  <c r="J403" i="34"/>
  <c r="W404" i="34"/>
  <c r="M383" i="34"/>
  <c r="G385" i="34"/>
  <c r="T376" i="34"/>
  <c r="J378" i="34"/>
  <c r="W379" i="34"/>
  <c r="M381" i="34"/>
  <c r="F387" i="34"/>
  <c r="J388" i="34"/>
  <c r="O389" i="34"/>
  <c r="I395" i="34"/>
  <c r="F396" i="34"/>
  <c r="F405" i="34"/>
  <c r="V206" i="34"/>
  <c r="V232" i="34"/>
  <c r="F304" i="34"/>
  <c r="G393" i="34"/>
  <c r="N408" i="34"/>
  <c r="H400" i="34"/>
  <c r="U401" i="34"/>
  <c r="K403" i="34"/>
  <c r="E382" i="34"/>
  <c r="N383" i="34"/>
  <c r="H385" i="34"/>
  <c r="U376" i="34"/>
  <c r="K378" i="34"/>
  <c r="E380" i="34"/>
  <c r="N381" i="34"/>
  <c r="G387" i="34"/>
  <c r="N388" i="34"/>
  <c r="T389" i="34"/>
  <c r="G391" i="34"/>
  <c r="F392" i="34"/>
  <c r="W392" i="34"/>
  <c r="T393" i="34"/>
  <c r="M394" i="34"/>
  <c r="J395" i="34"/>
  <c r="G396" i="34"/>
  <c r="W396" i="34"/>
  <c r="T397" i="34"/>
  <c r="M398" i="34"/>
  <c r="J399" i="34"/>
  <c r="G405" i="34"/>
  <c r="W405" i="34"/>
  <c r="T406" i="34"/>
  <c r="M407" i="34"/>
  <c r="G206" i="34"/>
  <c r="W206" i="34"/>
  <c r="T207" i="34"/>
  <c r="M219" i="34"/>
  <c r="J227" i="34"/>
  <c r="G232" i="34"/>
  <c r="W232" i="34"/>
  <c r="T240" i="34"/>
  <c r="M247" i="34"/>
  <c r="J254" i="34"/>
  <c r="G261" i="34"/>
  <c r="W261" i="34"/>
  <c r="T285" i="34"/>
  <c r="M291" i="34"/>
  <c r="J297" i="34"/>
  <c r="G304" i="34"/>
  <c r="W304" i="34"/>
  <c r="T367" i="34"/>
  <c r="U285" i="34"/>
  <c r="N291" i="34"/>
  <c r="H304" i="34"/>
  <c r="U367" i="34"/>
  <c r="O407" i="34"/>
  <c r="F207" i="34"/>
  <c r="L227" i="34"/>
  <c r="V240" i="34"/>
  <c r="I261" i="34"/>
  <c r="V285" i="34"/>
  <c r="I304" i="34"/>
  <c r="H409" i="34"/>
  <c r="E404" i="34"/>
  <c r="H384" i="34"/>
  <c r="E379" i="34"/>
  <c r="J387" i="34"/>
  <c r="J396" i="34"/>
  <c r="T398" i="34"/>
  <c r="W207" i="34"/>
  <c r="M254" i="34"/>
  <c r="W367" i="34"/>
  <c r="V400" i="34"/>
  <c r="V388" i="34"/>
  <c r="J392" i="34"/>
  <c r="H397" i="34"/>
  <c r="E407" i="34"/>
  <c r="N227" i="34"/>
  <c r="H285" i="34"/>
  <c r="L304" i="34"/>
  <c r="O408" i="34"/>
  <c r="I400" i="34"/>
  <c r="V401" i="34"/>
  <c r="L403" i="34"/>
  <c r="F382" i="34"/>
  <c r="O383" i="34"/>
  <c r="I385" i="34"/>
  <c r="V376" i="34"/>
  <c r="L378" i="34"/>
  <c r="F380" i="34"/>
  <c r="O381" i="34"/>
  <c r="H387" i="34"/>
  <c r="O388" i="34"/>
  <c r="W389" i="34"/>
  <c r="H391" i="34"/>
  <c r="G392" i="34"/>
  <c r="E393" i="34"/>
  <c r="U393" i="34"/>
  <c r="N394" i="34"/>
  <c r="K395" i="34"/>
  <c r="H396" i="34"/>
  <c r="E397" i="34"/>
  <c r="U397" i="34"/>
  <c r="N398" i="34"/>
  <c r="K399" i="34"/>
  <c r="H405" i="34"/>
  <c r="E406" i="34"/>
  <c r="U406" i="34"/>
  <c r="N407" i="34"/>
  <c r="H206" i="34"/>
  <c r="E207" i="34"/>
  <c r="U207" i="34"/>
  <c r="N219" i="34"/>
  <c r="K227" i="34"/>
  <c r="H232" i="34"/>
  <c r="E240" i="34"/>
  <c r="U240" i="34"/>
  <c r="N247" i="34"/>
  <c r="K254" i="34"/>
  <c r="H261" i="34"/>
  <c r="E285" i="34"/>
  <c r="K297" i="34"/>
  <c r="E367" i="34"/>
  <c r="V406" i="34"/>
  <c r="I206" i="34"/>
  <c r="O219" i="34"/>
  <c r="I232" i="34"/>
  <c r="O247" i="34"/>
  <c r="F285" i="34"/>
  <c r="L297" i="34"/>
  <c r="V367" i="34"/>
  <c r="K402" i="34"/>
  <c r="U385" i="34"/>
  <c r="N380" i="34"/>
  <c r="I390" i="34"/>
  <c r="G397" i="34"/>
  <c r="J206" i="34"/>
  <c r="J261" i="34"/>
  <c r="K232" i="34"/>
  <c r="W408" i="34"/>
  <c r="M400" i="34"/>
  <c r="G402" i="34"/>
  <c r="T403" i="34"/>
  <c r="J382" i="34"/>
  <c r="W383" i="34"/>
  <c r="M385" i="34"/>
  <c r="G377" i="34"/>
  <c r="T378" i="34"/>
  <c r="J380" i="34"/>
  <c r="W381" i="34"/>
  <c r="I387" i="34"/>
  <c r="T388" i="34"/>
  <c r="H390" i="34"/>
  <c r="I391" i="34"/>
  <c r="H392" i="34"/>
  <c r="F393" i="34"/>
  <c r="V393" i="34"/>
  <c r="O394" i="34"/>
  <c r="L395" i="34"/>
  <c r="I396" i="34"/>
  <c r="F397" i="34"/>
  <c r="V397" i="34"/>
  <c r="O398" i="34"/>
  <c r="L399" i="34"/>
  <c r="I405" i="34"/>
  <c r="F406" i="34"/>
  <c r="V207" i="34"/>
  <c r="F240" i="34"/>
  <c r="L254" i="34"/>
  <c r="O291" i="34"/>
  <c r="F367" i="34"/>
  <c r="U400" i="34"/>
  <c r="N382" i="34"/>
  <c r="K377" i="34"/>
  <c r="H386" i="34"/>
  <c r="W393" i="34"/>
  <c r="W397" i="34"/>
  <c r="G207" i="34"/>
  <c r="T247" i="34"/>
  <c r="J304" i="34"/>
  <c r="F404" i="34"/>
  <c r="I386" i="34"/>
  <c r="J390" i="34"/>
  <c r="H393" i="34"/>
  <c r="K396" i="34"/>
  <c r="H406" i="34"/>
  <c r="E219" i="34"/>
  <c r="K261" i="34"/>
  <c r="D279" i="34"/>
  <c r="D219" i="34"/>
  <c r="C261" i="34"/>
  <c r="D227" i="34"/>
  <c r="C232" i="34"/>
  <c r="C279" i="34"/>
  <c r="C219" i="34"/>
  <c r="D207" i="34"/>
  <c r="C207" i="34"/>
  <c r="D254" i="34"/>
  <c r="D261" i="34"/>
  <c r="D285" i="34"/>
  <c r="C227" i="34"/>
  <c r="C254" i="34"/>
  <c r="D247" i="34"/>
  <c r="C291" i="34"/>
  <c r="D297" i="34"/>
  <c r="D240" i="34"/>
  <c r="C297" i="34"/>
  <c r="C247" i="34"/>
  <c r="C240" i="34"/>
  <c r="D232" i="34"/>
  <c r="D291" i="34"/>
  <c r="C285" i="34"/>
  <c r="B285" i="34"/>
  <c r="B207" i="34"/>
  <c r="B254" i="34"/>
  <c r="B125" i="34"/>
  <c r="B291" i="34"/>
  <c r="B219" i="34"/>
  <c r="B227" i="34"/>
  <c r="B232" i="34"/>
  <c r="B261" i="34"/>
  <c r="B297" i="34"/>
  <c r="B279" i="34"/>
  <c r="B240" i="34"/>
  <c r="B247" i="34"/>
  <c r="C284" i="34"/>
  <c r="B286" i="34"/>
  <c r="C286" i="34"/>
  <c r="B289" i="34"/>
  <c r="C214" i="34"/>
  <c r="C241" i="34"/>
  <c r="C302" i="34"/>
  <c r="C303" i="34"/>
  <c r="C290" i="34"/>
  <c r="C280" i="34"/>
  <c r="C250" i="34"/>
  <c r="C234" i="34"/>
  <c r="C222" i="34"/>
  <c r="C217" i="34"/>
  <c r="C293" i="34"/>
  <c r="B292" i="34"/>
  <c r="C263" i="34"/>
  <c r="C251" i="34"/>
  <c r="C235" i="34"/>
  <c r="C223" i="34"/>
  <c r="C208" i="34"/>
  <c r="B281" i="34"/>
  <c r="C265" i="34"/>
  <c r="C253" i="34"/>
  <c r="C225" i="34"/>
  <c r="C228" i="34"/>
  <c r="C294" i="34"/>
  <c r="C292" i="34"/>
  <c r="C264" i="34"/>
  <c r="C252" i="34"/>
  <c r="C236" i="34"/>
  <c r="C224" i="34"/>
  <c r="B295" i="34"/>
  <c r="C237" i="34"/>
  <c r="C209" i="34"/>
  <c r="C221" i="34"/>
  <c r="C210" i="34"/>
  <c r="C295" i="34"/>
  <c r="C281" i="34"/>
  <c r="C266" i="34"/>
  <c r="C255" i="34"/>
  <c r="C238" i="34"/>
  <c r="C226" i="34"/>
  <c r="C288" i="34"/>
  <c r="C262" i="34"/>
  <c r="C289" i="34"/>
  <c r="C215" i="34"/>
  <c r="C296" i="34"/>
  <c r="C282" i="34"/>
  <c r="C256" i="34"/>
  <c r="C242" i="34"/>
  <c r="C239" i="34"/>
  <c r="C220" i="34"/>
  <c r="C260" i="34"/>
  <c r="C248" i="34"/>
  <c r="C216" i="34"/>
  <c r="C298" i="34"/>
  <c r="B283" i="34"/>
  <c r="C257" i="34"/>
  <c r="C243" i="34"/>
  <c r="C233" i="34"/>
  <c r="C218" i="34"/>
  <c r="C299" i="34"/>
  <c r="B287" i="34"/>
  <c r="C283" i="34"/>
  <c r="C258" i="34"/>
  <c r="C244" i="34"/>
  <c r="C229" i="34"/>
  <c r="C211" i="34"/>
  <c r="C301" i="34"/>
  <c r="C231" i="34"/>
  <c r="C213" i="34"/>
  <c r="C300" i="34"/>
  <c r="C287" i="34"/>
  <c r="B284" i="34"/>
  <c r="C259" i="34"/>
  <c r="C245" i="34"/>
  <c r="C230" i="34"/>
  <c r="C212" i="34"/>
  <c r="C246" i="34"/>
  <c r="B302" i="34"/>
  <c r="C249" i="34"/>
  <c r="B208" i="34"/>
  <c r="B298" i="34"/>
  <c r="B299" i="34"/>
  <c r="B216" i="34"/>
  <c r="B296" i="34"/>
  <c r="B303" i="34"/>
  <c r="B300" i="34"/>
  <c r="B253" i="34"/>
  <c r="B251" i="34"/>
  <c r="B256" i="34"/>
  <c r="B226" i="34"/>
  <c r="B217" i="34"/>
  <c r="B223" i="34"/>
  <c r="B243" i="34"/>
  <c r="B250" i="34"/>
  <c r="B252" i="34"/>
  <c r="B266" i="34"/>
  <c r="B215" i="34"/>
  <c r="B234" i="34"/>
  <c r="B213" i="34"/>
  <c r="B255" i="34"/>
  <c r="B239" i="34"/>
  <c r="B237" i="34"/>
  <c r="B228" i="34"/>
  <c r="B210" i="34"/>
  <c r="B263" i="34"/>
  <c r="B211" i="34"/>
  <c r="B233" i="34"/>
  <c r="B282" i="34"/>
  <c r="B257" i="34"/>
  <c r="B212" i="34"/>
  <c r="B248" i="34"/>
  <c r="B249" i="34"/>
  <c r="B262" i="34"/>
  <c r="B288" i="34"/>
  <c r="B293" i="34"/>
  <c r="B260" i="34"/>
  <c r="B235" i="34"/>
  <c r="B238" i="34"/>
  <c r="B246" i="34"/>
  <c r="B221" i="34"/>
  <c r="B294" i="34"/>
  <c r="B280" i="34"/>
  <c r="B224" i="34"/>
  <c r="B218" i="34"/>
  <c r="B229" i="34"/>
  <c r="B244" i="34"/>
  <c r="B241" i="34"/>
  <c r="B290" i="34"/>
  <c r="B301" i="34"/>
  <c r="B265" i="34"/>
  <c r="B230" i="34"/>
  <c r="B222" i="34"/>
  <c r="B209" i="34"/>
  <c r="B220" i="34"/>
  <c r="B231" i="34"/>
  <c r="B242" i="34"/>
  <c r="B264" i="34"/>
  <c r="B225" i="34"/>
  <c r="B259" i="34"/>
  <c r="B236" i="34"/>
  <c r="B258" i="34"/>
  <c r="B245" i="34"/>
  <c r="B214" i="34"/>
  <c r="B395" i="34"/>
  <c r="C313" i="34"/>
  <c r="C267" i="34"/>
  <c r="C268" i="34"/>
  <c r="C269" i="34"/>
  <c r="C270" i="34"/>
  <c r="C271" i="34"/>
  <c r="C272" i="34"/>
  <c r="C273" i="34"/>
  <c r="C274" i="34"/>
  <c r="C275" i="34"/>
  <c r="C276" i="34"/>
  <c r="C277" i="34"/>
  <c r="C278" i="34"/>
  <c r="C204" i="34"/>
  <c r="C203" i="34"/>
  <c r="C304" i="34"/>
  <c r="D304" i="34"/>
  <c r="D206" i="34"/>
  <c r="C206" i="34"/>
  <c r="B267" i="34"/>
  <c r="B268" i="34"/>
  <c r="B269" i="34"/>
  <c r="B270" i="34"/>
  <c r="B271" i="34"/>
  <c r="B272" i="34"/>
  <c r="B273" i="34"/>
  <c r="B274" i="34"/>
  <c r="B275" i="34"/>
  <c r="B276" i="34"/>
  <c r="B277" i="34"/>
  <c r="B278" i="34"/>
  <c r="B304" i="34"/>
  <c r="B206" i="34"/>
  <c r="B202" i="34"/>
  <c r="B201" i="34"/>
  <c r="B200" i="34"/>
  <c r="B199" i="34"/>
  <c r="B198" i="34"/>
  <c r="B197" i="34"/>
  <c r="B196" i="34"/>
  <c r="B189" i="34"/>
  <c r="B187" i="34"/>
  <c r="B186" i="34"/>
  <c r="B185" i="34"/>
  <c r="B184" i="34"/>
  <c r="B183" i="34"/>
  <c r="B182" i="34"/>
  <c r="B181" i="34"/>
  <c r="D180" i="34"/>
  <c r="B180" i="34"/>
  <c r="B150" i="34"/>
  <c r="B151" i="34"/>
  <c r="B152" i="34"/>
  <c r="B153" i="34"/>
  <c r="B154" i="34"/>
  <c r="B155" i="34"/>
  <c r="B156" i="34"/>
  <c r="B136" i="34"/>
  <c r="B134" i="34"/>
  <c r="B133" i="34"/>
  <c r="B132" i="34"/>
  <c r="B131" i="34"/>
  <c r="B130" i="34"/>
  <c r="B129" i="34"/>
  <c r="B128" i="34"/>
  <c r="B126" i="34"/>
  <c r="D127" i="34"/>
  <c r="B127" i="34"/>
  <c r="B124" i="34"/>
  <c r="B123" i="34"/>
  <c r="B122" i="34"/>
  <c r="B121" i="34"/>
  <c r="B120" i="34"/>
  <c r="B119" i="34"/>
  <c r="B118" i="34"/>
  <c r="D117" i="34"/>
  <c r="B117" i="34"/>
  <c r="B93" i="34"/>
  <c r="B92" i="34"/>
  <c r="B91" i="34"/>
  <c r="B90" i="34"/>
  <c r="B89" i="34"/>
  <c r="B88" i="34"/>
  <c r="B87" i="34"/>
  <c r="D86" i="34"/>
  <c r="B86" i="34"/>
  <c r="B68" i="34"/>
  <c r="B67" i="34"/>
  <c r="B66" i="34"/>
  <c r="B65" i="34"/>
  <c r="B64" i="34"/>
  <c r="B63" i="34"/>
  <c r="B62" i="34"/>
  <c r="B69" i="34"/>
  <c r="C69" i="34"/>
  <c r="D69" i="34"/>
  <c r="B61" i="34"/>
  <c r="B55" i="34"/>
  <c r="B56" i="34"/>
  <c r="B54" i="34"/>
  <c r="B52" i="34"/>
  <c r="B53" i="34"/>
  <c r="B50" i="34"/>
  <c r="B51" i="34"/>
  <c r="C105" i="38"/>
  <c r="D97" i="38"/>
  <c r="B95" i="38"/>
  <c r="D92" i="38"/>
  <c r="D89" i="38"/>
  <c r="B87" i="38"/>
  <c r="B84" i="38"/>
  <c r="C80" i="38"/>
  <c r="C66" i="38"/>
  <c r="E63" i="38"/>
  <c r="I56" i="38"/>
  <c r="C54" i="38"/>
  <c r="C51" i="38"/>
  <c r="I42" i="38"/>
  <c r="C40" i="38"/>
  <c r="C37" i="38"/>
  <c r="E34" i="38"/>
  <c r="C28" i="38"/>
  <c r="C24" i="38"/>
  <c r="C19" i="38"/>
  <c r="I8" i="38"/>
  <c r="B105" i="38"/>
  <c r="C97" i="38"/>
  <c r="I94" i="38"/>
  <c r="C92" i="38"/>
  <c r="C89" i="38"/>
  <c r="B80" i="38"/>
  <c r="B66" i="38"/>
  <c r="D63" i="38"/>
  <c r="C60" i="38"/>
  <c r="G56" i="38"/>
  <c r="B54" i="38"/>
  <c r="B51" i="38"/>
  <c r="D48" i="38"/>
  <c r="D45" i="38"/>
  <c r="G42" i="38"/>
  <c r="B40" i="38"/>
  <c r="B37" i="38"/>
  <c r="D34" i="38"/>
  <c r="D30" i="38"/>
  <c r="B28" i="38"/>
  <c r="B24" i="38"/>
  <c r="B19" i="38"/>
  <c r="C15" i="38"/>
  <c r="C11" i="38"/>
  <c r="G8" i="38"/>
  <c r="C103" i="38"/>
  <c r="D99" i="38"/>
  <c r="B97" i="38"/>
  <c r="G94" i="38"/>
  <c r="B92" i="38"/>
  <c r="B89" i="38"/>
  <c r="D86" i="38"/>
  <c r="D82" i="38"/>
  <c r="C63" i="38"/>
  <c r="B60" i="38"/>
  <c r="E56" i="38"/>
  <c r="C48" i="38"/>
  <c r="C45" i="38"/>
  <c r="E42" i="38"/>
  <c r="C34" i="38"/>
  <c r="C30" i="38"/>
  <c r="B15" i="38"/>
  <c r="B11" i="38"/>
  <c r="E8" i="38"/>
  <c r="B103" i="38"/>
  <c r="C99" i="38"/>
  <c r="E94" i="38"/>
  <c r="I88" i="38"/>
  <c r="C86" i="38"/>
  <c r="C82" i="38"/>
  <c r="D68" i="38"/>
  <c r="D65" i="38"/>
  <c r="B63" i="38"/>
  <c r="D56" i="38"/>
  <c r="D53" i="38"/>
  <c r="D50" i="38"/>
  <c r="B48" i="38"/>
  <c r="B45" i="38"/>
  <c r="D42" i="38"/>
  <c r="D39" i="38"/>
  <c r="D36" i="38"/>
  <c r="B34" i="38"/>
  <c r="B30" i="38"/>
  <c r="C27" i="38"/>
  <c r="C23" i="38"/>
  <c r="C21" i="38"/>
  <c r="D18" i="38"/>
  <c r="D8" i="38"/>
  <c r="C101" i="38"/>
  <c r="B99" i="38"/>
  <c r="D94" i="38"/>
  <c r="D91" i="38"/>
  <c r="G88" i="38"/>
  <c r="B86" i="38"/>
  <c r="B82" i="38"/>
  <c r="C68" i="38"/>
  <c r="C65" i="38"/>
  <c r="D59" i="38"/>
  <c r="C56" i="38"/>
  <c r="C53" i="38"/>
  <c r="C50" i="38"/>
  <c r="C42" i="38"/>
  <c r="C39" i="38"/>
  <c r="C36" i="38"/>
  <c r="B27" i="38"/>
  <c r="B23" i="38"/>
  <c r="B21" i="38"/>
  <c r="C18" i="38"/>
  <c r="C14" i="38"/>
  <c r="C10" i="38"/>
  <c r="C8" i="38"/>
  <c r="C106" i="38"/>
  <c r="B101" i="38"/>
  <c r="D96" i="38"/>
  <c r="C94" i="38"/>
  <c r="C91" i="38"/>
  <c r="E88" i="38"/>
  <c r="I81" i="38"/>
  <c r="B68" i="38"/>
  <c r="B65" i="38"/>
  <c r="D62" i="38"/>
  <c r="C59" i="38"/>
  <c r="B56" i="38"/>
  <c r="B53" i="38"/>
  <c r="B50" i="38"/>
  <c r="D47" i="38"/>
  <c r="D44" i="38"/>
  <c r="B42" i="38"/>
  <c r="B39" i="38"/>
  <c r="B36" i="38"/>
  <c r="D33" i="38"/>
  <c r="D29" i="38"/>
  <c r="I20" i="38"/>
  <c r="B18" i="38"/>
  <c r="B14" i="38"/>
  <c r="B10" i="38"/>
  <c r="B8" i="38"/>
  <c r="B106" i="38"/>
  <c r="I100" i="38"/>
  <c r="C96" i="38"/>
  <c r="B94" i="38"/>
  <c r="B91" i="38"/>
  <c r="D88" i="38"/>
  <c r="D85" i="38"/>
  <c r="G81" i="38"/>
  <c r="C62" i="38"/>
  <c r="B59" i="38"/>
  <c r="I49" i="38"/>
  <c r="C47" i="38"/>
  <c r="C44" i="38"/>
  <c r="C33" i="38"/>
  <c r="C29" i="38"/>
  <c r="C26" i="38"/>
  <c r="C22" i="38"/>
  <c r="G20" i="38"/>
  <c r="I9" i="38"/>
  <c r="C104" i="38"/>
  <c r="G100" i="38"/>
  <c r="D98" i="38"/>
  <c r="B96" i="38"/>
  <c r="C88" i="38"/>
  <c r="C85" i="38"/>
  <c r="E81" i="38"/>
  <c r="D67" i="38"/>
  <c r="D64" i="38"/>
  <c r="B62" i="38"/>
  <c r="D55" i="38"/>
  <c r="D52" i="38"/>
  <c r="G49" i="38"/>
  <c r="B47" i="38"/>
  <c r="B44" i="38"/>
  <c r="D41" i="38"/>
  <c r="D38" i="38"/>
  <c r="D35" i="38"/>
  <c r="B33" i="38"/>
  <c r="B29" i="38"/>
  <c r="B26" i="38"/>
  <c r="B22" i="38"/>
  <c r="E20" i="38"/>
  <c r="C17" i="38"/>
  <c r="C13" i="38"/>
  <c r="G9" i="38"/>
  <c r="B104" i="38"/>
  <c r="E100" i="38"/>
  <c r="C98" i="38"/>
  <c r="D93" i="38"/>
  <c r="D90" i="38"/>
  <c r="B88" i="38"/>
  <c r="B85" i="38"/>
  <c r="D81" i="38"/>
  <c r="C67" i="38"/>
  <c r="C64" i="38"/>
  <c r="C58" i="38"/>
  <c r="C55" i="38"/>
  <c r="C52" i="38"/>
  <c r="E49" i="38"/>
  <c r="C41" i="38"/>
  <c r="C38" i="38"/>
  <c r="C35" i="38"/>
  <c r="I28" i="38"/>
  <c r="D20" i="38"/>
  <c r="B17" i="38"/>
  <c r="B13" i="38"/>
  <c r="E9" i="38"/>
  <c r="C102" i="38"/>
  <c r="D100" i="38"/>
  <c r="B98" i="38"/>
  <c r="C93" i="38"/>
  <c r="C90" i="38"/>
  <c r="C81" i="38"/>
  <c r="B67" i="38"/>
  <c r="B64" i="38"/>
  <c r="D61" i="38"/>
  <c r="B58" i="38"/>
  <c r="B55" i="38"/>
  <c r="B52" i="38"/>
  <c r="D49" i="38"/>
  <c r="D46" i="38"/>
  <c r="D43" i="38"/>
  <c r="B41" i="38"/>
  <c r="B38" i="38"/>
  <c r="B35" i="38"/>
  <c r="D31" i="38"/>
  <c r="G28" i="38"/>
  <c r="C25" i="38"/>
  <c r="C20" i="38"/>
  <c r="D9" i="38"/>
  <c r="B102" i="38"/>
  <c r="C100" i="38"/>
  <c r="D95" i="38"/>
  <c r="B93" i="38"/>
  <c r="B90" i="38"/>
  <c r="D87" i="38"/>
  <c r="D84" i="38"/>
  <c r="B81" i="38"/>
  <c r="I63" i="38"/>
  <c r="C61" i="38"/>
  <c r="C49" i="38"/>
  <c r="C46" i="38"/>
  <c r="C43" i="38"/>
  <c r="I34" i="38"/>
  <c r="C31" i="38"/>
  <c r="E28" i="38"/>
  <c r="B25" i="38"/>
  <c r="B20" i="38"/>
  <c r="C16" i="38"/>
  <c r="C12" i="38"/>
  <c r="C9" i="38"/>
  <c r="B100" i="38"/>
  <c r="C95" i="38"/>
  <c r="C87" i="38"/>
  <c r="C84" i="38"/>
  <c r="D66" i="38"/>
  <c r="G63" i="38"/>
  <c r="B61" i="38"/>
  <c r="B57" i="38"/>
  <c r="D54" i="38"/>
  <c r="D51" i="38"/>
  <c r="B49" i="38"/>
  <c r="B46" i="38"/>
  <c r="B43" i="38"/>
  <c r="D40" i="38"/>
  <c r="D37" i="38"/>
  <c r="G34" i="38"/>
  <c r="B31" i="38"/>
  <c r="D28" i="38"/>
  <c r="B16" i="38"/>
  <c r="B12" i="38"/>
  <c r="B9" i="38"/>
  <c r="B10" i="34"/>
  <c r="B12" i="34"/>
  <c r="B15" i="34"/>
  <c r="D18" i="34"/>
  <c r="C10" i="34"/>
  <c r="C12" i="34"/>
  <c r="C15" i="34"/>
  <c r="D10" i="34"/>
  <c r="B14" i="34"/>
  <c r="C14" i="34"/>
  <c r="B11" i="34"/>
  <c r="C11" i="34"/>
  <c r="B13" i="34"/>
  <c r="C13" i="34"/>
  <c r="B17" i="34"/>
  <c r="B16" i="34"/>
  <c r="C17" i="34"/>
  <c r="B18" i="34"/>
  <c r="C16" i="34"/>
  <c r="D17" i="34"/>
  <c r="C18" i="34"/>
  <c r="B27" i="34"/>
  <c r="B26" i="34"/>
  <c r="B25" i="34"/>
  <c r="B24" i="34"/>
  <c r="G10" i="35"/>
  <c r="K11" i="35"/>
  <c r="P14" i="35"/>
  <c r="K53" i="35"/>
  <c r="K63" i="35"/>
  <c r="L68" i="35"/>
  <c r="M77" i="35"/>
  <c r="D79" i="35"/>
  <c r="D69" i="35"/>
  <c r="B73" i="35"/>
  <c r="B44" i="35"/>
  <c r="J10" i="35"/>
  <c r="B59" i="35"/>
  <c r="H10" i="35"/>
  <c r="L11" i="35"/>
  <c r="L53" i="35"/>
  <c r="L63" i="35"/>
  <c r="M68" i="35"/>
  <c r="N77" i="35"/>
  <c r="D80" i="35"/>
  <c r="D65" i="35"/>
  <c r="D63" i="35"/>
  <c r="B46" i="35"/>
  <c r="I10" i="35"/>
  <c r="M11" i="35"/>
  <c r="F14" i="35"/>
  <c r="M53" i="35"/>
  <c r="M63" i="35"/>
  <c r="N68" i="35"/>
  <c r="O77" i="35"/>
  <c r="D81" i="35"/>
  <c r="D64" i="35"/>
  <c r="C74" i="35"/>
  <c r="C57" i="35"/>
  <c r="C43" i="35"/>
  <c r="C11" i="35"/>
  <c r="B58" i="35"/>
  <c r="N11" i="35"/>
  <c r="C10" i="35"/>
  <c r="N53" i="35"/>
  <c r="B47" i="35"/>
  <c r="K10" i="35"/>
  <c r="O11" i="35"/>
  <c r="H14" i="35"/>
  <c r="O53" i="35"/>
  <c r="O63" i="35"/>
  <c r="P68" i="35"/>
  <c r="D77" i="35"/>
  <c r="D61" i="35"/>
  <c r="D10" i="35"/>
  <c r="C76" i="35"/>
  <c r="C59" i="35"/>
  <c r="C17" i="35"/>
  <c r="B79" i="35"/>
  <c r="B69" i="35"/>
  <c r="B60" i="35"/>
  <c r="L10" i="35"/>
  <c r="P11" i="35"/>
  <c r="I14" i="35"/>
  <c r="P53" i="35"/>
  <c r="P63" i="35"/>
  <c r="F77" i="35"/>
  <c r="E77" i="35"/>
  <c r="D70" i="35"/>
  <c r="D62" i="35"/>
  <c r="C79" i="35"/>
  <c r="C69" i="35"/>
  <c r="C60" i="35"/>
  <c r="B80" i="35"/>
  <c r="B68" i="35"/>
  <c r="B61" i="35"/>
  <c r="B24" i="35"/>
  <c r="B36" i="35"/>
  <c r="B48" i="35"/>
  <c r="C392" i="34"/>
  <c r="F11" i="35"/>
  <c r="K14" i="35"/>
  <c r="F53" i="35"/>
  <c r="G68" i="35"/>
  <c r="E63" i="35"/>
  <c r="D72" i="35"/>
  <c r="C81" i="35"/>
  <c r="C62" i="35"/>
  <c r="B66" i="35"/>
  <c r="B26" i="35"/>
  <c r="B74" i="35"/>
  <c r="B10" i="35"/>
  <c r="O68" i="35"/>
  <c r="C75" i="35"/>
  <c r="B34" i="35"/>
  <c r="M10" i="35"/>
  <c r="E11" i="35"/>
  <c r="J14" i="35"/>
  <c r="F68" i="35"/>
  <c r="G77" i="35"/>
  <c r="E68" i="35"/>
  <c r="D71" i="35"/>
  <c r="D60" i="35"/>
  <c r="C80" i="35"/>
  <c r="C68" i="35"/>
  <c r="C61" i="35"/>
  <c r="B81" i="35"/>
  <c r="B65" i="35"/>
  <c r="B62" i="35"/>
  <c r="B25" i="35"/>
  <c r="B37" i="35"/>
  <c r="B49" i="35"/>
  <c r="F63" i="35"/>
  <c r="C66" i="35"/>
  <c r="B78" i="35"/>
  <c r="B38" i="35"/>
  <c r="B20" i="35"/>
  <c r="B33" i="35"/>
  <c r="N63" i="35"/>
  <c r="C21" i="35"/>
  <c r="B23" i="35"/>
  <c r="N10" i="35"/>
  <c r="H77" i="35"/>
  <c r="D53" i="35"/>
  <c r="B54" i="35"/>
  <c r="B50" i="35"/>
  <c r="B75" i="35"/>
  <c r="P77" i="35"/>
  <c r="B76" i="35"/>
  <c r="B35" i="35"/>
  <c r="O10" i="35"/>
  <c r="G11" i="35"/>
  <c r="D68" i="35"/>
  <c r="L14" i="35"/>
  <c r="G53" i="35"/>
  <c r="G63" i="35"/>
  <c r="H68" i="35"/>
  <c r="I77" i="35"/>
  <c r="E53" i="35"/>
  <c r="D73" i="35"/>
  <c r="D21" i="35"/>
  <c r="C78" i="35"/>
  <c r="C67" i="35"/>
  <c r="C54" i="35"/>
  <c r="B77" i="35"/>
  <c r="B67" i="35"/>
  <c r="B53" i="35"/>
  <c r="B27" i="35"/>
  <c r="B39" i="35"/>
  <c r="B51" i="35"/>
  <c r="C65" i="35"/>
  <c r="C16" i="35"/>
  <c r="B70" i="35"/>
  <c r="B16" i="35"/>
  <c r="B28" i="35"/>
  <c r="B52" i="35"/>
  <c r="C52" i="35"/>
  <c r="B63" i="35"/>
  <c r="B17" i="35"/>
  <c r="B41" i="35"/>
  <c r="O14" i="35"/>
  <c r="J53" i="35"/>
  <c r="L77" i="35"/>
  <c r="E10" i="35"/>
  <c r="D11" i="35"/>
  <c r="C63" i="35"/>
  <c r="C14" i="35"/>
  <c r="B55" i="35"/>
  <c r="B30" i="35"/>
  <c r="C72" i="35"/>
  <c r="C13" i="35"/>
  <c r="B19" i="35"/>
  <c r="B13" i="35"/>
  <c r="C56" i="35"/>
  <c r="B57" i="35"/>
  <c r="B45" i="35"/>
  <c r="C58" i="35"/>
  <c r="B12" i="35"/>
  <c r="P10" i="35"/>
  <c r="H11" i="35"/>
  <c r="M14" i="35"/>
  <c r="H53" i="35"/>
  <c r="H63" i="35"/>
  <c r="I68" i="35"/>
  <c r="J77" i="35"/>
  <c r="D74" i="35"/>
  <c r="D14" i="35"/>
  <c r="C77" i="35"/>
  <c r="C53" i="35"/>
  <c r="B64" i="35"/>
  <c r="B40" i="35"/>
  <c r="B71" i="35"/>
  <c r="B15" i="35"/>
  <c r="J11" i="35"/>
  <c r="J63" i="35"/>
  <c r="C71" i="35"/>
  <c r="B72" i="35"/>
  <c r="B42" i="35"/>
  <c r="C45" i="35"/>
  <c r="B31" i="35"/>
  <c r="C73" i="35"/>
  <c r="C12" i="35"/>
  <c r="B21" i="35"/>
  <c r="G14" i="35"/>
  <c r="I11" i="35"/>
  <c r="N14" i="35"/>
  <c r="I53" i="35"/>
  <c r="I63" i="35"/>
  <c r="J68" i="35"/>
  <c r="K77" i="35"/>
  <c r="E14" i="35"/>
  <c r="D75" i="35"/>
  <c r="D12" i="35"/>
  <c r="C70" i="35"/>
  <c r="C64" i="35"/>
  <c r="C15" i="35"/>
  <c r="B29" i="35"/>
  <c r="K68" i="35"/>
  <c r="D76" i="35"/>
  <c r="C46" i="35"/>
  <c r="B18" i="35"/>
  <c r="B14" i="35"/>
  <c r="C55" i="35"/>
  <c r="B56" i="35"/>
  <c r="B43" i="35"/>
  <c r="C44" i="35"/>
  <c r="B32" i="35"/>
  <c r="B11" i="35"/>
  <c r="D78" i="35"/>
  <c r="B22" i="35"/>
  <c r="F10" i="35"/>
  <c r="C8" i="34"/>
  <c r="C373" i="34"/>
  <c r="C308" i="34"/>
  <c r="C348" i="34"/>
  <c r="C76" i="34"/>
  <c r="C393" i="34"/>
  <c r="C57" i="34"/>
  <c r="D188" i="34"/>
  <c r="D393" i="34"/>
  <c r="D381" i="34"/>
  <c r="D369" i="34"/>
  <c r="D310" i="34"/>
  <c r="D157" i="34"/>
  <c r="D42" i="34"/>
  <c r="C9" i="34"/>
  <c r="C400" i="34"/>
  <c r="C387" i="34"/>
  <c r="C370" i="34"/>
  <c r="C307" i="34"/>
  <c r="C84" i="34"/>
  <c r="D351" i="34"/>
  <c r="C377" i="34"/>
  <c r="C135" i="34"/>
  <c r="D392" i="34"/>
  <c r="D382" i="34"/>
  <c r="D368" i="34"/>
  <c r="D311" i="34"/>
  <c r="D135" i="34"/>
  <c r="D41" i="34"/>
  <c r="C413" i="34"/>
  <c r="C399" i="34"/>
  <c r="C386" i="34"/>
  <c r="C371" i="34"/>
  <c r="C358" i="34"/>
  <c r="C349" i="34"/>
  <c r="C306" i="34"/>
  <c r="C188" i="34"/>
  <c r="C79" i="34"/>
  <c r="C71" i="34"/>
  <c r="C40" i="34"/>
  <c r="D390" i="34"/>
  <c r="D378" i="34"/>
  <c r="D313" i="34"/>
  <c r="C397" i="34"/>
  <c r="C381" i="34"/>
  <c r="C360" i="34"/>
  <c r="C345" i="34"/>
  <c r="C178" i="34"/>
  <c r="C81" i="34"/>
  <c r="C82" i="34"/>
  <c r="C19" i="34"/>
  <c r="D77" i="34"/>
  <c r="D397" i="34"/>
  <c r="D391" i="34"/>
  <c r="D386" i="34"/>
  <c r="D367" i="34"/>
  <c r="D312" i="34"/>
  <c r="D19" i="34"/>
  <c r="C412" i="34"/>
  <c r="C398" i="34"/>
  <c r="C382" i="34"/>
  <c r="C372" i="34"/>
  <c r="C359" i="34"/>
  <c r="C346" i="34"/>
  <c r="C305" i="34"/>
  <c r="C179" i="34"/>
  <c r="C80" i="34"/>
  <c r="C70" i="34"/>
  <c r="C43" i="34"/>
  <c r="C41" i="34"/>
  <c r="D362" i="34"/>
  <c r="C385" i="34"/>
  <c r="C354" i="34"/>
  <c r="C116" i="34"/>
  <c r="C369" i="34"/>
  <c r="C42" i="34"/>
  <c r="D399" i="34"/>
  <c r="C406" i="34"/>
  <c r="D407" i="34"/>
  <c r="D389" i="34"/>
  <c r="D377" i="34"/>
  <c r="D357" i="34"/>
  <c r="D307" i="34"/>
  <c r="D94" i="34"/>
  <c r="C409" i="34"/>
  <c r="C396" i="34"/>
  <c r="C379" i="34"/>
  <c r="C368" i="34"/>
  <c r="C361" i="34"/>
  <c r="C344" i="34"/>
  <c r="C205" i="34"/>
  <c r="C157" i="34"/>
  <c r="C83" i="34"/>
  <c r="D374" i="34"/>
  <c r="C365" i="34"/>
  <c r="D406" i="34"/>
  <c r="D388" i="34"/>
  <c r="D376" i="34"/>
  <c r="D356" i="34"/>
  <c r="D308" i="34"/>
  <c r="C408" i="34"/>
  <c r="C395" i="34"/>
  <c r="C380" i="34"/>
  <c r="C367" i="34"/>
  <c r="C362" i="34"/>
  <c r="C343" i="34"/>
  <c r="C72" i="34"/>
  <c r="D405" i="34"/>
  <c r="D387" i="34"/>
  <c r="D375" i="34"/>
  <c r="D352" i="34"/>
  <c r="D306" i="34"/>
  <c r="D84" i="34"/>
  <c r="D9" i="34"/>
  <c r="C407" i="34"/>
  <c r="C394" i="34"/>
  <c r="C378" i="34"/>
  <c r="C364" i="34"/>
  <c r="C355" i="34"/>
  <c r="C125" i="34"/>
  <c r="C78" i="34"/>
  <c r="D8" i="34"/>
  <c r="C77" i="34"/>
  <c r="D398" i="34"/>
  <c r="C384" i="34"/>
  <c r="D373" i="34"/>
  <c r="D350" i="34"/>
  <c r="D205" i="34"/>
  <c r="D70" i="34"/>
  <c r="C405" i="34"/>
  <c r="C391" i="34"/>
  <c r="C376" i="34"/>
  <c r="C366" i="34"/>
  <c r="C353" i="34"/>
  <c r="C312" i="34"/>
  <c r="D396" i="34"/>
  <c r="C383" i="34"/>
  <c r="D370" i="34"/>
  <c r="D345" i="34"/>
  <c r="D204" i="34"/>
  <c r="C401" i="34"/>
  <c r="C390" i="34"/>
  <c r="C375" i="34"/>
  <c r="C363" i="34"/>
  <c r="C352" i="34"/>
  <c r="C310" i="34"/>
  <c r="C115" i="34"/>
  <c r="C73" i="34"/>
  <c r="D395" i="34"/>
  <c r="D379" i="34"/>
  <c r="D371" i="34"/>
  <c r="D344" i="34"/>
  <c r="D203" i="34"/>
  <c r="D57" i="34"/>
  <c r="C402" i="34"/>
  <c r="C389" i="34"/>
  <c r="C374" i="34"/>
  <c r="C351" i="34"/>
  <c r="C350" i="34"/>
  <c r="C309" i="34"/>
  <c r="C94" i="34"/>
  <c r="C74" i="34"/>
  <c r="D394" i="34"/>
  <c r="D380" i="34"/>
  <c r="D372" i="34"/>
  <c r="D309" i="34"/>
  <c r="D43" i="34"/>
  <c r="C403" i="34"/>
  <c r="C388" i="34"/>
  <c r="C356" i="34"/>
  <c r="C347" i="34"/>
  <c r="C85" i="34"/>
  <c r="C75" i="34"/>
  <c r="C357" i="34"/>
  <c r="D305" i="34"/>
  <c r="C311" i="34"/>
  <c r="B337" i="34"/>
  <c r="B30" i="34"/>
  <c r="B81" i="34"/>
  <c r="B348" i="34"/>
  <c r="B146" i="34"/>
  <c r="B39" i="34"/>
  <c r="B401" i="34"/>
  <c r="B78" i="34"/>
  <c r="B345" i="34"/>
  <c r="B143" i="34"/>
  <c r="B36" i="34"/>
  <c r="B398" i="34"/>
  <c r="B193" i="34"/>
  <c r="B318" i="34"/>
  <c r="B409" i="34"/>
  <c r="B191" i="34"/>
  <c r="B316" i="34"/>
  <c r="B407" i="34"/>
  <c r="B71" i="34"/>
  <c r="B338" i="34"/>
  <c r="B383" i="34"/>
  <c r="B325" i="34"/>
  <c r="B392" i="34"/>
  <c r="B85" i="34"/>
  <c r="B336" i="34"/>
  <c r="B116" i="34"/>
  <c r="B389" i="34"/>
  <c r="B203" i="34"/>
  <c r="B333" i="34"/>
  <c r="B113" i="34"/>
  <c r="B386" i="34"/>
  <c r="B172" i="34"/>
  <c r="B34" i="34"/>
  <c r="B396" i="34"/>
  <c r="B170" i="34"/>
  <c r="B32" i="34"/>
  <c r="B394" i="34"/>
  <c r="B188" i="34"/>
  <c r="B326" i="34"/>
  <c r="B384" i="34"/>
  <c r="B369" i="34"/>
  <c r="B178" i="34"/>
  <c r="B324" i="34"/>
  <c r="B104" i="34"/>
  <c r="B374" i="34"/>
  <c r="B175" i="34"/>
  <c r="B321" i="34"/>
  <c r="B101" i="34"/>
  <c r="B355" i="34"/>
  <c r="B160" i="34"/>
  <c r="B22" i="34"/>
  <c r="B381" i="34"/>
  <c r="B158" i="34"/>
  <c r="B20" i="34"/>
  <c r="B379" i="34"/>
  <c r="B168" i="34"/>
  <c r="B314" i="34"/>
  <c r="B385" i="34"/>
  <c r="B82" i="34"/>
  <c r="B166" i="34"/>
  <c r="B312" i="34"/>
  <c r="B49" i="34"/>
  <c r="B358" i="34"/>
  <c r="B163" i="34"/>
  <c r="B309" i="34"/>
  <c r="B413" i="34"/>
  <c r="B46" i="34"/>
  <c r="B343" i="34"/>
  <c r="B141" i="34"/>
  <c r="B42" i="34"/>
  <c r="B353" i="34"/>
  <c r="B139" i="34"/>
  <c r="B367" i="34"/>
  <c r="B363" i="34"/>
  <c r="B84" i="34"/>
  <c r="B377" i="34"/>
  <c r="B147" i="34"/>
  <c r="B40" i="34"/>
  <c r="B402" i="34"/>
  <c r="B79" i="34"/>
  <c r="B346" i="34"/>
  <c r="B144" i="34"/>
  <c r="B37" i="34"/>
  <c r="B399" i="34"/>
  <c r="B76" i="34"/>
  <c r="B331" i="34"/>
  <c r="B111" i="34"/>
  <c r="B44" i="34"/>
  <c r="B341" i="34"/>
  <c r="B109" i="34"/>
  <c r="B70" i="34"/>
  <c r="B351" i="34"/>
  <c r="B364" i="34"/>
  <c r="B179" i="34"/>
  <c r="B59" i="34"/>
  <c r="B28" i="34"/>
  <c r="B390" i="34"/>
  <c r="B204" i="34"/>
  <c r="B334" i="34"/>
  <c r="B114" i="34"/>
  <c r="B387" i="34"/>
  <c r="B194" i="34"/>
  <c r="B319" i="34"/>
  <c r="B99" i="34"/>
  <c r="B74" i="34"/>
  <c r="B365" i="34"/>
  <c r="B167" i="34"/>
  <c r="B366" i="34"/>
  <c r="B313" i="34"/>
  <c r="B368" i="34"/>
  <c r="B9" i="34"/>
  <c r="B57" i="34"/>
  <c r="B359" i="34"/>
  <c r="B164" i="34"/>
  <c r="B310" i="34"/>
  <c r="B306" i="34"/>
  <c r="B47" i="34"/>
  <c r="B356" i="34"/>
  <c r="B161" i="34"/>
  <c r="B35" i="34"/>
  <c r="B397" i="34"/>
  <c r="B171" i="34"/>
  <c r="B94" i="34"/>
  <c r="B148" i="34"/>
  <c r="B41" i="34"/>
  <c r="B403" i="34"/>
  <c r="B80" i="34"/>
  <c r="B347" i="34"/>
  <c r="B145" i="34"/>
  <c r="B38" i="34"/>
  <c r="B400" i="34"/>
  <c r="B77" i="34"/>
  <c r="B344" i="34"/>
  <c r="B142" i="34"/>
  <c r="B23" i="34"/>
  <c r="B382" i="34"/>
  <c r="B159" i="34"/>
  <c r="B21" i="34"/>
  <c r="B380" i="34"/>
  <c r="B157" i="34"/>
  <c r="B31" i="34"/>
  <c r="B393" i="34"/>
  <c r="B19" i="34"/>
  <c r="B106" i="34"/>
  <c r="B135" i="34"/>
  <c r="B29" i="34"/>
  <c r="B391" i="34"/>
  <c r="B205" i="34"/>
  <c r="B335" i="34"/>
  <c r="B115" i="34"/>
  <c r="B388" i="34"/>
  <c r="B195" i="34"/>
  <c r="B332" i="34"/>
  <c r="B112" i="34"/>
  <c r="B354" i="34"/>
  <c r="B140" i="34"/>
  <c r="B43" i="34"/>
  <c r="B352" i="34"/>
  <c r="B138" i="34"/>
  <c r="B405" i="34"/>
  <c r="B370" i="34"/>
  <c r="B376" i="34"/>
  <c r="B177" i="34"/>
  <c r="B323" i="34"/>
  <c r="B103" i="34"/>
  <c r="B373" i="34"/>
  <c r="B174" i="34"/>
  <c r="B320" i="34"/>
  <c r="B100" i="34"/>
  <c r="B45" i="34"/>
  <c r="B342" i="34"/>
  <c r="B110" i="34"/>
  <c r="B340" i="34"/>
  <c r="B108" i="34"/>
  <c r="B176" i="34"/>
  <c r="B307" i="34"/>
  <c r="B137" i="34"/>
  <c r="B190" i="34"/>
  <c r="B362" i="34"/>
  <c r="B73" i="34"/>
  <c r="B408" i="34"/>
  <c r="B305" i="34"/>
  <c r="B75" i="34"/>
  <c r="B328" i="34"/>
  <c r="B107" i="34"/>
  <c r="B169" i="34"/>
  <c r="B317" i="34"/>
  <c r="B311" i="34"/>
  <c r="B349" i="34"/>
  <c r="B322" i="34"/>
  <c r="B410" i="34"/>
  <c r="B72" i="34"/>
  <c r="B95" i="34"/>
  <c r="B406" i="34"/>
  <c r="B339" i="34"/>
  <c r="B60" i="34"/>
  <c r="B412" i="34"/>
  <c r="B371" i="34"/>
  <c r="B48" i="34"/>
  <c r="B330" i="34"/>
  <c r="B378" i="34"/>
  <c r="B315" i="34"/>
  <c r="B361" i="34"/>
  <c r="B102" i="34"/>
  <c r="B192" i="34"/>
  <c r="B33" i="34"/>
  <c r="B149" i="34"/>
  <c r="B58" i="34"/>
  <c r="B357" i="34"/>
  <c r="B98" i="34"/>
  <c r="B96" i="34"/>
  <c r="B327" i="34"/>
  <c r="B83" i="34"/>
  <c r="B105" i="34"/>
  <c r="B329" i="34"/>
  <c r="B350" i="34"/>
  <c r="B97" i="34"/>
  <c r="B360" i="34"/>
  <c r="B162" i="34"/>
  <c r="B372" i="34"/>
  <c r="B165" i="34"/>
  <c r="B308" i="34"/>
  <c r="B375" i="34"/>
  <c r="B173" i="34"/>
  <c r="C64" i="33"/>
  <c r="C65" i="33"/>
  <c r="C66" i="33"/>
  <c r="C67" i="33"/>
  <c r="C47" i="33"/>
  <c r="C12" i="33"/>
  <c r="C62" i="33"/>
  <c r="C63" i="33"/>
  <c r="B207" i="33"/>
  <c r="B187" i="33"/>
  <c r="B185" i="33"/>
  <c r="C205" i="33"/>
  <c r="B205" i="33"/>
  <c r="B202" i="33"/>
  <c r="C200" i="33"/>
  <c r="H200" i="33" s="1"/>
  <c r="C198" i="33"/>
  <c r="H198" i="33" s="1"/>
  <c r="C196" i="33"/>
  <c r="H196" i="33" s="1"/>
  <c r="D194" i="33"/>
  <c r="D192" i="33"/>
  <c r="D188" i="33"/>
  <c r="I201" i="33"/>
  <c r="B200" i="33"/>
  <c r="B198" i="33"/>
  <c r="B196" i="33"/>
  <c r="C194" i="33"/>
  <c r="C192" i="33"/>
  <c r="C188" i="33"/>
  <c r="D186" i="33"/>
  <c r="D184" i="33"/>
  <c r="D181" i="33"/>
  <c r="G157" i="33"/>
  <c r="C206" i="33"/>
  <c r="C203" i="33"/>
  <c r="G201" i="33"/>
  <c r="I187" i="33"/>
  <c r="B206" i="33"/>
  <c r="D201" i="33"/>
  <c r="C207" i="33"/>
  <c r="C204" i="33"/>
  <c r="B201" i="33"/>
  <c r="B199" i="33"/>
  <c r="B197" i="33"/>
  <c r="E195" i="33"/>
  <c r="C195" i="33"/>
  <c r="C193" i="33"/>
  <c r="C191" i="33"/>
  <c r="D187" i="33"/>
  <c r="D185" i="33"/>
  <c r="D183" i="33"/>
  <c r="E201" i="33"/>
  <c r="C197" i="33"/>
  <c r="H197" i="33" s="1"/>
  <c r="G195" i="33"/>
  <c r="C186" i="33"/>
  <c r="B164" i="33"/>
  <c r="D163" i="33"/>
  <c r="C146" i="33"/>
  <c r="G132" i="33"/>
  <c r="D132" i="33"/>
  <c r="D126" i="33"/>
  <c r="D115" i="33"/>
  <c r="D109" i="33"/>
  <c r="G88" i="33"/>
  <c r="B74" i="33"/>
  <c r="B72" i="33"/>
  <c r="D198" i="33"/>
  <c r="C187" i="33"/>
  <c r="B186" i="33"/>
  <c r="C185" i="33"/>
  <c r="C184" i="33"/>
  <c r="D199" i="33"/>
  <c r="B188" i="33"/>
  <c r="B184" i="33"/>
  <c r="B163" i="33"/>
  <c r="C162" i="33"/>
  <c r="D145" i="33"/>
  <c r="B132" i="33"/>
  <c r="C199" i="33"/>
  <c r="H199" i="33" s="1"/>
  <c r="D191" i="33"/>
  <c r="C183" i="33"/>
  <c r="D200" i="33"/>
  <c r="B191" i="33"/>
  <c r="B183" i="33"/>
  <c r="C181" i="33"/>
  <c r="C158" i="33"/>
  <c r="B145" i="33"/>
  <c r="B88" i="33"/>
  <c r="B86" i="33"/>
  <c r="B84" i="33"/>
  <c r="B82" i="33"/>
  <c r="E80" i="33"/>
  <c r="C80" i="33"/>
  <c r="B204" i="33"/>
  <c r="B192" i="33"/>
  <c r="B181" i="33"/>
  <c r="C201" i="33"/>
  <c r="D193" i="33"/>
  <c r="E187" i="33"/>
  <c r="I180" i="33"/>
  <c r="D180" i="33"/>
  <c r="I157" i="33"/>
  <c r="C157" i="33"/>
  <c r="C142" i="33"/>
  <c r="D131" i="33"/>
  <c r="D116" i="33"/>
  <c r="D112" i="33"/>
  <c r="I74" i="33"/>
  <c r="B73" i="33"/>
  <c r="B193" i="33"/>
  <c r="C180" i="33"/>
  <c r="B194" i="33"/>
  <c r="G180" i="33"/>
  <c r="B180" i="33"/>
  <c r="C202" i="33"/>
  <c r="D195" i="33"/>
  <c r="B179" i="33"/>
  <c r="D167" i="33"/>
  <c r="E157" i="33"/>
  <c r="B156" i="33"/>
  <c r="C155" i="33"/>
  <c r="D196" i="33"/>
  <c r="B195" i="33"/>
  <c r="E180" i="33"/>
  <c r="C167" i="33"/>
  <c r="D164" i="33"/>
  <c r="B155" i="33"/>
  <c r="B133" i="33"/>
  <c r="I88" i="33"/>
  <c r="B87" i="33"/>
  <c r="B85" i="33"/>
  <c r="B83" i="33"/>
  <c r="B81" i="33"/>
  <c r="C79" i="33"/>
  <c r="C179" i="33"/>
  <c r="B158" i="33"/>
  <c r="G108" i="33"/>
  <c r="I80" i="33"/>
  <c r="B80" i="33"/>
  <c r="B79" i="33"/>
  <c r="C74" i="33"/>
  <c r="I11" i="33"/>
  <c r="E10" i="33"/>
  <c r="C10" i="33"/>
  <c r="B203" i="33"/>
  <c r="C163" i="33"/>
  <c r="C156" i="33"/>
  <c r="I132" i="33"/>
  <c r="E88" i="33"/>
  <c r="B77" i="33"/>
  <c r="C73" i="33"/>
  <c r="C70" i="33"/>
  <c r="C68" i="33"/>
  <c r="D60" i="33"/>
  <c r="D53" i="33"/>
  <c r="B146" i="33"/>
  <c r="D76" i="33"/>
  <c r="B70" i="33"/>
  <c r="B68" i="33"/>
  <c r="E60" i="33"/>
  <c r="C60" i="33"/>
  <c r="C53" i="33"/>
  <c r="C35" i="33"/>
  <c r="C28" i="33"/>
  <c r="C21" i="33"/>
  <c r="D11" i="33"/>
  <c r="B167" i="33"/>
  <c r="E132" i="33"/>
  <c r="C76" i="33"/>
  <c r="B60" i="33"/>
  <c r="B53" i="33"/>
  <c r="B47" i="33"/>
  <c r="B35" i="33"/>
  <c r="B28" i="33"/>
  <c r="B21" i="33"/>
  <c r="E11" i="33"/>
  <c r="C11" i="33"/>
  <c r="D162" i="33"/>
  <c r="D157" i="33"/>
  <c r="B76" i="33"/>
  <c r="C72" i="33"/>
  <c r="B11" i="33"/>
  <c r="D197" i="33"/>
  <c r="B162" i="33"/>
  <c r="B157" i="33"/>
  <c r="B142" i="33"/>
  <c r="D75" i="33"/>
  <c r="I10" i="33"/>
  <c r="C132" i="33"/>
  <c r="B131" i="33"/>
  <c r="B126" i="33"/>
  <c r="B116" i="33"/>
  <c r="B115" i="33"/>
  <c r="B112" i="33"/>
  <c r="B109" i="33"/>
  <c r="C108" i="33"/>
  <c r="C107" i="33"/>
  <c r="C104" i="33"/>
  <c r="C94" i="33"/>
  <c r="C93" i="33"/>
  <c r="C92" i="33"/>
  <c r="C89" i="33"/>
  <c r="D88" i="33"/>
  <c r="D87" i="33"/>
  <c r="D86" i="33"/>
  <c r="D85" i="33"/>
  <c r="D84" i="33"/>
  <c r="D83" i="33"/>
  <c r="D82" i="33"/>
  <c r="D81" i="33"/>
  <c r="B71" i="33"/>
  <c r="B69" i="33"/>
  <c r="B61" i="33"/>
  <c r="C57" i="33"/>
  <c r="I195" i="33"/>
  <c r="C112" i="33"/>
  <c r="B92" i="33"/>
  <c r="C38" i="33"/>
  <c r="C27" i="33"/>
  <c r="D94" i="33"/>
  <c r="C85" i="33"/>
  <c r="D77" i="33"/>
  <c r="C75" i="33"/>
  <c r="B57" i="33"/>
  <c r="B38" i="33"/>
  <c r="B27" i="33"/>
  <c r="D10" i="33"/>
  <c r="D158" i="33"/>
  <c r="C145" i="33"/>
  <c r="C116" i="33"/>
  <c r="B94" i="33"/>
  <c r="D80" i="33"/>
  <c r="C77" i="33"/>
  <c r="B75" i="33"/>
  <c r="B10" i="33"/>
  <c r="D107" i="33"/>
  <c r="C87" i="33"/>
  <c r="G74" i="33"/>
  <c r="C71" i="33"/>
  <c r="C131" i="33"/>
  <c r="B107" i="33"/>
  <c r="D89" i="33"/>
  <c r="C82" i="33"/>
  <c r="I60" i="33"/>
  <c r="C109" i="33"/>
  <c r="B89" i="33"/>
  <c r="E74" i="33"/>
  <c r="G10" i="33"/>
  <c r="I108" i="33"/>
  <c r="D93" i="33"/>
  <c r="C84" i="33"/>
  <c r="C69" i="33"/>
  <c r="C32" i="33"/>
  <c r="D156" i="33"/>
  <c r="C115" i="33"/>
  <c r="B93" i="33"/>
  <c r="D79" i="33"/>
  <c r="B32" i="33"/>
  <c r="B12" i="33"/>
  <c r="G80" i="33"/>
  <c r="D155" i="33"/>
  <c r="E108" i="33"/>
  <c r="D104" i="33"/>
  <c r="C86" i="33"/>
  <c r="D74" i="33"/>
  <c r="C164" i="33"/>
  <c r="C126" i="33"/>
  <c r="B104" i="33"/>
  <c r="C81" i="33"/>
  <c r="C61" i="33"/>
  <c r="G11" i="33"/>
  <c r="B108" i="33"/>
  <c r="D92" i="33"/>
  <c r="C83" i="33"/>
  <c r="G60" i="33"/>
  <c r="D108" i="33"/>
  <c r="C88" i="33"/>
  <c r="H101" i="38" l="1"/>
  <c r="G101" i="38"/>
  <c r="F101" i="38"/>
  <c r="E101" i="38"/>
  <c r="I101" i="38"/>
  <c r="I106" i="38"/>
  <c r="H106" i="38"/>
  <c r="G106" i="38"/>
  <c r="F106" i="38"/>
  <c r="E106" i="38"/>
  <c r="I102" i="38"/>
  <c r="H102" i="38"/>
  <c r="G102" i="38"/>
  <c r="F102" i="38"/>
  <c r="E102" i="38"/>
  <c r="I104" i="38"/>
  <c r="H104" i="38"/>
  <c r="G104" i="38"/>
  <c r="F104" i="38"/>
  <c r="E104" i="38"/>
  <c r="F103" i="38"/>
  <c r="E103" i="38"/>
  <c r="I103" i="38"/>
  <c r="H103" i="38"/>
  <c r="G103" i="38"/>
  <c r="I105" i="38"/>
  <c r="H105" i="38"/>
  <c r="G105" i="38"/>
  <c r="F105" i="38"/>
  <c r="E105" i="38"/>
  <c r="E46" i="35"/>
  <c r="J46" i="35"/>
  <c r="O46" i="35"/>
  <c r="K46" i="35"/>
  <c r="F46" i="35"/>
  <c r="P46" i="35"/>
  <c r="I46" i="35"/>
  <c r="M71" i="35"/>
  <c r="E71" i="35"/>
  <c r="F71" i="35"/>
  <c r="O71" i="35"/>
  <c r="I71" i="35"/>
  <c r="P71" i="35"/>
  <c r="J71" i="35"/>
  <c r="G71" i="35"/>
  <c r="L71" i="35"/>
  <c r="K71" i="35"/>
  <c r="H71" i="35"/>
  <c r="N71" i="35"/>
  <c r="P62" i="35"/>
  <c r="M62" i="35"/>
  <c r="J62" i="35"/>
  <c r="N62" i="35"/>
  <c r="E62" i="35"/>
  <c r="H62" i="35"/>
  <c r="K62" i="35"/>
  <c r="I62" i="35"/>
  <c r="L62" i="35"/>
  <c r="F62" i="35"/>
  <c r="O62" i="35"/>
  <c r="G62" i="35"/>
  <c r="H13" i="35"/>
  <c r="N13" i="35"/>
  <c r="L13" i="35"/>
  <c r="F13" i="35"/>
  <c r="O13" i="35"/>
  <c r="I13" i="35"/>
  <c r="G13" i="35"/>
  <c r="M13" i="35"/>
  <c r="P13" i="35"/>
  <c r="J13" i="35"/>
  <c r="K13" i="35"/>
  <c r="E13" i="35"/>
  <c r="H81" i="35"/>
  <c r="N81" i="35"/>
  <c r="G81" i="35"/>
  <c r="F81" i="35"/>
  <c r="L81" i="35"/>
  <c r="O81" i="35"/>
  <c r="I81" i="35"/>
  <c r="M81" i="35"/>
  <c r="P81" i="35"/>
  <c r="J81" i="35"/>
  <c r="E81" i="35"/>
  <c r="K81" i="35"/>
  <c r="E43" i="35"/>
  <c r="I43" i="35"/>
  <c r="L43" i="35"/>
  <c r="N43" i="35"/>
  <c r="G43" i="35"/>
  <c r="P43" i="35"/>
  <c r="K43" i="35"/>
  <c r="F43" i="35"/>
  <c r="J43" i="35"/>
  <c r="H43" i="35"/>
  <c r="O43" i="35"/>
  <c r="M43" i="35"/>
  <c r="N72" i="35"/>
  <c r="G72" i="35"/>
  <c r="P72" i="35"/>
  <c r="J72" i="35"/>
  <c r="M72" i="35"/>
  <c r="K72" i="35"/>
  <c r="E72" i="35"/>
  <c r="H72" i="35"/>
  <c r="L72" i="35"/>
  <c r="F72" i="35"/>
  <c r="I72" i="35"/>
  <c r="O72" i="35"/>
  <c r="K57" i="35"/>
  <c r="M57" i="35"/>
  <c r="G57" i="35"/>
  <c r="N57" i="35"/>
  <c r="H57" i="35"/>
  <c r="J57" i="35"/>
  <c r="E57" i="35"/>
  <c r="O57" i="35"/>
  <c r="I57" i="35"/>
  <c r="L57" i="35"/>
  <c r="F57" i="35"/>
  <c r="P57" i="35"/>
  <c r="F52" i="35"/>
  <c r="P52" i="35"/>
  <c r="M52" i="35"/>
  <c r="G52" i="35"/>
  <c r="E52" i="35"/>
  <c r="I52" i="35"/>
  <c r="K52" i="35"/>
  <c r="N52" i="35"/>
  <c r="H52" i="35"/>
  <c r="O52" i="35"/>
  <c r="L52" i="35"/>
  <c r="J52" i="35"/>
  <c r="N60" i="35"/>
  <c r="K60" i="35"/>
  <c r="H60" i="35"/>
  <c r="M60" i="35"/>
  <c r="L60" i="35"/>
  <c r="F60" i="35"/>
  <c r="O60" i="35"/>
  <c r="I60" i="35"/>
  <c r="E60" i="35"/>
  <c r="G60" i="35"/>
  <c r="P60" i="35"/>
  <c r="J60" i="35"/>
  <c r="P74" i="35"/>
  <c r="G74" i="35"/>
  <c r="M74" i="35"/>
  <c r="J74" i="35"/>
  <c r="O74" i="35"/>
  <c r="N74" i="35"/>
  <c r="H74" i="35"/>
  <c r="K74" i="35"/>
  <c r="I74" i="35"/>
  <c r="E74" i="35"/>
  <c r="L74" i="35"/>
  <c r="F74" i="35"/>
  <c r="J15" i="35"/>
  <c r="G15" i="35"/>
  <c r="N15" i="35"/>
  <c r="H15" i="35"/>
  <c r="K15" i="35"/>
  <c r="I15" i="35"/>
  <c r="O15" i="35"/>
  <c r="F15" i="35"/>
  <c r="L15" i="35"/>
  <c r="M15" i="35"/>
  <c r="E15" i="35"/>
  <c r="P15" i="35"/>
  <c r="H54" i="35"/>
  <c r="O54" i="35"/>
  <c r="I54" i="35"/>
  <c r="G54" i="35"/>
  <c r="M54" i="35"/>
  <c r="P54" i="35"/>
  <c r="J54" i="35"/>
  <c r="K54" i="35"/>
  <c r="E54" i="35"/>
  <c r="N54" i="35"/>
  <c r="L54" i="35"/>
  <c r="F54" i="35"/>
  <c r="E21" i="35"/>
  <c r="G21" i="35"/>
  <c r="I21" i="35"/>
  <c r="N21" i="35"/>
  <c r="K21" i="35"/>
  <c r="P21" i="35"/>
  <c r="M21" i="35"/>
  <c r="H21" i="35"/>
  <c r="O21" i="35"/>
  <c r="F21" i="35"/>
  <c r="L21" i="35"/>
  <c r="J21" i="35"/>
  <c r="K69" i="35"/>
  <c r="F69" i="35"/>
  <c r="L69" i="35"/>
  <c r="P69" i="35"/>
  <c r="E69" i="35"/>
  <c r="M69" i="35"/>
  <c r="G69" i="35"/>
  <c r="N69" i="35"/>
  <c r="J69" i="35"/>
  <c r="H69" i="35"/>
  <c r="O69" i="35"/>
  <c r="I69" i="35"/>
  <c r="L58" i="35"/>
  <c r="K58" i="35"/>
  <c r="H58" i="35"/>
  <c r="O58" i="35"/>
  <c r="I58" i="35"/>
  <c r="F58" i="35"/>
  <c r="P58" i="35"/>
  <c r="J58" i="35"/>
  <c r="M58" i="35"/>
  <c r="G58" i="35"/>
  <c r="E58" i="35"/>
  <c r="N58" i="35"/>
  <c r="L17" i="35"/>
  <c r="K17" i="35"/>
  <c r="P17" i="35"/>
  <c r="J17" i="35"/>
  <c r="G17" i="35"/>
  <c r="M17" i="35"/>
  <c r="H17" i="35"/>
  <c r="N17" i="35"/>
  <c r="O17" i="35"/>
  <c r="I17" i="35"/>
  <c r="F17" i="35"/>
  <c r="E17" i="35"/>
  <c r="F64" i="35"/>
  <c r="P64" i="35"/>
  <c r="J64" i="35"/>
  <c r="M64" i="35"/>
  <c r="G64" i="35"/>
  <c r="E64" i="35"/>
  <c r="K64" i="35"/>
  <c r="N64" i="35"/>
  <c r="H64" i="35"/>
  <c r="I64" i="35"/>
  <c r="O64" i="35"/>
  <c r="L64" i="35"/>
  <c r="I67" i="35"/>
  <c r="G67" i="35"/>
  <c r="P67" i="35"/>
  <c r="J67" i="35"/>
  <c r="N67" i="35"/>
  <c r="K67" i="35"/>
  <c r="L67" i="35"/>
  <c r="H67" i="35"/>
  <c r="O67" i="35"/>
  <c r="F67" i="35"/>
  <c r="E67" i="35"/>
  <c r="M67" i="35"/>
  <c r="K79" i="35"/>
  <c r="I79" i="35"/>
  <c r="O79" i="35"/>
  <c r="E79" i="35"/>
  <c r="L79" i="35"/>
  <c r="J79" i="35"/>
  <c r="P79" i="35"/>
  <c r="M79" i="35"/>
  <c r="G79" i="35"/>
  <c r="N79" i="35"/>
  <c r="F79" i="35"/>
  <c r="H79" i="35"/>
  <c r="M44" i="35"/>
  <c r="E44" i="35"/>
  <c r="K44" i="35"/>
  <c r="H44" i="35"/>
  <c r="N44" i="35"/>
  <c r="I44" i="35"/>
  <c r="F44" i="35"/>
  <c r="O44" i="35"/>
  <c r="L44" i="35"/>
  <c r="P44" i="35"/>
  <c r="J44" i="35"/>
  <c r="G44" i="35"/>
  <c r="L70" i="35"/>
  <c r="K70" i="35"/>
  <c r="N70" i="35"/>
  <c r="H70" i="35"/>
  <c r="O70" i="35"/>
  <c r="I70" i="35"/>
  <c r="F70" i="35"/>
  <c r="E70" i="35"/>
  <c r="P70" i="35"/>
  <c r="J70" i="35"/>
  <c r="G70" i="35"/>
  <c r="M70" i="35"/>
  <c r="G12" i="35"/>
  <c r="J12" i="35"/>
  <c r="P12" i="35"/>
  <c r="M12" i="35"/>
  <c r="E12" i="35"/>
  <c r="K12" i="35"/>
  <c r="N12" i="35"/>
  <c r="H12" i="35"/>
  <c r="F12" i="35"/>
  <c r="L12" i="35"/>
  <c r="O12" i="35"/>
  <c r="I12" i="35"/>
  <c r="K78" i="35"/>
  <c r="I78" i="35"/>
  <c r="O78" i="35"/>
  <c r="F78" i="35"/>
  <c r="E78" i="35"/>
  <c r="L78" i="35"/>
  <c r="P78" i="35"/>
  <c r="M78" i="35"/>
  <c r="G78" i="35"/>
  <c r="N78" i="35"/>
  <c r="H78" i="35"/>
  <c r="J78" i="35"/>
  <c r="N61" i="35"/>
  <c r="E61" i="35"/>
  <c r="P61" i="35"/>
  <c r="M61" i="35"/>
  <c r="K61" i="35"/>
  <c r="H61" i="35"/>
  <c r="L61" i="35"/>
  <c r="F61" i="35"/>
  <c r="O61" i="35"/>
  <c r="I61" i="35"/>
  <c r="G61" i="35"/>
  <c r="J61" i="35"/>
  <c r="F75" i="35"/>
  <c r="E75" i="35"/>
  <c r="P75" i="35"/>
  <c r="H75" i="35"/>
  <c r="N75" i="35"/>
  <c r="K75" i="35"/>
  <c r="O75" i="35"/>
  <c r="I75" i="35"/>
  <c r="L75" i="35"/>
  <c r="J75" i="35"/>
  <c r="M75" i="35"/>
  <c r="G75" i="35"/>
  <c r="K16" i="35"/>
  <c r="J16" i="35"/>
  <c r="O16" i="35"/>
  <c r="I16" i="35"/>
  <c r="F16" i="35"/>
  <c r="L16" i="35"/>
  <c r="P16" i="35"/>
  <c r="G16" i="35"/>
  <c r="E16" i="35"/>
  <c r="M16" i="35"/>
  <c r="N16" i="35"/>
  <c r="H16" i="35"/>
  <c r="I80" i="35"/>
  <c r="H80" i="35"/>
  <c r="F80" i="35"/>
  <c r="G80" i="35"/>
  <c r="M80" i="35"/>
  <c r="P80" i="35"/>
  <c r="J80" i="35"/>
  <c r="N80" i="35"/>
  <c r="E80" i="35"/>
  <c r="K80" i="35"/>
  <c r="L80" i="35"/>
  <c r="O80" i="35"/>
  <c r="M59" i="35"/>
  <c r="L59" i="35"/>
  <c r="P59" i="35"/>
  <c r="E59" i="35"/>
  <c r="J59" i="35"/>
  <c r="G59" i="35"/>
  <c r="K59" i="35"/>
  <c r="N59" i="35"/>
  <c r="H59" i="35"/>
  <c r="F59" i="35"/>
  <c r="O59" i="35"/>
  <c r="I59" i="35"/>
  <c r="I55" i="35"/>
  <c r="N55" i="35"/>
  <c r="E55" i="35"/>
  <c r="K55" i="35"/>
  <c r="L55" i="35"/>
  <c r="O55" i="35"/>
  <c r="H55" i="35"/>
  <c r="F55" i="35"/>
  <c r="M55" i="35"/>
  <c r="G55" i="35"/>
  <c r="P55" i="35"/>
  <c r="J55" i="35"/>
  <c r="E45" i="35"/>
  <c r="J45" i="35"/>
  <c r="F45" i="35"/>
  <c r="I45" i="35"/>
  <c r="L45" i="35"/>
  <c r="N45" i="35"/>
  <c r="G45" i="35"/>
  <c r="P45" i="35"/>
  <c r="K45" i="35"/>
  <c r="H45" i="35"/>
  <c r="O45" i="35"/>
  <c r="M45" i="35"/>
  <c r="G65" i="35"/>
  <c r="F65" i="35"/>
  <c r="K65" i="35"/>
  <c r="N65" i="35"/>
  <c r="H65" i="35"/>
  <c r="E65" i="35"/>
  <c r="L65" i="35"/>
  <c r="O65" i="35"/>
  <c r="I65" i="35"/>
  <c r="J65" i="35"/>
  <c r="P65" i="35"/>
  <c r="M65" i="35"/>
  <c r="F76" i="35"/>
  <c r="I76" i="35"/>
  <c r="O76" i="35"/>
  <c r="L76" i="35"/>
  <c r="P76" i="35"/>
  <c r="J76" i="35"/>
  <c r="M76" i="35"/>
  <c r="G76" i="35"/>
  <c r="K76" i="35"/>
  <c r="E76" i="35"/>
  <c r="N76" i="35"/>
  <c r="H76" i="35"/>
  <c r="O73" i="35"/>
  <c r="N73" i="35"/>
  <c r="K73" i="35"/>
  <c r="F73" i="35"/>
  <c r="L73" i="35"/>
  <c r="I73" i="35"/>
  <c r="M73" i="35"/>
  <c r="G73" i="35"/>
  <c r="J73" i="35"/>
  <c r="P73" i="35"/>
  <c r="E73" i="35"/>
  <c r="H73" i="35"/>
  <c r="J56" i="35"/>
  <c r="O56" i="35"/>
  <c r="L56" i="35"/>
  <c r="I56" i="35"/>
  <c r="F56" i="35"/>
  <c r="E56" i="35"/>
  <c r="M56" i="35"/>
  <c r="P56" i="35"/>
  <c r="G56" i="35"/>
  <c r="N56" i="35"/>
  <c r="H56" i="35"/>
  <c r="K56" i="35"/>
  <c r="H66" i="35"/>
  <c r="L66" i="35"/>
  <c r="F66" i="35"/>
  <c r="O66" i="35"/>
  <c r="I66" i="35"/>
  <c r="M66" i="35"/>
  <c r="P66" i="35"/>
  <c r="J66" i="35"/>
  <c r="G66" i="35"/>
  <c r="E66" i="35"/>
  <c r="K66" i="35"/>
  <c r="N66" i="35"/>
  <c r="F206" i="33"/>
  <c r="H206" i="33"/>
  <c r="F202" i="33"/>
  <c r="H202" i="33"/>
  <c r="F204" i="33"/>
  <c r="H204" i="33"/>
  <c r="H207" i="33"/>
  <c r="F207" i="33"/>
  <c r="F205" i="33"/>
  <c r="H205" i="33"/>
  <c r="F203" i="33"/>
  <c r="H203" i="33"/>
  <c r="I86" i="33"/>
  <c r="I83" i="33"/>
  <c r="I126" i="33"/>
  <c r="I12" i="33"/>
  <c r="I131" i="33"/>
  <c r="I75" i="33"/>
  <c r="I70" i="33"/>
  <c r="I79" i="33"/>
  <c r="I155" i="33"/>
  <c r="I194" i="33"/>
  <c r="I164" i="33"/>
  <c r="I145" i="33"/>
  <c r="I167" i="33"/>
  <c r="I158" i="33"/>
  <c r="I183" i="33"/>
  <c r="I162" i="33"/>
  <c r="I185" i="33"/>
  <c r="I186" i="33"/>
  <c r="I198" i="33"/>
  <c r="I32" i="33"/>
  <c r="I69" i="33"/>
  <c r="I85" i="33"/>
  <c r="I27" i="33"/>
  <c r="I89" i="33"/>
  <c r="I72" i="33"/>
  <c r="I204" i="33"/>
  <c r="G204" i="33"/>
  <c r="E204" i="33"/>
  <c r="I200" i="33"/>
  <c r="I116" i="33"/>
  <c r="I87" i="33"/>
  <c r="I38" i="33"/>
  <c r="I92" i="33"/>
  <c r="I76" i="33"/>
  <c r="I181" i="33"/>
  <c r="I207" i="33"/>
  <c r="G207" i="33"/>
  <c r="E207" i="33"/>
  <c r="I196" i="33"/>
  <c r="I84" i="33"/>
  <c r="I93" i="33"/>
  <c r="I21" i="33"/>
  <c r="I197" i="33"/>
  <c r="I94" i="33"/>
  <c r="I28" i="33"/>
  <c r="I199" i="33"/>
  <c r="I203" i="33"/>
  <c r="G203" i="33"/>
  <c r="E203" i="33"/>
  <c r="I61" i="33"/>
  <c r="I104" i="33"/>
  <c r="I35" i="33"/>
  <c r="I191" i="33"/>
  <c r="I206" i="33"/>
  <c r="G206" i="33"/>
  <c r="E206" i="33"/>
  <c r="I205" i="33"/>
  <c r="G205" i="33"/>
  <c r="E205" i="33"/>
  <c r="I73" i="33"/>
  <c r="I81" i="33"/>
  <c r="I115" i="33"/>
  <c r="I109" i="33"/>
  <c r="I107" i="33"/>
  <c r="I47" i="33"/>
  <c r="I202" i="33"/>
  <c r="G202" i="33"/>
  <c r="E202" i="33"/>
  <c r="I193" i="33"/>
  <c r="I71" i="33"/>
  <c r="I163" i="33"/>
  <c r="I82" i="33"/>
  <c r="I112" i="33"/>
  <c r="I53" i="33"/>
  <c r="I146" i="33"/>
  <c r="I184" i="33"/>
  <c r="I77" i="33"/>
  <c r="I179" i="33"/>
  <c r="I142" i="33"/>
  <c r="I188" i="33"/>
  <c r="I57" i="33"/>
  <c r="I68" i="33"/>
  <c r="I156" i="33"/>
  <c r="I133" i="33"/>
  <c r="I19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tc={BDABEFE6-5461-4092-8E64-B4D2D66D6178}</author>
  </authors>
  <commentList>
    <comment ref="G33" authorId="0" shapeId="0" xr:uid="{BDABEFE6-5461-4092-8E64-B4D2D66D617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Erstellung von was?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tc={A8A335E6-CE6F-48D9-90A3-5A59D4045B98}</author>
  </authors>
  <commentList>
    <comment ref="O9" authorId="0" shapeId="0" xr:uid="{A8A335E6-CE6F-48D9-90A3-5A59D4045B9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Instandhaltungsrelevant?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tc={A7E7EA3F-93BD-4940-B40B-19E03345C7AE}</author>
    <author>tc={B6594234-DE55-4E86-8671-064A6702BBC5}</author>
    <author>tc={A3541883-B7E0-4468-AA1A-0E08AFFF8151}</author>
    <author>tc={9528B264-8E14-407D-B82E-8ECFCF39A6B6}</author>
    <author>tc={5C8331F1-E9B0-4E12-A257-ED2F138EA925}</author>
  </authors>
  <commentList>
    <comment ref="S24" authorId="0" shapeId="0" xr:uid="{A7E7EA3F-93BD-4940-B40B-19E03345C7A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Mehrwert?</t>
      </text>
    </comment>
    <comment ref="T24" authorId="1" shapeId="0" xr:uid="{B6594234-DE55-4E86-8671-064A6702BBC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Mehrwert?</t>
      </text>
    </comment>
    <comment ref="X24" authorId="2" shapeId="0" xr:uid="{A3541883-B7E0-4468-AA1A-0E08AFFF815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Mehrwert?</t>
      </text>
    </comment>
    <comment ref="Z24" authorId="3" shapeId="0" xr:uid="{9528B264-8E14-407D-B82E-8ECFCF39A6B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Mehrwert?</t>
      </text>
    </comment>
    <comment ref="AK24" authorId="4" shapeId="0" xr:uid="{5C8331F1-E9B0-4E12-A257-ED2F138EA9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Mehrwert?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tc={525080D9-7427-4BE4-A4CC-050728DC7B2A}</author>
    <author>tc={F01F8BAC-F9E5-4119-9DC8-C669741FE5D1}</author>
    <author>tc={7A25D779-AF7F-49A8-B6FC-DAB50FBA05C3}</author>
    <author>tc={AFE86770-E4AE-48AC-8CF4-33D9637B3910}</author>
    <author>tc={12055C04-E1C2-493D-83CB-2C350C3A16EA}</author>
  </authors>
  <commentList>
    <comment ref="S24" authorId="0" shapeId="0" xr:uid="{525080D9-7427-4BE4-A4CC-050728DC7B2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Mehrwert?</t>
      </text>
    </comment>
    <comment ref="T24" authorId="1" shapeId="0" xr:uid="{F01F8BAC-F9E5-4119-9DC8-C669741FE5D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Mehrwert?</t>
      </text>
    </comment>
    <comment ref="X24" authorId="2" shapeId="0" xr:uid="{7A25D779-AF7F-49A8-B6FC-DAB50FBA05C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Mehrwert?</t>
      </text>
    </comment>
    <comment ref="Z24" authorId="3" shapeId="0" xr:uid="{AFE86770-E4AE-48AC-8CF4-33D9637B391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Mehrwert?</t>
      </text>
    </comment>
    <comment ref="AK24" authorId="4" shapeId="0" xr:uid="{12055C04-E1C2-493D-83CB-2C350C3A16E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Mehrwert?</t>
      </text>
    </comment>
  </commentList>
</comments>
</file>

<file path=xl/sharedStrings.xml><?xml version="1.0" encoding="utf-8"?>
<sst xmlns="http://schemas.openxmlformats.org/spreadsheetml/2006/main" count="6025" uniqueCount="873">
  <si>
    <t>uptownBasel</t>
  </si>
  <si>
    <t>PL</t>
  </si>
  <si>
    <t>Gruppe</t>
  </si>
  <si>
    <t>Attributname (CDE)</t>
  </si>
  <si>
    <t>Erläuterung</t>
  </si>
  <si>
    <t>Beispiel</t>
  </si>
  <si>
    <t>PropertySet</t>
  </si>
  <si>
    <t>Typ</t>
  </si>
  <si>
    <t>Identifikation</t>
  </si>
  <si>
    <t>GUID</t>
  </si>
  <si>
    <t>Automatische ID von dem CAD des Elementes</t>
  </si>
  <si>
    <t>2M597yZ5vCEQleZH1yuFKH</t>
  </si>
  <si>
    <t>ImmobilienAG</t>
  </si>
  <si>
    <t>Text</t>
  </si>
  <si>
    <t>Verortung</t>
  </si>
  <si>
    <t>ArealID</t>
  </si>
  <si>
    <t>Angabe für Portfolio- und CAFM</t>
  </si>
  <si>
    <t>CollabCenter</t>
  </si>
  <si>
    <t>x</t>
  </si>
  <si>
    <t>CAFM</t>
  </si>
  <si>
    <t>GebäudeID</t>
  </si>
  <si>
    <t>Angabe der Gebäudenummer</t>
  </si>
  <si>
    <t>60I</t>
  </si>
  <si>
    <t>GeschossID</t>
  </si>
  <si>
    <t>Angabe des Geschosscodes</t>
  </si>
  <si>
    <t>Zustand</t>
  </si>
  <si>
    <t>Klassifizierung</t>
  </si>
  <si>
    <t>eBKP-H</t>
  </si>
  <si>
    <t>C02.01</t>
  </si>
  <si>
    <t>Geometrie</t>
  </si>
  <si>
    <t>Length</t>
  </si>
  <si>
    <t>BaseQuantities</t>
  </si>
  <si>
    <t>Zahl</t>
  </si>
  <si>
    <t>Height</t>
  </si>
  <si>
    <t>NetVolume</t>
  </si>
  <si>
    <t>Unter Terrain</t>
  </si>
  <si>
    <t>Boolean (TRUE, FALSE)</t>
  </si>
  <si>
    <t>Lage Aussen</t>
  </si>
  <si>
    <t>Materialisierung</t>
  </si>
  <si>
    <t>Material</t>
  </si>
  <si>
    <t>er_5352.02.01</t>
  </si>
  <si>
    <t>er_5352.03.01</t>
  </si>
  <si>
    <t>er_5352.02.02</t>
  </si>
  <si>
    <t>er_5352.05.01</t>
  </si>
  <si>
    <t>Level</t>
  </si>
  <si>
    <t>Object | Property [CH-EN]</t>
  </si>
  <si>
    <t>Objekt | Merkmal [CH-DE]</t>
  </si>
  <si>
    <t>Datatype</t>
  </si>
  <si>
    <t>Value / Range</t>
  </si>
  <si>
    <t>FixedValue</t>
  </si>
  <si>
    <t>Unit</t>
  </si>
  <si>
    <t>Source Reference</t>
  </si>
  <si>
    <t>Constraint</t>
  </si>
  <si>
    <t>Description / Definition</t>
  </si>
  <si>
    <t>Example and further explanation</t>
  </si>
  <si>
    <t>automated by stystem</t>
  </si>
  <si>
    <t>Data Drop</t>
  </si>
  <si>
    <t>Data Drop Description</t>
  </si>
  <si>
    <t>Verantwortung</t>
  </si>
  <si>
    <t>CHE.5352.02 
Use Case Bestandsinventarisierung</t>
  </si>
  <si>
    <t>CHE.5352.03 Use Case 
Neubau Materialpass mit Produktklassifikationen</t>
  </si>
  <si>
    <t>CHE.5352.05
Use Case  Lean Deconstruction</t>
  </si>
  <si>
    <t>DD0</t>
  </si>
  <si>
    <t>Gebäudeaufnahme</t>
  </si>
  <si>
    <t>DD1</t>
  </si>
  <si>
    <t>Planung Neubau</t>
  </si>
  <si>
    <t>DD2</t>
  </si>
  <si>
    <t>Planung ReUse</t>
  </si>
  <si>
    <t>DD3</t>
  </si>
  <si>
    <t>Bauteilprüfung</t>
  </si>
  <si>
    <t>DD4</t>
  </si>
  <si>
    <t>Demontierbarkeit</t>
  </si>
  <si>
    <t>DD5</t>
  </si>
  <si>
    <t>Zustandsprüfung</t>
  </si>
  <si>
    <t>DD6</t>
  </si>
  <si>
    <t>Weiterverarbeitung</t>
  </si>
  <si>
    <t>GRUPPE</t>
  </si>
  <si>
    <t>ELEMENT</t>
  </si>
  <si>
    <t>MERKMAL</t>
  </si>
  <si>
    <t>text</t>
  </si>
  <si>
    <t>A</t>
  </si>
  <si>
    <t>Date of Construction (Building)</t>
  </si>
  <si>
    <t>Baudatum Gebäude</t>
  </si>
  <si>
    <t>date</t>
  </si>
  <si>
    <t>M</t>
  </si>
  <si>
    <t>AG</t>
  </si>
  <si>
    <t>Building</t>
  </si>
  <si>
    <t>Gebäude, in welchem sich das Material befindet</t>
  </si>
  <si>
    <t>Materialname</t>
  </si>
  <si>
    <t>KLASSIFIKATION</t>
  </si>
  <si>
    <t>Classification Code</t>
  </si>
  <si>
    <t>Klassifizierungscode</t>
  </si>
  <si>
    <t>enumeration</t>
  </si>
  <si>
    <t>eBKP-H 2020 Klassifizierung</t>
  </si>
  <si>
    <t>eBKP-H 2020 Klassifizierung (Nummer)</t>
  </si>
  <si>
    <t>Classification</t>
  </si>
  <si>
    <t>Klassifikation</t>
  </si>
  <si>
    <t>eBKP-H 2020 Klassifizierung (Name)</t>
  </si>
  <si>
    <t>Storey</t>
  </si>
  <si>
    <t>Etage</t>
  </si>
  <si>
    <t>Stockwerk, auf welchem sich das Material befindet</t>
  </si>
  <si>
    <t>MENGE</t>
  </si>
  <si>
    <t>Volume</t>
  </si>
  <si>
    <t>Volumen</t>
  </si>
  <si>
    <t>decimal</t>
  </si>
  <si>
    <t>m3 - cubicmeter</t>
  </si>
  <si>
    <t>Das Volumen in m³</t>
  </si>
  <si>
    <t>Area</t>
  </si>
  <si>
    <t>Fläche</t>
  </si>
  <si>
    <t>m2 - squaremeter</t>
  </si>
  <si>
    <t>Den Bereich in m²</t>
  </si>
  <si>
    <t>Länge</t>
  </si>
  <si>
    <t>m - meter</t>
  </si>
  <si>
    <t>Die Länge in Meter</t>
  </si>
  <si>
    <t>Quantity</t>
  </si>
  <si>
    <t>Anzahl</t>
  </si>
  <si>
    <t>Geben Sie die Menge ein (gilt nur bei der Eingabe von Produkten).</t>
  </si>
  <si>
    <t>Weight</t>
  </si>
  <si>
    <t>Gewicht</t>
  </si>
  <si>
    <t>kg - kilogram</t>
  </si>
  <si>
    <t>Das Gewicht in kg</t>
  </si>
  <si>
    <t>Dismantlability</t>
  </si>
  <si>
    <t>Dismantlability - connection type</t>
  </si>
  <si>
    <t>Demontierbarkeit - Verbindungstyp</t>
  </si>
  <si>
    <t>Madaster</t>
  </si>
  <si>
    <t>Verbindungsart des Produkts</t>
  </si>
  <si>
    <t>Dismantlability - accessibility of connection</t>
  </si>
  <si>
    <t>Demontierbarkeit - Zugänglichkeit der Verbindung</t>
  </si>
  <si>
    <t>Die Zugänglichkeit der Verbindung</t>
  </si>
  <si>
    <t>Dismantlability - overlaps</t>
  </si>
  <si>
    <t>Demontierbarkeit - Überschneidungen</t>
  </si>
  <si>
    <t>Dismantlability - Inclusion of product edges</t>
  </si>
  <si>
    <t>Demontierbarkeit - Einschluss von Produktkanten</t>
  </si>
  <si>
    <t>(Nur Produkt) Sie können beurteilen, wie Produkte in einer Komposition platziert sind und ob diese offen oder ist. Wie der Name schon sagt, hat dies mit den physischen "Kanten" des Produkts zu tun. Liegt ein Produkt so, dass es von umgebenden Produkten „umschlossen“ ist, spricht man von einem Randeinschluss. Dies macht es unmöglich, ein Produkt anders als in umgekehrter Reihenfolge des Aufbaus zu demontieren. Der Randeinschlussfaktor ist in zwei Situationen relevant: 1) für einzelne Produkte, die von der Zusammensetzung umschlossen sind 2) für Serienprodukte, die sich gegenseitig umschliessen</t>
  </si>
  <si>
    <t>Lifetime</t>
  </si>
  <si>
    <t>Lebensdauer</t>
  </si>
  <si>
    <t>Y - Year</t>
  </si>
  <si>
    <t>Die Lebensdauer in Jahren</t>
  </si>
  <si>
    <t>Creation date</t>
  </si>
  <si>
    <t>Erstellungssdatum</t>
  </si>
  <si>
    <t>Das Erstellungsdatum. (Einbaudatum, mind. Jahreszahl)</t>
  </si>
  <si>
    <t>Assessment contaminants</t>
  </si>
  <si>
    <t>Bewertung Schadstoffe</t>
  </si>
  <si>
    <t>Bewertung des Bauprodukts hinsichtlich der Schadstoffbelastung</t>
  </si>
  <si>
    <t>Assessment reuseability</t>
  </si>
  <si>
    <t>Bewertung Weiternutzung</t>
  </si>
  <si>
    <t>Assessment Functionality</t>
  </si>
  <si>
    <t>Bewertung Funktionalität</t>
  </si>
  <si>
    <t>Methodologie der Bewertung für die Zustandserfassung IBB 
Ausgabe 2020 | V1.00
ASTRA 86902</t>
  </si>
  <si>
    <t>Die Funktion kann im Rahmen einer Inspektion nur von den Betreibern/Nutzern bewertet werden.</t>
  </si>
  <si>
    <t>Assessment physical condition</t>
  </si>
  <si>
    <t>Bewertung physikalischer Zustand</t>
  </si>
  <si>
    <t>Mit einer visuellen Kontrolle wird der physikalische Zustand der Bauteile ermittelt.</t>
  </si>
  <si>
    <t>Assessment  economic efficiency</t>
  </si>
  <si>
    <t>Bewertung Wirtschaftlichkeit</t>
  </si>
  <si>
    <t>Bewertung Restnutzungsdauer; Bewertung Ersatzteilverfügbarkeit</t>
  </si>
  <si>
    <t>Assessment  remaining period of use</t>
  </si>
  <si>
    <t>Bewertung Restnutzungsdauer</t>
  </si>
  <si>
    <t>Die Restnutzungsdauer oder auch Lebensdauer, wird mit Worten beschrieben und nicht mit einer Zahl. Die Angaben sind unabhängig von SIA-Werten oder Unternehmertabellen. Die ZK spiegelt die Praxis vor Ort für die entsprechenden Bauteile wieder.</t>
  </si>
  <si>
    <t>Assessment  spare parts availability</t>
  </si>
  <si>
    <t>Bewertung Ersatzteilverfügbarkeit</t>
  </si>
  <si>
    <t>Zu der Ersatzteilverfügbarkeit gehört auch eventuelle Softwareverfügbarkeit dazu</t>
  </si>
  <si>
    <t>Reinigung</t>
  </si>
  <si>
    <t>ReUseFaktor</t>
  </si>
  <si>
    <t xml:space="preserve">circularityId </t>
  </si>
  <si>
    <t>Datenquelle</t>
  </si>
  <si>
    <t>Wertekatalog vorhanden</t>
  </si>
  <si>
    <t>automatisch System</t>
  </si>
  <si>
    <t>Typ/Instanz (T/I)</t>
  </si>
  <si>
    <t>Modelliert</t>
  </si>
  <si>
    <t>I</t>
  </si>
  <si>
    <t>False</t>
  </si>
  <si>
    <t>True</t>
  </si>
  <si>
    <t>T</t>
  </si>
  <si>
    <t>Erläuterungen:</t>
  </si>
  <si>
    <t>Information muss mit Beginn der Phase vorhanden sein / ab Erstellung der 3D-Objekte; die Vollständigkeit muss bis zu Abschluss gewährleistet sein</t>
  </si>
  <si>
    <t>Information muss revididert sein und für den Betrieb formatiert bzw. übergeben werden</t>
  </si>
  <si>
    <t>Wie viele Zielsysteme?</t>
  </si>
  <si>
    <t>Wer ist Ansprechpartner</t>
  </si>
  <si>
    <t>Elementekatalog</t>
  </si>
  <si>
    <t>Architektur</t>
  </si>
  <si>
    <t>Digital Construction AG</t>
  </si>
  <si>
    <t>PropertySet (Pset)</t>
  </si>
  <si>
    <t>Immobilien AG</t>
  </si>
  <si>
    <t>Inhalt</t>
  </si>
  <si>
    <t>Value</t>
  </si>
  <si>
    <t>Phase</t>
  </si>
  <si>
    <t>Alphanummerisch</t>
  </si>
  <si>
    <t>Gewerk</t>
  </si>
  <si>
    <t>GebäuedeID</t>
  </si>
  <si>
    <t>Bschreibung Typ</t>
  </si>
  <si>
    <t>Hoehe</t>
  </si>
  <si>
    <t>Breite</t>
  </si>
  <si>
    <t>Laenge</t>
  </si>
  <si>
    <t>Bauwerkskosten (CHF/Bezugsgrösse)</t>
  </si>
  <si>
    <t>Instandhaltungs-kennwert (%)</t>
  </si>
  <si>
    <t>Nutzungsdauer (Jahre)</t>
  </si>
  <si>
    <t>Instandhaltungskosten (CF/Jahr)</t>
  </si>
  <si>
    <t>perodische Kosten einschl. Inflation</t>
  </si>
  <si>
    <t>C</t>
  </si>
  <si>
    <t>Konstruktion Gebäude</t>
  </si>
  <si>
    <t>C01</t>
  </si>
  <si>
    <t>C01.01</t>
  </si>
  <si>
    <t>IfcLabel</t>
  </si>
  <si>
    <t>GP</t>
  </si>
  <si>
    <t>CAISSON_FOUNDATION</t>
  </si>
  <si>
    <t>FOOTING_BEAM</t>
  </si>
  <si>
    <t>PAD_FOOTING</t>
  </si>
  <si>
    <t>PILE_CAP</t>
  </si>
  <si>
    <t>STRIP_FOOTING</t>
  </si>
  <si>
    <t>C01.02</t>
  </si>
  <si>
    <t>USERDEFINED</t>
  </si>
  <si>
    <t>C01.03</t>
  </si>
  <si>
    <t>C01.04</t>
  </si>
  <si>
    <t>IfcStair</t>
  </si>
  <si>
    <t>STRAIGHT_RUN_STAIR</t>
  </si>
  <si>
    <t>TWO_STRAIGHT_RUN_STAIR</t>
  </si>
  <si>
    <t>QUARTER_WINDING_STAIR</t>
  </si>
  <si>
    <t>QUARTER_TURN_STAIR</t>
  </si>
  <si>
    <t>HALF_WINDING_STAIR</t>
  </si>
  <si>
    <t>HALF_TURN_STAIR</t>
  </si>
  <si>
    <t>TWO_QUARTER_WINDING_STAIR</t>
  </si>
  <si>
    <t>TWO_QUARTER_TURN_STAIR</t>
  </si>
  <si>
    <t>THREE_QUARTER_WINDING_STAIR</t>
  </si>
  <si>
    <t>THREE_QUARTER_TURN_STAIR</t>
  </si>
  <si>
    <t>SPIRAL_STAIR</t>
  </si>
  <si>
    <t>DOUBLE_RETURN_STAIR</t>
  </si>
  <si>
    <t>CURVED_RUN_STAIR</t>
  </si>
  <si>
    <t>TWO_CURVED_RUN_STAIR</t>
  </si>
  <si>
    <t>IfcRamp</t>
  </si>
  <si>
    <t>STRAIGHT_RUN_RAMP</t>
  </si>
  <si>
    <t>TWO_STRAIGHT_RUN_RAMP</t>
  </si>
  <si>
    <t>QUARTER_TURN_RAMP</t>
  </si>
  <si>
    <t>TWO_QUARTER_TURN_RAMP</t>
  </si>
  <si>
    <t>HALF_TURN_RAMP</t>
  </si>
  <si>
    <t>SPIRAL_RAMP</t>
  </si>
  <si>
    <t>C01.05</t>
  </si>
  <si>
    <t>C02</t>
  </si>
  <si>
    <t>IfcWall, StandardCaseWall</t>
  </si>
  <si>
    <t>PARAPET</t>
  </si>
  <si>
    <t>SHEAR</t>
  </si>
  <si>
    <t>SOLIDWALL</t>
  </si>
  <si>
    <t>STANDARD</t>
  </si>
  <si>
    <t>ELEMENTEDWALL</t>
  </si>
  <si>
    <t>IfcBeam</t>
  </si>
  <si>
    <t>BEAM</t>
  </si>
  <si>
    <t>JOIST</t>
  </si>
  <si>
    <t>HOLLOWCORE</t>
  </si>
  <si>
    <t>LINTEL</t>
  </si>
  <si>
    <t>SPANDREL</t>
  </si>
  <si>
    <t>T_BEAM</t>
  </si>
  <si>
    <t>C02.02</t>
  </si>
  <si>
    <t>C03</t>
  </si>
  <si>
    <t>C03.01</t>
  </si>
  <si>
    <t>COLUMN</t>
  </si>
  <si>
    <t>PILASTER</t>
  </si>
  <si>
    <t>PIERSTEM</t>
  </si>
  <si>
    <t>PIERSTEM_SEGMENT</t>
  </si>
  <si>
    <t>STANDCOLUMN</t>
  </si>
  <si>
    <t>C03.02</t>
  </si>
  <si>
    <t>C04</t>
  </si>
  <si>
    <t>C04.01</t>
  </si>
  <si>
    <t>*</t>
  </si>
  <si>
    <t>IfcSlab</t>
  </si>
  <si>
    <t>C04.02</t>
  </si>
  <si>
    <t>C04.03</t>
  </si>
  <si>
    <t>C04.04</t>
  </si>
  <si>
    <t>ROOF</t>
  </si>
  <si>
    <t>IfcRoof</t>
  </si>
  <si>
    <t>C04.05</t>
  </si>
  <si>
    <t>SHED_ROOF</t>
  </si>
  <si>
    <t>GABLE_ROOF</t>
  </si>
  <si>
    <t>HIP_ROOF</t>
  </si>
  <si>
    <t>HIPPED_GABLE_ROOF</t>
  </si>
  <si>
    <t>GAMBREL_ROOF</t>
  </si>
  <si>
    <t>MANSARD_ROOF</t>
  </si>
  <si>
    <t>BARREL_ROOF</t>
  </si>
  <si>
    <t>RAINBOW_ROOF</t>
  </si>
  <si>
    <t>BUTTERFLY_ROOF</t>
  </si>
  <si>
    <t>PAVILION_ROOF</t>
  </si>
  <si>
    <t>DOME_ROOF</t>
  </si>
  <si>
    <t>FREEFORM</t>
  </si>
  <si>
    <t>C04.06</t>
  </si>
  <si>
    <t>C04.07</t>
  </si>
  <si>
    <t>C04.08</t>
  </si>
  <si>
    <t>FLAT_ROOF</t>
  </si>
  <si>
    <t>C05</t>
  </si>
  <si>
    <t>C05.01</t>
  </si>
  <si>
    <t>C05.02</t>
  </si>
  <si>
    <t>D</t>
  </si>
  <si>
    <t>D01</t>
  </si>
  <si>
    <t>D01.01</t>
  </si>
  <si>
    <t>D01.02</t>
  </si>
  <si>
    <t>D01.03</t>
  </si>
  <si>
    <t>D01.04</t>
  </si>
  <si>
    <t>D01.05</t>
  </si>
  <si>
    <t>D01.06</t>
  </si>
  <si>
    <t>D01.07</t>
  </si>
  <si>
    <t>D01.08</t>
  </si>
  <si>
    <t>D01.09</t>
  </si>
  <si>
    <t>D01.10</t>
  </si>
  <si>
    <t>D01.11</t>
  </si>
  <si>
    <t>D02</t>
  </si>
  <si>
    <t>D02.01</t>
  </si>
  <si>
    <t>D02.02</t>
  </si>
  <si>
    <t>D02.03</t>
  </si>
  <si>
    <t>D02.04</t>
  </si>
  <si>
    <t>D02.05</t>
  </si>
  <si>
    <t>D02.06</t>
  </si>
  <si>
    <t>D02.07</t>
  </si>
  <si>
    <t>D03</t>
  </si>
  <si>
    <t>D03.01</t>
  </si>
  <si>
    <t>D03.02</t>
  </si>
  <si>
    <t>D03.03</t>
  </si>
  <si>
    <t>D03.04</t>
  </si>
  <si>
    <t>D04</t>
  </si>
  <si>
    <t>D04.01</t>
  </si>
  <si>
    <t>D04.02</t>
  </si>
  <si>
    <t>D04.03</t>
  </si>
  <si>
    <t>D04.04</t>
  </si>
  <si>
    <t>D04.05</t>
  </si>
  <si>
    <t>D04.06</t>
  </si>
  <si>
    <t>D04.07</t>
  </si>
  <si>
    <t>D05</t>
  </si>
  <si>
    <t>D05.01</t>
  </si>
  <si>
    <t>D05.02</t>
  </si>
  <si>
    <t>D05.03</t>
  </si>
  <si>
    <t>D05.04</t>
  </si>
  <si>
    <t>D05.05</t>
  </si>
  <si>
    <t>D05.06</t>
  </si>
  <si>
    <t>D06</t>
  </si>
  <si>
    <t>D06.01</t>
  </si>
  <si>
    <t>D06.02</t>
  </si>
  <si>
    <t>D06.03</t>
  </si>
  <si>
    <t>D06.04</t>
  </si>
  <si>
    <t>D06.05</t>
  </si>
  <si>
    <t>D06.06</t>
  </si>
  <si>
    <t>D07</t>
  </si>
  <si>
    <t>D07.01</t>
  </si>
  <si>
    <t>D07.02</t>
  </si>
  <si>
    <t>D07.03</t>
  </si>
  <si>
    <t>D07.04</t>
  </si>
  <si>
    <t>D07.05</t>
  </si>
  <si>
    <t>D07.06</t>
  </si>
  <si>
    <t>D08</t>
  </si>
  <si>
    <t>D08.01</t>
  </si>
  <si>
    <t>D08.02</t>
  </si>
  <si>
    <t>D08.03</t>
  </si>
  <si>
    <t>D08.04</t>
  </si>
  <si>
    <t>D08.05</t>
  </si>
  <si>
    <t>D08.06</t>
  </si>
  <si>
    <t>BATH</t>
  </si>
  <si>
    <t>BIDET</t>
  </si>
  <si>
    <t>CISTERN</t>
  </si>
  <si>
    <t>SHOWER</t>
  </si>
  <si>
    <t>SINK</t>
  </si>
  <si>
    <t>SANITARYFOUNTAIN</t>
  </si>
  <si>
    <t>TOILETPAN</t>
  </si>
  <si>
    <t>URINAL</t>
  </si>
  <si>
    <t>WASHHANDBASIN</t>
  </si>
  <si>
    <t>WCSEAT</t>
  </si>
  <si>
    <t>D09</t>
  </si>
  <si>
    <t>D09.01</t>
  </si>
  <si>
    <t>D09.02</t>
  </si>
  <si>
    <t>D09.03</t>
  </si>
  <si>
    <t>D09.04</t>
  </si>
  <si>
    <t>D09.05</t>
  </si>
  <si>
    <t>D10</t>
  </si>
  <si>
    <t>D10.01</t>
  </si>
  <si>
    <t>D10.02</t>
  </si>
  <si>
    <t>D10.03</t>
  </si>
  <si>
    <t>D10.04</t>
  </si>
  <si>
    <t>D10.05</t>
  </si>
  <si>
    <t>D11</t>
  </si>
  <si>
    <t>D11.01</t>
  </si>
  <si>
    <t>D11.02</t>
  </si>
  <si>
    <t>D11.03</t>
  </si>
  <si>
    <t>D11.04</t>
  </si>
  <si>
    <t>D11.05</t>
  </si>
  <si>
    <t>D12</t>
  </si>
  <si>
    <t>D12.01</t>
  </si>
  <si>
    <t>D12.02</t>
  </si>
  <si>
    <t>D12.03</t>
  </si>
  <si>
    <t>D12.04</t>
  </si>
  <si>
    <t>D12.05</t>
  </si>
  <si>
    <t>D12.06</t>
  </si>
  <si>
    <t>E</t>
  </si>
  <si>
    <t>E01</t>
  </si>
  <si>
    <t>E01.01</t>
  </si>
  <si>
    <t>E01.02</t>
  </si>
  <si>
    <t>E01.03</t>
  </si>
  <si>
    <t>E02</t>
  </si>
  <si>
    <t>E02.01</t>
  </si>
  <si>
    <t>E02.02</t>
  </si>
  <si>
    <t>E02.03</t>
  </si>
  <si>
    <t>E02.04</t>
  </si>
  <si>
    <t>IfcCurtainWall</t>
  </si>
  <si>
    <t>IfcPlate</t>
  </si>
  <si>
    <t>CURTAIN_PANEL</t>
  </si>
  <si>
    <t>SHEET</t>
  </si>
  <si>
    <t>FLANGE_PLATE</t>
  </si>
  <si>
    <t>WEB_PLATE</t>
  </si>
  <si>
    <t>STIFFENER_PLATE</t>
  </si>
  <si>
    <t>GUSSET_PLATE</t>
  </si>
  <si>
    <t>COVER_PLATE</t>
  </si>
  <si>
    <t>SPLICE_PLATE</t>
  </si>
  <si>
    <t>BASE_PLATE</t>
  </si>
  <si>
    <t>IfcMember</t>
  </si>
  <si>
    <t>BRACE</t>
  </si>
  <si>
    <t>CHORD</t>
  </si>
  <si>
    <t>COLLAR</t>
  </si>
  <si>
    <t>MEMBER</t>
  </si>
  <si>
    <t>MULLION</t>
  </si>
  <si>
    <t>POST</t>
  </si>
  <si>
    <t>PURLIN</t>
  </si>
  <si>
    <t>RAFTER</t>
  </si>
  <si>
    <t>STRINGER</t>
  </si>
  <si>
    <t>STRUT</t>
  </si>
  <si>
    <t>STUD</t>
  </si>
  <si>
    <t>STIFFENING_RIB</t>
  </si>
  <si>
    <t>ARCH_SEGMENT</t>
  </si>
  <si>
    <t>SUSPENSION_CABLE</t>
  </si>
  <si>
    <t>SUSPENDER</t>
  </si>
  <si>
    <t>STAY_CABLE</t>
  </si>
  <si>
    <t>STRUCTURALCABLE</t>
  </si>
  <si>
    <t>TIEBAR</t>
  </si>
  <si>
    <t>E02.05</t>
  </si>
  <si>
    <t>E02.06</t>
  </si>
  <si>
    <t>HANDRAIL</t>
  </si>
  <si>
    <t>GUARDRAIL</t>
  </si>
  <si>
    <t>BALUSTRADE</t>
  </si>
  <si>
    <t>E03</t>
  </si>
  <si>
    <t>E03.01</t>
  </si>
  <si>
    <t>E03.02</t>
  </si>
  <si>
    <t>DOOR</t>
  </si>
  <si>
    <t>TRAPDOOR</t>
  </si>
  <si>
    <t>E03.03</t>
  </si>
  <si>
    <t>E03.04</t>
  </si>
  <si>
    <t>JALOUSIE</t>
  </si>
  <si>
    <t>SHUTTER</t>
  </si>
  <si>
    <t>AWNING</t>
  </si>
  <si>
    <t>E03.05</t>
  </si>
  <si>
    <t>F</t>
  </si>
  <si>
    <t>F01</t>
  </si>
  <si>
    <t>F01.01</t>
  </si>
  <si>
    <t>F01.02</t>
  </si>
  <si>
    <t>F01.03</t>
  </si>
  <si>
    <t>F01.04</t>
  </si>
  <si>
    <t>F02</t>
  </si>
  <si>
    <t>F02.01</t>
  </si>
  <si>
    <t>F02.02</t>
  </si>
  <si>
    <t>G</t>
  </si>
  <si>
    <t>G01</t>
  </si>
  <si>
    <t>G01.01</t>
  </si>
  <si>
    <t>G01.02</t>
  </si>
  <si>
    <t>G01.03</t>
  </si>
  <si>
    <t>G01.04</t>
  </si>
  <si>
    <t>G01.05</t>
  </si>
  <si>
    <t>G01.06</t>
  </si>
  <si>
    <t>G02</t>
  </si>
  <si>
    <t>G02.01</t>
  </si>
  <si>
    <t>G02.02</t>
  </si>
  <si>
    <t>G03</t>
  </si>
  <si>
    <t>G03.01</t>
  </si>
  <si>
    <t>G03.02</t>
  </si>
  <si>
    <t>G04</t>
  </si>
  <si>
    <t>G04.01</t>
  </si>
  <si>
    <t>G04.02</t>
  </si>
  <si>
    <t>G05</t>
  </si>
  <si>
    <t>G05.01</t>
  </si>
  <si>
    <t>G05.02</t>
  </si>
  <si>
    <t>G05.05</t>
  </si>
  <si>
    <t>G05.06</t>
  </si>
  <si>
    <t>Spiegelschrank</t>
  </si>
  <si>
    <t>IfcFlowTerminal</t>
  </si>
  <si>
    <t>G05.07</t>
  </si>
  <si>
    <t>G06</t>
  </si>
  <si>
    <t>G06.01</t>
  </si>
  <si>
    <t>OPENING</t>
  </si>
  <si>
    <t>RECESS</t>
  </si>
  <si>
    <t>J</t>
  </si>
  <si>
    <t>J01</t>
  </si>
  <si>
    <t>J01.01</t>
  </si>
  <si>
    <t>J01.02</t>
  </si>
  <si>
    <t>AcousticRating</t>
  </si>
  <si>
    <t>Rw+C [dB]</t>
  </si>
  <si>
    <t>FireRating</t>
  </si>
  <si>
    <t xml:space="preserve">z.B. E30, EI60, REI 90, ... </t>
  </si>
  <si>
    <t>IsExternal</t>
  </si>
  <si>
    <t>IfcBoolean</t>
  </si>
  <si>
    <t>true / false</t>
  </si>
  <si>
    <t>LoadBearing</t>
  </si>
  <si>
    <t>Reference</t>
  </si>
  <si>
    <t>IfcIdentifier</t>
  </si>
  <si>
    <t>SecurityRating</t>
  </si>
  <si>
    <t>z. B. RC2, RC3, …</t>
  </si>
  <si>
    <t>SmokeStop</t>
  </si>
  <si>
    <t>Status</t>
  </si>
  <si>
    <t>Bestand, Neubau oder Abbruch</t>
  </si>
  <si>
    <t>z.B. C01.02, E03.01, …</t>
  </si>
  <si>
    <t>Wartungsrelevant</t>
  </si>
  <si>
    <t>Raumelemente IFC</t>
  </si>
  <si>
    <t>BIG</t>
  </si>
  <si>
    <t>TU</t>
  </si>
  <si>
    <t>L01</t>
  </si>
  <si>
    <t>Raumnummer</t>
  </si>
  <si>
    <t>Gemäss Raumprogramm (Raum ("R") und Wohnung ("W") unterschieden)</t>
  </si>
  <si>
    <t>R2055</t>
  </si>
  <si>
    <t>RaumID</t>
  </si>
  <si>
    <t>Gemäss Namenskonvention (ArealID_GebäudeID_GeschossID_Raumnummer_SIA416_NutzungID_Vermietbar)</t>
  </si>
  <si>
    <t>Raumname</t>
  </si>
  <si>
    <t>Gemäss Raumprogramm als Text</t>
  </si>
  <si>
    <t>Büro</t>
  </si>
  <si>
    <t>SIA416</t>
  </si>
  <si>
    <t>HNF, NNF, FF, VK, KF, etc.</t>
  </si>
  <si>
    <t>HNF</t>
  </si>
  <si>
    <t>FlächenID</t>
  </si>
  <si>
    <t>(NutzungID_SIA416)</t>
  </si>
  <si>
    <t>Wohnungstyp</t>
  </si>
  <si>
    <t>3.5 Zimmer</t>
  </si>
  <si>
    <t>Wohnungsnummer</t>
  </si>
  <si>
    <t>Gemäss Namenskonvention (ArealID_GebäudeID_GeschossID_Raumnummer_Wohnungstyp)</t>
  </si>
  <si>
    <t>GrossFloorArea</t>
  </si>
  <si>
    <t>NetFloorArea</t>
  </si>
  <si>
    <t>GrossWallArea</t>
  </si>
  <si>
    <t>NetWallArea</t>
  </si>
  <si>
    <t>GrossPerimeter</t>
  </si>
  <si>
    <t>NetPerimeter</t>
  </si>
  <si>
    <t>GrossVolume</t>
  </si>
  <si>
    <t>Material Boden</t>
  </si>
  <si>
    <t>nicht definiert</t>
  </si>
  <si>
    <t>SpaceCoveringRequirements</t>
  </si>
  <si>
    <t>Material Decke</t>
  </si>
  <si>
    <t>gestrichen</t>
  </si>
  <si>
    <t>Material Wand</t>
  </si>
  <si>
    <t>roh</t>
  </si>
  <si>
    <t>NutzungID</t>
  </si>
  <si>
    <t>Gemäss Raumprogramm als Text (Gewerbe, Wohnen…)</t>
  </si>
  <si>
    <t>GEW</t>
  </si>
  <si>
    <t>Vermietbar</t>
  </si>
  <si>
    <t>Mietername</t>
  </si>
  <si>
    <t>Gemäss Mietvertrag</t>
  </si>
  <si>
    <t>Tanja Steiner / Büro AG</t>
  </si>
  <si>
    <t>ERP</t>
  </si>
  <si>
    <t>-</t>
  </si>
  <si>
    <t>Mietvertragsnummer</t>
  </si>
  <si>
    <t>18.223.1234</t>
  </si>
  <si>
    <t>Mietbeginn</t>
  </si>
  <si>
    <t>Stichtag Datum</t>
  </si>
  <si>
    <t>Datum</t>
  </si>
  <si>
    <t>Ende Mietdauer</t>
  </si>
  <si>
    <t>Mietzins Netto (CHF/Monat)</t>
  </si>
  <si>
    <t>pro Monat</t>
  </si>
  <si>
    <t>Mietzins Nebenkosten (CHF/Monat)</t>
  </si>
  <si>
    <t>Instandhaltungskosten (CHF Total/Raum)</t>
  </si>
  <si>
    <t>Gemäss Kalkulation CAFM</t>
  </si>
  <si>
    <t>Betriebskosten (CHF Total/Raum)</t>
  </si>
  <si>
    <t>Generell</t>
  </si>
  <si>
    <t>Strategie</t>
  </si>
  <si>
    <t>Vorstudie</t>
  </si>
  <si>
    <t>Vorprojekt</t>
  </si>
  <si>
    <t>Bauprojekt</t>
  </si>
  <si>
    <t>Ausführung</t>
  </si>
  <si>
    <t>Inbetriebnahme</t>
  </si>
  <si>
    <t>Betrieb</t>
  </si>
  <si>
    <t>Totalunternehmer</t>
  </si>
  <si>
    <t>Auftraggeber</t>
  </si>
  <si>
    <t>Pset_*Common</t>
  </si>
  <si>
    <t>Bauteiltyp</t>
  </si>
  <si>
    <t>* FM Attribute</t>
  </si>
  <si>
    <t>I01</t>
  </si>
  <si>
    <t>I01.01</t>
  </si>
  <si>
    <t>I01.02</t>
  </si>
  <si>
    <t>I02</t>
  </si>
  <si>
    <t>I02.01</t>
  </si>
  <si>
    <t>I02.02</t>
  </si>
  <si>
    <t>I02.03</t>
  </si>
  <si>
    <t>IfcWall</t>
  </si>
  <si>
    <t>POLYGONAL</t>
  </si>
  <si>
    <t>I02.04</t>
  </si>
  <si>
    <t>IfcStair, IfcStairFlight, IfcRamp</t>
  </si>
  <si>
    <t>I02.05</t>
  </si>
  <si>
    <t>I02.06</t>
  </si>
  <si>
    <t>I02.07</t>
  </si>
  <si>
    <t>I02.08</t>
  </si>
  <si>
    <t>M02</t>
  </si>
  <si>
    <t/>
  </si>
  <si>
    <t>M03</t>
  </si>
  <si>
    <t>IfcRailing</t>
  </si>
  <si>
    <t>MOVABLE</t>
  </si>
  <si>
    <t>I03</t>
  </si>
  <si>
    <t>I03.01</t>
  </si>
  <si>
    <t>I03.02</t>
  </si>
  <si>
    <t>I03.03</t>
  </si>
  <si>
    <t>I03.04</t>
  </si>
  <si>
    <t>I03.05</t>
  </si>
  <si>
    <t>I03.06</t>
  </si>
  <si>
    <t>I03.07</t>
  </si>
  <si>
    <t>I03.08</t>
  </si>
  <si>
    <t>I03.09</t>
  </si>
  <si>
    <t>I04</t>
  </si>
  <si>
    <t>I04.01</t>
  </si>
  <si>
    <t>I04.02</t>
  </si>
  <si>
    <t>I04.03</t>
  </si>
  <si>
    <t>I04.04</t>
  </si>
  <si>
    <t>I05</t>
  </si>
  <si>
    <t>I05.01</t>
  </si>
  <si>
    <t>I05.02</t>
  </si>
  <si>
    <t>I05.03</t>
  </si>
  <si>
    <t>I05.04</t>
  </si>
  <si>
    <t>I05.05</t>
  </si>
  <si>
    <t>I05.06</t>
  </si>
  <si>
    <t>I05.07</t>
  </si>
  <si>
    <t>I05.08</t>
  </si>
  <si>
    <t>I06</t>
  </si>
  <si>
    <t>I06.01</t>
  </si>
  <si>
    <t>I06.02</t>
  </si>
  <si>
    <t>I06.03</t>
  </si>
  <si>
    <t>I06.04</t>
  </si>
  <si>
    <t>$</t>
  </si>
  <si>
    <t>Raumelemente IFC 4</t>
  </si>
  <si>
    <t xml:space="preserve">Pset_SpaceCovering Requirements          </t>
  </si>
  <si>
    <t>Pset_SpaceCommon</t>
  </si>
  <si>
    <t>HGL</t>
  </si>
  <si>
    <t>Fachmodell</t>
  </si>
  <si>
    <t>Raumart</t>
  </si>
  <si>
    <t>IFCElement</t>
  </si>
  <si>
    <t>Predefined Type</t>
  </si>
  <si>
    <t>SIA 416 (Category)</t>
  </si>
  <si>
    <t>Raumname (IfcLongName)</t>
  </si>
  <si>
    <t>Raumnummer (IfcName)</t>
  </si>
  <si>
    <t>Boden/ Oberfläche (FloorCovering)</t>
  </si>
  <si>
    <t>Wand (WallCovering)</t>
  </si>
  <si>
    <t>Decke (CeilingCovering)</t>
  </si>
  <si>
    <t>Aussen (IsExternal)</t>
  </si>
  <si>
    <t>Beheizt</t>
  </si>
  <si>
    <t>Raumnutzung nach SIA 2024</t>
  </si>
  <si>
    <t>Fluchtweg</t>
  </si>
  <si>
    <t>ARC</t>
  </si>
  <si>
    <t>Raum</t>
  </si>
  <si>
    <t>IfcSpace</t>
  </si>
  <si>
    <t>SPACE</t>
  </si>
  <si>
    <t>A2</t>
  </si>
  <si>
    <t>B3</t>
  </si>
  <si>
    <t>GVM</t>
  </si>
  <si>
    <t>Geschossvolumen</t>
  </si>
  <si>
    <t>GFA</t>
  </si>
  <si>
    <t>PRM</t>
  </si>
  <si>
    <t>Parking</t>
  </si>
  <si>
    <t>PARKING</t>
  </si>
  <si>
    <t>Fahrbahn</t>
  </si>
  <si>
    <t>MOK</t>
  </si>
  <si>
    <t>Velostellplatz</t>
  </si>
  <si>
    <t>UMG</t>
  </si>
  <si>
    <t>Aussenflächen</t>
  </si>
  <si>
    <t>Feuerwehrflächen</t>
  </si>
  <si>
    <t>HNF, NNF, Hauptnutzfläche, …</t>
  </si>
  <si>
    <t>Raumname (IfcLong Name)</t>
  </si>
  <si>
    <t>z.B: Wohnen, Zimmer, Bad, …</t>
  </si>
  <si>
    <t>Raumnummer (ifcName)</t>
  </si>
  <si>
    <t>z.B. Wohnen MFH, Hotelzimmer, Bibliothek, …</t>
  </si>
  <si>
    <t>Boden/Oberfläche (FloorCovering)</t>
  </si>
  <si>
    <t>z.B. Parkett, Teppich, Linoleum, …</t>
  </si>
  <si>
    <t>z.B. Putz, Plättli, Sichtbeton, …</t>
  </si>
  <si>
    <t>IfcInteger</t>
  </si>
  <si>
    <t>Decke (CellingCovering)</t>
  </si>
  <si>
    <t>z.B. Putz, Unbehandelt, …</t>
  </si>
  <si>
    <t>Studio, 1.5 Zimmer, 2.5 Zimmer, …</t>
  </si>
  <si>
    <t>FM Attribute in der separaten Liste (bei den Projekten mit FM Anforderungen)</t>
  </si>
  <si>
    <t>Gebäudetechnik</t>
  </si>
  <si>
    <t>DCA</t>
  </si>
  <si>
    <t>Anlagencode</t>
  </si>
  <si>
    <t>IfcAudioVisualAppliance</t>
  </si>
  <si>
    <t>CAMERA</t>
  </si>
  <si>
    <t>IfcSanitaryTerminal</t>
  </si>
  <si>
    <t>ELEVATOR</t>
  </si>
  <si>
    <t>ESCALETOR</t>
  </si>
  <si>
    <t>MOVINGWALKWAY</t>
  </si>
  <si>
    <t>CRANEWAY</t>
  </si>
  <si>
    <t>IfcElectricGenerator</t>
  </si>
  <si>
    <t>IfcElectricFlowStorageDevice</t>
  </si>
  <si>
    <t>IfcElectricMotor</t>
  </si>
  <si>
    <t>IfcMotorConnection</t>
  </si>
  <si>
    <t>IfcProtectiveDevice</t>
  </si>
  <si>
    <t>IfcSwitchingDevice</t>
  </si>
  <si>
    <t>IfcTransformer</t>
  </si>
  <si>
    <t>IfcDistributionElement</t>
  </si>
  <si>
    <t>IfcDistributionFlowElement</t>
  </si>
  <si>
    <t>IfcFlowSegment</t>
  </si>
  <si>
    <t>IfcFlowFitting</t>
  </si>
  <si>
    <t>IfcCableCarrierSegment</t>
  </si>
  <si>
    <t>IfcCableCarrierFitting</t>
  </si>
  <si>
    <t>IfcCableSegment</t>
  </si>
  <si>
    <t>IfcLamp</t>
  </si>
  <si>
    <t>IfcLightFixture</t>
  </si>
  <si>
    <t xml:space="preserve">IfcElectricAppliance </t>
  </si>
  <si>
    <t>IfcElementComponent</t>
  </si>
  <si>
    <t>FLOATING</t>
  </si>
  <si>
    <t>PROGRAMMABLE</t>
  </si>
  <si>
    <t>PROPORTIONAL</t>
  </si>
  <si>
    <t>MULTIPOSITION</t>
  </si>
  <si>
    <t>TWOPOSITION</t>
  </si>
  <si>
    <t>IfcTank</t>
  </si>
  <si>
    <t>IfcFlowStorageDevice</t>
  </si>
  <si>
    <t>IfcTubeBundle</t>
  </si>
  <si>
    <t>IfcPipeSegment</t>
  </si>
  <si>
    <t>IfcPipeFitting</t>
  </si>
  <si>
    <t>IfcFlowMovingDevice</t>
  </si>
  <si>
    <t>IfcFlowController</t>
  </si>
  <si>
    <t>IfcSpaceHeater</t>
  </si>
  <si>
    <t>CONVECTOR</t>
  </si>
  <si>
    <t>RADIATOR</t>
  </si>
  <si>
    <t>IfcChiller</t>
  </si>
  <si>
    <t>IfcFlowTreatmentDevice</t>
  </si>
  <si>
    <t>IfcCoil</t>
  </si>
  <si>
    <t>IfcCooledBeam</t>
  </si>
  <si>
    <t>IfcCoolingTower</t>
  </si>
  <si>
    <t>IfcEvaporativeCooler</t>
  </si>
  <si>
    <t>IfcDuctSegment</t>
  </si>
  <si>
    <t>IfcDuctFitting</t>
  </si>
  <si>
    <t>IfcFan</t>
  </si>
  <si>
    <t>IfcFlowMeter</t>
  </si>
  <si>
    <t>GASMETER</t>
  </si>
  <si>
    <t>OILMETER</t>
  </si>
  <si>
    <t>Attributtyp</t>
  </si>
  <si>
    <t>IfcElement</t>
  </si>
  <si>
    <t>Site</t>
  </si>
  <si>
    <t>IfcFooting</t>
  </si>
  <si>
    <t>Treppen, Rampen</t>
  </si>
  <si>
    <t>Wände</t>
  </si>
  <si>
    <t>IfcWall, StandardCaseWall, IfcBeam</t>
  </si>
  <si>
    <t>M01</t>
  </si>
  <si>
    <t>Stützen</t>
  </si>
  <si>
    <t>IfcColumn</t>
  </si>
  <si>
    <t>Decken, Unterzüge</t>
  </si>
  <si>
    <t>IfcSlab, IfcBeam</t>
  </si>
  <si>
    <t>Dächer</t>
  </si>
  <si>
    <t>IfcSlab, IfcBeam, IfcRoof</t>
  </si>
  <si>
    <t>IfcOpening</t>
  </si>
  <si>
    <t>IfcTransportElement</t>
  </si>
  <si>
    <t>IfcCovering</t>
  </si>
  <si>
    <t>Fassade</t>
  </si>
  <si>
    <t>Fenster</t>
  </si>
  <si>
    <t>IfcWindow</t>
  </si>
  <si>
    <t>Tür, Tor</t>
  </si>
  <si>
    <t>IfcDoor</t>
  </si>
  <si>
    <t>IfcShadingDevice</t>
  </si>
  <si>
    <t>Ausbau</t>
  </si>
  <si>
    <t>IfcFurnishingElement</t>
  </si>
  <si>
    <t>IfcFurniture</t>
  </si>
  <si>
    <t>Kreuzmatrix</t>
  </si>
  <si>
    <t>*Common</t>
  </si>
  <si>
    <t>Label</t>
  </si>
  <si>
    <t>Boolean</t>
  </si>
  <si>
    <t>PositiveLengthMeasure</t>
  </si>
  <si>
    <t>PositiveRatioMeasure</t>
  </si>
  <si>
    <t>VolumetricFlowRateMeasure</t>
  </si>
  <si>
    <t>CountMeasure</t>
  </si>
  <si>
    <t>PlaneAngleMeasure</t>
  </si>
  <si>
    <t>AreaMeasure</t>
  </si>
  <si>
    <t>Identifier</t>
  </si>
  <si>
    <t>ThermalTransmittanceMeasure</t>
  </si>
  <si>
    <t>Combustible</t>
  </si>
  <si>
    <t>Compartmentation</t>
  </si>
  <si>
    <t>Diameter</t>
  </si>
  <si>
    <t>ExtendToStructure</t>
  </si>
  <si>
    <t>Finish</t>
  </si>
  <si>
    <t>FireExit</t>
  </si>
  <si>
    <t>FlammabilityRating</t>
  </si>
  <si>
    <t>GlazingAreaFraction</t>
  </si>
  <si>
    <t>HandicapAccessible</t>
  </si>
  <si>
    <t>HasNonSkidSurface</t>
  </si>
  <si>
    <t>Infiltration</t>
  </si>
  <si>
    <t>NumberOfRiser</t>
  </si>
  <si>
    <t>NumberOfTreads</t>
  </si>
  <si>
    <t>PitchAngle</t>
  </si>
  <si>
    <t>ProjectArea</t>
  </si>
  <si>
    <t>RequiredHeadroom</t>
  </si>
  <si>
    <t>RequiredSlope</t>
  </si>
  <si>
    <t>RiserHeight</t>
  </si>
  <si>
    <t>SelfClosing</t>
  </si>
  <si>
    <t>Slope</t>
  </si>
  <si>
    <t>Span</t>
  </si>
  <si>
    <t>Status                                 (IFC2x3 Teil von DCA)</t>
  </si>
  <si>
    <t>SurfaceSpreadOfFlame</t>
  </si>
  <si>
    <t>ThermalTransmittance</t>
  </si>
  <si>
    <t>TotalArea</t>
  </si>
  <si>
    <t>TotalThickness</t>
  </si>
  <si>
    <t>TreadLength</t>
  </si>
  <si>
    <t>Type</t>
  </si>
  <si>
    <t>Bauteilart</t>
  </si>
  <si>
    <t>Bauteilnummer</t>
  </si>
  <si>
    <t>Glasflaeche</t>
  </si>
  <si>
    <t>IfcStairFlight</t>
  </si>
  <si>
    <t>Data Drop 0</t>
  </si>
  <si>
    <t>Data Drop 1</t>
  </si>
  <si>
    <t>Data Drop 2</t>
  </si>
  <si>
    <t>Data Drop 3</t>
  </si>
  <si>
    <t>Data Drop 4</t>
  </si>
  <si>
    <t>Data Drop 5</t>
  </si>
  <si>
    <t>Data Drop 6</t>
  </si>
  <si>
    <t>IAG Informationsanforderung</t>
  </si>
  <si>
    <t>Attributierung Architektur</t>
  </si>
  <si>
    <t>IfcSpatialElement - Common</t>
  </si>
  <si>
    <t>Kategorie</t>
  </si>
  <si>
    <t>Attribut</t>
  </si>
  <si>
    <t>IfcBuilding</t>
  </si>
  <si>
    <t>AncillaryFireUse</t>
  </si>
  <si>
    <t>BuildingID</t>
  </si>
  <si>
    <t>GrossPlannedArea</t>
  </si>
  <si>
    <t>IsLandmarked</t>
  </si>
  <si>
    <t>Logical</t>
  </si>
  <si>
    <t>IsPermanentID</t>
  </si>
  <si>
    <t>MainFireUse</t>
  </si>
  <si>
    <t>NumberOfStoreys</t>
  </si>
  <si>
    <t>Integer</t>
  </si>
  <si>
    <t>OccupancyType</t>
  </si>
  <si>
    <t>SprinklerProtection</t>
  </si>
  <si>
    <t>SprinklerProtectionAutomatic</t>
  </si>
  <si>
    <t>YearOfConstruction</t>
  </si>
  <si>
    <t>IfcBuildingStorey</t>
  </si>
  <si>
    <t>AboveGround</t>
  </si>
  <si>
    <t>EntranceLevel</t>
  </si>
  <si>
    <t>GrossAreaPlanned</t>
  </si>
  <si>
    <t>NetAreaPlanned</t>
  </si>
  <si>
    <t>IfcSite</t>
  </si>
  <si>
    <t>BuildableArea</t>
  </si>
  <si>
    <t>BuildingHeightLimit</t>
  </si>
  <si>
    <t>Category</t>
  </si>
  <si>
    <t>CeilingCovering</t>
  </si>
  <si>
    <t>ConcealedCeiling</t>
  </si>
  <si>
    <t>ConcealedFlooring</t>
  </si>
  <si>
    <t>FloorCovering</t>
  </si>
  <si>
    <t>NetPlannedArea</t>
  </si>
  <si>
    <t>PubliclyAccessible</t>
  </si>
  <si>
    <t>SkirtingBoard</t>
  </si>
  <si>
    <t>WallCovering</t>
  </si>
  <si>
    <t>IfcEntities und Attribuierung</t>
  </si>
  <si>
    <t>Pset_</t>
  </si>
  <si>
    <t>FM Attribute*</t>
  </si>
  <si>
    <t>10;11;12;13;14;20;21;22;23;24;30;31;32;40;41;42;50;51;52;53;54;55</t>
  </si>
  <si>
    <t>10 = Trockene Verbindung; 11 = Trockene Verbindung-Lose (kein Befestigungsmaterial); 12 = Trockene Verbindung-Klick-Verbindung; 13 = Trockene Verbindung-Klettverbindung; 14 = Trockene Verbindung-Magnetische Verbindung; 20 = Verbindung mit Zusatzelementen; 21 = Verbindung mit Zusatzelementen-Bolzen-Mutter-Verbindung; 22 = Verbindung mit Zusatzelementen-Federverbindung; 23 = Verbindung mit Zusatzelementen-Eckverbindungen; 24 = Verbindung mit Zusatzelementen-Schraubverbindung; 30 = Direkte integrierte Verbindung; 31 = Direkte integrierte Verbindung-Zapfenverbindung; 32 = Direkte integrierte Verbindung-Genagelt; 40 = Weiche chemische Verbindung; 41 = Weiche chemische Verbindung-Dichtungsmittel; 42 = Weiche chemische Verbindung-Schaumstoffverbindung (PUR); 50 = Harte chemische Verbindung; 51 = Harte chemische Verbindung-Klebeverbindung; 52 = Harte chemische Verbindung-Gegossen; 53 = Harte chemische Verbindung-Schweissverbindung; 54 = Harte chemische Verbindung-Zementgebundene Bindung; 55 = Harte chemische Verbindung-Chemische Verbindung</t>
  </si>
  <si>
    <t>10 = Frei zugänglich ohne zusätzliche Massnahmen; 20 = Zugänglich mit zusätzlichen Aktionen, die keinen Schaden verursachen; 30 = Zugänglich mit zusätzlichen Massnahmen und mit vollständig reparierbaren Schäden; 40 = Zugänglich mit zusätzlichen Massnahmen und mit teilweise reparierbaren Schäden; 50 = Nicht zugänglich - irreparable Schäden am Produkt oder den umliegenden Produkten</t>
  </si>
  <si>
    <t>10;20;30;40;50</t>
  </si>
  <si>
    <t>10 = Die Funktion wird 100% erfüllt; 20 = Einzelne Funktionen sind eingeschränkt; 30 = Funktion kann nicht garantiert werden; 40 = Funktion eingeschränkt; 50 = Keine Funktion.</t>
  </si>
  <si>
    <t>10 = neuwertig; ohne sichtbare Schäden; 20 = zeitgerechte Abnutzung; Verwitterung, kleine Risse und Beschädigungen; 30 = Sichtbare Schäden, Risse und Abplatzungen; 40 = Starke Schäden, Abplatzungen und Abnutzungen sind vorhanden; 50 = unbrauchbar, sicherheitsgefährdend, defekt</t>
  </si>
  <si>
    <t>10 = neuwertig, vollständig, verfügbar;; 20 = brauchbar, zeitgerechte Abnützung oder revidiert;; 30 = Nutzungsdauer nahezu erreicht, kritische Abnützung; 40 = Nutzungsdauer erreicht, Abnützungsschäden vorhanden, extreme Alterung; 50 = Nutzungsdauer überschritten, massive Schäden</t>
  </si>
  <si>
    <t>10 = Nächste 10 Jahre Ersatzteile verfügbar; 20 = Nächste 5 Jahre Ersatzteile verfügbar; 30 = Ersatzteile abgekündigt, nächste 3 Jahre sichergestellt;; 40 = Ersatzteile abgekündigt, kein Lager aber kompatible Ersatzlösung beschaffbar; 50 = Keine Ersatzteile vorhanden oder keine Ersatzlösung möglich.</t>
  </si>
  <si>
    <t>00 = Keine oder vernachlässigbare Schadstoffe vorhanden (Unbehandeltes Holz, Ziegel, Glas, Metall);  10 = Geringe Schadstoffe vorhanden, die bei normaler Nutzung keine gesundheitlichen Risiken darstellen (Farben, Lacke, Klebstoffe, Dämmstoffe mit geringem VOC-Gehalt);  20 = Moderat Schadstoffe vorhanden, die bei längerer oder intensiver Exposition gesundheitliche Risiken darstellen können (PVC, EPS, PUR, Holzwerkstoffe mit Formaldehyd, Teppiche, Mineralfasern);  30 = Hohe Schadstoffe vorhanden, die bei kurzer oder geringer Exposition gesundheitliche Risiken darstellen können (Asbest, PCB, PAK, PCP, Schwermetalle, Holzschutzmittel, Schimmelpilze);  40 = Extrem toxische Schadstoffe vorhanden, die bei jeder Exposition gesundheitliche Risiken darstellen und eine spezielle Entsorgung erfordern (Radioaktive Stoffe, Chemiewaffen, biologische Waffen);</t>
  </si>
  <si>
    <t>10;20;30;40</t>
  </si>
  <si>
    <t>Bewertung des Bauprodukts hinsichtlich einer weiteren Verwendung, Berechnet durch Beurteilungskriterien</t>
  </si>
  <si>
    <t>A = Bauteilbörse; B = Lagerung;  C =Wiederverwendung, D = nicht mehr nutzbar</t>
  </si>
  <si>
    <t>A;B;C;D</t>
  </si>
  <si>
    <t>10 = Keine Überschneidungen – modulare Zonierung von Produkten oder Elementen aus unterschiedlichen Schichten; 20 = Gelegentliche Überschneidungen von Produkten oder Elementen aus verschiedenen Schichten; 30 = Vollständige Integration von Produkten oder Elementen aus verschiedenen Schichten</t>
  </si>
  <si>
    <t>10;20;30</t>
  </si>
  <si>
    <t>10 = offen - kein Hindernis für die (Zwischen-)Entfernung von Produkten oder Elementen; 20 = überlappung - teilweise Behinderung der (Zwischen-)Entnahme von Produkten oder Elementen; 30 = Geschlossen - vollständige Behinderung der (Zwischen-)Entnahme von Produkten oder Elementen</t>
  </si>
  <si>
    <t xml:space="preserve">A = neutraler Aufwand; B = minimaler Mehraufwand; C = sehr hoher Aufwand; D = nicht möglich </t>
  </si>
  <si>
    <t>Berechnung über Demontierbarkeitsfaktoren</t>
  </si>
  <si>
    <t>Bei der Wirtschaftlichkeit müssen zwei Punkte zusammengefasst werden. Grundsätzlich gilt die schlechtere Bewertung von beiden Punkten. Sind mehrere Massnahmen vorhanden, werden diese als einzelne Punkte in der Empfehlungsliste aufgenommen. Die Störungsanfälligkeit wird nicht direkt bewertet, sondern fliesst bei Auffälligkeiten in den Freitext unter der Betrachtung der Wirtschaftlichkeit ein. Hierzu könnten auch aktuelle Wartungsjournale eingesehen werden</t>
  </si>
  <si>
    <t>asdkfjhasdflkjhaask234h23jhk</t>
  </si>
  <si>
    <t>yyyy-mm-dd</t>
  </si>
  <si>
    <t>1982-12-01</t>
  </si>
  <si>
    <t>Lagerhalle</t>
  </si>
  <si>
    <t>Areal, in welchem sich das Material befindet</t>
  </si>
  <si>
    <t>eingdeutige ID über den ganzen Lebenszyklus des Produkts, entsteht aus der GUID beim Upload Marketplace</t>
  </si>
  <si>
    <t>10 = Oberflächenreinigung; 20 = Tiefenreinigung mit Spezialmittel; 30 = Reinigung in Werk; 40 = Strukturenreinigung und Erneuerung von Oberflächenbeschichtungen</t>
  </si>
  <si>
    <t>boolean</t>
  </si>
  <si>
    <t>Berechnet über Bauteilbewertung (Demontierbarkeit, ReUse)</t>
  </si>
  <si>
    <t>Berechnung Weiternutzung</t>
  </si>
  <si>
    <t>Berechnung</t>
  </si>
  <si>
    <t>100 = Bauteilbörse; 200 = Lagerung;  300 =Wiederverwendung, &lt;400 = nicht mehr nutzbar</t>
  </si>
  <si>
    <t>Berechnet über ReUse-Faktor (Wiederverwendung, Reparatur, Wiederverwertung, Entsorgung)</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</si>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</sst>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 &quot;CHF&quot;\ * #,##0.00_ ;_ &quot;CHF&quot;\ * \-#,##0.00_ ;_ &quot;CHF&quot;\ * &quot;-&quot;??_ ;_ @_ "/>
    <numFmt numFmtId="43" formatCode="_ * #,##0.00_ ;_ * \-#,##0.00_ ;_ * &quot;-&quot;??_ ;_ @_ "/>
    <numFmt numFmtId="165" formatCode="General;\-General;"/>
  </numFmts>
  <fonts count="53" x14ac:knownFonts="1">
    <font>
      <sz val="10"/>
      <color theme="1"/>
      <name val="Arial"/>
      <family val="2"/>
    </font>
    <font>
      <sz val="11"/>
      <color theme="1"/>
      <name val="Calibri"/>
      <family val="2"/>
      <scheme val="minor"/>
    </font>
    <font>
      <sz val="10"/>
      <color theme="1"/>
      <name val="Arial"/>
      <family val="2"/>
    </font>
    <font>
      <b/>
      <sz val="10"/>
      <color theme="0"/>
      <name val="Arial"/>
      <family val="2"/>
    </font>
    <font>
      <sz val="10"/>
      <name val="Calibri"/>
      <family val="2"/>
      <scheme val="minor"/>
    </font>
    <font>
      <sz val="10"/>
      <name val="Arial"/>
      <family val="2"/>
    </font>
    <font>
      <b/>
      <sz val="14"/>
      <name val="Arial"/>
      <family val="2"/>
    </font>
    <font>
      <sz val="14"/>
      <color theme="1"/>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b/>
      <sz val="10"/>
      <name val="Arial"/>
      <family val="2"/>
    </font>
    <font>
      <b/>
      <i/>
      <sz val="10"/>
      <color theme="0"/>
      <name val="Arial"/>
      <family val="2"/>
    </font>
    <font>
      <sz val="8"/>
      <name val="Calibri"/>
      <family val="2"/>
      <scheme val="minor"/>
    </font>
    <font>
      <sz val="10"/>
      <color theme="0"/>
      <name val="Arial"/>
      <family val="2"/>
    </font>
    <font>
      <b/>
      <sz val="9"/>
      <name val="Arial"/>
      <family val="2"/>
    </font>
    <font>
      <sz val="9"/>
      <name val="Arial"/>
      <family val="2"/>
    </font>
    <font>
      <i/>
      <sz val="9"/>
      <name val="Arial"/>
      <family val="2"/>
    </font>
    <font>
      <sz val="11"/>
      <color theme="1"/>
      <name val="Arial"/>
      <family val="2"/>
    </font>
    <font>
      <b/>
      <sz val="14"/>
      <color theme="1"/>
      <name val="Arial"/>
      <family val="2"/>
    </font>
    <font>
      <b/>
      <sz val="10"/>
      <color theme="0" tint="-4.9989318521683403E-2"/>
      <name val="Arial"/>
      <family val="2"/>
    </font>
    <font>
      <b/>
      <sz val="10"/>
      <color theme="4"/>
      <name val="Arial"/>
      <family val="2"/>
    </font>
    <font>
      <b/>
      <sz val="8"/>
      <color theme="0"/>
      <name val="Arial"/>
      <family val="2"/>
    </font>
    <font>
      <sz val="8"/>
      <color theme="1"/>
      <name val="Arial"/>
      <family val="2"/>
    </font>
    <font>
      <sz val="9"/>
      <color rgb="FFFF0000"/>
      <name val="Arial"/>
      <family val="2"/>
    </font>
    <font>
      <b/>
      <sz val="9"/>
      <color theme="0"/>
      <name val="Arial"/>
      <family val="2"/>
    </font>
    <font>
      <b/>
      <i/>
      <sz val="9"/>
      <name val="Arial"/>
      <family val="2"/>
    </font>
    <font>
      <sz val="10"/>
      <color rgb="FFFF0000"/>
      <name val="Arial"/>
      <family val="2"/>
    </font>
    <font>
      <sz val="10"/>
      <color theme="0" tint="-0.34998626667073579"/>
      <name val="Arial"/>
      <family val="2"/>
    </font>
    <font>
      <sz val="8"/>
      <name val="Arial"/>
      <family val="2"/>
    </font>
    <font>
      <b/>
      <sz val="10"/>
      <color theme="1"/>
      <name val="Arial"/>
      <family val="2"/>
    </font>
    <font>
      <sz val="10"/>
      <color theme="0" tint="-0.249977111117893"/>
      <name val="Arial"/>
      <family val="2"/>
    </font>
    <font>
      <i/>
      <sz val="10"/>
      <color theme="9"/>
      <name val="Arial"/>
      <family val="2"/>
    </font>
    <font>
      <sz val="10"/>
      <color theme="9"/>
      <name val="Arial"/>
      <family val="2"/>
    </font>
    <font>
      <b/>
      <sz val="10"/>
      <color rgb="FFFF0000"/>
      <name val="Arial"/>
      <family val="2"/>
    </font>
    <font>
      <sz val="11"/>
      <color rgb="FFFF0000"/>
      <name val="Arial"/>
      <family val="2"/>
    </font>
    <font>
      <b/>
      <i/>
      <sz val="10"/>
      <name val="Arial"/>
      <family val="2"/>
    </font>
    <font>
      <i/>
      <sz val="10"/>
      <name val="Arial"/>
      <family val="2"/>
    </font>
    <font>
      <sz val="10"/>
      <color rgb="FF000000"/>
      <name val="Arial"/>
      <family val="2"/>
    </font>
    <font>
      <sz val="10"/>
      <color rgb="FFA6A6A6"/>
      <name val="Arial"/>
      <family val="2"/>
    </font>
    <font>
      <b/>
      <sz val="8"/>
      <name val="Arial"/>
      <family val="2"/>
    </font>
    <font>
      <sz val="4"/>
      <color rgb="FF000000"/>
      <name val="Consolas"/>
      <family val="3"/>
    </font>
    <font>
      <b/>
      <sz val="12"/>
      <color indexed="8"/>
      <name val="Arial"/>
      <family val="2"/>
    </font>
    <font>
      <sz val="10"/>
      <color rgb="FF000000"/>
      <name val="Arial"/>
      <family val="2"/>
    </font>
    <font>
      <i/>
      <sz val="10"/>
      <color rgb="FF000000"/>
      <name val="Arial"/>
      <family val="2"/>
    </font>
    <font>
      <i/>
      <sz val="10"/>
      <color rgb="FFBDBDBD"/>
      <name val="Arial"/>
      <family val="2"/>
    </font>
    <font>
      <sz val="10"/>
      <color rgb="FFFFFFFF"/>
      <name val="Arial"/>
      <family val="2"/>
    </font>
    <font>
      <i/>
      <sz val="10"/>
      <color rgb="FFFFFFFF"/>
      <name val="Arial"/>
      <family val="2"/>
    </font>
    <font>
      <b/>
      <sz val="10"/>
      <color rgb="FFFFFFFF"/>
      <name val="Arial"/>
      <family val="2"/>
    </font>
    <font>
      <i/>
      <sz val="10"/>
      <color rgb="FFFF0000"/>
      <name val="Arial"/>
      <family val="2"/>
    </font>
    <font>
      <b/>
      <sz val="12"/>
      <color rgb="FFFF0000"/>
      <name val="Arial"/>
      <family val="2"/>
    </font>
    <font>
      <i/>
      <sz val="10"/>
      <color rgb="FF000000"/>
      <name val="Arial"/>
      <family val="2"/>
    </font>
    <font>
      <sz val="10"/>
      <color rgb="FF000000"/>
      <name val="Arial"/>
      <family val="2"/>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118896"/>
        <bgColor indexed="64"/>
      </patternFill>
    </fill>
    <fill>
      <patternFill patternType="solid">
        <fgColor theme="3"/>
        <bgColor indexed="64"/>
      </patternFill>
    </fill>
    <fill>
      <patternFill patternType="solid">
        <fgColor rgb="FF44546A"/>
        <bgColor indexed="64"/>
      </patternFill>
    </fill>
    <fill>
      <patternFill patternType="solid">
        <fgColor rgb="FF005D7A"/>
        <bgColor indexed="64"/>
      </patternFill>
    </fill>
    <fill>
      <patternFill patternType="solid">
        <fgColor theme="0" tint="-4.9989318521683403E-2"/>
        <bgColor indexed="64"/>
      </patternFill>
    </fill>
    <fill>
      <patternFill patternType="solid">
        <fgColor theme="2" tint="-0.74999237037263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000000"/>
      </patternFill>
    </fill>
    <fill>
      <patternFill patternType="solid">
        <fgColor rgb="FFBDBDBD"/>
      </patternFill>
    </fill>
  </fills>
  <borders count="50">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style="dotted">
        <color auto="1"/>
      </bottom>
      <diagonal/>
    </border>
    <border>
      <left/>
      <right style="dotted">
        <color auto="1"/>
      </right>
      <top style="dotted">
        <color auto="1"/>
      </top>
      <bottom style="dotted">
        <color auto="1"/>
      </bottom>
      <diagonal/>
    </border>
    <border>
      <left/>
      <right style="dotted">
        <color auto="1"/>
      </right>
      <top style="dotted">
        <color auto="1"/>
      </top>
      <bottom/>
      <diagonal/>
    </border>
    <border>
      <left style="thin">
        <color auto="1"/>
      </left>
      <right style="thin">
        <color auto="1"/>
      </right>
      <top style="thin">
        <color auto="1"/>
      </top>
      <bottom style="thin">
        <color auto="1"/>
      </bottom>
      <diagonal/>
    </border>
    <border>
      <left/>
      <right/>
      <top/>
      <bottom style="thin">
        <color auto="1"/>
      </bottom>
      <diagonal/>
    </border>
    <border>
      <left/>
      <right/>
      <top/>
      <bottom style="dotted">
        <color auto="1"/>
      </bottom>
      <diagonal/>
    </border>
    <border>
      <left style="dotted">
        <color auto="1"/>
      </left>
      <right/>
      <top style="dotted">
        <color auto="1"/>
      </top>
      <bottom style="dotted">
        <color auto="1"/>
      </bottom>
      <diagonal/>
    </border>
    <border>
      <left/>
      <right/>
      <top style="thin">
        <color indexed="64"/>
      </top>
      <bottom style="thin">
        <color indexed="64"/>
      </bottom>
      <diagonal/>
    </border>
    <border>
      <left style="dotted">
        <color auto="1"/>
      </left>
      <right style="dotted">
        <color auto="1"/>
      </right>
      <top/>
      <bottom/>
      <diagonal/>
    </border>
    <border>
      <left/>
      <right/>
      <top style="dotted">
        <color auto="1"/>
      </top>
      <bottom/>
      <diagonal/>
    </border>
    <border>
      <left/>
      <right style="dotted">
        <color auto="1"/>
      </right>
      <top/>
      <bottom style="dotted">
        <color auto="1"/>
      </bottom>
      <diagonal/>
    </border>
    <border>
      <left style="dotted">
        <color auto="1"/>
      </left>
      <right/>
      <top/>
      <bottom style="dotted">
        <color auto="1"/>
      </bottom>
      <diagonal/>
    </border>
    <border>
      <left/>
      <right style="thin">
        <color theme="0"/>
      </right>
      <top style="thin">
        <color auto="1"/>
      </top>
      <bottom style="thin">
        <color auto="1"/>
      </bottom>
      <diagonal/>
    </border>
    <border>
      <left style="thin">
        <color theme="0"/>
      </left>
      <right style="thin">
        <color theme="0"/>
      </right>
      <top style="thin">
        <color auto="1"/>
      </top>
      <bottom style="thin">
        <color auto="1"/>
      </bottom>
      <diagonal/>
    </border>
    <border>
      <left style="thin">
        <color theme="0"/>
      </left>
      <right/>
      <top style="thin">
        <color auto="1"/>
      </top>
      <bottom style="thin">
        <color auto="1"/>
      </bottom>
      <diagonal/>
    </border>
    <border>
      <left/>
      <right/>
      <top style="thin">
        <color indexed="64"/>
      </top>
      <bottom/>
      <diagonal/>
    </border>
    <border>
      <left style="dotted">
        <color auto="1"/>
      </left>
      <right/>
      <top style="dotted">
        <color auto="1"/>
      </top>
      <bottom/>
      <diagonal/>
    </border>
    <border>
      <left style="dotted">
        <color auto="1"/>
      </left>
      <right/>
      <top/>
      <bottom/>
      <diagonal/>
    </border>
    <border diagonalUp="1" diagonalDown="1">
      <left style="dotted">
        <color auto="1"/>
      </left>
      <right style="dotted">
        <color auto="1"/>
      </right>
      <top style="dotted">
        <color auto="1"/>
      </top>
      <bottom style="dotted">
        <color auto="1"/>
      </bottom>
      <diagonal style="dotted">
        <color auto="1"/>
      </diagonal>
    </border>
    <border diagonalUp="1" diagonalDown="1">
      <left/>
      <right style="dotted">
        <color auto="1"/>
      </right>
      <top style="dotted">
        <color auto="1"/>
      </top>
      <bottom style="dotted">
        <color auto="1"/>
      </bottom>
      <diagonal style="dotted">
        <color auto="1"/>
      </diagonal>
    </border>
    <border>
      <left style="dotted">
        <color auto="1"/>
      </left>
      <right style="dotted">
        <color auto="1"/>
      </right>
      <top style="dotted">
        <color auto="1"/>
      </top>
      <bottom style="thin">
        <color auto="1"/>
      </bottom>
      <diagonal/>
    </border>
    <border>
      <left style="thin">
        <color theme="0"/>
      </left>
      <right/>
      <top/>
      <bottom/>
      <diagonal/>
    </border>
    <border>
      <left/>
      <right style="thin">
        <color theme="0"/>
      </right>
      <top/>
      <bottom/>
      <diagonal/>
    </border>
    <border>
      <left/>
      <right/>
      <top/>
      <bottom style="thin">
        <color theme="0"/>
      </bottom>
      <diagonal/>
    </border>
    <border>
      <left style="dotted">
        <color rgb="FF000000"/>
      </left>
      <right style="dotted">
        <color rgb="FF000000"/>
      </right>
      <top/>
      <bottom style="dotted">
        <color auto="1"/>
      </bottom>
      <diagonal/>
    </border>
    <border>
      <left style="dotted">
        <color rgb="FF000000"/>
      </left>
      <right style="dotted">
        <color rgb="FF000000"/>
      </right>
      <top style="dotted">
        <color auto="1"/>
      </top>
      <bottom style="dotted">
        <color auto="1"/>
      </bottom>
      <diagonal/>
    </border>
    <border>
      <left style="dotted">
        <color auto="1"/>
      </left>
      <right/>
      <top style="dotted">
        <color auto="1"/>
      </top>
      <bottom style="thin">
        <color auto="1"/>
      </bottom>
      <diagonal/>
    </border>
    <border>
      <left style="dotted">
        <color rgb="FF000000"/>
      </left>
      <right style="dotted">
        <color auto="1"/>
      </right>
      <top style="dotted">
        <color rgb="FF000000"/>
      </top>
      <bottom style="thin">
        <color indexed="64"/>
      </bottom>
      <diagonal/>
    </border>
    <border>
      <left/>
      <right style="dotted">
        <color rgb="FF000000"/>
      </right>
      <top style="dotted">
        <color rgb="FF000000"/>
      </top>
      <bottom style="thin">
        <color indexed="64"/>
      </bottom>
      <diagonal/>
    </border>
    <border>
      <left style="dotted">
        <color rgb="FF000000"/>
      </left>
      <right style="dotted">
        <color rgb="FF000000"/>
      </right>
      <top style="dotted">
        <color auto="1"/>
      </top>
      <bottom/>
      <diagonal/>
    </border>
    <border>
      <left style="dotted">
        <color auto="1"/>
      </left>
      <right style="dotted">
        <color auto="1"/>
      </right>
      <top style="dotted">
        <color auto="1"/>
      </top>
      <bottom style="thin">
        <color rgb="FF000000"/>
      </bottom>
      <diagonal/>
    </border>
    <border>
      <left/>
      <right/>
      <top/>
      <bottom style="dotted">
        <color rgb="FF000000"/>
      </bottom>
      <diagonal/>
    </border>
    <border>
      <left style="dotted">
        <color rgb="FF000000"/>
      </left>
      <right style="dotted">
        <color rgb="FF000000"/>
      </right>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auto="1"/>
      </left>
      <right/>
      <top style="dotted">
        <color auto="1"/>
      </top>
      <bottom style="thin">
        <color rgb="FF000000"/>
      </bottom>
      <diagonal/>
    </border>
    <border>
      <left style="dotted">
        <color rgb="FF000000"/>
      </left>
      <right style="dotted">
        <color rgb="FF000000"/>
      </right>
      <top style="dotted">
        <color rgb="FF000000"/>
      </top>
      <bottom style="thin">
        <color rgb="FF000000"/>
      </bottom>
      <diagonal/>
    </border>
    <border>
      <left/>
      <right/>
      <top/>
      <bottom style="thin">
        <color rgb="FF000000"/>
      </bottom>
      <diagonal/>
    </border>
    <border>
      <left style="dotted">
        <color auto="1"/>
      </left>
      <right style="dotted">
        <color auto="1"/>
      </right>
      <top style="dotted">
        <color rgb="FF000000"/>
      </top>
      <bottom style="dotted">
        <color auto="1"/>
      </bottom>
      <diagonal/>
    </border>
    <border>
      <left/>
      <right style="dotted">
        <color auto="1"/>
      </right>
      <top style="thin">
        <color auto="1"/>
      </top>
      <bottom style="thin">
        <color auto="1"/>
      </bottom>
      <diagonal/>
    </border>
    <border>
      <left style="dotted">
        <color auto="1"/>
      </left>
      <right style="dotted">
        <color auto="1"/>
      </right>
      <top style="thin">
        <color auto="1"/>
      </top>
      <bottom style="thin">
        <color auto="1"/>
      </bottom>
      <diagonal/>
    </border>
    <border>
      <left style="dotted">
        <color auto="1"/>
      </left>
      <right/>
      <top style="thin">
        <color auto="1"/>
      </top>
      <bottom style="thin">
        <color auto="1"/>
      </bottom>
      <diagonal/>
    </border>
    <border>
      <left style="dotted">
        <color auto="1"/>
      </left>
      <right/>
      <top/>
      <bottom style="thin">
        <color auto="1"/>
      </bottom>
      <diagonal/>
    </border>
    <border>
      <left/>
      <right style="dotted">
        <color auto="1"/>
      </right>
      <top/>
      <bottom/>
      <diagonal/>
    </border>
    <border>
      <left style="dotted">
        <color auto="1"/>
      </left>
      <right style="dotted">
        <color auto="1"/>
      </right>
      <top/>
      <bottom style="thin">
        <color auto="1"/>
      </bottom>
      <diagonal/>
    </border>
    <border>
      <left/>
      <right style="dotted">
        <color auto="1"/>
      </right>
      <top/>
      <bottom style="thin">
        <color auto="1"/>
      </bottom>
      <diagonal/>
    </border>
    <border>
      <left style="thin">
        <color theme="0"/>
      </left>
      <right style="dotted">
        <color auto="1"/>
      </right>
      <top style="thin">
        <color auto="1"/>
      </top>
      <bottom style="thin">
        <color auto="1"/>
      </bottom>
      <diagonal/>
    </border>
    <border>
      <left style="dotted">
        <color auto="1"/>
      </left>
      <right style="dotted">
        <color auto="1"/>
      </right>
      <top style="thin">
        <color indexed="64"/>
      </top>
      <bottom style="dotted">
        <color auto="1"/>
      </bottom>
      <diagonal/>
    </border>
  </borders>
  <cellStyleXfs count="10">
    <xf numFmtId="0" fontId="0" fillId="0" borderId="0" applyNumberFormat="0" applyAlignment="0"/>
    <xf numFmtId="0" fontId="8" fillId="2" borderId="0" applyNumberFormat="0" applyFont="0" applyBorder="0" applyAlignment="0" applyProtection="0"/>
    <xf numFmtId="0" fontId="9" fillId="3" borderId="0" applyNumberFormat="0" applyFont="0" applyBorder="0" applyAlignment="0" applyProtection="0"/>
    <xf numFmtId="0" fontId="10" fillId="4" borderId="0" applyNumberFormat="0" applyFont="0" applyBorder="0" applyAlignment="0" applyProtection="0"/>
    <xf numFmtId="165" fontId="5" fillId="0" borderId="1">
      <alignment horizontal="left" vertical="center" wrapText="1" indent="1"/>
    </xf>
    <xf numFmtId="165" fontId="11" fillId="0" borderId="18">
      <alignment horizontal="left"/>
    </xf>
    <xf numFmtId="165" fontId="5" fillId="0" borderId="1">
      <alignment horizontal="left" vertical="center" wrapText="1"/>
    </xf>
    <xf numFmtId="165" fontId="2" fillId="0" borderId="1">
      <alignment horizontal="center" vertical="center"/>
    </xf>
    <xf numFmtId="165" fontId="3" fillId="5" borderId="10">
      <alignment horizontal="left" vertical="center"/>
    </xf>
    <xf numFmtId="43" fontId="2" fillId="0" borderId="0" applyFont="0" applyFill="0" applyBorder="0" applyAlignment="0" applyProtection="0"/>
  </cellStyleXfs>
  <cellXfs count="299">
    <xf numFmtId="0" fontId="0" fillId="0" borderId="0" xfId="0"/>
    <xf numFmtId="165" fontId="5" fillId="0" borderId="1" xfId="4">
      <alignment horizontal="left" vertical="center" wrapText="1" indent="1"/>
    </xf>
    <xf numFmtId="0" fontId="4" fillId="0" borderId="0" xfId="0" applyFont="1" applyAlignment="1">
      <alignment vertical="top"/>
    </xf>
    <xf numFmtId="0" fontId="4" fillId="0" borderId="0" xfId="0" applyFont="1" applyAlignment="1">
      <alignment horizontal="left" vertical="top"/>
    </xf>
    <xf numFmtId="0" fontId="5" fillId="0" borderId="0" xfId="0" applyFont="1" applyAlignment="1">
      <alignment vertical="top"/>
    </xf>
    <xf numFmtId="49" fontId="6" fillId="0" borderId="0" xfId="0" applyNumberFormat="1" applyFont="1" applyAlignment="1">
      <alignment vertical="top"/>
    </xf>
    <xf numFmtId="0" fontId="5" fillId="0" borderId="0" xfId="0" applyFont="1" applyAlignment="1">
      <alignment horizontal="left" vertical="top"/>
    </xf>
    <xf numFmtId="0" fontId="5" fillId="0" borderId="0" xfId="0" applyFont="1" applyAlignment="1">
      <alignment vertical="center"/>
    </xf>
    <xf numFmtId="0" fontId="6" fillId="0" borderId="0" xfId="0" applyFont="1" applyAlignment="1">
      <alignment vertical="top"/>
    </xf>
    <xf numFmtId="0" fontId="7" fillId="0" borderId="0" xfId="0" applyFont="1"/>
    <xf numFmtId="0" fontId="16" fillId="0" borderId="0" xfId="0" applyFont="1" applyAlignment="1">
      <alignment horizontal="left" vertical="top"/>
    </xf>
    <xf numFmtId="0" fontId="16" fillId="0" borderId="0" xfId="0" applyFont="1" applyAlignment="1">
      <alignment horizontal="center" vertical="top"/>
    </xf>
    <xf numFmtId="0" fontId="18" fillId="0" borderId="0" xfId="0" applyFont="1"/>
    <xf numFmtId="0" fontId="2" fillId="0" borderId="0" xfId="0" applyFont="1"/>
    <xf numFmtId="0" fontId="19" fillId="0" borderId="0" xfId="0" applyFont="1"/>
    <xf numFmtId="49" fontId="2" fillId="0" borderId="0" xfId="0" applyNumberFormat="1" applyFont="1" applyAlignment="1">
      <alignment horizontal="right"/>
    </xf>
    <xf numFmtId="0" fontId="0" fillId="0" borderId="0" xfId="0" applyNumberFormat="1"/>
    <xf numFmtId="165" fontId="11" fillId="0" borderId="18" xfId="5">
      <alignment horizontal="left"/>
    </xf>
    <xf numFmtId="165" fontId="2" fillId="0" borderId="1" xfId="7">
      <alignment horizontal="center" vertical="center"/>
    </xf>
    <xf numFmtId="165" fontId="5" fillId="0" borderId="1" xfId="6">
      <alignment horizontal="left" vertical="center" wrapText="1"/>
    </xf>
    <xf numFmtId="165" fontId="14" fillId="0" borderId="0" xfId="6" applyFont="1" applyBorder="1">
      <alignment horizontal="left" vertical="center" wrapText="1"/>
    </xf>
    <xf numFmtId="165" fontId="20" fillId="0" borderId="8" xfId="5" applyFont="1" applyBorder="1">
      <alignment horizontal="left"/>
    </xf>
    <xf numFmtId="165" fontId="20" fillId="0" borderId="10" xfId="5" applyFont="1" applyBorder="1">
      <alignment horizontal="left"/>
    </xf>
    <xf numFmtId="165" fontId="20" fillId="0" borderId="10" xfId="5" applyFont="1" applyBorder="1" applyAlignment="1">
      <alignment vertical="center"/>
    </xf>
    <xf numFmtId="165" fontId="14" fillId="0" borderId="0" xfId="6" applyFont="1" applyBorder="1" applyAlignment="1">
      <alignment horizontal="left" vertical="center"/>
    </xf>
    <xf numFmtId="49" fontId="0" fillId="0" borderId="0" xfId="0" applyNumberFormat="1" applyAlignment="1">
      <alignment readingOrder="1"/>
    </xf>
    <xf numFmtId="49" fontId="0" fillId="0" borderId="0" xfId="0" applyNumberFormat="1" applyAlignment="1">
      <alignment horizontal="right"/>
    </xf>
    <xf numFmtId="165" fontId="0" fillId="0" borderId="0" xfId="0" applyNumberFormat="1" applyAlignment="1">
      <alignment horizontal="left" vertical="center"/>
    </xf>
    <xf numFmtId="165" fontId="11" fillId="0" borderId="8" xfId="5" applyBorder="1">
      <alignment horizontal="left"/>
    </xf>
    <xf numFmtId="165" fontId="5" fillId="0" borderId="4" xfId="6" applyBorder="1">
      <alignment horizontal="left" vertical="center" wrapText="1"/>
    </xf>
    <xf numFmtId="165" fontId="5" fillId="0" borderId="1" xfId="6" applyAlignment="1">
      <alignment horizontal="center" vertical="center" wrapText="1"/>
    </xf>
    <xf numFmtId="165" fontId="5" fillId="0" borderId="9" xfId="6" applyBorder="1" applyAlignment="1">
      <alignment horizontal="center" vertical="center" wrapText="1"/>
    </xf>
    <xf numFmtId="165" fontId="11" fillId="0" borderId="10" xfId="5" applyBorder="1">
      <alignment horizontal="left"/>
    </xf>
    <xf numFmtId="165" fontId="5" fillId="0" borderId="5" xfId="6" applyBorder="1">
      <alignment horizontal="left" vertical="center" wrapText="1"/>
    </xf>
    <xf numFmtId="165" fontId="11" fillId="0" borderId="10" xfId="5" applyBorder="1" applyAlignment="1"/>
    <xf numFmtId="0" fontId="0" fillId="0" borderId="0" xfId="0" applyAlignment="1">
      <alignment horizontal="left" vertical="center"/>
    </xf>
    <xf numFmtId="165" fontId="5" fillId="0" borderId="13" xfId="6" applyBorder="1">
      <alignment horizontal="left" vertical="center" wrapText="1"/>
    </xf>
    <xf numFmtId="165" fontId="5" fillId="0" borderId="3" xfId="6" applyBorder="1">
      <alignment horizontal="left" vertical="center" wrapText="1"/>
    </xf>
    <xf numFmtId="165" fontId="5" fillId="0" borderId="3" xfId="6" applyBorder="1" applyAlignment="1">
      <alignment horizontal="center" vertical="center" wrapText="1"/>
    </xf>
    <xf numFmtId="165" fontId="5" fillId="0" borderId="14" xfId="6" applyBorder="1" applyAlignment="1">
      <alignment horizontal="center" vertical="center" wrapText="1"/>
    </xf>
    <xf numFmtId="165" fontId="5" fillId="0" borderId="0" xfId="6" applyBorder="1">
      <alignment horizontal="left" vertical="center" wrapText="1"/>
    </xf>
    <xf numFmtId="165" fontId="5" fillId="0" borderId="12" xfId="6" applyBorder="1">
      <alignment horizontal="left" vertical="center" wrapText="1"/>
    </xf>
    <xf numFmtId="165" fontId="5" fillId="0" borderId="12" xfId="6" applyBorder="1" applyAlignment="1">
      <alignment horizontal="center" vertical="center" wrapText="1"/>
    </xf>
    <xf numFmtId="0" fontId="0" fillId="0" borderId="0" xfId="0" applyAlignment="1">
      <alignment textRotation="90"/>
    </xf>
    <xf numFmtId="0" fontId="0" fillId="0" borderId="6" xfId="0" applyBorder="1" applyAlignment="1">
      <alignment textRotation="90"/>
    </xf>
    <xf numFmtId="0" fontId="0" fillId="0" borderId="1" xfId="0" applyBorder="1"/>
    <xf numFmtId="165" fontId="0" fillId="0" borderId="1" xfId="7" applyFont="1">
      <alignment horizontal="center" vertical="center"/>
    </xf>
    <xf numFmtId="0" fontId="0" fillId="0" borderId="11" xfId="0" applyBorder="1"/>
    <xf numFmtId="0" fontId="5" fillId="0" borderId="0" xfId="0" applyFont="1" applyAlignment="1">
      <alignment horizontal="center" vertical="top"/>
    </xf>
    <xf numFmtId="0" fontId="21" fillId="0" borderId="0" xfId="0" applyFont="1" applyAlignment="1">
      <alignment vertical="center"/>
    </xf>
    <xf numFmtId="0" fontId="11" fillId="0" borderId="0" xfId="0" applyFont="1" applyAlignment="1">
      <alignment vertical="center"/>
    </xf>
    <xf numFmtId="165" fontId="11" fillId="0" borderId="0" xfId="5" applyBorder="1">
      <alignment horizontal="left"/>
    </xf>
    <xf numFmtId="165" fontId="5" fillId="0" borderId="2" xfId="6" applyBorder="1" applyAlignment="1">
      <alignment horizontal="center" vertical="center" wrapText="1"/>
    </xf>
    <xf numFmtId="165" fontId="5" fillId="0" borderId="2" xfId="6" applyBorder="1">
      <alignment horizontal="left" vertical="center" wrapText="1"/>
    </xf>
    <xf numFmtId="0" fontId="7" fillId="0" borderId="0" xfId="0" applyFont="1" applyAlignment="1"/>
    <xf numFmtId="165" fontId="20" fillId="0" borderId="18" xfId="5" applyFont="1">
      <alignment horizontal="left"/>
    </xf>
    <xf numFmtId="165" fontId="5" fillId="0" borderId="19" xfId="6" applyBorder="1" applyAlignment="1">
      <alignment horizontal="center" vertical="center" wrapText="1"/>
    </xf>
    <xf numFmtId="0" fontId="23" fillId="0" borderId="16" xfId="0" applyFont="1" applyBorder="1" applyAlignment="1">
      <alignment textRotation="90"/>
    </xf>
    <xf numFmtId="0" fontId="1" fillId="0" borderId="0" xfId="0" applyFont="1"/>
    <xf numFmtId="165" fontId="5" fillId="0" borderId="1" xfId="4" applyAlignment="1">
      <alignment horizontal="center" vertical="center" wrapText="1"/>
    </xf>
    <xf numFmtId="165" fontId="2" fillId="0" borderId="0" xfId="7" applyBorder="1" applyAlignment="1">
      <alignment vertical="center"/>
    </xf>
    <xf numFmtId="0" fontId="24" fillId="0" borderId="0" xfId="0" applyFont="1" applyAlignment="1">
      <alignment horizontal="left" vertical="top"/>
    </xf>
    <xf numFmtId="0" fontId="26" fillId="0" borderId="0" xfId="0" applyFont="1" applyAlignment="1">
      <alignment horizontal="right" vertical="top" wrapText="1"/>
    </xf>
    <xf numFmtId="0" fontId="3" fillId="7" borderId="16" xfId="0" applyFont="1" applyFill="1" applyBorder="1" applyAlignment="1">
      <alignment horizontal="center" textRotation="90"/>
    </xf>
    <xf numFmtId="0" fontId="3" fillId="8" borderId="16" xfId="0" applyFont="1" applyFill="1" applyBorder="1" applyAlignment="1"/>
    <xf numFmtId="0" fontId="27" fillId="0" borderId="0" xfId="0" applyFont="1"/>
    <xf numFmtId="165" fontId="28" fillId="0" borderId="1" xfId="4" applyFont="1">
      <alignment horizontal="left" vertical="center" wrapText="1" indent="1"/>
    </xf>
    <xf numFmtId="165" fontId="28" fillId="0" borderId="1" xfId="6" applyFont="1">
      <alignment horizontal="left" vertical="center" wrapText="1"/>
    </xf>
    <xf numFmtId="165" fontId="28" fillId="0" borderId="1" xfId="7" applyFont="1">
      <alignment horizontal="center" vertical="center"/>
    </xf>
    <xf numFmtId="0" fontId="28" fillId="0" borderId="0" xfId="0" applyFont="1"/>
    <xf numFmtId="0" fontId="28" fillId="0" borderId="0" xfId="0" applyFont="1" applyAlignment="1">
      <alignment vertical="top"/>
    </xf>
    <xf numFmtId="165" fontId="5" fillId="0" borderId="3" xfId="4" applyBorder="1" applyAlignment="1">
      <alignment horizontal="center" vertical="center" wrapText="1"/>
    </xf>
    <xf numFmtId="165" fontId="2" fillId="0" borderId="3" xfId="7" applyBorder="1">
      <alignment horizontal="center" vertical="center"/>
    </xf>
    <xf numFmtId="165" fontId="27" fillId="0" borderId="1" xfId="6" applyFont="1">
      <alignment horizontal="left" vertical="center" wrapText="1"/>
    </xf>
    <xf numFmtId="165" fontId="2" fillId="0" borderId="21" xfId="7" applyBorder="1">
      <alignment horizontal="center" vertical="center"/>
    </xf>
    <xf numFmtId="165" fontId="2" fillId="0" borderId="22" xfId="7" applyBorder="1">
      <alignment horizontal="center" vertical="center"/>
    </xf>
    <xf numFmtId="165" fontId="2" fillId="0" borderId="1" xfId="6" applyFont="1">
      <alignment horizontal="left" vertical="center" wrapText="1"/>
    </xf>
    <xf numFmtId="165" fontId="28" fillId="0" borderId="3" xfId="7" applyFont="1" applyBorder="1">
      <alignment horizontal="center" vertical="center"/>
    </xf>
    <xf numFmtId="0" fontId="31" fillId="0" borderId="0" xfId="0" applyFont="1"/>
    <xf numFmtId="165" fontId="31" fillId="0" borderId="1" xfId="4" applyFont="1">
      <alignment horizontal="left" vertical="center" wrapText="1" indent="1"/>
    </xf>
    <xf numFmtId="165" fontId="31" fillId="0" borderId="1" xfId="6" applyFont="1">
      <alignment horizontal="left" vertical="center" wrapText="1"/>
    </xf>
    <xf numFmtId="165" fontId="32" fillId="0" borderId="1" xfId="6" applyFont="1">
      <alignment horizontal="left" vertical="center" wrapText="1"/>
    </xf>
    <xf numFmtId="0" fontId="32" fillId="0" borderId="0" xfId="0" applyFont="1" applyAlignment="1">
      <alignment vertical="top"/>
    </xf>
    <xf numFmtId="0" fontId="0" fillId="0" borderId="0" xfId="0" applyAlignment="1"/>
    <xf numFmtId="165" fontId="33" fillId="0" borderId="1" xfId="6" applyFont="1">
      <alignment horizontal="left" vertical="center" wrapText="1"/>
    </xf>
    <xf numFmtId="165" fontId="3" fillId="0" borderId="10" xfId="8" applyFill="1">
      <alignment horizontal="left" vertical="center"/>
    </xf>
    <xf numFmtId="0" fontId="35" fillId="0" borderId="0" xfId="0" applyFont="1"/>
    <xf numFmtId="165" fontId="34" fillId="0" borderId="18" xfId="5" applyFont="1">
      <alignment horizontal="left"/>
    </xf>
    <xf numFmtId="165" fontId="27" fillId="0" borderId="1" xfId="7" applyFont="1">
      <alignment horizontal="center" vertical="center"/>
    </xf>
    <xf numFmtId="49" fontId="27" fillId="0" borderId="0" xfId="0" applyNumberFormat="1" applyFont="1" applyAlignment="1">
      <alignment horizontal="right"/>
    </xf>
    <xf numFmtId="165" fontId="5" fillId="0" borderId="1" xfId="7" applyFont="1">
      <alignment horizontal="center" vertical="center"/>
    </xf>
    <xf numFmtId="0" fontId="5" fillId="0" borderId="0" xfId="0" applyFont="1"/>
    <xf numFmtId="0" fontId="16" fillId="0" borderId="0" xfId="0" applyFont="1" applyAlignment="1">
      <alignment vertical="top"/>
    </xf>
    <xf numFmtId="0" fontId="24" fillId="0" borderId="0" xfId="0" applyFont="1" applyAlignment="1">
      <alignment vertical="top"/>
    </xf>
    <xf numFmtId="0" fontId="15" fillId="0" borderId="0" xfId="0" applyFont="1" applyAlignment="1">
      <alignment horizontal="right" vertical="top"/>
    </xf>
    <xf numFmtId="0" fontId="15" fillId="0" borderId="8" xfId="0" applyFont="1" applyBorder="1" applyAlignment="1">
      <alignment horizontal="right" vertical="top"/>
    </xf>
    <xf numFmtId="165" fontId="5" fillId="0" borderId="0" xfId="6" applyBorder="1" applyAlignment="1">
      <alignment horizontal="center" vertical="center" wrapText="1"/>
    </xf>
    <xf numFmtId="165" fontId="2" fillId="0" borderId="0" xfId="7" applyBorder="1">
      <alignment horizontal="center" vertical="center"/>
    </xf>
    <xf numFmtId="165" fontId="5" fillId="0" borderId="3" xfId="7" applyFont="1" applyBorder="1">
      <alignment horizontal="center" vertical="center"/>
    </xf>
    <xf numFmtId="165" fontId="5" fillId="0" borderId="23" xfId="7" applyFont="1" applyBorder="1">
      <alignment horizontal="center" vertical="center"/>
    </xf>
    <xf numFmtId="0" fontId="28" fillId="0" borderId="0" xfId="0" applyFont="1" applyAlignment="1"/>
    <xf numFmtId="165" fontId="2" fillId="0" borderId="23" xfId="6" applyFont="1" applyBorder="1">
      <alignment horizontal="left" vertical="center" wrapText="1"/>
    </xf>
    <xf numFmtId="165" fontId="2" fillId="0" borderId="3" xfId="6" applyFont="1" applyBorder="1">
      <alignment horizontal="left" vertical="center" wrapText="1"/>
    </xf>
    <xf numFmtId="165" fontId="28" fillId="0" borderId="3" xfId="6" applyFont="1" applyBorder="1">
      <alignment horizontal="left" vertical="center" wrapText="1"/>
    </xf>
    <xf numFmtId="165" fontId="5" fillId="0" borderId="23" xfId="6" applyBorder="1">
      <alignment horizontal="left" vertical="center" wrapText="1"/>
    </xf>
    <xf numFmtId="49" fontId="5" fillId="0" borderId="0" xfId="0" applyNumberFormat="1" applyFont="1" applyAlignment="1">
      <alignment horizontal="right"/>
    </xf>
    <xf numFmtId="0" fontId="25" fillId="0" borderId="0" xfId="0" applyFont="1" applyAlignment="1">
      <alignment horizontal="right" vertical="top"/>
    </xf>
    <xf numFmtId="165" fontId="2" fillId="0" borderId="2" xfId="7" applyBorder="1">
      <alignment horizontal="center" vertical="center"/>
    </xf>
    <xf numFmtId="0" fontId="25" fillId="0" borderId="0" xfId="0" applyFont="1" applyAlignment="1">
      <alignment horizontal="right" vertical="top" wrapText="1"/>
    </xf>
    <xf numFmtId="0" fontId="36" fillId="0" borderId="0" xfId="0" applyFont="1" applyAlignment="1">
      <alignment vertical="top"/>
    </xf>
    <xf numFmtId="165" fontId="37" fillId="0" borderId="1" xfId="6" applyFont="1">
      <alignment horizontal="left" vertical="center" wrapText="1"/>
    </xf>
    <xf numFmtId="0" fontId="15" fillId="0" borderId="8" xfId="0" applyFont="1" applyBorder="1" applyAlignment="1">
      <alignment horizontal="left" vertical="top"/>
    </xf>
    <xf numFmtId="165" fontId="28" fillId="0" borderId="27" xfId="7" applyFont="1" applyBorder="1">
      <alignment horizontal="center" vertical="center"/>
    </xf>
    <xf numFmtId="165" fontId="28" fillId="0" borderId="28" xfId="7" applyFont="1" applyBorder="1">
      <alignment horizontal="center" vertical="center"/>
    </xf>
    <xf numFmtId="165" fontId="28" fillId="0" borderId="3" xfId="4" applyFont="1" applyBorder="1">
      <alignment horizontal="left" vertical="center" wrapText="1" indent="1"/>
    </xf>
    <xf numFmtId="165" fontId="5" fillId="0" borderId="23" xfId="4" applyBorder="1">
      <alignment horizontal="left" vertical="center" wrapText="1" indent="1"/>
    </xf>
    <xf numFmtId="165" fontId="2" fillId="0" borderId="29" xfId="6" applyFont="1" applyBorder="1">
      <alignment horizontal="left" vertical="center" wrapText="1"/>
    </xf>
    <xf numFmtId="165" fontId="2" fillId="0" borderId="30" xfId="6" applyFont="1" applyBorder="1">
      <alignment horizontal="left" vertical="center" wrapText="1"/>
    </xf>
    <xf numFmtId="165" fontId="5" fillId="0" borderId="31" xfId="7" applyFont="1" applyBorder="1">
      <alignment horizontal="center" vertical="center"/>
    </xf>
    <xf numFmtId="165" fontId="28" fillId="0" borderId="0" xfId="7" applyFont="1" applyBorder="1">
      <alignment horizontal="center" vertical="center"/>
    </xf>
    <xf numFmtId="9" fontId="28" fillId="0" borderId="1" xfId="4" applyNumberFormat="1" applyFont="1">
      <alignment horizontal="left" vertical="center" wrapText="1" indent="1"/>
    </xf>
    <xf numFmtId="9" fontId="28" fillId="0" borderId="1" xfId="6" applyNumberFormat="1" applyFont="1">
      <alignment horizontal="left" vertical="center" wrapText="1"/>
    </xf>
    <xf numFmtId="9" fontId="28" fillId="0" borderId="0" xfId="0" applyNumberFormat="1" applyFont="1"/>
    <xf numFmtId="165" fontId="28" fillId="0" borderId="0" xfId="4" applyFont="1" applyBorder="1">
      <alignment horizontal="left" vertical="center" wrapText="1" indent="1"/>
    </xf>
    <xf numFmtId="165" fontId="28" fillId="0" borderId="0" xfId="6" applyFont="1" applyBorder="1">
      <alignment horizontal="left" vertical="center" wrapText="1"/>
    </xf>
    <xf numFmtId="165" fontId="28" fillId="0" borderId="32" xfId="7" applyFont="1" applyBorder="1">
      <alignment horizontal="center" vertical="center"/>
    </xf>
    <xf numFmtId="165" fontId="28" fillId="0" borderId="2" xfId="4" applyFont="1" applyBorder="1">
      <alignment horizontal="left" vertical="center" wrapText="1" indent="1"/>
    </xf>
    <xf numFmtId="165" fontId="28" fillId="0" borderId="2" xfId="6" applyFont="1" applyBorder="1">
      <alignment horizontal="left" vertical="center" wrapText="1"/>
    </xf>
    <xf numFmtId="9" fontId="28" fillId="0" borderId="33" xfId="6" applyNumberFormat="1" applyFont="1" applyBorder="1">
      <alignment horizontal="left" vertical="center" wrapText="1"/>
    </xf>
    <xf numFmtId="165" fontId="28" fillId="0" borderId="33" xfId="7" applyFont="1" applyBorder="1">
      <alignment horizontal="center" vertical="center"/>
    </xf>
    <xf numFmtId="165" fontId="39" fillId="0" borderId="1" xfId="4" applyFont="1">
      <alignment horizontal="left" vertical="center" wrapText="1" indent="1"/>
    </xf>
    <xf numFmtId="165" fontId="39" fillId="0" borderId="1" xfId="6" applyFont="1">
      <alignment horizontal="left" vertical="center" wrapText="1"/>
    </xf>
    <xf numFmtId="165" fontId="39" fillId="0" borderId="1" xfId="7" applyFont="1">
      <alignment horizontal="center" vertical="center"/>
    </xf>
    <xf numFmtId="165" fontId="28" fillId="0" borderId="33" xfId="6" applyFont="1" applyBorder="1">
      <alignment horizontal="left" vertical="center" wrapText="1"/>
    </xf>
    <xf numFmtId="165" fontId="2" fillId="0" borderId="0" xfId="6" applyFont="1" applyBorder="1">
      <alignment horizontal="left" vertical="center" wrapText="1"/>
    </xf>
    <xf numFmtId="165" fontId="28" fillId="0" borderId="1" xfId="6" applyFont="1" applyAlignment="1">
      <alignment horizontal="center" vertical="center" wrapText="1"/>
    </xf>
    <xf numFmtId="165" fontId="28" fillId="0" borderId="33" xfId="4" applyFont="1" applyBorder="1">
      <alignment horizontal="left" vertical="center" wrapText="1" indent="1"/>
    </xf>
    <xf numFmtId="165" fontId="28" fillId="0" borderId="2" xfId="7" applyFont="1" applyBorder="1">
      <alignment horizontal="center" vertical="center"/>
    </xf>
    <xf numFmtId="165" fontId="5" fillId="0" borderId="33" xfId="6" applyBorder="1">
      <alignment horizontal="left" vertical="center" wrapText="1"/>
    </xf>
    <xf numFmtId="0" fontId="16" fillId="0" borderId="20" xfId="0" applyFont="1" applyBorder="1" applyAlignment="1">
      <alignment horizontal="left" vertical="top" wrapText="1"/>
    </xf>
    <xf numFmtId="0" fontId="16" fillId="0" borderId="0" xfId="0" applyFont="1" applyAlignment="1">
      <alignment horizontal="left" vertical="top" wrapText="1"/>
    </xf>
    <xf numFmtId="165" fontId="5" fillId="0" borderId="3" xfId="4" applyBorder="1">
      <alignment horizontal="left" vertical="center" wrapText="1" indent="1"/>
    </xf>
    <xf numFmtId="165" fontId="11" fillId="0" borderId="34" xfId="5" applyBorder="1">
      <alignment horizontal="left"/>
    </xf>
    <xf numFmtId="165" fontId="28" fillId="0" borderId="34" xfId="7" applyFont="1" applyBorder="1">
      <alignment horizontal="center" vertical="center"/>
    </xf>
    <xf numFmtId="165" fontId="30" fillId="0" borderId="34" xfId="5" applyFont="1" applyBorder="1">
      <alignment horizontal="left"/>
    </xf>
    <xf numFmtId="165" fontId="5" fillId="0" borderId="34" xfId="7" applyFont="1" applyBorder="1">
      <alignment horizontal="center" vertical="center"/>
    </xf>
    <xf numFmtId="165" fontId="5" fillId="0" borderId="33" xfId="4" applyBorder="1">
      <alignment horizontal="left" vertical="center" wrapText="1" indent="1"/>
    </xf>
    <xf numFmtId="165" fontId="2" fillId="0" borderId="33" xfId="6" applyFont="1" applyBorder="1">
      <alignment horizontal="left" vertical="center" wrapText="1"/>
    </xf>
    <xf numFmtId="165" fontId="5" fillId="0" borderId="33" xfId="7" applyFont="1" applyBorder="1">
      <alignment horizontal="center" vertical="center"/>
    </xf>
    <xf numFmtId="9" fontId="28" fillId="0" borderId="2" xfId="4" applyNumberFormat="1" applyFont="1" applyBorder="1">
      <alignment horizontal="left" vertical="center" wrapText="1" indent="1"/>
    </xf>
    <xf numFmtId="9" fontId="28" fillId="0" borderId="2" xfId="6" applyNumberFormat="1" applyFont="1" applyBorder="1">
      <alignment horizontal="left" vertical="center" wrapText="1"/>
    </xf>
    <xf numFmtId="165" fontId="5" fillId="0" borderId="35" xfId="7" applyFont="1" applyBorder="1">
      <alignment horizontal="center" vertical="center"/>
    </xf>
    <xf numFmtId="165" fontId="28" fillId="0" borderId="9" xfId="6" applyFont="1" applyBorder="1">
      <alignment horizontal="left" vertical="center" wrapText="1"/>
    </xf>
    <xf numFmtId="165" fontId="28" fillId="0" borderId="36" xfId="6" applyFont="1" applyBorder="1">
      <alignment horizontal="left" vertical="center" wrapText="1"/>
    </xf>
    <xf numFmtId="0" fontId="28" fillId="0" borderId="36" xfId="0" applyFont="1" applyBorder="1"/>
    <xf numFmtId="165" fontId="39" fillId="0" borderId="3" xfId="4" applyFont="1" applyBorder="1">
      <alignment horizontal="left" vertical="center" wrapText="1" indent="1"/>
    </xf>
    <xf numFmtId="165" fontId="28" fillId="0" borderId="3" xfId="6" applyFont="1" applyBorder="1" applyAlignment="1">
      <alignment horizontal="center" vertical="center" wrapText="1"/>
    </xf>
    <xf numFmtId="165" fontId="28" fillId="0" borderId="14" xfId="6" applyFont="1" applyBorder="1">
      <alignment horizontal="left" vertical="center" wrapText="1"/>
    </xf>
    <xf numFmtId="165" fontId="28" fillId="0" borderId="37" xfId="6" applyFont="1" applyBorder="1">
      <alignment horizontal="left" vertical="center" wrapText="1"/>
    </xf>
    <xf numFmtId="0" fontId="28" fillId="0" borderId="35" xfId="0" applyFont="1" applyBorder="1"/>
    <xf numFmtId="0" fontId="28" fillId="0" borderId="38" xfId="0" applyFont="1" applyBorder="1"/>
    <xf numFmtId="165" fontId="39" fillId="0" borderId="36" xfId="6" applyFont="1" applyBorder="1">
      <alignment horizontal="left" vertical="center" wrapText="1"/>
    </xf>
    <xf numFmtId="165" fontId="2" fillId="0" borderId="36" xfId="6" applyFont="1" applyBorder="1">
      <alignment horizontal="left" vertical="center" wrapText="1"/>
    </xf>
    <xf numFmtId="165" fontId="2" fillId="0" borderId="14" xfId="6" applyFont="1" applyBorder="1">
      <alignment horizontal="left" vertical="center" wrapText="1"/>
    </xf>
    <xf numFmtId="165" fontId="39" fillId="0" borderId="9" xfId="6" applyFont="1" applyBorder="1">
      <alignment horizontal="left" vertical="center" wrapText="1"/>
    </xf>
    <xf numFmtId="9" fontId="28" fillId="0" borderId="9" xfId="6" applyNumberFormat="1" applyFont="1" applyBorder="1">
      <alignment horizontal="left" vertical="center" wrapText="1"/>
    </xf>
    <xf numFmtId="165" fontId="2" fillId="0" borderId="9" xfId="6" applyFont="1" applyBorder="1">
      <alignment horizontal="left" vertical="center" wrapText="1"/>
    </xf>
    <xf numFmtId="9" fontId="28" fillId="0" borderId="37" xfId="6" applyNumberFormat="1" applyFont="1" applyBorder="1">
      <alignment horizontal="left" vertical="center" wrapText="1"/>
    </xf>
    <xf numFmtId="165" fontId="28" fillId="0" borderId="19" xfId="6" applyFont="1" applyBorder="1">
      <alignment horizontal="left" vertical="center" wrapText="1"/>
    </xf>
    <xf numFmtId="165" fontId="2" fillId="0" borderId="34" xfId="6" applyFont="1" applyBorder="1">
      <alignment horizontal="left" vertical="center" wrapText="1"/>
    </xf>
    <xf numFmtId="165" fontId="11" fillId="0" borderId="39" xfId="5" applyBorder="1">
      <alignment horizontal="left"/>
    </xf>
    <xf numFmtId="165" fontId="5" fillId="0" borderId="39" xfId="7" applyFont="1" applyBorder="1">
      <alignment horizontal="center" vertical="center"/>
    </xf>
    <xf numFmtId="165" fontId="5" fillId="0" borderId="34" xfId="6" applyBorder="1">
      <alignment horizontal="left" vertical="center" wrapText="1"/>
    </xf>
    <xf numFmtId="0" fontId="0" fillId="0" borderId="34" xfId="0" applyBorder="1"/>
    <xf numFmtId="165" fontId="38" fillId="0" borderId="36" xfId="6" applyFont="1" applyBorder="1">
      <alignment horizontal="left" vertical="center" wrapText="1"/>
    </xf>
    <xf numFmtId="165" fontId="38" fillId="0" borderId="1" xfId="7" applyFont="1">
      <alignment horizontal="center" vertical="center"/>
    </xf>
    <xf numFmtId="165" fontId="38" fillId="0" borderId="1" xfId="6" applyFont="1" applyAlignment="1">
      <alignment horizontal="center" vertical="center" wrapText="1"/>
    </xf>
    <xf numFmtId="165" fontId="38" fillId="0" borderId="1" xfId="6" applyFont="1">
      <alignment horizontal="left" vertical="center" wrapText="1"/>
    </xf>
    <xf numFmtId="165" fontId="38" fillId="0" borderId="33" xfId="6" applyFont="1" applyBorder="1">
      <alignment horizontal="left" vertical="center" wrapText="1"/>
    </xf>
    <xf numFmtId="165" fontId="38" fillId="0" borderId="1" xfId="4" applyFont="1">
      <alignment horizontal="left" vertical="center" wrapText="1" indent="1"/>
    </xf>
    <xf numFmtId="165" fontId="5" fillId="0" borderId="40" xfId="6" applyBorder="1">
      <alignment horizontal="left" vertical="center" wrapText="1"/>
    </xf>
    <xf numFmtId="0" fontId="11" fillId="0" borderId="41" xfId="0" applyFont="1" applyBorder="1" applyAlignment="1"/>
    <xf numFmtId="0" fontId="11" fillId="0" borderId="42" xfId="0" applyFont="1" applyBorder="1" applyAlignment="1"/>
    <xf numFmtId="0" fontId="11" fillId="9" borderId="42" xfId="0" applyFont="1" applyFill="1" applyBorder="1" applyAlignment="1">
      <alignment horizontal="center" textRotation="90"/>
    </xf>
    <xf numFmtId="0" fontId="3" fillId="0" borderId="0" xfId="0" applyFont="1" applyAlignment="1">
      <alignment vertical="center" wrapText="1"/>
    </xf>
    <xf numFmtId="0" fontId="3" fillId="0" borderId="0" xfId="0" applyFont="1" applyAlignment="1">
      <alignment vertical="center"/>
    </xf>
    <xf numFmtId="0" fontId="3" fillId="0" borderId="26" xfId="0" applyFont="1" applyBorder="1" applyAlignment="1">
      <alignment vertical="center"/>
    </xf>
    <xf numFmtId="0" fontId="6" fillId="0" borderId="0" xfId="0" applyFont="1" applyAlignment="1">
      <alignment horizontal="left" vertical="top"/>
    </xf>
    <xf numFmtId="0" fontId="3" fillId="0" borderId="7" xfId="0" applyFont="1" applyBorder="1" applyAlignment="1">
      <alignment vertical="center"/>
    </xf>
    <xf numFmtId="0" fontId="3" fillId="5" borderId="46" xfId="0" applyFont="1" applyFill="1" applyBorder="1" applyAlignment="1">
      <alignment horizontal="center" textRotation="90"/>
    </xf>
    <xf numFmtId="0" fontId="3" fillId="5" borderId="44" xfId="0" applyFont="1" applyFill="1" applyBorder="1" applyAlignment="1">
      <alignment horizontal="center" textRotation="90"/>
    </xf>
    <xf numFmtId="0" fontId="11" fillId="9" borderId="46" xfId="0" applyFont="1" applyFill="1" applyBorder="1" applyAlignment="1">
      <alignment horizontal="center" textRotation="90"/>
    </xf>
    <xf numFmtId="0" fontId="5" fillId="0" borderId="45" xfId="0" applyFont="1" applyBorder="1" applyAlignment="1">
      <alignment horizontal="center"/>
    </xf>
    <xf numFmtId="0" fontId="5" fillId="0" borderId="11" xfId="0" applyFont="1" applyBorder="1" applyAlignment="1">
      <alignment horizontal="center"/>
    </xf>
    <xf numFmtId="0" fontId="11" fillId="0" borderId="46" xfId="0" applyFont="1" applyBorder="1" applyAlignment="1">
      <alignment horizontal="center" textRotation="90"/>
    </xf>
    <xf numFmtId="0" fontId="11" fillId="0" borderId="41" xfId="0" applyFont="1" applyBorder="1" applyAlignment="1">
      <alignment horizontal="center"/>
    </xf>
    <xf numFmtId="0" fontId="11" fillId="0" borderId="42" xfId="0" applyFont="1" applyBorder="1" applyAlignment="1">
      <alignment horizontal="center"/>
    </xf>
    <xf numFmtId="0" fontId="40" fillId="9" borderId="25" xfId="0" applyFont="1" applyFill="1" applyBorder="1" applyAlignment="1">
      <alignment horizontal="center" vertical="center" wrapText="1"/>
    </xf>
    <xf numFmtId="0" fontId="11" fillId="0" borderId="42" xfId="0" applyFont="1" applyBorder="1" applyAlignment="1">
      <alignment horizontal="center" textRotation="90"/>
    </xf>
    <xf numFmtId="0" fontId="17" fillId="0" borderId="0" xfId="0" applyFont="1" applyAlignment="1">
      <alignment vertical="top" wrapText="1"/>
    </xf>
    <xf numFmtId="0" fontId="11" fillId="0" borderId="48" xfId="0" applyFont="1" applyBorder="1" applyAlignment="1"/>
    <xf numFmtId="0" fontId="15" fillId="0" borderId="0" xfId="0" applyFont="1" applyAlignment="1">
      <alignment horizontal="right" vertical="top" wrapText="1"/>
    </xf>
    <xf numFmtId="0" fontId="11" fillId="0" borderId="0" xfId="0" applyFont="1" applyAlignment="1">
      <alignment horizontal="right"/>
    </xf>
    <xf numFmtId="0" fontId="16" fillId="0" borderId="20" xfId="0" applyFont="1" applyBorder="1" applyAlignment="1">
      <alignment horizontal="left" vertical="top"/>
    </xf>
    <xf numFmtId="165" fontId="3" fillId="10" borderId="10" xfId="8" applyFill="1">
      <alignment horizontal="left" vertical="center"/>
    </xf>
    <xf numFmtId="0" fontId="3" fillId="10" borderId="42" xfId="0" applyFont="1" applyFill="1" applyBorder="1" applyAlignment="1">
      <alignment horizontal="center" textRotation="90"/>
    </xf>
    <xf numFmtId="0" fontId="3" fillId="10" borderId="43" xfId="0" applyFont="1" applyFill="1" applyBorder="1" applyAlignment="1">
      <alignment horizontal="center" textRotation="90"/>
    </xf>
    <xf numFmtId="0" fontId="3" fillId="10" borderId="46" xfId="0" applyFont="1" applyFill="1" applyBorder="1" applyAlignment="1">
      <alignment horizontal="center" textRotation="90"/>
    </xf>
    <xf numFmtId="0" fontId="3" fillId="10" borderId="44" xfId="0" applyFont="1" applyFill="1" applyBorder="1" applyAlignment="1">
      <alignment horizontal="center" textRotation="90"/>
    </xf>
    <xf numFmtId="165" fontId="5" fillId="0" borderId="1" xfId="7" applyFont="1" applyAlignment="1">
      <alignment horizontal="center" vertical="center" wrapText="1"/>
    </xf>
    <xf numFmtId="0" fontId="3" fillId="10" borderId="10" xfId="0" applyFont="1" applyFill="1" applyBorder="1" applyAlignment="1"/>
    <xf numFmtId="0" fontId="3" fillId="10" borderId="15" xfId="0" applyFont="1" applyFill="1" applyBorder="1" applyAlignment="1">
      <alignment horizontal="center" textRotation="90"/>
    </xf>
    <xf numFmtId="0" fontId="3" fillId="10" borderId="16" xfId="0" applyFont="1" applyFill="1" applyBorder="1" applyAlignment="1">
      <alignment horizontal="center" textRotation="90"/>
    </xf>
    <xf numFmtId="0" fontId="3" fillId="10" borderId="17" xfId="0" applyFont="1" applyFill="1" applyBorder="1" applyAlignment="1">
      <alignment horizontal="center" textRotation="90"/>
    </xf>
    <xf numFmtId="0" fontId="12" fillId="10" borderId="17" xfId="0" applyFont="1" applyFill="1" applyBorder="1" applyAlignment="1">
      <alignment horizontal="center" textRotation="90"/>
    </xf>
    <xf numFmtId="0" fontId="34" fillId="10" borderId="17" xfId="0" applyFont="1" applyFill="1" applyBorder="1" applyAlignment="1">
      <alignment horizontal="center" textRotation="90"/>
    </xf>
    <xf numFmtId="165" fontId="34" fillId="10" borderId="10" xfId="8" applyFont="1" applyFill="1">
      <alignment horizontal="left" vertical="center"/>
    </xf>
    <xf numFmtId="0" fontId="11" fillId="11" borderId="42" xfId="0" applyFont="1" applyFill="1" applyBorder="1" applyAlignment="1">
      <alignment horizontal="center" textRotation="90" wrapText="1"/>
    </xf>
    <xf numFmtId="0" fontId="11" fillId="11" borderId="43" xfId="0" applyFont="1" applyFill="1" applyBorder="1" applyAlignment="1">
      <alignment horizontal="center" textRotation="90" wrapText="1"/>
    </xf>
    <xf numFmtId="44" fontId="28" fillId="0" borderId="1" xfId="7" applyNumberFormat="1" applyFont="1">
      <alignment horizontal="center" vertical="center"/>
    </xf>
    <xf numFmtId="44" fontId="3" fillId="10" borderId="10" xfId="8" applyNumberFormat="1" applyFill="1">
      <alignment horizontal="left" vertical="center"/>
    </xf>
    <xf numFmtId="44" fontId="14" fillId="10" borderId="34" xfId="7" applyNumberFormat="1" applyFont="1" applyFill="1" applyBorder="1">
      <alignment horizontal="center" vertical="center"/>
    </xf>
    <xf numFmtId="165" fontId="5" fillId="12" borderId="1" xfId="6" applyFill="1">
      <alignment horizontal="left" vertical="center" wrapText="1"/>
    </xf>
    <xf numFmtId="165" fontId="5" fillId="12" borderId="3" xfId="6" applyFill="1" applyBorder="1">
      <alignment horizontal="left" vertical="center" wrapText="1"/>
    </xf>
    <xf numFmtId="165" fontId="11" fillId="13" borderId="34" xfId="5" applyFill="1" applyBorder="1">
      <alignment horizontal="left"/>
    </xf>
    <xf numFmtId="165" fontId="30" fillId="13" borderId="34" xfId="5" applyFont="1" applyFill="1" applyBorder="1">
      <alignment horizontal="left"/>
    </xf>
    <xf numFmtId="165" fontId="2" fillId="13" borderId="1" xfId="7" applyFill="1">
      <alignment horizontal="center" vertical="center"/>
    </xf>
    <xf numFmtId="165" fontId="2" fillId="13" borderId="3" xfId="7" applyFill="1" applyBorder="1">
      <alignment horizontal="center" vertical="center"/>
    </xf>
    <xf numFmtId="165" fontId="5" fillId="13" borderId="1" xfId="7" applyFont="1" applyFill="1" applyAlignment="1">
      <alignment horizontal="center" vertical="center" wrapText="1"/>
    </xf>
    <xf numFmtId="165" fontId="30" fillId="13" borderId="0" xfId="5" applyFont="1" applyFill="1" applyBorder="1">
      <alignment horizontal="left"/>
    </xf>
    <xf numFmtId="0" fontId="0" fillId="0" borderId="0" xfId="0" applyAlignment="1">
      <alignment horizontal="center" vertical="center"/>
    </xf>
    <xf numFmtId="0" fontId="0" fillId="13" borderId="0" xfId="0" applyFill="1" applyAlignment="1">
      <alignment horizontal="center" vertical="top"/>
    </xf>
    <xf numFmtId="165" fontId="5" fillId="0" borderId="11" xfId="6" applyBorder="1">
      <alignment horizontal="left" vertical="center" wrapText="1"/>
    </xf>
    <xf numFmtId="165" fontId="2" fillId="0" borderId="11" xfId="7" applyBorder="1">
      <alignment horizontal="center" vertical="center"/>
    </xf>
    <xf numFmtId="165" fontId="5" fillId="0" borderId="49" xfId="6" applyBorder="1" applyAlignment="1">
      <alignment horizontal="center" vertical="center" wrapText="1"/>
    </xf>
    <xf numFmtId="165" fontId="5" fillId="0" borderId="49" xfId="6" applyBorder="1">
      <alignment horizontal="left" vertical="center" wrapText="1"/>
    </xf>
    <xf numFmtId="165" fontId="2" fillId="0" borderId="49" xfId="7" applyBorder="1">
      <alignment horizontal="center" vertical="center"/>
    </xf>
    <xf numFmtId="165" fontId="0" fillId="0" borderId="49" xfId="7" applyFont="1" applyBorder="1">
      <alignment horizontal="center" vertical="center"/>
    </xf>
    <xf numFmtId="0" fontId="0" fillId="0" borderId="0" xfId="0" applyAlignment="1">
      <alignment horizontal="center"/>
    </xf>
    <xf numFmtId="14" fontId="5" fillId="0" borderId="1" xfId="6" applyNumberFormat="1">
      <alignment horizontal="left" vertical="center" wrapText="1"/>
    </xf>
    <xf numFmtId="43" fontId="5" fillId="0" borderId="1" xfId="9" applyFont="1" applyFill="1" applyBorder="1" applyAlignment="1">
      <alignment horizontal="left" vertical="center" wrapText="1"/>
    </xf>
    <xf numFmtId="43" fontId="5" fillId="0" borderId="1" xfId="9" applyFont="1" applyFill="1" applyBorder="1" applyAlignment="1">
      <alignment horizontal="left" wrapText="1"/>
    </xf>
    <xf numFmtId="43" fontId="5" fillId="0" borderId="49" xfId="9" applyFont="1" applyFill="1" applyBorder="1" applyAlignment="1">
      <alignment horizontal="left" wrapText="1"/>
    </xf>
    <xf numFmtId="0" fontId="41" fillId="0" borderId="0" xfId="0" applyFont="1" applyAlignment="1">
      <alignment vertical="center"/>
    </xf>
    <xf numFmtId="0" fontId="42" fillId="0" borderId="0" xfId="0" applyFont="1" applyAlignment="1">
      <alignment horizontal="center" textRotation="90"/>
    </xf>
    <xf numFmtId="0" fontId="27" fillId="0" borderId="0" xfId="0" applyFont="1" applyAlignment="1">
      <alignment vertical="center"/>
    </xf>
    <xf numFmtId="0" fontId="49" fillId="0" borderId="0" xfId="0" applyFont="1" applyAlignment="1">
      <alignment horizontal="left" vertical="center" wrapText="1"/>
    </xf>
    <xf numFmtId="0" fontId="27" fillId="0" borderId="0" xfId="0" applyFont="1" applyAlignment="1">
      <alignment vertical="center" wrapText="1"/>
    </xf>
    <xf numFmtId="0" fontId="49" fillId="0" borderId="0" xfId="0" applyFont="1" applyAlignment="1">
      <alignment vertical="center" wrapText="1"/>
    </xf>
    <xf numFmtId="0" fontId="27" fillId="0" borderId="0" xfId="0" applyFont="1" applyAlignment="1">
      <alignment horizontal="center" vertical="center"/>
    </xf>
    <xf numFmtId="0" fontId="0" fillId="0" borderId="0" xfId="0" applyAlignment="1">
      <alignment vertical="center"/>
    </xf>
    <xf numFmtId="0" fontId="43" fillId="0" borderId="0" xfId="0" applyFont="1" applyAlignment="1">
      <alignment vertical="center"/>
    </xf>
    <xf numFmtId="0" fontId="44" fillId="0" borderId="0" xfId="0" applyFont="1" applyAlignment="1">
      <alignment horizontal="left" vertical="center" wrapText="1"/>
    </xf>
    <xf numFmtId="0" fontId="43" fillId="0" borderId="0" xfId="0" applyFont="1" applyAlignment="1">
      <alignment vertical="center" wrapText="1"/>
    </xf>
    <xf numFmtId="0" fontId="45" fillId="0" borderId="0" xfId="0" applyFont="1" applyAlignment="1">
      <alignment vertical="center" wrapText="1"/>
    </xf>
    <xf numFmtId="0" fontId="46" fillId="14" borderId="0" xfId="0" applyFont="1" applyFill="1" applyAlignment="1">
      <alignment vertical="center"/>
    </xf>
    <xf numFmtId="0" fontId="47" fillId="14" borderId="0" xfId="0" applyFont="1" applyFill="1" applyAlignment="1">
      <alignment horizontal="left" vertical="center" wrapText="1"/>
    </xf>
    <xf numFmtId="0" fontId="48" fillId="14" borderId="0" xfId="0" applyFont="1" applyFill="1" applyAlignment="1">
      <alignment vertical="center" wrapText="1"/>
    </xf>
    <xf numFmtId="0" fontId="47" fillId="14" borderId="0" xfId="0" applyFont="1" applyFill="1" applyAlignment="1">
      <alignment vertical="center" wrapText="1"/>
    </xf>
    <xf numFmtId="0" fontId="46" fillId="14" borderId="0" xfId="0" applyFont="1" applyFill="1" applyAlignment="1">
      <alignment vertical="center" wrapText="1"/>
    </xf>
    <xf numFmtId="0" fontId="43" fillId="15" borderId="0" xfId="0" applyFont="1" applyFill="1" applyAlignment="1">
      <alignment vertical="center"/>
    </xf>
    <xf numFmtId="0" fontId="44" fillId="15" borderId="0" xfId="0" applyFont="1" applyFill="1" applyAlignment="1">
      <alignment horizontal="left" vertical="center" wrapText="1"/>
    </xf>
    <xf numFmtId="0" fontId="43" fillId="15" borderId="0" xfId="0" applyFont="1" applyFill="1" applyAlignment="1">
      <alignment vertical="center" wrapText="1"/>
    </xf>
    <xf numFmtId="0" fontId="45" fillId="15" borderId="0" xfId="0" applyFont="1" applyFill="1" applyAlignment="1">
      <alignment vertical="center" wrapText="1"/>
    </xf>
    <xf numFmtId="0" fontId="45" fillId="0" borderId="0" xfId="0" applyFont="1" applyAlignment="1">
      <alignment vertical="center"/>
    </xf>
    <xf numFmtId="0" fontId="38" fillId="0" borderId="0" xfId="0" applyFont="1" applyAlignment="1">
      <alignment vertical="center" wrapText="1"/>
    </xf>
    <xf numFmtId="165" fontId="27" fillId="0" borderId="0" xfId="7" applyFont="1" applyBorder="1">
      <alignment horizontal="center" vertical="center"/>
    </xf>
    <xf numFmtId="0" fontId="38" fillId="0" borderId="0" xfId="0" applyFont="1" applyAlignment="1">
      <alignment vertical="center"/>
    </xf>
    <xf numFmtId="0" fontId="50" fillId="0" borderId="0" xfId="0" applyFont="1" applyAlignment="1">
      <alignment horizontal="center" textRotation="90"/>
    </xf>
    <xf numFmtId="0" fontId="27" fillId="14" borderId="0" xfId="0" applyFont="1" applyFill="1" applyAlignment="1">
      <alignment vertical="center"/>
    </xf>
    <xf numFmtId="0" fontId="27" fillId="15" borderId="0" xfId="0" applyFont="1" applyFill="1" applyAlignment="1">
      <alignment vertical="center"/>
    </xf>
    <xf numFmtId="0" fontId="51" fillId="0" borderId="0" xfId="0" applyFont="1" applyAlignment="1">
      <alignment horizontal="left" vertical="center" wrapText="1"/>
    </xf>
    <xf numFmtId="0" fontId="52" fillId="0" borderId="0" xfId="0" applyFont="1" applyAlignment="1">
      <alignment vertical="center" wrapText="1"/>
    </xf>
    <xf numFmtId="49" fontId="27" fillId="0" borderId="0" xfId="0" applyNumberFormat="1" applyFont="1" applyAlignment="1">
      <alignment vertical="center"/>
    </xf>
    <xf numFmtId="0" fontId="27" fillId="0" borderId="0" xfId="0" applyFont="1" applyAlignment="1">
      <alignment horizontal="left" vertical="center"/>
    </xf>
    <xf numFmtId="165" fontId="27" fillId="0" borderId="3" xfId="6" applyFont="1" applyBorder="1">
      <alignment horizontal="left" vertical="center" wrapText="1"/>
    </xf>
    <xf numFmtId="0" fontId="22" fillId="10" borderId="20" xfId="0" applyFont="1" applyFill="1" applyBorder="1" applyAlignment="1">
      <alignment horizontal="center" vertical="center"/>
    </xf>
    <xf numFmtId="0" fontId="0" fillId="0" borderId="0" xfId="0" applyAlignment="1">
      <alignment horizontal="center" vertical="center"/>
    </xf>
    <xf numFmtId="0" fontId="0" fillId="0" borderId="45" xfId="0" applyBorder="1" applyAlignment="1">
      <alignment horizontal="center" vertical="center"/>
    </xf>
    <xf numFmtId="0" fontId="5" fillId="13" borderId="0" xfId="0" applyFont="1" applyFill="1" applyAlignment="1">
      <alignment horizontal="center" vertical="top"/>
    </xf>
    <xf numFmtId="0" fontId="0" fillId="13" borderId="0" xfId="0" applyFill="1" applyAlignment="1">
      <alignment horizontal="center" vertical="top"/>
    </xf>
    <xf numFmtId="0" fontId="5" fillId="0" borderId="0" xfId="0" applyFont="1" applyAlignment="1">
      <alignment vertical="top"/>
    </xf>
    <xf numFmtId="0" fontId="0" fillId="0" borderId="0" xfId="0" applyAlignment="1">
      <alignment vertical="top"/>
    </xf>
    <xf numFmtId="0" fontId="22" fillId="6" borderId="7" xfId="0" applyFont="1" applyFill="1" applyBorder="1" applyAlignment="1">
      <alignment horizontal="center" vertical="center"/>
    </xf>
    <xf numFmtId="0" fontId="22" fillId="10" borderId="7" xfId="0" applyFont="1" applyFill="1" applyBorder="1" applyAlignment="1">
      <alignment horizontal="center" vertical="center"/>
    </xf>
    <xf numFmtId="0" fontId="40" fillId="9" borderId="0" xfId="0" applyFont="1" applyFill="1" applyAlignment="1">
      <alignment horizontal="center" vertical="center" wrapText="1"/>
    </xf>
    <xf numFmtId="0" fontId="40" fillId="9" borderId="25" xfId="0" applyFont="1" applyFill="1" applyBorder="1" applyAlignment="1">
      <alignment horizontal="center" vertical="center" wrapText="1"/>
    </xf>
    <xf numFmtId="0" fontId="22" fillId="5" borderId="24" xfId="0" applyFont="1" applyFill="1" applyBorder="1" applyAlignment="1">
      <alignment horizontal="center" vertical="center"/>
    </xf>
    <xf numFmtId="0" fontId="22" fillId="5" borderId="0" xfId="0" applyFont="1" applyFill="1" applyAlignment="1">
      <alignment horizontal="center" vertical="center"/>
    </xf>
    <xf numFmtId="0" fontId="17" fillId="0" borderId="0" xfId="0" applyFont="1" applyAlignment="1">
      <alignment horizontal="left" vertical="top" wrapText="1"/>
    </xf>
    <xf numFmtId="0" fontId="40" fillId="9" borderId="47" xfId="0" applyFont="1" applyFill="1" applyBorder="1" applyAlignment="1">
      <alignment horizontal="center" vertical="center"/>
    </xf>
    <xf numFmtId="0" fontId="40" fillId="9" borderId="46" xfId="0" applyFont="1" applyFill="1" applyBorder="1" applyAlignment="1">
      <alignment horizontal="center" vertical="center"/>
    </xf>
    <xf numFmtId="0" fontId="22" fillId="10" borderId="46" xfId="0" applyFont="1" applyFill="1" applyBorder="1" applyAlignment="1">
      <alignment horizontal="center" vertical="center"/>
    </xf>
    <xf numFmtId="0" fontId="22" fillId="10" borderId="44" xfId="0" applyFont="1" applyFill="1" applyBorder="1" applyAlignment="1">
      <alignment horizontal="center" vertical="center"/>
    </xf>
    <xf numFmtId="0" fontId="22" fillId="7" borderId="7" xfId="0" applyFont="1" applyFill="1" applyBorder="1" applyAlignment="1">
      <alignment horizontal="center" vertical="center"/>
    </xf>
    <xf numFmtId="0" fontId="22" fillId="6" borderId="15" xfId="0" applyFont="1" applyFill="1" applyBorder="1" applyAlignment="1">
      <alignment horizontal="center" vertical="center"/>
    </xf>
    <xf numFmtId="0" fontId="22" fillId="6" borderId="16" xfId="0" applyFont="1" applyFill="1" applyBorder="1" applyAlignment="1">
      <alignment horizontal="center" vertical="center"/>
    </xf>
    <xf numFmtId="0" fontId="22" fillId="10" borderId="16" xfId="0" applyFont="1" applyFill="1" applyBorder="1" applyAlignment="1">
      <alignment horizontal="center" vertical="center"/>
    </xf>
    <xf numFmtId="0" fontId="22" fillId="10" borderId="17" xfId="0" applyFont="1" applyFill="1" applyBorder="1" applyAlignment="1">
      <alignment horizontal="center" vertical="center"/>
    </xf>
  </cellXfs>
  <cellStyles count="10">
    <cellStyle name="eBKP-H" xfId="4" xr:uid="{5F645B9B-B013-479F-9A70-D07ECC1AF767}"/>
    <cellStyle name="Element" xfId="6" xr:uid="{C74EC066-88A4-4CB1-A0FC-43FA885116D4}"/>
    <cellStyle name="Element LOI" xfId="7" xr:uid="{ED30926B-3678-4BBF-9AA2-31A1668D76F0}"/>
    <cellStyle name="Elementgruppe" xfId="5" xr:uid="{5A86322D-BE8D-4E4A-8F7E-00BE9CB88265}"/>
    <cellStyle name="Gut" xfId="1" builtinId="26" customBuiltin="1"/>
    <cellStyle name="Hauptgruppe" xfId="8" xr:uid="{57F1A1DD-084F-4199-B769-443FAFF24601}"/>
    <cellStyle name="Komma" xfId="9" builtinId="3"/>
    <cellStyle name="Neutral" xfId="3" builtinId="28" customBuiltin="1"/>
    <cellStyle name="Schlecht" xfId="2" builtinId="27" customBuiltin="1"/>
    <cellStyle name="Standard" xfId="0" builtinId="0" customBuiltin="1"/>
  </cellStyles>
  <dxfs count="690">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ont>
        <b/>
        <i val="0"/>
      </font>
    </dxf>
    <dxf>
      <font>
        <color auto="1"/>
      </font>
      <fill>
        <patternFill>
          <bgColor theme="5" tint="0.79998168889431442"/>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ont>
        <b/>
        <i val="0"/>
      </font>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rgb="FFFFF6DD"/>
        </patternFill>
      </fill>
    </dxf>
    <dxf>
      <font>
        <color theme="0"/>
      </font>
    </dxf>
    <dxf>
      <fill>
        <patternFill patternType="none">
          <bgColor auto="1"/>
        </patternFill>
      </fill>
      <border>
        <top style="dotted">
          <color auto="1"/>
        </top>
      </border>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rgb="FF905FB5"/>
        </patternFill>
      </fill>
    </dxf>
    <dxf>
      <fill>
        <patternFill>
          <bgColor rgb="FF3760B3"/>
        </patternFill>
      </fill>
    </dxf>
    <dxf>
      <fill>
        <patternFill>
          <bgColor theme="4" tint="0.39994506668294322"/>
        </patternFill>
      </fill>
    </dxf>
    <dxf>
      <fill>
        <patternFill>
          <bgColor theme="4" tint="0.79998168889431442"/>
        </patternFill>
      </fill>
    </dxf>
    <dxf>
      <fill>
        <patternFill>
          <bgColor theme="7" tint="0.79998168889431442"/>
        </patternFill>
      </fill>
    </dxf>
    <dxf>
      <font>
        <color auto="1"/>
      </font>
      <fill>
        <patternFill>
          <bgColor theme="5" tint="0.79998168889431442"/>
        </patternFill>
      </fill>
    </dxf>
    <dxf>
      <fill>
        <patternFill>
          <bgColor theme="9" tint="0.79998168889431442"/>
        </patternFill>
      </fill>
    </dxf>
    <dxf>
      <font>
        <color theme="0"/>
      </font>
      <fill>
        <patternFill>
          <bgColor rgb="FF002060"/>
        </patternFill>
      </fill>
    </dxf>
    <dxf>
      <fill>
        <patternFill>
          <bgColor theme="7" tint="0.79998168889431442"/>
        </patternFill>
      </fill>
    </dxf>
    <dxf>
      <font>
        <b/>
        <i val="0"/>
      </font>
    </dxf>
    <dxf>
      <font>
        <color auto="1"/>
      </font>
      <fill>
        <patternFill>
          <bgColor theme="5" tint="0.79998168889431442"/>
        </patternFill>
      </fill>
    </dxf>
    <dxf>
      <font>
        <color auto="1"/>
      </font>
      <fill>
        <patternFill>
          <bgColor theme="5" tint="0.79998168889431442"/>
        </patternFill>
      </fill>
    </dxf>
    <dxf>
      <font>
        <color auto="1"/>
      </font>
      <fill>
        <patternFill>
          <bgColor theme="5" tint="0.79998168889431442"/>
        </patternFill>
      </fill>
    </dxf>
    <dxf>
      <fill>
        <patternFill>
          <bgColor theme="4" tint="0.79998168889431442"/>
        </patternFill>
      </fill>
    </dxf>
    <dxf>
      <fill>
        <patternFill>
          <bgColor theme="7" tint="0.79998168889431442"/>
        </patternFill>
      </fill>
    </dxf>
    <dxf>
      <font>
        <b/>
        <i val="0"/>
      </font>
    </dxf>
    <dxf>
      <fill>
        <patternFill>
          <bgColor theme="7" tint="0.79998168889431442"/>
        </patternFill>
      </fill>
    </dxf>
    <dxf>
      <fill>
        <patternFill>
          <bgColor theme="9" tint="0.79998168889431442"/>
        </patternFill>
      </fill>
    </dxf>
    <dxf>
      <fill>
        <patternFill>
          <bgColor theme="4" tint="0.39994506668294322"/>
        </patternFill>
      </fill>
    </dxf>
    <dxf>
      <fill>
        <patternFill>
          <bgColor rgb="FF3760B3"/>
        </patternFill>
      </fill>
    </dxf>
    <dxf>
      <fill>
        <patternFill>
          <bgColor rgb="FF905FB5"/>
        </patternFill>
      </fill>
    </dxf>
    <dxf>
      <font>
        <color theme="0"/>
      </font>
      <fill>
        <patternFill>
          <bgColor rgb="FF002060"/>
        </patternFill>
      </fill>
    </dxf>
    <dxf>
      <font>
        <color auto="1"/>
      </font>
      <fill>
        <patternFill>
          <bgColor theme="5" tint="0.79998168889431442"/>
        </patternFill>
      </fill>
    </dxf>
    <dxf>
      <font>
        <color auto="1"/>
      </font>
      <fill>
        <patternFill>
          <bgColor theme="5" tint="0.79998168889431442"/>
        </patternFill>
      </fill>
    </dxf>
    <dxf>
      <font>
        <color auto="1"/>
      </font>
      <fill>
        <patternFill>
          <bgColor theme="5" tint="0.79998168889431442"/>
        </patternFill>
      </fill>
    </dxf>
    <dxf>
      <font>
        <color auto="1"/>
      </font>
      <fill>
        <patternFill>
          <bgColor theme="5" tint="0.79998168889431442"/>
        </patternFill>
      </fill>
    </dxf>
    <dxf>
      <font>
        <color auto="1"/>
      </font>
      <fill>
        <patternFill>
          <bgColor theme="5"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39994506668294322"/>
        </patternFill>
      </fill>
    </dxf>
    <dxf>
      <fill>
        <patternFill>
          <bgColor rgb="FF3760B3"/>
        </patternFill>
      </fill>
    </dxf>
    <dxf>
      <fill>
        <patternFill>
          <bgColor rgb="FF905FB5"/>
        </patternFill>
      </fill>
    </dxf>
    <dxf>
      <font>
        <color theme="0"/>
      </font>
      <fill>
        <patternFill>
          <bgColor rgb="FF002060"/>
        </patternFill>
      </fill>
    </dxf>
    <dxf>
      <font>
        <b/>
        <i val="0"/>
      </font>
    </dxf>
    <dxf>
      <font>
        <color auto="1"/>
      </font>
      <fill>
        <patternFill>
          <bgColor theme="5" tint="0.79998168889431442"/>
        </patternFill>
      </fill>
    </dxf>
    <dxf>
      <font>
        <color theme="0"/>
      </font>
      <fill>
        <patternFill>
          <bgColor rgb="FF002060"/>
        </patternFill>
      </fill>
    </dxf>
    <dxf>
      <fill>
        <patternFill>
          <bgColor rgb="FF905FB5"/>
        </patternFill>
      </fill>
    </dxf>
    <dxf>
      <fill>
        <patternFill>
          <bgColor theme="4" tint="0.39994506668294322"/>
        </patternFill>
      </fill>
    </dxf>
    <dxf>
      <fill>
        <patternFill>
          <bgColor theme="4" tint="0.79998168889431442"/>
        </patternFill>
      </fill>
    </dxf>
    <dxf>
      <font>
        <color auto="1"/>
      </font>
      <fill>
        <patternFill>
          <bgColor theme="5" tint="0.79998168889431442"/>
        </patternFill>
      </fill>
    </dxf>
    <dxf>
      <fill>
        <patternFill>
          <bgColor theme="9" tint="0.79998168889431442"/>
        </patternFill>
      </fill>
    </dxf>
    <dxf>
      <fill>
        <patternFill>
          <bgColor theme="7" tint="0.79998168889431442"/>
        </patternFill>
      </fill>
    </dxf>
    <dxf>
      <fill>
        <patternFill>
          <bgColor rgb="FF3760B3"/>
        </patternFill>
      </fill>
    </dxf>
    <dxf>
      <font>
        <b/>
        <i val="0"/>
      </font>
    </dxf>
    <dxf>
      <fill>
        <patternFill>
          <bgColor theme="7"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ont>
        <b/>
        <i val="0"/>
      </font>
    </dxf>
    <dxf>
      <font>
        <color rgb="FF000000"/>
      </font>
      <fill>
        <patternFill patternType="solid">
          <bgColor rgb="FFE2EFDA"/>
        </patternFill>
      </fill>
    </dxf>
    <dxf>
      <fill>
        <patternFill patternType="solid">
          <bgColor rgb="FFD9E1F2"/>
        </patternFill>
      </fill>
    </dxf>
    <dxf>
      <font>
        <strike/>
      </font>
      <fill>
        <patternFill>
          <bgColor theme="5"/>
        </patternFill>
      </fill>
    </dxf>
    <dxf>
      <fill>
        <patternFill>
          <bgColor theme="9" tint="0.79998168889431442"/>
        </patternFill>
      </fill>
    </dxf>
    <dxf>
      <fill>
        <patternFill>
          <bgColor rgb="FF3760B3"/>
        </patternFill>
      </fill>
    </dxf>
    <dxf>
      <font>
        <strike/>
      </font>
      <fill>
        <patternFill>
          <bgColor theme="5"/>
        </patternFill>
      </fill>
    </dxf>
    <dxf>
      <fill>
        <patternFill>
          <bgColor rgb="FF905FB5"/>
        </patternFill>
      </fill>
    </dxf>
    <dxf>
      <fill>
        <patternFill>
          <bgColor theme="4" tint="0.39994506668294322"/>
        </patternFill>
      </fill>
    </dxf>
    <dxf>
      <fill>
        <patternFill>
          <bgColor theme="4" tint="0.79998168889431442"/>
        </patternFill>
      </fill>
    </dxf>
    <dxf>
      <fill>
        <patternFill>
          <bgColor theme="7" tint="0.79998168889431442"/>
        </patternFill>
      </fill>
    </dxf>
    <dxf>
      <font>
        <b/>
        <i val="0"/>
      </font>
    </dxf>
    <dxf>
      <fill>
        <patternFill>
          <bgColor theme="4" tint="0.79998168889431442"/>
        </patternFill>
      </fill>
    </dxf>
    <dxf>
      <fill>
        <patternFill>
          <bgColor theme="9" tint="0.79998168889431442"/>
        </patternFill>
      </fill>
    </dxf>
    <dxf>
      <fill>
        <patternFill>
          <bgColor theme="4" tint="0.39994506668294322"/>
        </patternFill>
      </fill>
    </dxf>
    <dxf>
      <fill>
        <patternFill>
          <bgColor rgb="FF3760B3"/>
        </patternFill>
      </fill>
    </dxf>
    <dxf>
      <fill>
        <patternFill>
          <bgColor rgb="FF905FB5"/>
        </patternFill>
      </fill>
    </dxf>
    <dxf>
      <font>
        <strike/>
      </font>
      <fill>
        <patternFill>
          <bgColor theme="5"/>
        </patternFill>
      </fill>
    </dxf>
    <dxf>
      <font>
        <b/>
        <i val="0"/>
      </font>
    </dxf>
    <dxf>
      <fill>
        <patternFill>
          <bgColor theme="7"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9" tint="0.79998168889431442"/>
        </patternFill>
      </fill>
    </dxf>
    <dxf>
      <fill>
        <patternFill>
          <bgColor theme="7" tint="0.79998168889431442"/>
        </patternFill>
      </fill>
    </dxf>
    <dxf>
      <font>
        <b/>
        <i val="0"/>
      </font>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rgb="FF905FB5"/>
        </patternFill>
      </fill>
    </dxf>
    <dxf>
      <fill>
        <patternFill>
          <bgColor rgb="FF3760B3"/>
        </patternFill>
      </fill>
    </dxf>
    <dxf>
      <fill>
        <patternFill>
          <bgColor theme="4" tint="0.39994506668294322"/>
        </patternFill>
      </fill>
    </dxf>
    <dxf>
      <fill>
        <patternFill>
          <bgColor theme="7" tint="0.79998168889431442"/>
        </patternFill>
      </fill>
    </dxf>
    <dxf>
      <font>
        <b/>
        <i val="0"/>
      </font>
    </dxf>
    <dxf>
      <fill>
        <patternFill>
          <bgColor theme="7"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9" tint="0.79998168889431442"/>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ont>
        <b/>
        <i val="0"/>
      </font>
    </dxf>
    <dxf>
      <fill>
        <patternFill>
          <bgColor theme="9" tint="0.79998168889431442"/>
        </patternFill>
      </fill>
    </dxf>
    <dxf>
      <fill>
        <patternFill>
          <bgColor rgb="FF3760B3"/>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rgb="FF905FB5"/>
        </patternFill>
      </fill>
    </dxf>
    <dxf>
      <font>
        <color theme="0"/>
      </font>
      <fill>
        <patternFill>
          <bgColor rgb="FF002060"/>
        </patternFill>
      </fill>
    </dxf>
    <dxf>
      <fill>
        <patternFill>
          <bgColor theme="5" tint="0.59996337778862885"/>
        </patternFill>
      </fill>
    </dxf>
    <dxf>
      <fill>
        <patternFill>
          <bgColor theme="7" tint="0.59996337778862885"/>
        </patternFill>
      </fill>
    </dxf>
    <dxf>
      <fill>
        <patternFill>
          <bgColor theme="0" tint="-0.24994659260841701"/>
        </patternFill>
      </fill>
    </dxf>
    <dxf>
      <fill>
        <patternFill>
          <bgColor theme="7" tint="0.59996337778862885"/>
        </patternFill>
      </fill>
    </dxf>
    <dxf>
      <fill>
        <patternFill>
          <bgColor theme="5" tint="0.59996337778862885"/>
        </patternFill>
      </fill>
    </dxf>
    <dxf>
      <font>
        <b/>
        <i val="0"/>
      </font>
    </dxf>
    <dxf>
      <font>
        <color auto="1"/>
      </font>
      <fill>
        <patternFill>
          <bgColor theme="5" tint="0.79998168889431442"/>
        </patternFill>
      </fill>
    </dxf>
    <dxf>
      <fill>
        <patternFill>
          <bgColor theme="7" tint="0.79998168889431442"/>
        </patternFill>
      </fill>
    </dxf>
    <dxf>
      <fill>
        <patternFill>
          <bgColor theme="4" tint="0.3999450666829432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rgb="FF3760B3"/>
        </patternFill>
      </fill>
    </dxf>
    <dxf>
      <fill>
        <patternFill>
          <bgColor rgb="FF905FB5"/>
        </patternFill>
      </fill>
    </dxf>
    <dxf>
      <font>
        <color theme="0"/>
      </font>
      <fill>
        <patternFill>
          <bgColor rgb="FF002060"/>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ill>
        <patternFill>
          <bgColor theme="9" tint="0.79998168889431442"/>
        </patternFill>
      </fill>
    </dxf>
    <dxf>
      <fill>
        <patternFill>
          <bgColor theme="4" tint="0.79998168889431442"/>
        </patternFill>
      </fill>
    </dxf>
    <dxf>
      <font>
        <color auto="1"/>
      </font>
      <fill>
        <patternFill>
          <bgColor theme="5" tint="0.79998168889431442"/>
        </patternFill>
      </fill>
    </dxf>
    <dxf>
      <font>
        <color theme="0"/>
      </font>
      <fill>
        <patternFill>
          <bgColor rgb="FF002060"/>
        </patternFill>
      </fill>
    </dxf>
    <dxf>
      <fill>
        <patternFill>
          <bgColor theme="7" tint="0.79998168889431442"/>
        </patternFill>
      </fill>
    </dxf>
    <dxf>
      <fill>
        <patternFill>
          <bgColor rgb="FF3760B3"/>
        </patternFill>
      </fill>
    </dxf>
    <dxf>
      <fill>
        <patternFill>
          <bgColor theme="4" tint="0.39994506668294322"/>
        </patternFill>
      </fill>
    </dxf>
    <dxf>
      <fill>
        <patternFill>
          <bgColor theme="4" tint="0.79998168889431442"/>
        </patternFill>
      </fill>
    </dxf>
    <dxf>
      <fill>
        <patternFill>
          <bgColor rgb="FF905FB5"/>
        </patternFill>
      </fill>
    </dxf>
    <dxf>
      <fill>
        <patternFill>
          <bgColor theme="9" tint="0.79998168889431442"/>
        </patternFill>
      </fill>
    </dxf>
    <dxf>
      <fill>
        <patternFill>
          <bgColor rgb="FF3760B3"/>
        </patternFill>
      </fill>
    </dxf>
    <dxf>
      <fill>
        <patternFill>
          <bgColor rgb="FF905FB5"/>
        </patternFill>
      </fill>
    </dxf>
    <dxf>
      <fill>
        <patternFill>
          <bgColor theme="7" tint="0.79998168889431442"/>
        </patternFill>
      </fill>
    </dxf>
    <dxf>
      <font>
        <b/>
        <i val="0"/>
      </font>
    </dxf>
    <dxf>
      <fill>
        <patternFill>
          <bgColor theme="9" tint="0.79998168889431442"/>
        </patternFill>
      </fill>
    </dxf>
    <dxf>
      <fill>
        <patternFill>
          <bgColor theme="4" tint="0.79998168889431442"/>
        </patternFill>
      </fill>
    </dxf>
    <dxf>
      <fill>
        <patternFill>
          <bgColor theme="4" tint="0.39994506668294322"/>
        </patternFill>
      </fill>
    </dxf>
    <dxf>
      <fill>
        <patternFill>
          <bgColor theme="9" tint="0.79998168889431442"/>
        </patternFill>
      </fill>
    </dxf>
    <dxf>
      <fill>
        <patternFill>
          <bgColor theme="4" tint="0.39994506668294322"/>
        </patternFill>
      </fill>
    </dxf>
    <dxf>
      <fill>
        <patternFill>
          <bgColor rgb="FF905FB5"/>
        </patternFill>
      </fill>
    </dxf>
    <dxf>
      <fill>
        <patternFill>
          <bgColor theme="7" tint="0.79998168889431442"/>
        </patternFill>
      </fill>
    </dxf>
    <dxf>
      <fill>
        <patternFill>
          <bgColor rgb="FF3760B3"/>
        </patternFill>
      </fill>
    </dxf>
    <dxf>
      <fill>
        <patternFill>
          <bgColor theme="9" tint="0.79998168889431442"/>
        </patternFill>
      </fill>
    </dxf>
    <dxf>
      <fill>
        <patternFill>
          <bgColor theme="4" tint="0.79998168889431442"/>
        </patternFill>
      </fill>
    </dxf>
    <dxf>
      <font>
        <b/>
        <i val="0"/>
      </font>
    </dxf>
    <dxf>
      <font>
        <strike/>
      </font>
      <fill>
        <patternFill>
          <bgColor theme="5"/>
        </patternFill>
      </fill>
    </dxf>
    <dxf>
      <font>
        <strike/>
      </font>
      <fill>
        <patternFill>
          <bgColor theme="5"/>
        </patternFill>
      </fill>
    </dxf>
    <dxf>
      <font>
        <b/>
        <i val="0"/>
      </font>
    </dxf>
    <dxf>
      <fill>
        <patternFill>
          <bgColor rgb="FF905FB5"/>
        </patternFill>
      </fill>
    </dxf>
    <dxf>
      <fill>
        <patternFill>
          <bgColor rgb="FF3760B3"/>
        </patternFill>
      </fill>
    </dxf>
    <dxf>
      <fill>
        <patternFill>
          <bgColor theme="4" tint="0.79998168889431442"/>
        </patternFill>
      </fill>
    </dxf>
    <dxf>
      <fill>
        <patternFill>
          <bgColor theme="9" tint="0.79998168889431442"/>
        </patternFill>
      </fill>
    </dxf>
    <dxf>
      <fill>
        <patternFill>
          <bgColor theme="4" tint="0.39994506668294322"/>
        </patternFill>
      </fill>
    </dxf>
    <dxf>
      <fill>
        <patternFill>
          <bgColor theme="4" tint="0.39994506668294322"/>
        </patternFill>
      </fill>
    </dxf>
    <dxf>
      <fill>
        <patternFill>
          <bgColor rgb="FF3760B3"/>
        </patternFill>
      </fill>
    </dxf>
    <dxf>
      <fill>
        <patternFill>
          <bgColor rgb="FF905FB5"/>
        </patternFill>
      </fill>
    </dxf>
    <dxf>
      <fill>
        <patternFill>
          <bgColor theme="9" tint="0.79998168889431442"/>
        </patternFill>
      </fill>
    </dxf>
    <dxf>
      <fill>
        <patternFill>
          <bgColor theme="4" tint="0.79998168889431442"/>
        </patternFill>
      </fill>
    </dxf>
    <dxf>
      <font>
        <b/>
        <i val="0"/>
      </font>
    </dxf>
    <dxf>
      <fill>
        <patternFill>
          <bgColor theme="7" tint="0.79998168889431442"/>
        </patternFill>
      </fill>
    </dxf>
    <dxf>
      <fill>
        <patternFill>
          <bgColor rgb="FF905FB5"/>
        </patternFill>
      </fill>
    </dxf>
    <dxf>
      <fill>
        <patternFill>
          <bgColor theme="4" tint="0.39994506668294322"/>
        </patternFill>
      </fill>
    </dxf>
    <dxf>
      <fill>
        <patternFill>
          <bgColor theme="9" tint="0.79998168889431442"/>
        </patternFill>
      </fill>
    </dxf>
    <dxf>
      <fill>
        <patternFill>
          <bgColor theme="4" tint="0.79998168889431442"/>
        </patternFill>
      </fill>
    </dxf>
    <dxf>
      <fill>
        <patternFill>
          <bgColor rgb="FF3760B3"/>
        </patternFill>
      </fill>
    </dxf>
    <dxf>
      <font>
        <b/>
        <i val="0"/>
      </font>
    </dxf>
    <dxf>
      <font>
        <b/>
        <i val="0"/>
      </font>
    </dxf>
    <dxf>
      <fill>
        <patternFill>
          <bgColor rgb="FF905FB5"/>
        </patternFill>
      </fill>
    </dxf>
    <dxf>
      <fill>
        <patternFill>
          <bgColor rgb="FF3760B3"/>
        </patternFill>
      </fill>
    </dxf>
    <dxf>
      <fill>
        <patternFill>
          <bgColor theme="4" tint="0.39994506668294322"/>
        </patternFill>
      </fill>
    </dxf>
    <dxf>
      <fill>
        <patternFill>
          <bgColor theme="4" tint="0.79998168889431442"/>
        </patternFill>
      </fill>
    </dxf>
    <dxf>
      <fill>
        <patternFill>
          <bgColor rgb="FF905FB5"/>
        </patternFill>
      </fill>
    </dxf>
    <dxf>
      <fill>
        <patternFill>
          <bgColor theme="7" tint="0.79998168889431442"/>
        </patternFill>
      </fill>
    </dxf>
    <dxf>
      <fill>
        <patternFill>
          <bgColor rgb="FF3760B3"/>
        </patternFill>
      </fill>
    </dxf>
    <dxf>
      <fill>
        <patternFill>
          <bgColor theme="4" tint="0.79998168889431442"/>
        </patternFill>
      </fill>
    </dxf>
    <dxf>
      <fill>
        <patternFill>
          <bgColor theme="4" tint="0.39994506668294322"/>
        </patternFill>
      </fill>
    </dxf>
    <dxf>
      <fill>
        <patternFill>
          <bgColor theme="9" tint="0.79998168889431442"/>
        </patternFill>
      </fill>
    </dxf>
    <dxf>
      <fill>
        <patternFill>
          <bgColor rgb="FF905FB5"/>
        </patternFill>
      </fill>
    </dxf>
    <dxf>
      <fill>
        <patternFill>
          <bgColor rgb="FF3760B3"/>
        </patternFill>
      </fill>
    </dxf>
    <dxf>
      <fill>
        <patternFill>
          <bgColor theme="4" tint="0.39994506668294322"/>
        </patternFill>
      </fill>
    </dxf>
    <dxf>
      <fill>
        <patternFill>
          <bgColor theme="4" tint="0.79998168889431442"/>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rgb="FF905FB5"/>
        </patternFill>
      </fill>
    </dxf>
    <dxf>
      <fill>
        <patternFill>
          <bgColor rgb="FF3760B3"/>
        </patternFill>
      </fill>
    </dxf>
    <dxf>
      <fill>
        <patternFill>
          <bgColor theme="4" tint="0.39994506668294322"/>
        </patternFill>
      </fill>
    </dxf>
    <dxf>
      <fill>
        <patternFill>
          <bgColor rgb="FF905FB5"/>
        </patternFill>
      </fill>
    </dxf>
    <dxf>
      <fill>
        <patternFill>
          <bgColor theme="7" tint="0.79998168889431442"/>
        </patternFill>
      </fill>
    </dxf>
    <dxf>
      <font>
        <b/>
        <i val="0"/>
      </font>
    </dxf>
    <dxf>
      <fill>
        <patternFill>
          <bgColor theme="4" tint="0.79998168889431442"/>
        </patternFill>
      </fill>
    </dxf>
    <dxf>
      <fill>
        <patternFill>
          <bgColor rgb="FF3760B3"/>
        </patternFill>
      </fill>
    </dxf>
    <dxf>
      <fill>
        <patternFill>
          <bgColor theme="7"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9" tint="0.79998168889431442"/>
        </patternFill>
      </fill>
    </dxf>
    <dxf>
      <font>
        <strike/>
      </font>
      <fill>
        <patternFill>
          <bgColor theme="5"/>
        </patternFill>
      </fill>
    </dxf>
    <dxf>
      <font>
        <b/>
        <i val="0"/>
      </font>
    </dxf>
    <dxf>
      <font>
        <b/>
        <i val="0"/>
      </font>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9" tint="0.79998168889431442"/>
        </patternFill>
      </fill>
    </dxf>
    <dxf>
      <fill>
        <patternFill>
          <bgColor theme="7" tint="0.79998168889431442"/>
        </patternFill>
      </fill>
    </dxf>
    <dxf>
      <font>
        <b/>
        <i val="0"/>
      </font>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9" tint="0.79998168889431442"/>
        </patternFill>
      </fill>
    </dxf>
    <dxf>
      <fill>
        <patternFill>
          <bgColor rgb="FF905FB5"/>
        </patternFill>
      </fill>
    </dxf>
    <dxf>
      <fill>
        <patternFill>
          <bgColor rgb="FF3760B3"/>
        </patternFill>
      </fill>
    </dxf>
    <dxf>
      <fill>
        <patternFill>
          <bgColor theme="4" tint="0.39994506668294322"/>
        </patternFill>
      </fill>
    </dxf>
    <dxf>
      <fill>
        <patternFill>
          <bgColor theme="4" tint="0.79998168889431442"/>
        </patternFill>
      </fill>
    </dxf>
    <dxf>
      <fill>
        <patternFill>
          <bgColor theme="9" tint="0.79998168889431442"/>
        </patternFill>
      </fill>
    </dxf>
    <dxf>
      <font>
        <b/>
        <i val="0"/>
      </font>
    </dxf>
    <dxf>
      <fill>
        <patternFill>
          <bgColor theme="7" tint="0.79998168889431442"/>
        </patternFill>
      </fill>
    </dxf>
    <dxf>
      <fill>
        <patternFill>
          <bgColor rgb="FF905FB5"/>
        </patternFill>
      </fill>
    </dxf>
    <dxf>
      <fill>
        <patternFill>
          <bgColor theme="9" tint="0.79998168889431442"/>
        </patternFill>
      </fill>
    </dxf>
    <dxf>
      <fill>
        <patternFill>
          <bgColor rgb="FF3760B3"/>
        </patternFill>
      </fill>
    </dxf>
    <dxf>
      <fill>
        <patternFill>
          <bgColor theme="4" tint="0.39994506668294322"/>
        </patternFill>
      </fill>
    </dxf>
    <dxf>
      <fill>
        <patternFill>
          <bgColor theme="4" tint="0.79998168889431442"/>
        </patternFill>
      </fill>
    </dxf>
    <dxf>
      <fill>
        <patternFill>
          <bgColor rgb="FF3760B3"/>
        </patternFill>
      </fill>
    </dxf>
    <dxf>
      <fill>
        <patternFill>
          <bgColor theme="4" tint="0.39994506668294322"/>
        </patternFill>
      </fill>
    </dxf>
    <dxf>
      <fill>
        <patternFill>
          <bgColor theme="9" tint="0.79998168889431442"/>
        </patternFill>
      </fill>
    </dxf>
    <dxf>
      <fill>
        <patternFill>
          <bgColor rgb="FF905FB5"/>
        </patternFill>
      </fill>
    </dxf>
    <dxf>
      <fill>
        <patternFill>
          <bgColor theme="7" tint="0.79998168889431442"/>
        </patternFill>
      </fill>
    </dxf>
    <dxf>
      <font>
        <b/>
        <i val="0"/>
      </font>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4" tint="0.79998168889431442"/>
        </patternFill>
      </fill>
    </dxf>
    <dxf>
      <font>
        <b/>
        <i val="0"/>
      </font>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ill>
        <patternFill>
          <bgColor rgb="FF905FB5"/>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theme="9" tint="0.79998168889431442"/>
        </patternFill>
      </fill>
    </dxf>
    <dxf>
      <fill>
        <patternFill>
          <bgColor theme="4" tint="0.79998168889431442"/>
        </patternFill>
      </fill>
    </dxf>
    <dxf>
      <fill>
        <patternFill>
          <bgColor rgb="FF3760B3"/>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ont>
        <b/>
        <i val="0"/>
      </font>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9" tint="0.79998168889431442"/>
        </patternFill>
      </fill>
    </dxf>
    <dxf>
      <font>
        <color auto="1"/>
      </font>
      <fill>
        <patternFill>
          <bgColor theme="5" tint="0.79998168889431442"/>
        </patternFill>
      </fill>
    </dxf>
    <dxf>
      <fill>
        <patternFill>
          <bgColor theme="7" tint="0.79998168889431442"/>
        </patternFill>
      </fill>
    </dxf>
    <dxf>
      <font>
        <b/>
        <i val="0"/>
      </font>
    </dxf>
    <dxf>
      <fill>
        <patternFill>
          <bgColor theme="4" tint="0.39994506668294322"/>
        </patternFill>
      </fill>
    </dxf>
    <dxf>
      <fill>
        <patternFill>
          <bgColor rgb="FF3760B3"/>
        </patternFill>
      </fill>
    </dxf>
    <dxf>
      <fill>
        <patternFill>
          <bgColor rgb="FF905FB5"/>
        </patternFill>
      </fill>
    </dxf>
    <dxf>
      <font>
        <color theme="0"/>
      </font>
      <fill>
        <patternFill>
          <bgColor rgb="FF002060"/>
        </patternFill>
      </fill>
    </dxf>
    <dxf>
      <font>
        <color auto="1"/>
      </font>
      <fill>
        <patternFill>
          <bgColor theme="5"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ont>
        <b/>
        <i val="0"/>
      </font>
    </dxf>
    <dxf>
      <font>
        <b/>
        <i val="0"/>
      </font>
    </dxf>
    <dxf>
      <fill>
        <patternFill>
          <bgColor theme="9"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ont>
        <b/>
        <i val="0"/>
      </font>
    </dxf>
    <dxf>
      <fill>
        <patternFill>
          <bgColor rgb="FF3760B3"/>
        </patternFill>
      </fill>
    </dxf>
    <dxf>
      <fill>
        <patternFill>
          <bgColor theme="4" tint="0.79998168889431442"/>
        </patternFill>
      </fill>
    </dxf>
    <dxf>
      <font>
        <b/>
        <i val="0"/>
      </font>
    </dxf>
    <dxf>
      <fill>
        <patternFill>
          <bgColor theme="4" tint="0.39994506668294322"/>
        </patternFill>
      </fill>
    </dxf>
    <dxf>
      <fill>
        <patternFill>
          <bgColor rgb="FF3760B3"/>
        </patternFill>
      </fill>
    </dxf>
    <dxf>
      <fill>
        <patternFill>
          <bgColor theme="7" tint="0.79998168889431442"/>
        </patternFill>
      </fill>
    </dxf>
    <dxf>
      <fill>
        <patternFill>
          <bgColor rgb="FF905FB5"/>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ont>
        <b/>
        <i val="0"/>
      </font>
    </dxf>
    <dxf>
      <fill>
        <patternFill>
          <bgColor theme="4" tint="0.79998168889431442"/>
        </patternFill>
      </fill>
    </dxf>
    <dxf>
      <fill>
        <patternFill>
          <bgColor theme="9" tint="0.79998168889431442"/>
        </patternFill>
      </fill>
    </dxf>
    <dxf>
      <font>
        <b/>
        <i val="0"/>
      </font>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ill>
        <patternFill>
          <bgColor theme="4" tint="0.39994506668294322"/>
        </patternFill>
      </fill>
    </dxf>
    <dxf>
      <fill>
        <patternFill>
          <bgColor theme="4" tint="0.79998168889431442"/>
        </patternFill>
      </fill>
    </dxf>
    <dxf>
      <fill>
        <patternFill>
          <bgColor theme="9" tint="0.79998168889431442"/>
        </patternFill>
      </fill>
    </dxf>
    <dxf>
      <fill>
        <patternFill>
          <bgColor theme="7" tint="0.79998168889431442"/>
        </patternFill>
      </fill>
    </dxf>
    <dxf>
      <font>
        <b/>
        <i val="0"/>
      </font>
    </dxf>
    <dxf>
      <fill>
        <patternFill>
          <bgColor rgb="FF3760B3"/>
        </patternFill>
      </fill>
    </dxf>
    <dxf>
      <fill>
        <patternFill>
          <bgColor rgb="FF905FB5"/>
        </patternFill>
      </fill>
    </dxf>
    <dxf>
      <fill>
        <patternFill>
          <bgColor rgb="FF3760B3"/>
        </patternFill>
      </fill>
    </dxf>
    <dxf>
      <fill>
        <patternFill>
          <bgColor theme="4" tint="0.39994506668294322"/>
        </patternFill>
      </fill>
    </dxf>
    <dxf>
      <fill>
        <patternFill>
          <bgColor theme="4" tint="0.79998168889431442"/>
        </patternFill>
      </fill>
    </dxf>
    <dxf>
      <fill>
        <patternFill>
          <bgColor theme="9" tint="0.79998168889431442"/>
        </patternFill>
      </fill>
    </dxf>
    <dxf>
      <fill>
        <patternFill>
          <bgColor theme="7" tint="0.79998168889431442"/>
        </patternFill>
      </fill>
    </dxf>
    <dxf>
      <font>
        <b/>
        <i val="0"/>
      </font>
    </dxf>
    <dxf>
      <fill>
        <patternFill>
          <bgColor rgb="FF905FB5"/>
        </patternFill>
      </fill>
    </dxf>
    <dxf>
      <font>
        <b/>
        <i val="0"/>
      </font>
    </dxf>
    <dxf>
      <fill>
        <patternFill>
          <bgColor theme="7" tint="0.79998168889431442"/>
        </patternFill>
      </fill>
    </dxf>
    <dxf>
      <fill>
        <patternFill>
          <bgColor theme="4" tint="0.39994506668294322"/>
        </patternFill>
      </fill>
    </dxf>
    <dxf>
      <fill>
        <patternFill>
          <bgColor rgb="FF905FB5"/>
        </patternFill>
      </fill>
    </dxf>
    <dxf>
      <fill>
        <patternFill>
          <bgColor theme="4" tint="0.79998168889431442"/>
        </patternFill>
      </fill>
    </dxf>
    <dxf>
      <fill>
        <patternFill>
          <bgColor theme="9" tint="0.79998168889431442"/>
        </patternFill>
      </fill>
    </dxf>
    <dxf>
      <fill>
        <patternFill>
          <bgColor rgb="FF3760B3"/>
        </patternFill>
      </fill>
    </dxf>
    <dxf>
      <fill>
        <patternFill>
          <bgColor theme="4" tint="0.39994506668294322"/>
        </patternFill>
      </fill>
    </dxf>
    <dxf>
      <fill>
        <patternFill>
          <bgColor theme="9" tint="0.79998168889431442"/>
        </patternFill>
      </fill>
    </dxf>
    <dxf>
      <fill>
        <patternFill>
          <bgColor rgb="FF3760B3"/>
        </patternFill>
      </fill>
    </dxf>
    <dxf>
      <font>
        <b/>
        <i val="0"/>
      </font>
    </dxf>
    <dxf>
      <fill>
        <patternFill>
          <bgColor theme="7" tint="0.79998168889431442"/>
        </patternFill>
      </fill>
    </dxf>
    <dxf>
      <fill>
        <patternFill>
          <bgColor rgb="FF905FB5"/>
        </patternFill>
      </fill>
    </dxf>
    <dxf>
      <fill>
        <patternFill>
          <bgColor theme="4" tint="0.79998168889431442"/>
        </patternFill>
      </fill>
    </dxf>
    <dxf>
      <font>
        <b/>
        <i val="0"/>
      </font>
    </dxf>
    <dxf>
      <fill>
        <patternFill>
          <bgColor theme="4" tint="0.79998168889431442"/>
        </patternFill>
      </fill>
    </dxf>
    <dxf>
      <fill>
        <patternFill>
          <bgColor theme="9"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ill>
        <patternFill>
          <bgColor theme="7" tint="0.79998168889431442"/>
        </patternFill>
      </fill>
    </dxf>
    <dxf>
      <fill>
        <patternFill>
          <bgColor rgb="FF905FB5"/>
        </patternFill>
      </fill>
    </dxf>
    <dxf>
      <font>
        <b/>
        <i val="0"/>
      </font>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theme="7" tint="0.79998168889431442"/>
        </patternFill>
      </fill>
    </dxf>
    <dxf>
      <fill>
        <patternFill>
          <bgColor theme="7" tint="0.79998168889431442"/>
        </patternFill>
      </fill>
    </dxf>
    <dxf>
      <fill>
        <patternFill>
          <bgColor rgb="FF905FB5"/>
        </patternFill>
      </fill>
    </dxf>
    <dxf>
      <fill>
        <patternFill>
          <bgColor rgb="FF3760B3"/>
        </patternFill>
      </fill>
    </dxf>
    <dxf>
      <fill>
        <patternFill>
          <bgColor theme="4" tint="0.39994506668294322"/>
        </patternFill>
      </fill>
    </dxf>
    <dxf>
      <fill>
        <patternFill>
          <bgColor theme="4" tint="0.79998168889431442"/>
        </patternFill>
      </fill>
    </dxf>
    <dxf>
      <fill>
        <patternFill>
          <bgColor theme="9" tint="0.79998168889431442"/>
        </patternFill>
      </fill>
    </dxf>
    <dxf>
      <fill>
        <patternFill>
          <bgColor theme="4" tint="0.79998168889431442"/>
        </patternFill>
      </fill>
    </dxf>
    <dxf>
      <fill>
        <patternFill>
          <bgColor theme="9" tint="0.79998168889431442"/>
        </patternFill>
      </fill>
    </dxf>
    <dxf>
      <fill>
        <patternFill>
          <bgColor rgb="FF3760B3"/>
        </patternFill>
      </fill>
    </dxf>
    <dxf>
      <fill>
        <patternFill>
          <bgColor rgb="FF905FB5"/>
        </patternFill>
      </fill>
    </dxf>
    <dxf>
      <font>
        <b/>
        <i val="0"/>
      </font>
    </dxf>
    <dxf>
      <fill>
        <patternFill>
          <bgColor theme="4" tint="0.79998168889431442"/>
        </patternFill>
      </fill>
    </dxf>
    <dxf>
      <fill>
        <patternFill>
          <bgColor theme="9" tint="0.79998168889431442"/>
        </patternFill>
      </fill>
    </dxf>
    <dxf>
      <fill>
        <patternFill>
          <bgColor theme="4" tint="0.39994506668294322"/>
        </patternFill>
      </fill>
    </dxf>
    <dxf>
      <fill>
        <patternFill>
          <bgColor theme="7" tint="0.79998168889431442"/>
        </patternFill>
      </fill>
    </dxf>
    <dxf>
      <font>
        <b/>
        <i val="0"/>
      </font>
    </dxf>
    <dxf>
      <fill>
        <patternFill>
          <bgColor rgb="FF3760B3"/>
        </patternFill>
      </fill>
    </dxf>
    <dxf>
      <fill>
        <patternFill>
          <bgColor theme="9" tint="0.79998168889431442"/>
        </patternFill>
      </fill>
    </dxf>
    <dxf>
      <fill>
        <patternFill>
          <bgColor theme="7" tint="0.79998168889431442"/>
        </patternFill>
      </fill>
    </dxf>
    <dxf>
      <font>
        <b/>
        <i val="0"/>
      </font>
    </dxf>
    <dxf>
      <fill>
        <patternFill>
          <bgColor theme="9" tint="0.79998168889431442"/>
        </patternFill>
      </fill>
    </dxf>
    <dxf>
      <fill>
        <patternFill>
          <bgColor rgb="FF905FB5"/>
        </patternFill>
      </fill>
    </dxf>
    <dxf>
      <fill>
        <patternFill>
          <bgColor rgb="FF3760B3"/>
        </patternFill>
      </fill>
    </dxf>
    <dxf>
      <fill>
        <patternFill>
          <bgColor theme="4" tint="0.39994506668294322"/>
        </patternFill>
      </fill>
    </dxf>
    <dxf>
      <fill>
        <patternFill>
          <bgColor theme="4" tint="0.79998168889431442"/>
        </patternFill>
      </fill>
    </dxf>
    <dxf>
      <fill>
        <patternFill>
          <bgColor theme="4" tint="0.79998168889431442"/>
        </patternFill>
      </fill>
    </dxf>
    <dxf>
      <fill>
        <patternFill>
          <bgColor theme="9" tint="0.79998168889431442"/>
        </patternFill>
      </fill>
    </dxf>
    <dxf>
      <fill>
        <patternFill>
          <bgColor rgb="FF905FB5"/>
        </patternFill>
      </fill>
    </dxf>
    <dxf>
      <fill>
        <patternFill>
          <bgColor rgb="FF3760B3"/>
        </patternFill>
      </fill>
    </dxf>
    <dxf>
      <fill>
        <patternFill>
          <bgColor theme="4" tint="0.39994506668294322"/>
        </patternFill>
      </fill>
    </dxf>
    <dxf>
      <fill>
        <patternFill>
          <bgColor theme="7" tint="0.79998168889431442"/>
        </patternFill>
      </fill>
    </dxf>
    <dxf>
      <fill>
        <patternFill>
          <bgColor rgb="FF905FB5"/>
        </patternFill>
      </fill>
    </dxf>
    <dxf>
      <fill>
        <patternFill>
          <bgColor rgb="FF3760B3"/>
        </patternFill>
      </fill>
    </dxf>
    <dxf>
      <fill>
        <patternFill>
          <bgColor theme="4" tint="0.79998168889431442"/>
        </patternFill>
      </fill>
    </dxf>
    <dxf>
      <fill>
        <patternFill>
          <bgColor theme="9" tint="0.79998168889431442"/>
        </patternFill>
      </fill>
    </dxf>
    <dxf>
      <fill>
        <patternFill>
          <bgColor theme="7" tint="0.79998168889431442"/>
        </patternFill>
      </fill>
    </dxf>
    <dxf>
      <fill>
        <patternFill>
          <bgColor theme="4" tint="0.39994506668294322"/>
        </patternFill>
      </fill>
    </dxf>
    <dxf>
      <font>
        <color theme="0"/>
      </font>
      <fill>
        <patternFill>
          <bgColor rgb="FF002060"/>
        </patternFill>
      </fill>
    </dxf>
    <dxf>
      <fill>
        <patternFill>
          <bgColor theme="7" tint="0.79998168889431442"/>
        </patternFill>
      </fill>
    </dxf>
    <dxf>
      <fill>
        <patternFill>
          <bgColor theme="9" tint="0.79998168889431442"/>
        </patternFill>
      </fill>
    </dxf>
    <dxf>
      <fill>
        <patternFill>
          <bgColor rgb="FF905FB5"/>
        </patternFill>
      </fill>
    </dxf>
    <dxf>
      <fill>
        <patternFill>
          <bgColor rgb="FF3760B3"/>
        </patternFill>
      </fill>
    </dxf>
    <dxf>
      <fill>
        <patternFill>
          <bgColor theme="4" tint="0.39994506668294322"/>
        </patternFill>
      </fill>
    </dxf>
    <dxf>
      <fill>
        <patternFill>
          <bgColor theme="4" tint="0.79998168889431442"/>
        </patternFill>
      </fill>
    </dxf>
    <dxf>
      <fill>
        <patternFill>
          <bgColor rgb="FF3760B3"/>
        </patternFill>
      </fill>
    </dxf>
    <dxf>
      <fill>
        <patternFill>
          <bgColor theme="9" tint="0.79998168889431442"/>
        </patternFill>
      </fill>
    </dxf>
    <dxf>
      <fill>
        <patternFill>
          <bgColor theme="4" tint="0.39994506668294322"/>
        </patternFill>
      </fill>
    </dxf>
    <dxf>
      <fill>
        <patternFill>
          <bgColor theme="4" tint="0.79998168889431442"/>
        </patternFill>
      </fill>
    </dxf>
    <dxf>
      <fill>
        <patternFill>
          <bgColor rgb="FF905FB5"/>
        </patternFill>
      </fill>
    </dxf>
    <dxf>
      <fill>
        <patternFill>
          <bgColor rgb="FF905FB5"/>
        </patternFill>
      </fill>
    </dxf>
    <dxf>
      <fill>
        <patternFill>
          <bgColor rgb="FF3760B3"/>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theme="7" tint="0.79998168889431442"/>
        </patternFill>
      </fill>
    </dxf>
    <dxf>
      <font>
        <b/>
        <i val="0"/>
      </font>
    </dxf>
    <dxf>
      <fill>
        <patternFill>
          <bgColor theme="4" tint="0.39994506668294322"/>
        </patternFill>
      </fill>
    </dxf>
    <dxf>
      <fill>
        <patternFill>
          <bgColor rgb="FF3760B3"/>
        </patternFill>
      </fill>
    </dxf>
    <dxf>
      <fill>
        <patternFill>
          <bgColor rgb="FF905FB5"/>
        </patternFill>
      </fill>
    </dxf>
    <dxf>
      <fill>
        <patternFill>
          <bgColor theme="4" tint="0.79998168889431442"/>
        </patternFill>
      </fill>
    </dxf>
    <dxf>
      <fill>
        <patternFill>
          <bgColor theme="9" tint="0.79998168889431442"/>
        </patternFill>
      </fill>
    </dxf>
    <dxf>
      <fill>
        <patternFill>
          <bgColor rgb="FF905FB5"/>
        </patternFill>
      </fill>
    </dxf>
    <dxf>
      <fill>
        <patternFill>
          <bgColor rgb="FF3760B3"/>
        </patternFill>
      </fill>
    </dxf>
    <dxf>
      <fill>
        <patternFill>
          <bgColor theme="4" tint="0.79998168889431442"/>
        </patternFill>
      </fill>
    </dxf>
    <dxf>
      <fill>
        <patternFill>
          <bgColor theme="4" tint="0.39994506668294322"/>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theme="9" tint="0.79998168889431442"/>
        </patternFill>
      </fill>
    </dxf>
    <dxf>
      <fill>
        <patternFill>
          <bgColor rgb="FF905FB5"/>
        </patternFill>
      </fill>
    </dxf>
    <dxf>
      <fill>
        <patternFill>
          <bgColor rgb="FF905FB5"/>
        </patternFill>
      </fill>
    </dxf>
    <dxf>
      <fill>
        <patternFill>
          <bgColor rgb="FF3760B3"/>
        </patternFill>
      </fill>
    </dxf>
    <dxf>
      <fill>
        <patternFill>
          <bgColor theme="4" tint="0.39994506668294322"/>
        </patternFill>
      </fill>
    </dxf>
    <dxf>
      <fill>
        <patternFill>
          <bgColor theme="4" tint="0.79998168889431442"/>
        </patternFill>
      </fill>
    </dxf>
    <dxf>
      <font>
        <b/>
        <i val="0"/>
      </font>
    </dxf>
    <dxf>
      <fill>
        <patternFill>
          <bgColor theme="7" tint="0.79998168889431442"/>
        </patternFill>
      </fill>
    </dxf>
    <dxf>
      <fill>
        <patternFill>
          <bgColor theme="4" tint="0.79998168889431442"/>
        </patternFill>
      </fill>
    </dxf>
    <dxf>
      <fill>
        <patternFill>
          <bgColor theme="4" tint="0.39994506668294322"/>
        </patternFill>
      </fill>
    </dxf>
    <dxf>
      <fill>
        <patternFill>
          <bgColor theme="9" tint="0.79998168889431442"/>
        </patternFill>
      </fill>
    </dxf>
    <dxf>
      <fill>
        <patternFill>
          <bgColor rgb="FF3760B3"/>
        </patternFill>
      </fill>
    </dxf>
    <dxf>
      <fill>
        <patternFill>
          <bgColor rgb="FF905FB5"/>
        </patternFill>
      </fill>
    </dxf>
    <dxf>
      <fill>
        <patternFill>
          <bgColor rgb="FF3760B3"/>
        </patternFill>
      </fill>
    </dxf>
    <dxf>
      <fill>
        <patternFill>
          <bgColor rgb="FF905FB5"/>
        </patternFill>
      </fill>
    </dxf>
    <dxf>
      <fill>
        <patternFill>
          <bgColor theme="7" tint="0.79998168889431442"/>
        </patternFill>
      </fill>
    </dxf>
    <dxf>
      <font>
        <b/>
        <i val="0"/>
      </font>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ont>
        <b/>
        <i val="0"/>
      </font>
    </dxf>
    <dxf>
      <fill>
        <patternFill>
          <bgColor theme="4" tint="0.39994506668294322"/>
        </patternFill>
      </fill>
    </dxf>
    <dxf>
      <fill>
        <patternFill>
          <bgColor theme="7" tint="0.79998168889431442"/>
        </patternFill>
      </fill>
    </dxf>
    <dxf>
      <fill>
        <patternFill>
          <bgColor theme="4" tint="0.79998168889431442"/>
        </patternFill>
      </fill>
    </dxf>
    <dxf>
      <fill>
        <patternFill>
          <bgColor rgb="FF905FB5"/>
        </patternFill>
      </fill>
    </dxf>
    <dxf>
      <fill>
        <patternFill>
          <bgColor theme="9" tint="0.79998168889431442"/>
        </patternFill>
      </fill>
    </dxf>
    <dxf>
      <fill>
        <patternFill>
          <bgColor theme="9" tint="0.79998168889431442"/>
        </patternFill>
      </fill>
    </dxf>
    <dxf>
      <fill>
        <patternFill>
          <bgColor theme="7" tint="0.79998168889431442"/>
        </patternFill>
      </fill>
    </dxf>
    <dxf>
      <font>
        <b/>
        <i val="0"/>
      </font>
    </dxf>
    <dxf>
      <fill>
        <patternFill>
          <bgColor rgb="FF905FB5"/>
        </patternFill>
      </fill>
    </dxf>
    <dxf>
      <fill>
        <patternFill>
          <bgColor rgb="FF3760B3"/>
        </patternFill>
      </fill>
    </dxf>
    <dxf>
      <fill>
        <patternFill>
          <bgColor theme="4" tint="0.39994506668294322"/>
        </patternFill>
      </fill>
    </dxf>
    <dxf>
      <fill>
        <patternFill>
          <bgColor theme="4" tint="0.79998168889431442"/>
        </patternFill>
      </fill>
    </dxf>
    <dxf>
      <fill>
        <patternFill>
          <bgColor theme="7" tint="0.79998168889431442"/>
        </patternFill>
      </fill>
    </dxf>
    <dxf>
      <font>
        <b/>
        <i val="0"/>
      </font>
    </dxf>
    <dxf>
      <fill>
        <patternFill>
          <bgColor rgb="FF905FB5"/>
        </patternFill>
      </fill>
    </dxf>
    <dxf>
      <fill>
        <patternFill>
          <bgColor rgb="FF3760B3"/>
        </patternFill>
      </fill>
    </dxf>
    <dxf>
      <fill>
        <patternFill>
          <bgColor theme="4" tint="0.39994506668294322"/>
        </patternFill>
      </fill>
    </dxf>
    <dxf>
      <fill>
        <patternFill>
          <bgColor theme="4" tint="0.79998168889431442"/>
        </patternFill>
      </fill>
    </dxf>
    <dxf>
      <fill>
        <patternFill>
          <bgColor theme="9" tint="0.79998168889431442"/>
        </patternFill>
      </fill>
    </dxf>
    <dxf>
      <fill>
        <patternFill>
          <bgColor theme="4" tint="0.79998168889431442"/>
        </patternFill>
      </fill>
    </dxf>
    <dxf>
      <fill>
        <patternFill>
          <bgColor rgb="FF905FB5"/>
        </patternFill>
      </fill>
    </dxf>
    <dxf>
      <fill>
        <patternFill>
          <bgColor theme="9" tint="0.79998168889431442"/>
        </patternFill>
      </fill>
    </dxf>
    <dxf>
      <fill>
        <patternFill>
          <bgColor theme="7" tint="0.79998168889431442"/>
        </patternFill>
      </fill>
    </dxf>
    <dxf>
      <fill>
        <patternFill>
          <bgColor rgb="FF3760B3"/>
        </patternFill>
      </fill>
    </dxf>
    <dxf>
      <fill>
        <patternFill>
          <bgColor theme="4" tint="0.39994506668294322"/>
        </patternFill>
      </fill>
    </dxf>
    <dxf>
      <font>
        <b/>
        <i val="0"/>
      </font>
    </dxf>
    <dxf>
      <fill>
        <patternFill>
          <bgColor theme="9" tint="0.79998168889431442"/>
        </patternFill>
      </fill>
    </dxf>
    <dxf>
      <fill>
        <patternFill>
          <bgColor theme="4" tint="0.79998168889431442"/>
        </patternFill>
      </fill>
    </dxf>
    <dxf>
      <fill>
        <patternFill>
          <bgColor rgb="FF905FB5"/>
        </patternFill>
      </fill>
    </dxf>
    <dxf>
      <fill>
        <patternFill>
          <bgColor rgb="FF3760B3"/>
        </patternFill>
      </fill>
    </dxf>
    <dxf>
      <fill>
        <patternFill>
          <bgColor theme="4" tint="0.39994506668294322"/>
        </patternFill>
      </fill>
    </dxf>
    <dxf>
      <fill>
        <patternFill>
          <bgColor theme="7" tint="0.79998168889431442"/>
        </patternFill>
      </fill>
    </dxf>
    <dxf>
      <font>
        <b/>
        <i val="0"/>
      </font>
    </dxf>
    <dxf>
      <fill>
        <patternFill>
          <bgColor theme="9" tint="0.79998168889431442"/>
        </patternFill>
      </fill>
    </dxf>
    <dxf>
      <fill>
        <patternFill>
          <bgColor theme="4" tint="0.79998168889431442"/>
        </patternFill>
      </fill>
    </dxf>
    <dxf>
      <fill>
        <patternFill>
          <bgColor theme="4" tint="0.39994506668294322"/>
        </patternFill>
      </fill>
    </dxf>
    <dxf>
      <fill>
        <patternFill>
          <bgColor rgb="FF905FB5"/>
        </patternFill>
      </fill>
    </dxf>
    <dxf>
      <font>
        <b/>
        <i val="0"/>
      </font>
    </dxf>
    <dxf>
      <fill>
        <patternFill>
          <bgColor theme="7" tint="0.79998168889431442"/>
        </patternFill>
      </fill>
    </dxf>
    <dxf>
      <fill>
        <patternFill>
          <bgColor rgb="FF3760B3"/>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ont>
        <b/>
        <i val="0"/>
      </font>
    </dxf>
    <dxf>
      <fill>
        <patternFill>
          <bgColor theme="7" tint="0.59996337778862885"/>
        </patternFill>
      </fill>
    </dxf>
    <dxf>
      <fill>
        <patternFill>
          <bgColor rgb="FF905FB5"/>
        </patternFill>
      </fill>
    </dxf>
    <dxf>
      <fill>
        <patternFill>
          <bgColor rgb="FF3760B3"/>
        </patternFill>
      </fill>
    </dxf>
    <dxf>
      <fill>
        <patternFill>
          <bgColor theme="9" tint="0.79998168889431442"/>
        </patternFill>
      </fill>
    </dxf>
    <dxf>
      <fill>
        <patternFill>
          <bgColor theme="4" tint="0.79998168889431442"/>
        </patternFill>
      </fill>
    </dxf>
    <dxf>
      <fill>
        <patternFill>
          <bgColor theme="4" tint="0.39994506668294322"/>
        </patternFill>
      </fill>
    </dxf>
    <dxf>
      <font>
        <color auto="1"/>
      </font>
      <fill>
        <patternFill>
          <bgColor theme="5" tint="0.79998168889431442"/>
        </patternFill>
      </fill>
    </dxf>
    <dxf>
      <fill>
        <patternFill>
          <bgColor theme="5" tint="0.59996337778862885"/>
        </patternFill>
      </fill>
    </dxf>
    <dxf>
      <font>
        <color auto="1"/>
      </font>
      <fill>
        <patternFill>
          <bgColor theme="5" tint="0.79998168889431442"/>
        </patternFill>
      </fill>
    </dxf>
    <dxf>
      <font>
        <color auto="1"/>
      </font>
      <fill>
        <patternFill>
          <bgColor theme="5" tint="0.79998168889431442"/>
        </patternFill>
      </fill>
    </dxf>
    <dxf>
      <font>
        <color auto="1"/>
      </font>
      <fill>
        <patternFill>
          <bgColor theme="5" tint="0.79998168889431442"/>
        </patternFill>
      </fill>
    </dxf>
    <dxf>
      <font>
        <color auto="1"/>
      </font>
      <fill>
        <patternFill>
          <bgColor theme="5" tint="0.79998168889431442"/>
        </patternFill>
      </fill>
    </dxf>
    <dxf>
      <font>
        <color auto="1"/>
      </font>
      <fill>
        <patternFill>
          <bgColor theme="5" tint="0.79998168889431442"/>
        </patternFill>
      </fill>
    </dxf>
    <dxf>
      <fill>
        <patternFill>
          <bgColor theme="7" tint="0.79998168889431442"/>
        </patternFill>
      </fill>
    </dxf>
    <dxf>
      <font>
        <color auto="1"/>
      </font>
      <fill>
        <patternFill>
          <bgColor theme="5" tint="0.79998168889431442"/>
        </patternFill>
      </fill>
    </dxf>
    <dxf>
      <font>
        <color auto="1"/>
      </font>
      <fill>
        <patternFill>
          <bgColor theme="5" tint="0.79998168889431442"/>
        </patternFill>
      </fill>
    </dxf>
    <dxf>
      <fill>
        <patternFill>
          <bgColor theme="9" tint="0.79998168889431442"/>
        </patternFill>
      </fill>
    </dxf>
    <dxf>
      <fill>
        <patternFill>
          <bgColor theme="4" tint="0.39994506668294322"/>
        </patternFill>
      </fill>
    </dxf>
    <dxf>
      <fill>
        <patternFill>
          <bgColor rgb="FF3760B3"/>
        </patternFill>
      </fill>
    </dxf>
    <dxf>
      <fill>
        <patternFill>
          <bgColor rgb="FF905FB5"/>
        </patternFill>
      </fill>
    </dxf>
    <dxf>
      <font>
        <color theme="0"/>
      </font>
      <fill>
        <patternFill>
          <bgColor rgb="FF002060"/>
        </patternFill>
      </fill>
    </dxf>
    <dxf>
      <fill>
        <patternFill>
          <bgColor theme="5" tint="0.59996337778862885"/>
        </patternFill>
      </fill>
    </dxf>
    <dxf>
      <fill>
        <patternFill>
          <bgColor theme="7" tint="0.59996337778862885"/>
        </patternFill>
      </fill>
    </dxf>
    <dxf>
      <fill>
        <patternFill>
          <bgColor theme="4" tint="0.79998168889431442"/>
        </patternFill>
      </fill>
    </dxf>
    <dxf>
      <fill>
        <patternFill>
          <bgColor theme="7" tint="0.79998168889431442"/>
        </patternFill>
      </fill>
    </dxf>
    <dxf>
      <font>
        <b/>
        <i val="0"/>
      </font>
    </dxf>
    <dxf>
      <fill>
        <patternFill>
          <bgColor theme="7" tint="0.79998168889431442"/>
        </patternFill>
      </fill>
    </dxf>
    <dxf>
      <font>
        <color auto="1"/>
      </font>
      <fill>
        <patternFill>
          <bgColor theme="5" tint="0.79998168889431442"/>
        </patternFill>
      </fill>
    </dxf>
    <dxf>
      <fill>
        <patternFill>
          <bgColor theme="9" tint="0.79998168889431442"/>
        </patternFill>
      </fill>
    </dxf>
    <dxf>
      <fill>
        <patternFill>
          <bgColor theme="7" tint="0.79998168889431442"/>
        </patternFill>
      </fill>
    </dxf>
    <dxf>
      <fill>
        <patternFill>
          <bgColor rgb="FF905FB5"/>
        </patternFill>
      </fill>
    </dxf>
    <dxf>
      <fill>
        <patternFill>
          <bgColor rgb="FF3760B3"/>
        </patternFill>
      </fill>
    </dxf>
    <dxf>
      <fill>
        <patternFill>
          <bgColor theme="4" tint="0.39994506668294322"/>
        </patternFill>
      </fill>
    </dxf>
    <dxf>
      <fill>
        <patternFill>
          <bgColor theme="4" tint="0.79998168889431442"/>
        </patternFill>
      </fill>
    </dxf>
    <dxf>
      <fill>
        <patternFill>
          <bgColor rgb="FF905FB5"/>
        </patternFill>
      </fill>
    </dxf>
    <dxf>
      <font>
        <color theme="0"/>
      </font>
      <fill>
        <patternFill>
          <bgColor rgb="FF002060"/>
        </patternFill>
      </fill>
    </dxf>
    <dxf>
      <fill>
        <patternFill>
          <bgColor theme="4" tint="0.3999450666829432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rgb="FF3760B3"/>
        </patternFill>
      </fill>
    </dxf>
    <dxf>
      <font>
        <color auto="1"/>
      </font>
      <fill>
        <patternFill>
          <bgColor theme="5" tint="0.79998168889431442"/>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ont>
        <color theme="0"/>
      </font>
      <fill>
        <patternFill>
          <bgColor rgb="FF002060"/>
        </patternFill>
      </fill>
    </dxf>
    <dxf>
      <fill>
        <patternFill>
          <bgColor theme="5" tint="0.59996337778862885"/>
        </patternFill>
      </fill>
    </dxf>
    <dxf>
      <fill>
        <patternFill>
          <bgColor theme="7" tint="0.59996337778862885"/>
        </patternFill>
      </fill>
    </dxf>
    <dxf>
      <fill>
        <patternFill>
          <bgColor theme="0" tint="-0.24994659260841701"/>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4" tint="0.39994506668294322"/>
        </patternFill>
      </fill>
    </dxf>
    <dxf>
      <fill>
        <patternFill>
          <bgColor rgb="FF3760B3"/>
        </patternFill>
      </fill>
    </dxf>
    <dxf>
      <fill>
        <patternFill>
          <bgColor rgb="FF905FB5"/>
        </patternFill>
      </fill>
    </dxf>
    <dxf>
      <font>
        <color theme="0"/>
      </font>
      <fill>
        <patternFill>
          <bgColor rgb="FF002060"/>
        </patternFill>
      </fill>
    </dxf>
    <dxf>
      <fill>
        <patternFill>
          <bgColor theme="5" tint="0.59996337778862885"/>
        </patternFill>
      </fill>
    </dxf>
    <dxf>
      <fill>
        <patternFill>
          <bgColor theme="7" tint="0.59996337778862885"/>
        </patternFill>
      </fill>
    </dxf>
    <dxf>
      <font>
        <strike val="0"/>
        <outline val="0"/>
        <shadow val="0"/>
        <u val="none"/>
        <vertAlign val="baseline"/>
        <name val="Arial"/>
        <family val="2"/>
        <scheme val="none"/>
      </font>
      <alignment horizontal="center" vertical="center" textRotation="0" wrapText="1" indent="0" justifyLastLine="0" shrinkToFit="0" readingOrder="0"/>
    </dxf>
    <dxf>
      <font>
        <strike val="0"/>
        <outline val="0"/>
        <shadow val="0"/>
        <u val="none"/>
        <vertAlign val="baseline"/>
        <name val="Arial"/>
        <family val="2"/>
        <scheme val="none"/>
      </font>
      <alignment horizontal="center" vertical="center" textRotation="0" wrapText="1" indent="0" justifyLastLine="0" shrinkToFit="0" readingOrder="0"/>
    </dxf>
    <dxf>
      <font>
        <strike val="0"/>
        <outline val="0"/>
        <shadow val="0"/>
        <u val="none"/>
        <vertAlign val="baseline"/>
        <name val="Arial"/>
        <family val="2"/>
        <scheme val="none"/>
      </font>
    </dxf>
    <dxf>
      <font>
        <strike val="0"/>
        <outline val="0"/>
        <shadow val="0"/>
        <u val="none"/>
        <vertAlign val="baseline"/>
        <name val="Arial"/>
        <family val="2"/>
        <scheme val="none"/>
      </font>
      <border diagonalUp="0" diagonalDown="0" outline="0">
        <left/>
        <right style="dotted">
          <color auto="1"/>
        </right>
        <top style="dotted">
          <color auto="1"/>
        </top>
        <bottom style="dotted">
          <color auto="1"/>
        </bottom>
      </border>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dxf>
    <dxf>
      <font>
        <strike val="0"/>
        <outline val="0"/>
        <shadow val="0"/>
        <u val="none"/>
        <vertAlign val="baseline"/>
        <name val="Arial"/>
        <family val="2"/>
        <scheme val="none"/>
      </font>
      <alignment horizontal="center" vertical="center" textRotation="0" wrapText="1" indent="0" justifyLastLine="0" shrinkToFit="0" readingOrder="0"/>
    </dxf>
    <dxf>
      <font>
        <strike val="0"/>
        <outline val="0"/>
        <shadow val="0"/>
        <u val="none"/>
        <vertAlign val="baseline"/>
        <name val="Arial"/>
        <family val="2"/>
        <scheme val="none"/>
      </font>
    </dxf>
    <dxf>
      <font>
        <strike val="0"/>
        <outline val="0"/>
        <shadow val="0"/>
        <u val="none"/>
        <vertAlign val="baseline"/>
        <name val="Arial"/>
        <family val="2"/>
        <scheme val="none"/>
      </font>
      <border diagonalUp="0" diagonalDown="0" outline="0">
        <left/>
        <right style="dotted">
          <color auto="1"/>
        </right>
        <top style="dotted">
          <color auto="1"/>
        </top>
        <bottom style="dotted">
          <color auto="1"/>
        </bottom>
      </border>
    </dxf>
    <dxf>
      <font>
        <strike val="0"/>
        <outline val="0"/>
        <shadow val="0"/>
        <u val="none"/>
        <vertAlign val="baseline"/>
        <name val="Arial"/>
        <family val="2"/>
        <scheme val="none"/>
      </font>
    </dxf>
    <dxf>
      <border outline="0">
        <top style="dotted">
          <color auto="1"/>
        </top>
      </border>
    </dxf>
    <dxf>
      <font>
        <strike val="0"/>
        <outline val="0"/>
        <shadow val="0"/>
        <u val="none"/>
        <vertAlign val="baseline"/>
        <name val="Arial"/>
        <family val="2"/>
        <scheme val="none"/>
      </font>
    </dxf>
    <dxf>
      <font>
        <strike val="0"/>
        <outline val="0"/>
        <shadow val="0"/>
        <u val="none"/>
        <vertAlign val="baseline"/>
        <name val="Arial"/>
        <family val="2"/>
        <scheme val="none"/>
      </font>
    </dxf>
    <dxf>
      <font>
        <i val="0"/>
      </font>
    </dxf>
    <dxf>
      <font>
        <i val="0"/>
      </font>
    </dxf>
    <dxf>
      <font>
        <i val="0"/>
      </font>
    </dxf>
    <dxf>
      <font>
        <i val="0"/>
      </font>
    </dxf>
    <dxf>
      <font>
        <i val="0"/>
      </font>
    </dxf>
    <dxf>
      <font>
        <i val="0"/>
      </font>
    </dxf>
    <dxf>
      <font>
        <i val="0"/>
      </font>
    </dxf>
    <dxf>
      <fill>
        <patternFill>
          <fgColor indexed="64"/>
          <bgColor theme="1" tint="4.9989318521683403E-2"/>
        </patternFill>
      </fill>
    </dxf>
    <dxf>
      <fill>
        <patternFill>
          <fgColor indexed="64"/>
          <bgColor theme="1" tint="4.9989318521683403E-2"/>
        </patternFill>
      </fill>
    </dxf>
    <dxf>
      <border outline="0">
        <left style="dotted">
          <color auto="1"/>
        </left>
      </border>
    </dxf>
    <dxf>
      <alignment horizontal="center" vertical="center" textRotation="0" wrapText="1" indent="0" justifyLastLine="0" shrinkToFit="0" readingOrder="0"/>
    </dxf>
    <dxf>
      <border outline="0">
        <top style="thin">
          <color auto="1"/>
        </top>
        <bottom style="thin">
          <color auto="1"/>
        </bottom>
      </border>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border>
        <bottom style="thin">
          <color auto="1"/>
        </bottom>
      </border>
    </dxf>
    <dxf>
      <font>
        <b/>
        <i val="0"/>
        <strike val="0"/>
        <condense val="0"/>
        <extend val="0"/>
        <outline val="0"/>
        <shadow val="0"/>
        <u val="none"/>
        <vertAlign val="baseline"/>
        <sz val="10"/>
        <color auto="1"/>
        <name val="Calibri"/>
        <scheme val="minor"/>
      </font>
      <fill>
        <patternFill patternType="solid">
          <fgColor indexed="64"/>
          <bgColor rgb="FF118896"/>
        </patternFill>
      </fill>
      <alignment horizontal="center" vertical="center" textRotation="90" wrapText="0" indent="0" justifyLastLine="0" shrinkToFit="0" readingOrder="0"/>
      <border diagonalUp="0" diagonalDown="0" outline="0">
        <left style="thin">
          <color auto="1"/>
        </left>
        <right style="thin">
          <color auto="1"/>
        </right>
        <top/>
        <bottom/>
      </border>
    </dxf>
    <dxf>
      <font>
        <i val="0"/>
      </font>
    </dxf>
    <dxf>
      <font>
        <i val="0"/>
      </font>
    </dxf>
    <dxf>
      <fill>
        <patternFill patternType="none">
          <fgColor indexed="64"/>
          <bgColor indexed="65"/>
        </patternFill>
      </fill>
    </dxf>
    <dxf>
      <fill>
        <patternFill patternType="none">
          <fgColor indexed="64"/>
          <bgColor indexed="65"/>
        </patternFill>
      </fill>
      <border diagonalUp="0" diagonalDown="0" outline="0">
        <left style="dotted">
          <color auto="1"/>
        </left>
        <right style="dotted">
          <color auto="1"/>
        </right>
        <top/>
        <bottom/>
      </border>
    </dxf>
    <dxf>
      <fill>
        <patternFill patternType="none">
          <fgColor indexed="64"/>
          <bgColor indexed="65"/>
        </patternFill>
      </fill>
    </dxf>
    <dxf>
      <border outline="0">
        <left style="dotted">
          <color auto="1"/>
        </left>
      </border>
    </dxf>
    <dxf>
      <alignment horizontal="center" vertical="center" textRotation="0" wrapText="1" indent="0" justifyLastLine="0" shrinkToFit="0" readingOrder="0"/>
    </dxf>
    <dxf>
      <border outline="0">
        <top style="thin">
          <color auto="1"/>
        </top>
        <bottom style="thin">
          <color auto="1"/>
        </bottom>
      </border>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0"/>
        <color auto="1"/>
        <name val="Calibri"/>
        <scheme val="minor"/>
      </font>
      <fill>
        <patternFill patternType="solid">
          <fgColor indexed="64"/>
          <bgColor rgb="FF118896"/>
        </patternFill>
      </fill>
      <alignment horizontal="center" vertical="center" textRotation="9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rgb="FFFF0000"/>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rgb="FFFF0000"/>
        <name val="Arial"/>
        <scheme val="none"/>
      </font>
      <alignment horizontal="general" vertical="center" textRotation="0" wrapText="1" indent="0" justifyLastLine="0" shrinkToFit="0" readingOrder="0"/>
    </dxf>
    <dxf>
      <font>
        <strike val="0"/>
        <outline val="0"/>
        <shadow val="0"/>
        <u val="none"/>
        <vertAlign val="baseline"/>
        <color rgb="FFFF0000"/>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FF0000"/>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rgb="FFFF0000"/>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center" textRotation="0" wrapText="1" indent="0" justifyLastLine="0" shrinkToFit="0" readingOrder="0"/>
    </dxf>
    <dxf>
      <font>
        <b val="0"/>
        <i/>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center" textRotation="0" wrapText="1" indent="0" justifyLastLine="0" shrinkToFit="0" readingOrder="0"/>
    </dxf>
    <dxf>
      <font>
        <b/>
        <i val="0"/>
        <strike val="0"/>
        <condense val="0"/>
        <extend val="0"/>
        <outline val="0"/>
        <shadow val="0"/>
        <u val="none"/>
        <vertAlign val="baseline"/>
        <sz val="12"/>
        <color indexed="8"/>
        <name val="Arial"/>
        <scheme val="none"/>
      </font>
      <alignment horizontal="center" vertical="bottom" textRotation="90" wrapText="0" indent="0" justifyLastLine="0" shrinkToFit="0" readingOrder="0"/>
    </dxf>
    <dxf>
      <fill>
        <patternFill patternType="none">
          <bgColor auto="1"/>
        </patternFill>
      </fill>
    </dxf>
    <dxf>
      <fill>
        <patternFill patternType="none">
          <bgColor auto="1"/>
        </patternFill>
      </fill>
    </dxf>
    <dxf>
      <font>
        <b/>
        <i val="0"/>
        <color theme="0"/>
      </font>
      <fill>
        <patternFill>
          <bgColor theme="3" tint="-0.24994659260841701"/>
        </patternFill>
      </fill>
      <border>
        <left style="thin">
          <color auto="1"/>
        </left>
        <right style="thin">
          <color auto="1"/>
        </right>
        <top style="thin">
          <color auto="1"/>
        </top>
        <bottom style="thin">
          <color auto="1"/>
        </bottom>
        <vertical style="thin">
          <color auto="1"/>
        </vertical>
      </border>
    </dxf>
    <dxf>
      <font>
        <b val="0"/>
        <i val="0"/>
      </font>
      <fill>
        <patternFill patternType="none">
          <bgColor auto="1"/>
        </patternFill>
      </fill>
      <border>
        <left style="thin">
          <color auto="1"/>
        </left>
        <right style="thin">
          <color auto="1"/>
        </right>
        <top style="thin">
          <color auto="1"/>
        </top>
        <bottom style="thin">
          <color auto="1"/>
        </bottom>
        <vertical style="dotted">
          <color auto="1"/>
        </vertical>
        <horizontal style="dotted">
          <color auto="1"/>
        </horizontal>
      </border>
    </dxf>
    <dxf>
      <font>
        <b/>
        <i val="0"/>
        <color theme="0"/>
      </font>
      <fill>
        <patternFill>
          <bgColor theme="3" tint="-0.24994659260841701"/>
        </patternFill>
      </fill>
      <border>
        <left style="thin">
          <color auto="1"/>
        </left>
        <right style="thin">
          <color auto="1"/>
        </right>
        <top style="thin">
          <color auto="1"/>
        </top>
        <bottom style="thin">
          <color auto="1"/>
        </bottom>
        <vertical style="thin">
          <color auto="1"/>
        </vertical>
      </border>
    </dxf>
    <dxf>
      <font>
        <b val="0"/>
        <i val="0"/>
      </font>
      <fill>
        <patternFill patternType="none">
          <bgColor auto="1"/>
        </patternFill>
      </fill>
      <border>
        <left style="thin">
          <color auto="1"/>
        </left>
        <right style="thin">
          <color auto="1"/>
        </right>
        <top style="thin">
          <color auto="1"/>
        </top>
        <bottom style="thin">
          <color auto="1"/>
        </bottom>
        <vertical style="dotted">
          <color auto="1"/>
        </vertical>
        <horizontal style="dotted">
          <color auto="1"/>
        </horizontal>
      </border>
    </dxf>
    <dxf>
      <font>
        <b/>
        <i val="0"/>
        <color theme="0"/>
      </font>
      <fill>
        <patternFill patternType="none">
          <bgColor auto="1"/>
        </patternFill>
      </fill>
      <border>
        <left/>
        <right/>
        <top style="thin">
          <color auto="1"/>
        </top>
        <bottom style="thin">
          <color auto="1"/>
        </bottom>
        <vertical/>
      </border>
    </dxf>
    <dxf>
      <font>
        <b val="0"/>
        <i val="0"/>
      </font>
      <fill>
        <patternFill patternType="none">
          <bgColor auto="1"/>
        </patternFill>
      </fill>
      <border>
        <left style="dotted">
          <color auto="1"/>
        </left>
        <right style="dotted">
          <color auto="1"/>
        </right>
        <top style="thin">
          <color auto="1"/>
        </top>
        <bottom style="thin">
          <color auto="1"/>
        </bottom>
        <vertical/>
        <horizontal style="dotted">
          <color auto="1"/>
        </horizontal>
      </border>
    </dxf>
  </dxfs>
  <tableStyles count="5" defaultTableStyle="HGL DPB" defaultPivotStyle="PivotStyleLight16">
    <tableStyle name="HGL DPB" pivot="0" count="2" xr9:uid="{41A4799D-6333-40A8-9238-9FE214CC7B10}">
      <tableStyleElement type="wholeTable" dxfId="689"/>
      <tableStyleElement type="headerRow" dxfId="688"/>
    </tableStyle>
    <tableStyle name="HGL DPB 2" pivot="0" count="2" xr9:uid="{A7566BCD-BC00-4AF9-B3F0-FF3EFDAAF1A6}">
      <tableStyleElement type="wholeTable" dxfId="687"/>
      <tableStyleElement type="headerRow" dxfId="686"/>
    </tableStyle>
    <tableStyle name="HGL DPB 3" pivot="0" count="2" xr9:uid="{3FC6A96C-0F39-4D8B-9207-FFFE1EEBF7ED}">
      <tableStyleElement type="wholeTable" dxfId="685"/>
      <tableStyleElement type="headerRow" dxfId="684"/>
    </tableStyle>
    <tableStyle name="Tabellenformat 1 2" pivot="0" count="1" xr9:uid="{A2F41ADB-EE34-4153-AEE2-9B0AF5265703}">
      <tableStyleElement type="wholeTable" dxfId="683"/>
    </tableStyle>
    <tableStyle name="Tabellenformat 1 3" pivot="0" count="1" xr9:uid="{0BDBCFBD-8718-4B19-BBBF-6FAED7A2EDE3}">
      <tableStyleElement type="wholeTable" dxfId="682"/>
    </tableStyle>
  </tableStyles>
  <colors>
    <mruColors>
      <color rgb="FFFFFFFF"/>
      <color rgb="FF0D0D0D"/>
      <color rgb="FF118896"/>
      <color rgb="FF005D7A"/>
      <color rgb="FF44546A"/>
      <color rgb="FF004E66"/>
      <color rgb="FF003366"/>
      <color rgb="FF32779A"/>
      <color rgb="FF006666"/>
      <color rgb="FF33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180944</xdr:colOff>
      <xdr:row>1</xdr:row>
      <xdr:rowOff>563168</xdr:rowOff>
    </xdr:to>
    <xdr:pic>
      <xdr:nvPicPr>
        <xdr:cNvPr id="2" name="Grafik 1">
          <a:extLst>
            <a:ext uri="{FF2B5EF4-FFF2-40B4-BE49-F238E27FC236}">
              <a16:creationId xmlns:a16="http://schemas.microsoft.com/office/drawing/2014/main" id="{65FBBCC6-9EDD-422C-AD18-0390F3A49E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0"/>
          <a:ext cx="1104748" cy="7240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36259</xdr:colOff>
      <xdr:row>0</xdr:row>
      <xdr:rowOff>990600</xdr:rowOff>
    </xdr:to>
    <xdr:pic>
      <xdr:nvPicPr>
        <xdr:cNvPr id="2" name="Grafik 1">
          <a:extLst>
            <a:ext uri="{FF2B5EF4-FFF2-40B4-BE49-F238E27FC236}">
              <a16:creationId xmlns:a16="http://schemas.microsoft.com/office/drawing/2014/main" id="{2156381B-44C8-4F7F-9377-554813EB31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0"/>
          <a:ext cx="1511486" cy="990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584386</xdr:colOff>
      <xdr:row>1</xdr:row>
      <xdr:rowOff>990600</xdr:rowOff>
    </xdr:to>
    <xdr:pic>
      <xdr:nvPicPr>
        <xdr:cNvPr id="3" name="Grafik 2">
          <a:extLst>
            <a:ext uri="{FF2B5EF4-FFF2-40B4-BE49-F238E27FC236}">
              <a16:creationId xmlns:a16="http://schemas.microsoft.com/office/drawing/2014/main" id="{ECFF8ED8-4CB5-4F6A-80FD-BD074800F4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160867"/>
          <a:ext cx="1511486" cy="9906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545463" cy="237744"/>
    <xdr:pic>
      <xdr:nvPicPr>
        <xdr:cNvPr id="2" name="Bild 9" descr="Halter_Logo_RGB_45mm.png">
          <a:extLst>
            <a:ext uri="{FF2B5EF4-FFF2-40B4-BE49-F238E27FC236}">
              <a16:creationId xmlns:a16="http://schemas.microsoft.com/office/drawing/2014/main" id="{C1621BC2-77CF-4545-AAED-EAE763C65D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45463" cy="237744"/>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Eggstein, Dominik" id="{FD3FF1E7-C92B-4600-BC76-91F27FB70FC5}" userId="S::dominik.eggstein@halter.ch::9aa41d90-203f-41cf-8644-f8ea0b640050" providerId="AD"/>
  <person displayName="Sommer Gabriel Fortunat TA.DCA.2001" id="{FA8ECE49-A9E1-4535-9A01-6E16810894B7}" userId="S::gabriel.sommer@stud.hslu.ch::dba4116f-315a-4f13-9d85-c8c1c98d9ed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D8BA5B-A20D-4D7F-B8EF-E5F3DE04D1B7}" name="Tabelle6" displayName="Tabelle6" ref="A1:S44" totalsRowShown="0" headerRowDxfId="681" dataDxfId="680">
  <autoFilter ref="A1:S44" xr:uid="{F6D8BA5B-A20D-4D7F-B8EF-E5F3DE04D1B7}"/>
  <tableColumns count="19">
    <tableColumn id="1" xr3:uid="{03AA0B6C-1C3E-4758-BD86-309834123CB5}" name="er_5352.02.01" dataDxfId="679"/>
    <tableColumn id="2" xr3:uid="{404BFC70-D2CE-443B-9193-002E681343B7}" name="er_5352.03.01" dataDxfId="678"/>
    <tableColumn id="3" xr3:uid="{61638FB8-80B1-4356-8D6C-3E0654BDCDFE}" name="er_5352.02.02" dataDxfId="677"/>
    <tableColumn id="4" xr3:uid="{78B59EE9-F358-458A-9297-FB83463DD546}" name="er_5352.05.01" dataDxfId="676"/>
    <tableColumn id="5" xr3:uid="{785C1619-5310-46C3-8C0C-6983C7DA98D9}" name="Level" dataDxfId="675"/>
    <tableColumn id="6" xr3:uid="{90E99BC8-CE99-40F2-A80B-E2056CEE1693}" name="Object | Property [CH-EN]" dataDxfId="674"/>
    <tableColumn id="7" xr3:uid="{C1D1B7AD-D0CA-4C16-9804-92523826F334}" name="Objekt | Merkmal [CH-DE]" dataDxfId="673"/>
    <tableColumn id="8" xr3:uid="{622BA732-64FC-4D20-86DF-FD69525420CF}" name="Datatype" dataDxfId="672"/>
    <tableColumn id="9" xr3:uid="{7C846E04-5E55-4FDE-BF3E-319B7FBFBF7D}" name="Value / Range" dataDxfId="671"/>
    <tableColumn id="10" xr3:uid="{5AB842FE-8937-4552-8DB5-608056FCEF48}" name="FixedValue" dataDxfId="670"/>
    <tableColumn id="11" xr3:uid="{5EF44232-30BA-4782-89AC-5ED28DC2AD89}" name="Unit" dataDxfId="669"/>
    <tableColumn id="12" xr3:uid="{37EB9A0F-F9EE-47B8-8054-9F91B1E2E0B2}" name="Source Reference" dataDxfId="668"/>
    <tableColumn id="13" xr3:uid="{D541A8AD-0EEC-40D5-AB57-50EED2B7948B}" name="Constraint" dataDxfId="667"/>
    <tableColumn id="14" xr3:uid="{A9F67DE0-7DEC-4226-B236-B0B68B1D0959}" name="Description / Definition" dataDxfId="666"/>
    <tableColumn id="15" xr3:uid="{E50DE69D-BF7A-4CC1-87FA-A9D5CF761D2B}" name="Example and further explanation" dataDxfId="665"/>
    <tableColumn id="16" xr3:uid="{CD927724-FAD9-4791-9710-E78ED08CF7A6}" name="automated by stystem" dataDxfId="664"/>
    <tableColumn id="17" xr3:uid="{D3C7DB09-3DBD-454C-8E9F-7E2D1F844CDE}" name="Data Drop" dataDxfId="663"/>
    <tableColumn id="18" xr3:uid="{40FDECED-D7F9-46EB-AFBE-34112019C2DB}" name="Data Drop Description" dataDxfId="662"/>
    <tableColumn id="19" xr3:uid="{6780EC18-1248-427E-970E-9BA7CF58887E}" name="Verantwortung" dataDxfId="661"/>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CC8D1C-33E0-4849-B2A9-C3FB99525221}" name="Raumkatalog23" displayName="Raumkatalog23" ref="A6:M41" totalsRowShown="0" headerRowDxfId="660" dataDxfId="659" tableBorderDxfId="658">
  <autoFilter ref="A6:M41" xr:uid="{4D70A2F4-4D1D-45FF-835D-BCA19F1152DB}"/>
  <tableColumns count="13">
    <tableColumn id="4" xr3:uid="{AA7FD30A-4102-46A2-A28F-0AF053C2F5D5}" name="Gruppe" dataDxfId="657" dataCellStyle="Element"/>
    <tableColumn id="1" xr3:uid="{1EF294A7-6943-4E03-B49B-949B83F7999D}" name="Attributname (CDE)" dataDxfId="656" dataCellStyle="Element"/>
    <tableColumn id="2" xr3:uid="{3F4C9BF2-82CD-41A6-920A-A1384A14E135}" name="Erläuterung" dataCellStyle="Element"/>
    <tableColumn id="11" xr3:uid="{A28325A1-B306-45A8-A326-9731EBE99A4F}" name="Beispiel" dataCellStyle="Element"/>
    <tableColumn id="9" xr3:uid="{5D4C6B62-107A-4C36-ADBC-B7508C855FEB}" name="Datenquelle"/>
    <tableColumn id="12" xr3:uid="{4B3D345B-82A1-4224-822E-165D861B5DA4}" name="Wertekatalog vorhanden" dataDxfId="655" dataCellStyle="Element LOI"/>
    <tableColumn id="8" xr3:uid="{44DCF5A0-C3E4-4E5F-9748-C7946A161A2A}" name="PropertySet" dataDxfId="654" dataCellStyle="Element LOI"/>
    <tableColumn id="23" xr3:uid="{B898C5F7-67FF-468C-9E65-6A0B4C93AF23}" name="Typ" dataCellStyle="Element LOI"/>
    <tableColumn id="10" xr3:uid="{2068A4B8-DE42-4A8A-82F1-5FA80D834BAC}" name="automatisch System" dataDxfId="653" dataCellStyle="Element LOI"/>
    <tableColumn id="20" xr3:uid="{A2B9751B-19CF-442E-9FDF-C7E87B2452B7}" name="Typ/Instanz (T/I)" dataCellStyle="Element LOI"/>
    <tableColumn id="13" xr3:uid="{436C3DB8-31C8-404A-BB9F-5BC43F82902A}" name="Data Drop" dataDxfId="652" dataCellStyle="Element LOI"/>
    <tableColumn id="6" xr3:uid="{617F54AA-8D04-4175-A685-92E007404981}" name="Verantwortung" dataCellStyle="Element LOI"/>
    <tableColumn id="15" xr3:uid="{FDDC6823-F5D9-472A-BC96-D09F5C1D6977}" name="Modelliert" dataDxfId="651" dataCellStyle="Element LOI"/>
  </tableColumns>
  <tableStyleInfo name="HGL DPB"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1E638C-F3B5-4050-A72E-CB1450F051F4}" name="Raumkatalog2" displayName="Raumkatalog2" ref="A7:R16" totalsRowShown="0" headerRowDxfId="650" dataDxfId="648" headerRowBorderDxfId="649" tableBorderDxfId="647">
  <autoFilter ref="A7:R16" xr:uid="{4D70A2F4-4D1D-45FF-835D-BCA19F1152DB}"/>
  <tableColumns count="18">
    <tableColumn id="4" xr3:uid="{A7C273F7-4E29-4DCE-BBB0-ECB5589A5154}" name="Fachmodell" dataDxfId="646" dataCellStyle="Element"/>
    <tableColumn id="1" xr3:uid="{DFE56920-E4C1-4519-AA9C-8C2452546837}" name="Raumart" dataDxfId="645" dataCellStyle="Element"/>
    <tableColumn id="2" xr3:uid="{D53DC785-7B78-4BA0-8209-80216C7C8495}" name="IFCElement" dataCellStyle="Element"/>
    <tableColumn id="5" xr3:uid="{7F9AF544-3321-4CFB-862D-BAD9939CB652}" name="Predefined Type" dataCellStyle="Element"/>
    <tableColumn id="3" xr3:uid="{8A8D510F-58A4-4752-9B95-110AB1EC2709}" name="SIA 416 (Category)" dataDxfId="644" dataCellStyle="Element LOI"/>
    <tableColumn id="16" xr3:uid="{80771E21-1BB3-4223-AF35-2C16B4069349}" name="Raumname (IfcLongName)" dataDxfId="643" dataCellStyle="Element LOI"/>
    <tableColumn id="17" xr3:uid="{0345C32B-6AC5-4EE9-AD05-3F3E32D1EE30}" name="Raumnummer (IfcName)" dataCellStyle="Element LOI"/>
    <tableColumn id="20" xr3:uid="{7BD4426B-2D69-46F6-BF8D-DE5D2ECA4CE4}" name="Boden/ Oberfläche (FloorCovering)" dataCellStyle="Element LOI"/>
    <tableColumn id="19" xr3:uid="{15CB0F12-07F6-441E-81B6-41BA06D24E7D}" name="Wand (WallCovering)" dataCellStyle="Element LOI"/>
    <tableColumn id="18" xr3:uid="{B32B69C4-9707-459E-99DB-86720C1DBE73}" name="Decke (CeilingCovering)" dataCellStyle="Element LOI"/>
    <tableColumn id="6" xr3:uid="{62578EC7-534E-4E94-B65F-643260BE4793}" name="Aussen (IsExternal)" dataCellStyle="Element LOI"/>
    <tableColumn id="13" xr3:uid="{4F239750-5119-40BB-BACE-CC93D3A94AC2}" name="Unter Terrain" dataDxfId="642" dataCellStyle="Element LOI"/>
    <tableColumn id="15" xr3:uid="{97A6E10C-EB6B-4C0F-817D-E2D7B19370D5}" name="Beheizt" dataDxfId="641" dataCellStyle="Element LOI"/>
    <tableColumn id="7" xr3:uid="{490CBD0D-A750-401A-9BC4-B9165D7C02A8}" name="Vermietbar" dataDxfId="640" dataCellStyle="Element LOI"/>
    <tableColumn id="9" xr3:uid="{7C2601D4-9B48-487A-B5C9-724E8E0B851D}" name="Raumnutzung nach SIA 2024" dataDxfId="639" dataCellStyle="Element LOI"/>
    <tableColumn id="12" xr3:uid="{1E8D6CC5-997C-4E81-A50E-AAA6129D428D}" name="Fluchtweg" dataDxfId="638" dataCellStyle="Element LOI"/>
    <tableColumn id="14" xr3:uid="{8FF8F64B-49C6-47F6-AB2D-16DFE762EE33}" name="Wohnungsnummer" dataDxfId="637" dataCellStyle="Element LOI"/>
    <tableColumn id="21" xr3:uid="{9D6B32C6-19E6-4206-8F8F-3EB4C8C1A7DA}" name="Wohnungstyp" dataDxfId="636" dataCellStyle="Element LOI"/>
  </tableColumns>
  <tableStyleInfo name="HGL DPB"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8A4831E-E828-402F-B2D6-2E5A88C2357D}" name="Tabelle46" displayName="Tabelle46" ref="A10:D117" totalsRowShown="0" headerRowDxfId="635" dataDxfId="634" tableBorderDxfId="633" headerRowCellStyle="Elementgruppe">
  <autoFilter ref="A10:D117" xr:uid="{DB7222B9-BB99-4067-AE4A-4EB986C2B763}"/>
  <tableColumns count="4">
    <tableColumn id="1" xr3:uid="{2D29F21C-6989-4C57-88FC-BEE0B1B0A660}" name="Kategorie" dataDxfId="632" dataCellStyle="Element"/>
    <tableColumn id="2" xr3:uid="{0AF70A64-266F-4AFF-BCED-07BE07497326}" name="Attribut" dataDxfId="631" dataCellStyle="Element"/>
    <tableColumn id="3" xr3:uid="{ADD35859-B3E8-40F5-A7B7-8637AB14E10B}" name="Attributtyp" dataDxfId="630" dataCellStyle="Element"/>
    <tableColumn id="4" xr3:uid="{2680C46A-B016-4CFB-A1B1-933C9CA4647D}" name="Phase" dataDxfId="629" dataCellStyle="Element"/>
  </tableColumns>
  <tableStyleInfo name="HGL DPB"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6537B9-ED5A-4970-9753-159406C14B54}" name="Tabelle4" displayName="Tabelle4" ref="B7:F279" totalsRowShown="0" headerRowDxfId="628" dataDxfId="627">
  <autoFilter ref="B7:F279" xr:uid="{DB7222B9-BB99-4067-AE4A-4EB986C2B763}">
    <filterColumn colId="0">
      <filters blank="1">
        <filter val="IfcFooting"/>
        <filter val="IfcFurnishingElement"/>
        <filter val="IfcMember"/>
        <filter val="IfcPlate"/>
        <filter val="IfcRailing"/>
        <filter val="IfcRamp"/>
        <filter val="IfcRoof"/>
        <filter val="IfcSlab"/>
        <filter val="IfcStair"/>
        <filter val="IfcWall"/>
        <filter val="IfcWindow"/>
      </filters>
    </filterColumn>
    <filterColumn colId="3">
      <customFilters>
        <customFilter operator="notEqual" val=" "/>
      </customFilters>
    </filterColumn>
  </autoFilter>
  <tableColumns count="5">
    <tableColumn id="1" xr3:uid="{82BEB03E-8030-4EF9-AE13-3AADCBFAF2FE}" name="Kategorie" dataDxfId="626" dataCellStyle="Element"/>
    <tableColumn id="2" xr3:uid="{774AB039-A314-49FF-8FE0-212CD7886F91}" name="Attribut" dataDxfId="625" dataCellStyle="Element"/>
    <tableColumn id="3" xr3:uid="{743AE36D-6C42-4FAB-BC02-12E6FF3C51FD}" name="Attributtyp" dataDxfId="624" dataCellStyle="Element"/>
    <tableColumn id="4" xr3:uid="{A3D4E884-D27C-4962-A0AA-BD330281161B}" name="Phase" dataDxfId="623" dataCellStyle="Element"/>
    <tableColumn id="6" xr3:uid="{8FE93E44-5964-4F9A-AA12-F6E8C9873C3C}" name="Pset_" dataDxfId="622" dataCellStyle="Element"/>
  </tableColumns>
  <tableStyleInfo name="HGL DPB"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3" dT="2024-04-18T11:35:50.65" personId="{FA8ECE49-A9E1-4535-9A01-6E16810894B7}" id="{BDABEFE6-5461-4092-8E64-B4D2D66D6178}">
    <text>Erstellung von was?</text>
  </threadedComment>
</ThreadedComments>
</file>

<file path=xl/threadedComments/threadedComment2.xml><?xml version="1.0" encoding="utf-8"?>
<ThreadedComments xmlns="http://schemas.microsoft.com/office/spreadsheetml/2018/threadedcomments" xmlns:x="http://schemas.openxmlformats.org/spreadsheetml/2006/main">
  <threadedComment ref="O9" dT="2020-08-11T13:44:56.79" personId="{FD3FF1E7-C92B-4600-BC76-91F27FB70FC5}" id="{A8A335E6-CE6F-48D9-90A3-5A59D4045B98}">
    <text>Instandhaltungsrelevant?</text>
  </threadedComment>
</ThreadedComments>
</file>

<file path=xl/threadedComments/threadedComment3.xml><?xml version="1.0" encoding="utf-8"?>
<ThreadedComments xmlns="http://schemas.microsoft.com/office/spreadsheetml/2018/threadedcomments" xmlns:x="http://schemas.openxmlformats.org/spreadsheetml/2006/main">
  <threadedComment ref="S24" dT="2020-08-19T09:55:07.89" personId="{FD3FF1E7-C92B-4600-BC76-91F27FB70FC5}" id="{A7E7EA3F-93BD-4940-B40B-19E03345C7AE}">
    <text>Mehrwert?</text>
  </threadedComment>
  <threadedComment ref="T24" dT="2020-08-19T09:55:07.89" personId="{FD3FF1E7-C92B-4600-BC76-91F27FB70FC5}" id="{B6594234-DE55-4E86-8671-064A6702BBC5}">
    <text>Mehrwert?</text>
  </threadedComment>
  <threadedComment ref="X24" dT="2020-08-19T09:55:37.21" personId="{FD3FF1E7-C92B-4600-BC76-91F27FB70FC5}" id="{A3541883-B7E0-4468-AA1A-0E08AFFF8151}">
    <text>Mehrwert?</text>
  </threadedComment>
  <threadedComment ref="Z24" dT="2020-08-19T09:55:07.89" personId="{FD3FF1E7-C92B-4600-BC76-91F27FB70FC5}" id="{9528B264-8E14-407D-B82E-8ECFCF39A6B6}">
    <text>Mehrwert?</text>
  </threadedComment>
  <threadedComment ref="AK24" dT="2020-08-19T09:55:22.48" personId="{FD3FF1E7-C92B-4600-BC76-91F27FB70FC5}" id="{5C8331F1-E9B0-4E12-A257-ED2F138EA925}">
    <text>Mehrwert?</text>
  </threadedComment>
</ThreadedComments>
</file>

<file path=xl/threadedComments/threadedComment4.xml><?xml version="1.0" encoding="utf-8"?>
<ThreadedComments xmlns="http://schemas.microsoft.com/office/spreadsheetml/2018/threadedcomments" xmlns:x="http://schemas.openxmlformats.org/spreadsheetml/2006/main">
  <threadedComment ref="S24" dT="2020-08-19T09:55:07.89" personId="{FD3FF1E7-C92B-4600-BC76-91F27FB70FC5}" id="{525080D9-7427-4BE4-A4CC-050728DC7B2A}">
    <text>Mehrwert?</text>
  </threadedComment>
  <threadedComment ref="T24" dT="2020-08-19T09:55:07.89" personId="{FD3FF1E7-C92B-4600-BC76-91F27FB70FC5}" id="{F01F8BAC-F9E5-4119-9DC8-C669741FE5D1}">
    <text>Mehrwert?</text>
  </threadedComment>
  <threadedComment ref="X24" dT="2020-08-19T09:55:37.21" personId="{FD3FF1E7-C92B-4600-BC76-91F27FB70FC5}" id="{7A25D779-AF7F-49A8-B6FC-DAB50FBA05C3}">
    <text>Mehrwert?</text>
  </threadedComment>
  <threadedComment ref="Z24" dT="2020-08-19T09:55:07.89" personId="{FD3FF1E7-C92B-4600-BC76-91F27FB70FC5}" id="{AFE86770-E4AE-48AC-8CF4-33D9637B3910}">
    <text>Mehrwert?</text>
  </threadedComment>
  <threadedComment ref="AK24" dT="2020-08-19T09:55:22.48" personId="{FD3FF1E7-C92B-4600-BC76-91F27FB70FC5}" id="{12055C04-E1C2-493D-83CB-2C350C3A16EA}">
    <text>Mehrwert?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 Id="rId4" Type="http://schemas.microsoft.com/office/2017/10/relationships/threadedComment" Target="../threadedComments/threadedComment4.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6CBAA-E2C9-4B2D-A80C-546B5C5ADC63}">
  <sheetPr>
    <tabColor rgb="FFC00000"/>
    <pageSetUpPr fitToPage="1"/>
  </sheetPr>
  <dimension ref="A1:S44"/>
  <sheetViews>
    <sheetView tabSelected="1" zoomScale="55" zoomScaleNormal="55" workbookViewId="0">
      <selection activeCell="G35" sqref="G35"/>
    </sheetView>
  </sheetViews>
  <sheetFormatPr baseColWidth="10" defaultColWidth="8.796875" defaultRowHeight="12.75" outlineLevelCol="1" x14ac:dyDescent="0.35"/>
  <cols>
    <col min="1" max="4" width="13.19921875" style="250" customWidth="1" outlineLevel="1"/>
    <col min="5" max="5" width="14.59765625" style="250" customWidth="1" outlineLevel="1"/>
    <col min="6" max="6" width="36.19921875" style="250" customWidth="1" outlineLevel="1"/>
    <col min="7" max="7" width="39.46484375" style="250" bestFit="1" customWidth="1"/>
    <col min="8" max="8" width="13.19921875" style="250" bestFit="1" customWidth="1"/>
    <col min="9" max="9" width="46.19921875" style="250" customWidth="1"/>
    <col min="10" max="10" width="13.19921875" style="250" bestFit="1" customWidth="1"/>
    <col min="11" max="11" width="14.46484375" style="250" bestFit="1" customWidth="1"/>
    <col min="12" max="12" width="28.46484375" style="250" bestFit="1" customWidth="1"/>
    <col min="13" max="13" width="13.19921875" style="250" bestFit="1" customWidth="1"/>
    <col min="14" max="14" width="27.46484375" style="250" customWidth="1"/>
    <col min="15" max="15" width="47" style="245" customWidth="1"/>
    <col min="16" max="16" width="13.19921875" style="245" customWidth="1"/>
    <col min="17" max="17" width="13.19921875" style="245" bestFit="1" customWidth="1"/>
    <col min="18" max="18" width="15.796875" style="245" bestFit="1" customWidth="1"/>
    <col min="19" max="19" width="13.19921875" style="245" bestFit="1" customWidth="1"/>
    <col min="20" max="16384" width="8.796875" style="250"/>
  </cols>
  <sheetData>
    <row r="1" spans="1:19" s="83" customFormat="1" ht="195.4" x14ac:dyDescent="0.35">
      <c r="A1" s="244" t="s">
        <v>40</v>
      </c>
      <c r="B1" s="244" t="s">
        <v>41</v>
      </c>
      <c r="C1" s="244" t="s">
        <v>42</v>
      </c>
      <c r="D1" s="244" t="s">
        <v>43</v>
      </c>
      <c r="E1" s="244" t="s">
        <v>44</v>
      </c>
      <c r="F1" s="244" t="s">
        <v>45</v>
      </c>
      <c r="G1" s="244" t="s">
        <v>46</v>
      </c>
      <c r="H1" s="244" t="s">
        <v>47</v>
      </c>
      <c r="I1" s="244" t="s">
        <v>48</v>
      </c>
      <c r="J1" s="244" t="s">
        <v>49</v>
      </c>
      <c r="K1" s="244" t="s">
        <v>50</v>
      </c>
      <c r="L1" s="244" t="s">
        <v>51</v>
      </c>
      <c r="M1" s="244" t="s">
        <v>52</v>
      </c>
      <c r="N1" s="244" t="s">
        <v>53</v>
      </c>
      <c r="O1" s="268" t="s">
        <v>54</v>
      </c>
      <c r="P1" s="268" t="s">
        <v>55</v>
      </c>
      <c r="Q1" s="268" t="s">
        <v>56</v>
      </c>
      <c r="R1" s="268" t="s">
        <v>57</v>
      </c>
      <c r="S1" s="268" t="s">
        <v>58</v>
      </c>
    </row>
    <row r="2" spans="1:19" ht="25.5" x14ac:dyDescent="0.35">
      <c r="A2" s="251" t="b">
        <v>1</v>
      </c>
      <c r="B2" s="251"/>
      <c r="C2" s="251"/>
      <c r="D2" s="251"/>
      <c r="E2" s="251"/>
      <c r="F2" s="252"/>
      <c r="G2" s="253" t="s">
        <v>59</v>
      </c>
      <c r="H2" s="251"/>
      <c r="I2" s="254"/>
      <c r="J2" s="251"/>
      <c r="K2" s="251"/>
      <c r="L2" s="253"/>
      <c r="M2" s="251"/>
      <c r="N2" s="253"/>
    </row>
    <row r="3" spans="1:19" ht="38.25" x14ac:dyDescent="0.35">
      <c r="A3" s="251"/>
      <c r="B3" s="251" t="b">
        <v>1</v>
      </c>
      <c r="C3" s="251" t="b">
        <v>1</v>
      </c>
      <c r="D3" s="251"/>
      <c r="E3" s="251"/>
      <c r="F3" s="252"/>
      <c r="G3" s="253" t="s">
        <v>60</v>
      </c>
      <c r="H3" s="251"/>
      <c r="I3" s="254"/>
      <c r="J3" s="251"/>
      <c r="K3" s="251"/>
      <c r="L3" s="253"/>
      <c r="M3" s="251"/>
      <c r="N3" s="253"/>
    </row>
    <row r="4" spans="1:19" ht="25.5" x14ac:dyDescent="0.35">
      <c r="A4" s="251"/>
      <c r="B4" s="251"/>
      <c r="C4" s="251"/>
      <c r="D4" s="251" t="b">
        <v>1</v>
      </c>
      <c r="E4" s="251"/>
      <c r="F4" s="252"/>
      <c r="G4" s="253" t="s">
        <v>61</v>
      </c>
      <c r="H4" s="251"/>
      <c r="I4" s="254"/>
      <c r="J4" s="251"/>
      <c r="K4" s="251"/>
      <c r="L4" s="253"/>
      <c r="M4" s="251"/>
      <c r="N4" s="253"/>
    </row>
    <row r="5" spans="1:19" x14ac:dyDescent="0.35">
      <c r="A5" s="251"/>
      <c r="B5" s="251"/>
      <c r="C5" s="251"/>
      <c r="D5" s="251"/>
      <c r="E5" s="251"/>
      <c r="F5" s="252"/>
      <c r="G5" s="253"/>
      <c r="H5" s="251"/>
      <c r="I5" s="254"/>
      <c r="J5" s="251"/>
      <c r="K5" s="251"/>
      <c r="L5" s="253"/>
      <c r="M5" s="251"/>
      <c r="N5" s="253"/>
      <c r="Q5" s="249" t="s">
        <v>62</v>
      </c>
      <c r="R5" s="245" t="s">
        <v>63</v>
      </c>
    </row>
    <row r="6" spans="1:19" x14ac:dyDescent="0.35">
      <c r="A6" s="251"/>
      <c r="B6" s="251"/>
      <c r="C6" s="251"/>
      <c r="D6" s="251"/>
      <c r="E6" s="251"/>
      <c r="F6" s="252"/>
      <c r="G6" s="253"/>
      <c r="H6" s="251"/>
      <c r="I6" s="254"/>
      <c r="J6" s="251"/>
      <c r="K6" s="251"/>
      <c r="L6" s="253"/>
      <c r="M6" s="251"/>
      <c r="N6" s="253"/>
      <c r="Q6" s="249" t="s">
        <v>64</v>
      </c>
      <c r="R6" s="274" t="s">
        <v>65</v>
      </c>
    </row>
    <row r="7" spans="1:19" x14ac:dyDescent="0.35">
      <c r="A7" s="251"/>
      <c r="B7" s="251"/>
      <c r="C7" s="251"/>
      <c r="D7" s="251"/>
      <c r="E7" s="251"/>
      <c r="F7" s="252"/>
      <c r="G7" s="253"/>
      <c r="H7" s="251"/>
      <c r="I7" s="254"/>
      <c r="J7" s="251"/>
      <c r="K7" s="251"/>
      <c r="L7" s="253"/>
      <c r="M7" s="251"/>
      <c r="N7" s="253"/>
      <c r="Q7" s="249" t="s">
        <v>66</v>
      </c>
      <c r="R7" s="274" t="s">
        <v>67</v>
      </c>
    </row>
    <row r="8" spans="1:19" x14ac:dyDescent="0.35">
      <c r="A8" s="251"/>
      <c r="B8" s="251"/>
      <c r="C8" s="251"/>
      <c r="D8" s="251"/>
      <c r="E8" s="251"/>
      <c r="F8" s="252"/>
      <c r="G8" s="253"/>
      <c r="H8" s="251"/>
      <c r="I8" s="254"/>
      <c r="J8" s="251"/>
      <c r="K8" s="251"/>
      <c r="L8" s="253"/>
      <c r="M8" s="251"/>
      <c r="N8" s="253"/>
      <c r="Q8" s="249" t="s">
        <v>68</v>
      </c>
      <c r="R8" s="274" t="s">
        <v>69</v>
      </c>
    </row>
    <row r="9" spans="1:19" x14ac:dyDescent="0.35">
      <c r="A9" s="251"/>
      <c r="B9" s="251"/>
      <c r="C9" s="251"/>
      <c r="D9" s="251"/>
      <c r="E9" s="251"/>
      <c r="F9" s="252"/>
      <c r="G9" s="253"/>
      <c r="H9" s="251"/>
      <c r="I9" s="254"/>
      <c r="J9" s="251"/>
      <c r="K9" s="251"/>
      <c r="L9" s="253"/>
      <c r="M9" s="251"/>
      <c r="N9" s="253"/>
      <c r="Q9" s="249" t="s">
        <v>70</v>
      </c>
      <c r="R9" s="274" t="s">
        <v>71</v>
      </c>
    </row>
    <row r="10" spans="1:19" x14ac:dyDescent="0.35">
      <c r="A10" s="251"/>
      <c r="B10" s="251"/>
      <c r="C10" s="251"/>
      <c r="D10" s="251"/>
      <c r="E10" s="251"/>
      <c r="F10" s="252"/>
      <c r="G10" s="253"/>
      <c r="H10" s="251"/>
      <c r="I10" s="254"/>
      <c r="J10" s="251"/>
      <c r="K10" s="251"/>
      <c r="L10" s="253"/>
      <c r="M10" s="251"/>
      <c r="N10" s="253"/>
      <c r="Q10" s="249" t="s">
        <v>72</v>
      </c>
      <c r="R10" s="274" t="s">
        <v>73</v>
      </c>
    </row>
    <row r="11" spans="1:19" ht="25.5" x14ac:dyDescent="0.35">
      <c r="A11" s="251"/>
      <c r="B11" s="251"/>
      <c r="C11" s="251"/>
      <c r="D11" s="251"/>
      <c r="E11" s="251"/>
      <c r="F11" s="252"/>
      <c r="G11" s="253"/>
      <c r="H11" s="251"/>
      <c r="I11" s="254"/>
      <c r="J11" s="251"/>
      <c r="K11" s="251"/>
      <c r="L11" s="253"/>
      <c r="M11" s="251"/>
      <c r="N11" s="253"/>
      <c r="Q11" s="249" t="s">
        <v>74</v>
      </c>
      <c r="R11" s="247" t="s">
        <v>75</v>
      </c>
    </row>
    <row r="12" spans="1:19" ht="30" customHeight="1" x14ac:dyDescent="0.35">
      <c r="A12" s="255"/>
      <c r="B12" s="255"/>
      <c r="C12" s="255"/>
      <c r="D12" s="255"/>
      <c r="E12" s="255" t="s">
        <v>76</v>
      </c>
      <c r="F12" s="256"/>
      <c r="G12" s="257"/>
      <c r="H12" s="255"/>
      <c r="I12" s="258"/>
      <c r="J12" s="255"/>
      <c r="K12" s="255"/>
      <c r="L12" s="259"/>
      <c r="M12" s="255"/>
      <c r="N12" s="259"/>
      <c r="O12" s="269"/>
      <c r="P12" s="269"/>
      <c r="Q12" s="269"/>
      <c r="R12" s="269"/>
      <c r="S12" s="269"/>
    </row>
    <row r="13" spans="1:19" ht="19.5" customHeight="1" x14ac:dyDescent="0.35">
      <c r="A13" s="260" t="b">
        <v>1</v>
      </c>
      <c r="B13" s="260" t="b">
        <v>1</v>
      </c>
      <c r="C13" s="260" t="b">
        <v>1</v>
      </c>
      <c r="D13" s="260" t="b">
        <v>1</v>
      </c>
      <c r="E13" s="260" t="s">
        <v>77</v>
      </c>
      <c r="F13" s="261"/>
      <c r="G13" s="262"/>
      <c r="H13" s="260"/>
      <c r="I13" s="263"/>
      <c r="J13" s="260"/>
      <c r="K13" s="260"/>
      <c r="L13" s="262"/>
      <c r="M13" s="260"/>
      <c r="N13" s="262"/>
      <c r="O13" s="270"/>
      <c r="P13" s="270"/>
      <c r="Q13" s="270"/>
      <c r="R13" s="270"/>
      <c r="S13" s="270"/>
    </row>
    <row r="14" spans="1:19" s="245" customFormat="1" ht="22.5" customHeight="1" x14ac:dyDescent="0.35">
      <c r="A14" s="245" t="b">
        <v>1</v>
      </c>
      <c r="B14" s="245" t="b">
        <v>1</v>
      </c>
      <c r="C14" s="245" t="b">
        <v>1</v>
      </c>
      <c r="D14" s="245" t="b">
        <v>1</v>
      </c>
      <c r="E14" s="245" t="s">
        <v>78</v>
      </c>
      <c r="F14" s="246" t="s">
        <v>9</v>
      </c>
      <c r="G14" s="247" t="s">
        <v>9</v>
      </c>
      <c r="H14" s="245" t="s">
        <v>79</v>
      </c>
      <c r="I14" s="248"/>
      <c r="L14" s="247"/>
      <c r="N14" s="247" t="s">
        <v>10</v>
      </c>
      <c r="O14" s="245" t="s">
        <v>859</v>
      </c>
      <c r="P14" s="266" t="s">
        <v>80</v>
      </c>
      <c r="Q14" s="249" t="s">
        <v>62</v>
      </c>
      <c r="S14" s="245" t="s">
        <v>1</v>
      </c>
    </row>
    <row r="15" spans="1:19" s="245" customFormat="1" ht="22.5" customHeight="1" x14ac:dyDescent="0.35">
      <c r="A15" s="245" t="b">
        <v>1</v>
      </c>
      <c r="B15" s="245" t="b">
        <v>1</v>
      </c>
      <c r="C15" s="245" t="b">
        <v>1</v>
      </c>
      <c r="D15" s="245" t="b">
        <v>1</v>
      </c>
      <c r="E15" s="245" t="s">
        <v>78</v>
      </c>
      <c r="F15" s="246" t="s">
        <v>81</v>
      </c>
      <c r="G15" s="247" t="s">
        <v>82</v>
      </c>
      <c r="H15" s="245" t="s">
        <v>83</v>
      </c>
      <c r="I15" s="248"/>
      <c r="K15" s="247" t="s">
        <v>860</v>
      </c>
      <c r="L15" s="247"/>
      <c r="N15" s="272"/>
      <c r="O15" s="273" t="s">
        <v>861</v>
      </c>
      <c r="P15" s="266" t="s">
        <v>84</v>
      </c>
      <c r="Q15" s="249" t="s">
        <v>62</v>
      </c>
      <c r="S15" s="245" t="s">
        <v>85</v>
      </c>
    </row>
    <row r="16" spans="1:19" s="245" customFormat="1" ht="22.5" customHeight="1" x14ac:dyDescent="0.35">
      <c r="A16" s="245" t="b">
        <v>1</v>
      </c>
      <c r="B16" s="245" t="b">
        <v>1</v>
      </c>
      <c r="C16" s="245" t="b">
        <v>1</v>
      </c>
      <c r="D16" s="245" t="b">
        <v>1</v>
      </c>
      <c r="E16" s="245" t="s">
        <v>78</v>
      </c>
      <c r="F16" s="246" t="s">
        <v>726</v>
      </c>
      <c r="G16" s="247" t="s">
        <v>15</v>
      </c>
      <c r="H16" s="245" t="s">
        <v>79</v>
      </c>
      <c r="I16" s="248"/>
      <c r="L16" s="247"/>
      <c r="N16" s="247" t="s">
        <v>863</v>
      </c>
      <c r="O16" s="245" t="s">
        <v>0</v>
      </c>
      <c r="P16" s="266" t="s">
        <v>84</v>
      </c>
      <c r="Q16" s="249" t="s">
        <v>62</v>
      </c>
      <c r="S16" s="245" t="s">
        <v>85</v>
      </c>
    </row>
    <row r="17" spans="1:19" s="245" customFormat="1" ht="25.5" x14ac:dyDescent="0.35">
      <c r="A17" s="245" t="b">
        <v>1</v>
      </c>
      <c r="B17" s="245" t="b">
        <v>1</v>
      </c>
      <c r="C17" s="245" t="b">
        <v>1</v>
      </c>
      <c r="D17" s="245" t="b">
        <v>1</v>
      </c>
      <c r="E17" s="245" t="s">
        <v>78</v>
      </c>
      <c r="F17" s="246" t="s">
        <v>86</v>
      </c>
      <c r="G17" s="247" t="s">
        <v>20</v>
      </c>
      <c r="H17" s="245" t="s">
        <v>79</v>
      </c>
      <c r="I17" s="248"/>
      <c r="L17" s="247"/>
      <c r="N17" s="247" t="s">
        <v>87</v>
      </c>
      <c r="O17" s="245" t="s">
        <v>862</v>
      </c>
      <c r="P17" s="266" t="s">
        <v>84</v>
      </c>
      <c r="Q17" s="249" t="s">
        <v>62</v>
      </c>
      <c r="S17" s="245" t="s">
        <v>85</v>
      </c>
    </row>
    <row r="18" spans="1:19" ht="22.5" customHeight="1" x14ac:dyDescent="0.35">
      <c r="A18" s="251" t="b">
        <v>1</v>
      </c>
      <c r="B18" s="251" t="b">
        <v>1</v>
      </c>
      <c r="C18" s="251" t="b">
        <v>1</v>
      </c>
      <c r="D18" s="251" t="b">
        <v>1</v>
      </c>
      <c r="E18" s="251" t="s">
        <v>78</v>
      </c>
      <c r="F18" s="252" t="s">
        <v>39</v>
      </c>
      <c r="G18" s="253" t="s">
        <v>39</v>
      </c>
      <c r="H18" s="251" t="s">
        <v>79</v>
      </c>
      <c r="I18" s="254"/>
      <c r="J18" s="251"/>
      <c r="K18" s="251"/>
      <c r="L18" s="253"/>
      <c r="M18" s="251"/>
      <c r="N18" s="253" t="s">
        <v>88</v>
      </c>
      <c r="P18" s="266" t="s">
        <v>84</v>
      </c>
      <c r="Q18" s="249" t="s">
        <v>64</v>
      </c>
      <c r="S18" s="245" t="s">
        <v>1</v>
      </c>
    </row>
    <row r="19" spans="1:19" ht="22.5" customHeight="1" x14ac:dyDescent="0.35">
      <c r="A19" s="251" t="b">
        <v>1</v>
      </c>
      <c r="B19" s="251" t="b">
        <v>1</v>
      </c>
      <c r="C19" s="251" t="b">
        <v>1</v>
      </c>
      <c r="D19" s="251" t="b">
        <v>1</v>
      </c>
      <c r="E19" s="251" t="s">
        <v>89</v>
      </c>
      <c r="F19" s="252" t="s">
        <v>90</v>
      </c>
      <c r="G19" s="253" t="s">
        <v>91</v>
      </c>
      <c r="H19" s="251" t="s">
        <v>92</v>
      </c>
      <c r="I19" s="264"/>
      <c r="J19" s="251"/>
      <c r="K19" s="251"/>
      <c r="L19" s="253" t="s">
        <v>93</v>
      </c>
      <c r="M19" s="251"/>
      <c r="N19" s="253" t="s">
        <v>94</v>
      </c>
      <c r="P19" s="266" t="s">
        <v>80</v>
      </c>
      <c r="Q19" s="249" t="s">
        <v>64</v>
      </c>
      <c r="S19" s="245" t="s">
        <v>1</v>
      </c>
    </row>
    <row r="20" spans="1:19" ht="22.25" customHeight="1" x14ac:dyDescent="0.35">
      <c r="A20" s="251" t="b">
        <v>1</v>
      </c>
      <c r="B20" s="251" t="b">
        <v>1</v>
      </c>
      <c r="C20" s="251" t="b">
        <v>1</v>
      </c>
      <c r="D20" s="251" t="b">
        <v>1</v>
      </c>
      <c r="E20" s="251" t="s">
        <v>89</v>
      </c>
      <c r="F20" s="252" t="s">
        <v>95</v>
      </c>
      <c r="G20" s="253" t="s">
        <v>96</v>
      </c>
      <c r="H20" s="251" t="s">
        <v>79</v>
      </c>
      <c r="I20" s="254"/>
      <c r="J20" s="251"/>
      <c r="K20" s="251"/>
      <c r="L20" s="253" t="s">
        <v>93</v>
      </c>
      <c r="M20" s="251"/>
      <c r="N20" s="253" t="s">
        <v>97</v>
      </c>
      <c r="P20" s="266" t="s">
        <v>80</v>
      </c>
      <c r="Q20" s="249" t="s">
        <v>64</v>
      </c>
      <c r="S20" s="245" t="s">
        <v>1</v>
      </c>
    </row>
    <row r="21" spans="1:19" ht="22.5" customHeight="1" x14ac:dyDescent="0.35">
      <c r="A21" s="251" t="b">
        <v>1</v>
      </c>
      <c r="B21" s="251" t="b">
        <v>1</v>
      </c>
      <c r="C21" s="251" t="b">
        <v>1</v>
      </c>
      <c r="D21" s="251" t="b">
        <v>1</v>
      </c>
      <c r="E21" s="251" t="s">
        <v>78</v>
      </c>
      <c r="F21" s="252" t="s">
        <v>98</v>
      </c>
      <c r="G21" s="253" t="s">
        <v>99</v>
      </c>
      <c r="H21" s="251" t="s">
        <v>79</v>
      </c>
      <c r="I21" s="254"/>
      <c r="J21" s="251"/>
      <c r="K21" s="251"/>
      <c r="L21" s="253"/>
      <c r="M21" s="251"/>
      <c r="N21" s="253" t="s">
        <v>100</v>
      </c>
      <c r="P21" s="266" t="s">
        <v>80</v>
      </c>
      <c r="Q21" s="249" t="s">
        <v>64</v>
      </c>
      <c r="S21" s="245" t="s">
        <v>1</v>
      </c>
    </row>
    <row r="22" spans="1:19" ht="22.5" customHeight="1" x14ac:dyDescent="0.35">
      <c r="A22" s="251" t="b">
        <v>1</v>
      </c>
      <c r="B22" s="251" t="b">
        <v>1</v>
      </c>
      <c r="C22" s="251" t="b">
        <v>1</v>
      </c>
      <c r="D22" s="251" t="b">
        <v>1</v>
      </c>
      <c r="E22" s="251" t="s">
        <v>101</v>
      </c>
      <c r="F22" s="252" t="s">
        <v>102</v>
      </c>
      <c r="G22" s="253" t="s">
        <v>103</v>
      </c>
      <c r="H22" s="251" t="s">
        <v>104</v>
      </c>
      <c r="I22" s="254"/>
      <c r="J22" s="251"/>
      <c r="K22" s="251" t="s">
        <v>105</v>
      </c>
      <c r="L22" s="253"/>
      <c r="M22" s="251"/>
      <c r="N22" s="253" t="s">
        <v>106</v>
      </c>
      <c r="P22" s="266" t="s">
        <v>80</v>
      </c>
      <c r="Q22" s="249" t="s">
        <v>64</v>
      </c>
      <c r="S22" s="245" t="s">
        <v>1</v>
      </c>
    </row>
    <row r="23" spans="1:19" ht="22.5" customHeight="1" x14ac:dyDescent="0.35">
      <c r="A23" s="251" t="b">
        <v>1</v>
      </c>
      <c r="B23" s="251" t="b">
        <v>1</v>
      </c>
      <c r="C23" s="251" t="b">
        <v>1</v>
      </c>
      <c r="D23" s="251" t="b">
        <v>1</v>
      </c>
      <c r="E23" s="251" t="s">
        <v>101</v>
      </c>
      <c r="F23" s="252" t="s">
        <v>107</v>
      </c>
      <c r="G23" s="253" t="s">
        <v>108</v>
      </c>
      <c r="H23" s="251" t="s">
        <v>104</v>
      </c>
      <c r="I23" s="254"/>
      <c r="J23" s="251"/>
      <c r="K23" s="251" t="s">
        <v>109</v>
      </c>
      <c r="L23" s="253"/>
      <c r="M23" s="251"/>
      <c r="N23" s="253" t="s">
        <v>110</v>
      </c>
      <c r="P23" s="266" t="s">
        <v>80</v>
      </c>
      <c r="Q23" s="249" t="s">
        <v>64</v>
      </c>
      <c r="S23" s="245" t="s">
        <v>1</v>
      </c>
    </row>
    <row r="24" spans="1:19" ht="22.5" customHeight="1" x14ac:dyDescent="0.35">
      <c r="A24" s="251" t="b">
        <v>1</v>
      </c>
      <c r="B24" s="251" t="b">
        <v>1</v>
      </c>
      <c r="C24" s="251" t="b">
        <v>1</v>
      </c>
      <c r="D24" s="251" t="b">
        <v>1</v>
      </c>
      <c r="E24" s="251" t="s">
        <v>101</v>
      </c>
      <c r="F24" s="252" t="s">
        <v>30</v>
      </c>
      <c r="G24" s="253" t="s">
        <v>111</v>
      </c>
      <c r="H24" s="251" t="s">
        <v>104</v>
      </c>
      <c r="I24" s="254"/>
      <c r="J24" s="251"/>
      <c r="K24" s="251" t="s">
        <v>112</v>
      </c>
      <c r="L24" s="253"/>
      <c r="M24" s="251"/>
      <c r="N24" s="253" t="s">
        <v>113</v>
      </c>
      <c r="P24" s="266" t="s">
        <v>80</v>
      </c>
      <c r="Q24" s="249" t="s">
        <v>64</v>
      </c>
      <c r="S24" s="245" t="s">
        <v>1</v>
      </c>
    </row>
    <row r="25" spans="1:19" ht="22.5" customHeight="1" x14ac:dyDescent="0.35">
      <c r="A25" s="251" t="b">
        <v>1</v>
      </c>
      <c r="B25" s="251" t="b">
        <v>1</v>
      </c>
      <c r="C25" s="251" t="b">
        <v>1</v>
      </c>
      <c r="D25" s="251" t="b">
        <v>1</v>
      </c>
      <c r="E25" s="251" t="s">
        <v>101</v>
      </c>
      <c r="F25" s="252" t="s">
        <v>114</v>
      </c>
      <c r="G25" s="253" t="s">
        <v>115</v>
      </c>
      <c r="H25" s="251" t="s">
        <v>104</v>
      </c>
      <c r="I25" s="254"/>
      <c r="J25" s="251"/>
      <c r="K25" s="251"/>
      <c r="L25" s="253"/>
      <c r="M25" s="251"/>
      <c r="N25" s="253" t="s">
        <v>116</v>
      </c>
      <c r="P25" s="266" t="s">
        <v>80</v>
      </c>
      <c r="Q25" s="249" t="s">
        <v>64</v>
      </c>
      <c r="S25" s="245" t="s">
        <v>1</v>
      </c>
    </row>
    <row r="26" spans="1:19" x14ac:dyDescent="0.35">
      <c r="A26" s="251" t="b">
        <v>1</v>
      </c>
      <c r="B26" s="251" t="b">
        <v>1</v>
      </c>
      <c r="C26" s="251" t="b">
        <v>1</v>
      </c>
      <c r="D26" s="251" t="b">
        <v>1</v>
      </c>
      <c r="E26" s="251" t="s">
        <v>101</v>
      </c>
      <c r="F26" s="252" t="s">
        <v>117</v>
      </c>
      <c r="G26" s="253" t="s">
        <v>118</v>
      </c>
      <c r="H26" s="251" t="s">
        <v>104</v>
      </c>
      <c r="I26" s="254"/>
      <c r="J26" s="251"/>
      <c r="K26" s="251" t="s">
        <v>119</v>
      </c>
      <c r="L26" s="253"/>
      <c r="M26" s="251"/>
      <c r="N26" s="253" t="s">
        <v>120</v>
      </c>
      <c r="P26" s="266" t="s">
        <v>84</v>
      </c>
      <c r="Q26" s="249" t="s">
        <v>68</v>
      </c>
      <c r="S26" s="245" t="s">
        <v>1</v>
      </c>
    </row>
    <row r="27" spans="1:19" ht="24.5" customHeight="1" x14ac:dyDescent="0.35">
      <c r="A27" s="251" t="b">
        <v>1</v>
      </c>
      <c r="B27" s="251" t="b">
        <v>1</v>
      </c>
      <c r="C27" s="251"/>
      <c r="D27" s="251"/>
      <c r="E27" s="251" t="s">
        <v>78</v>
      </c>
      <c r="F27" s="252" t="s">
        <v>121</v>
      </c>
      <c r="G27" s="253" t="s">
        <v>71</v>
      </c>
      <c r="H27" s="245" t="s">
        <v>79</v>
      </c>
      <c r="I27" s="247" t="s">
        <v>852</v>
      </c>
      <c r="J27" s="251" t="b">
        <v>1</v>
      </c>
      <c r="K27" s="251"/>
      <c r="L27" s="253"/>
      <c r="M27" s="251"/>
      <c r="N27" s="247" t="s">
        <v>857</v>
      </c>
      <c r="O27" s="245" t="s">
        <v>856</v>
      </c>
      <c r="P27" s="266" t="s">
        <v>80</v>
      </c>
      <c r="Q27" s="249" t="s">
        <v>70</v>
      </c>
      <c r="S27" s="245" t="s">
        <v>1</v>
      </c>
    </row>
    <row r="28" spans="1:19" ht="299.55" customHeight="1" x14ac:dyDescent="0.35">
      <c r="A28" s="251"/>
      <c r="B28" s="251"/>
      <c r="C28" s="251" t="b">
        <v>1</v>
      </c>
      <c r="D28" s="251" t="b">
        <v>1</v>
      </c>
      <c r="E28" s="251" t="s">
        <v>78</v>
      </c>
      <c r="F28" s="252" t="s">
        <v>122</v>
      </c>
      <c r="G28" s="265" t="s">
        <v>123</v>
      </c>
      <c r="H28" s="251" t="s">
        <v>92</v>
      </c>
      <c r="I28" s="247" t="s">
        <v>840</v>
      </c>
      <c r="J28" s="251" t="b">
        <v>1</v>
      </c>
      <c r="K28" s="251"/>
      <c r="L28" s="247" t="s">
        <v>124</v>
      </c>
      <c r="M28" s="251"/>
      <c r="N28" s="253" t="s">
        <v>125</v>
      </c>
      <c r="O28" s="247" t="s">
        <v>841</v>
      </c>
      <c r="P28" s="266" t="s">
        <v>84</v>
      </c>
      <c r="Q28" s="249" t="s">
        <v>70</v>
      </c>
      <c r="S28" s="245" t="s">
        <v>1</v>
      </c>
    </row>
    <row r="29" spans="1:19" ht="137.55000000000001" customHeight="1" x14ac:dyDescent="0.35">
      <c r="A29" s="251"/>
      <c r="B29" s="251"/>
      <c r="C29" s="251" t="b">
        <v>1</v>
      </c>
      <c r="D29" s="251" t="b">
        <v>1</v>
      </c>
      <c r="E29" s="251" t="s">
        <v>78</v>
      </c>
      <c r="F29" s="252" t="s">
        <v>126</v>
      </c>
      <c r="G29" s="265" t="s">
        <v>127</v>
      </c>
      <c r="H29" s="251" t="s">
        <v>92</v>
      </c>
      <c r="I29" s="247" t="s">
        <v>843</v>
      </c>
      <c r="J29" s="251" t="b">
        <v>1</v>
      </c>
      <c r="K29" s="251"/>
      <c r="L29" s="247" t="s">
        <v>124</v>
      </c>
      <c r="M29" s="251"/>
      <c r="N29" s="253" t="s">
        <v>128</v>
      </c>
      <c r="O29" s="247" t="s">
        <v>842</v>
      </c>
      <c r="P29" s="266" t="s">
        <v>84</v>
      </c>
      <c r="Q29" s="249" t="s">
        <v>70</v>
      </c>
      <c r="S29" s="245" t="s">
        <v>1</v>
      </c>
    </row>
    <row r="30" spans="1:19" ht="119" customHeight="1" x14ac:dyDescent="0.35">
      <c r="A30" s="251"/>
      <c r="B30" s="251"/>
      <c r="C30" s="251" t="b">
        <v>1</v>
      </c>
      <c r="D30" s="251" t="b">
        <v>1</v>
      </c>
      <c r="E30" s="251" t="s">
        <v>78</v>
      </c>
      <c r="F30" s="252" t="s">
        <v>129</v>
      </c>
      <c r="G30" s="265" t="s">
        <v>130</v>
      </c>
      <c r="H30" s="251" t="s">
        <v>92</v>
      </c>
      <c r="I30" s="247" t="s">
        <v>854</v>
      </c>
      <c r="J30" s="251" t="b">
        <v>1</v>
      </c>
      <c r="K30" s="251"/>
      <c r="L30" s="247" t="s">
        <v>124</v>
      </c>
      <c r="M30" s="251"/>
      <c r="N30" s="253"/>
      <c r="O30" s="247" t="s">
        <v>853</v>
      </c>
      <c r="P30" s="266" t="s">
        <v>84</v>
      </c>
      <c r="Q30" s="249" t="s">
        <v>70</v>
      </c>
      <c r="S30" s="245" t="s">
        <v>1</v>
      </c>
    </row>
    <row r="31" spans="1:19" ht="130.5" customHeight="1" x14ac:dyDescent="0.35">
      <c r="A31" s="251"/>
      <c r="B31" s="251"/>
      <c r="C31" s="251" t="b">
        <v>1</v>
      </c>
      <c r="D31" s="251" t="b">
        <v>1</v>
      </c>
      <c r="E31" s="251" t="s">
        <v>78</v>
      </c>
      <c r="F31" s="252" t="s">
        <v>131</v>
      </c>
      <c r="G31" s="265" t="s">
        <v>132</v>
      </c>
      <c r="H31" s="251" t="s">
        <v>92</v>
      </c>
      <c r="I31" s="247" t="s">
        <v>854</v>
      </c>
      <c r="J31" s="251" t="b">
        <v>1</v>
      </c>
      <c r="K31" s="251"/>
      <c r="L31" s="247" t="s">
        <v>124</v>
      </c>
      <c r="M31" s="251"/>
      <c r="N31" s="253" t="s">
        <v>133</v>
      </c>
      <c r="O31" s="247" t="s">
        <v>855</v>
      </c>
      <c r="P31" s="266" t="s">
        <v>84</v>
      </c>
      <c r="Q31" s="249" t="s">
        <v>70</v>
      </c>
      <c r="S31" s="245" t="s">
        <v>1</v>
      </c>
    </row>
    <row r="32" spans="1:19" ht="28.05" customHeight="1" x14ac:dyDescent="0.35">
      <c r="A32" s="251" t="b">
        <v>1</v>
      </c>
      <c r="B32" s="251" t="b">
        <v>1</v>
      </c>
      <c r="C32" s="251" t="b">
        <v>1</v>
      </c>
      <c r="D32" s="251" t="b">
        <v>1</v>
      </c>
      <c r="E32" s="251" t="s">
        <v>78</v>
      </c>
      <c r="F32" s="252" t="s">
        <v>134</v>
      </c>
      <c r="G32" s="265" t="s">
        <v>135</v>
      </c>
      <c r="H32" s="251" t="s">
        <v>104</v>
      </c>
      <c r="I32" s="254"/>
      <c r="J32" s="251"/>
      <c r="K32" s="251" t="s">
        <v>136</v>
      </c>
      <c r="L32" s="253"/>
      <c r="M32" s="251"/>
      <c r="N32" s="253" t="s">
        <v>137</v>
      </c>
      <c r="P32" s="266" t="s">
        <v>84</v>
      </c>
      <c r="Q32" s="249" t="s">
        <v>68</v>
      </c>
      <c r="S32" s="245" t="s">
        <v>1</v>
      </c>
    </row>
    <row r="33" spans="1:19" ht="33.5" customHeight="1" x14ac:dyDescent="0.35">
      <c r="A33" s="251" t="b">
        <v>1</v>
      </c>
      <c r="B33" s="251" t="b">
        <v>1</v>
      </c>
      <c r="C33" s="251" t="b">
        <v>1</v>
      </c>
      <c r="D33" s="251" t="b">
        <v>1</v>
      </c>
      <c r="E33" s="251" t="s">
        <v>78</v>
      </c>
      <c r="F33" s="252" t="s">
        <v>138</v>
      </c>
      <c r="G33" s="265" t="s">
        <v>139</v>
      </c>
      <c r="H33" s="251" t="s">
        <v>83</v>
      </c>
      <c r="I33" s="254"/>
      <c r="J33" s="251"/>
      <c r="K33" s="251"/>
      <c r="L33" s="253"/>
      <c r="M33" s="251"/>
      <c r="N33" s="253" t="s">
        <v>140</v>
      </c>
      <c r="P33" s="266" t="s">
        <v>84</v>
      </c>
      <c r="Q33" s="249" t="s">
        <v>68</v>
      </c>
      <c r="S33" s="245" t="s">
        <v>1</v>
      </c>
    </row>
    <row r="34" spans="1:19" ht="282.5" customHeight="1" x14ac:dyDescent="0.35">
      <c r="A34" s="251"/>
      <c r="B34" s="251"/>
      <c r="C34" s="251"/>
      <c r="D34" s="251" t="b">
        <v>1</v>
      </c>
      <c r="E34" s="251" t="s">
        <v>78</v>
      </c>
      <c r="F34" s="252" t="s">
        <v>141</v>
      </c>
      <c r="G34" s="265" t="s">
        <v>142</v>
      </c>
      <c r="H34" s="251" t="s">
        <v>92</v>
      </c>
      <c r="I34" s="247" t="s">
        <v>849</v>
      </c>
      <c r="J34" s="251" t="b">
        <v>1</v>
      </c>
      <c r="K34" s="251"/>
      <c r="L34" s="253"/>
      <c r="M34" s="251"/>
      <c r="N34" s="253" t="s">
        <v>143</v>
      </c>
      <c r="O34" s="247" t="s">
        <v>848</v>
      </c>
      <c r="P34" s="266" t="s">
        <v>84</v>
      </c>
      <c r="Q34" s="249" t="s">
        <v>68</v>
      </c>
      <c r="R34" s="247"/>
      <c r="S34" s="245" t="s">
        <v>1</v>
      </c>
    </row>
    <row r="35" spans="1:19" s="245" customFormat="1" ht="53.55" customHeight="1" x14ac:dyDescent="0.35">
      <c r="F35" s="246"/>
      <c r="G35" s="247" t="s">
        <v>868</v>
      </c>
      <c r="H35" s="245" t="s">
        <v>79</v>
      </c>
      <c r="I35" s="247" t="s">
        <v>869</v>
      </c>
      <c r="J35" s="245" t="b">
        <v>1</v>
      </c>
      <c r="L35" s="247"/>
      <c r="N35" s="247" t="s">
        <v>871</v>
      </c>
      <c r="O35" s="247" t="s">
        <v>870</v>
      </c>
      <c r="P35" s="266" t="s">
        <v>80</v>
      </c>
      <c r="Q35" s="249" t="s">
        <v>72</v>
      </c>
      <c r="R35" s="247"/>
      <c r="S35" s="247" t="s">
        <v>1</v>
      </c>
    </row>
    <row r="36" spans="1:19" ht="50.55" customHeight="1" x14ac:dyDescent="0.35">
      <c r="A36" s="251"/>
      <c r="B36" s="251"/>
      <c r="C36" s="251"/>
      <c r="D36" s="251" t="b">
        <v>1</v>
      </c>
      <c r="E36" s="251" t="s">
        <v>78</v>
      </c>
      <c r="F36" s="252" t="s">
        <v>144</v>
      </c>
      <c r="G36" s="265" t="s">
        <v>145</v>
      </c>
      <c r="H36" s="245" t="s">
        <v>79</v>
      </c>
      <c r="I36" s="247" t="s">
        <v>852</v>
      </c>
      <c r="J36" s="251" t="b">
        <v>1</v>
      </c>
      <c r="K36" s="251"/>
      <c r="L36" s="253"/>
      <c r="M36" s="251"/>
      <c r="N36" s="247" t="s">
        <v>850</v>
      </c>
      <c r="O36" s="247" t="s">
        <v>851</v>
      </c>
      <c r="P36" s="266" t="s">
        <v>80</v>
      </c>
      <c r="Q36" s="249" t="s">
        <v>72</v>
      </c>
      <c r="R36" s="247"/>
      <c r="S36" s="245" t="s">
        <v>1</v>
      </c>
    </row>
    <row r="37" spans="1:19" ht="85.5" customHeight="1" x14ac:dyDescent="0.35">
      <c r="A37" s="251"/>
      <c r="B37" s="251"/>
      <c r="C37" s="251"/>
      <c r="D37" s="251" t="b">
        <v>1</v>
      </c>
      <c r="E37" s="251" t="s">
        <v>78</v>
      </c>
      <c r="F37" s="252" t="s">
        <v>146</v>
      </c>
      <c r="G37" s="265" t="s">
        <v>147</v>
      </c>
      <c r="H37" s="267" t="s">
        <v>92</v>
      </c>
      <c r="I37" s="247" t="s">
        <v>843</v>
      </c>
      <c r="J37" s="251" t="b">
        <v>1</v>
      </c>
      <c r="K37" s="251"/>
      <c r="L37" s="253" t="s">
        <v>148</v>
      </c>
      <c r="M37" s="251"/>
      <c r="N37" s="253" t="s">
        <v>149</v>
      </c>
      <c r="O37" s="247" t="s">
        <v>844</v>
      </c>
      <c r="P37" s="266" t="s">
        <v>84</v>
      </c>
      <c r="Q37" s="249" t="s">
        <v>72</v>
      </c>
      <c r="R37" s="247"/>
      <c r="S37" s="245" t="s">
        <v>1</v>
      </c>
    </row>
    <row r="38" spans="1:19" ht="98.55" customHeight="1" x14ac:dyDescent="0.35">
      <c r="A38" s="251"/>
      <c r="B38" s="251"/>
      <c r="C38" s="251"/>
      <c r="D38" s="251" t="b">
        <v>1</v>
      </c>
      <c r="E38" s="251" t="s">
        <v>78</v>
      </c>
      <c r="F38" s="252" t="s">
        <v>150</v>
      </c>
      <c r="G38" s="265" t="s">
        <v>151</v>
      </c>
      <c r="H38" s="251" t="s">
        <v>92</v>
      </c>
      <c r="I38" s="247" t="s">
        <v>843</v>
      </c>
      <c r="J38" s="251" t="b">
        <v>1</v>
      </c>
      <c r="K38" s="251"/>
      <c r="L38" s="253" t="s">
        <v>148</v>
      </c>
      <c r="M38" s="251"/>
      <c r="N38" s="253" t="s">
        <v>152</v>
      </c>
      <c r="O38" s="247" t="s">
        <v>845</v>
      </c>
      <c r="P38" s="266" t="s">
        <v>84</v>
      </c>
      <c r="Q38" s="249" t="s">
        <v>72</v>
      </c>
      <c r="R38" s="247"/>
      <c r="S38" s="245" t="s">
        <v>1</v>
      </c>
    </row>
    <row r="39" spans="1:19" ht="237" customHeight="1" x14ac:dyDescent="0.35">
      <c r="A39" s="251"/>
      <c r="B39" s="251"/>
      <c r="C39" s="251"/>
      <c r="D39" s="251" t="b">
        <v>1</v>
      </c>
      <c r="E39" s="251" t="s">
        <v>78</v>
      </c>
      <c r="F39" s="252" t="s">
        <v>153</v>
      </c>
      <c r="G39" s="265" t="s">
        <v>154</v>
      </c>
      <c r="H39" s="245" t="s">
        <v>866</v>
      </c>
      <c r="I39" s="253"/>
      <c r="J39" s="251" t="b">
        <v>1</v>
      </c>
      <c r="K39" s="251"/>
      <c r="L39" s="253" t="s">
        <v>148</v>
      </c>
      <c r="M39" s="251"/>
      <c r="N39" s="253" t="s">
        <v>858</v>
      </c>
      <c r="O39" s="247" t="s">
        <v>155</v>
      </c>
      <c r="P39" s="266" t="s">
        <v>84</v>
      </c>
      <c r="Q39" s="249" t="s">
        <v>72</v>
      </c>
      <c r="R39" s="247"/>
      <c r="S39" s="245" t="s">
        <v>1</v>
      </c>
    </row>
    <row r="40" spans="1:19" ht="130.05000000000001" customHeight="1" x14ac:dyDescent="0.35">
      <c r="A40" s="251"/>
      <c r="B40" s="251"/>
      <c r="C40" s="251"/>
      <c r="D40" s="251" t="b">
        <v>1</v>
      </c>
      <c r="E40" s="251" t="s">
        <v>78</v>
      </c>
      <c r="F40" s="252" t="s">
        <v>156</v>
      </c>
      <c r="G40" s="265" t="s">
        <v>157</v>
      </c>
      <c r="H40" s="267" t="s">
        <v>92</v>
      </c>
      <c r="I40" s="247" t="s">
        <v>843</v>
      </c>
      <c r="J40" s="251" t="b">
        <v>1</v>
      </c>
      <c r="K40" s="251"/>
      <c r="L40" s="253" t="s">
        <v>148</v>
      </c>
      <c r="M40" s="251"/>
      <c r="N40" s="253" t="s">
        <v>158</v>
      </c>
      <c r="O40" s="247" t="s">
        <v>846</v>
      </c>
      <c r="P40" s="266" t="s">
        <v>84</v>
      </c>
      <c r="Q40" s="249" t="s">
        <v>72</v>
      </c>
      <c r="R40" s="247"/>
      <c r="S40" s="245" t="s">
        <v>1</v>
      </c>
    </row>
    <row r="41" spans="1:19" ht="95" customHeight="1" x14ac:dyDescent="0.35">
      <c r="A41" s="251"/>
      <c r="B41" s="251"/>
      <c r="C41" s="251"/>
      <c r="D41" s="251" t="b">
        <v>1</v>
      </c>
      <c r="E41" s="251" t="s">
        <v>78</v>
      </c>
      <c r="F41" s="252" t="s">
        <v>159</v>
      </c>
      <c r="G41" s="265" t="s">
        <v>160</v>
      </c>
      <c r="H41" s="267" t="s">
        <v>92</v>
      </c>
      <c r="I41" s="247" t="s">
        <v>843</v>
      </c>
      <c r="J41" s="251" t="b">
        <v>1</v>
      </c>
      <c r="K41" s="251"/>
      <c r="L41" s="253" t="s">
        <v>148</v>
      </c>
      <c r="M41" s="251"/>
      <c r="N41" s="253" t="s">
        <v>161</v>
      </c>
      <c r="O41" s="247" t="s">
        <v>847</v>
      </c>
      <c r="P41" s="266" t="s">
        <v>84</v>
      </c>
      <c r="Q41" s="249" t="s">
        <v>74</v>
      </c>
      <c r="R41" s="247"/>
      <c r="S41" s="245" t="s">
        <v>1</v>
      </c>
    </row>
    <row r="42" spans="1:19" s="245" customFormat="1" ht="60" customHeight="1" x14ac:dyDescent="0.35">
      <c r="D42" s="245" t="b">
        <v>1</v>
      </c>
      <c r="E42" s="245" t="s">
        <v>78</v>
      </c>
      <c r="F42" s="246"/>
      <c r="G42" s="247" t="s">
        <v>162</v>
      </c>
      <c r="H42" s="245" t="s">
        <v>92</v>
      </c>
      <c r="I42" s="247" t="s">
        <v>849</v>
      </c>
      <c r="J42" s="245" t="b">
        <v>1</v>
      </c>
      <c r="L42" s="247"/>
      <c r="N42" s="247"/>
      <c r="O42" s="247" t="s">
        <v>865</v>
      </c>
      <c r="P42" s="266" t="s">
        <v>80</v>
      </c>
      <c r="Q42" s="249" t="s">
        <v>74</v>
      </c>
      <c r="R42" s="247"/>
      <c r="S42" s="247" t="s">
        <v>85</v>
      </c>
    </row>
    <row r="43" spans="1:19" ht="59.55" customHeight="1" x14ac:dyDescent="0.35">
      <c r="A43" s="267"/>
      <c r="B43" s="267"/>
      <c r="C43" s="267"/>
      <c r="D43" s="267"/>
      <c r="E43" s="267"/>
      <c r="F43" s="271"/>
      <c r="G43" s="247" t="s">
        <v>164</v>
      </c>
      <c r="H43" s="245" t="s">
        <v>79</v>
      </c>
      <c r="I43" s="247"/>
      <c r="J43" s="245" t="b">
        <v>1</v>
      </c>
      <c r="K43" s="245"/>
      <c r="L43" s="247"/>
      <c r="M43" s="245"/>
      <c r="N43" s="247" t="s">
        <v>864</v>
      </c>
      <c r="O43" s="245" t="s">
        <v>859</v>
      </c>
      <c r="P43" s="266" t="s">
        <v>80</v>
      </c>
      <c r="Q43" s="249" t="s">
        <v>66</v>
      </c>
      <c r="R43" s="247"/>
      <c r="S43" s="247" t="s">
        <v>1</v>
      </c>
    </row>
    <row r="44" spans="1:19" s="245" customFormat="1" ht="56.55" customHeight="1" x14ac:dyDescent="0.35">
      <c r="F44" s="246"/>
      <c r="G44" s="247" t="s">
        <v>163</v>
      </c>
      <c r="H44" s="245" t="s">
        <v>872</v>
      </c>
      <c r="I44" s="247"/>
      <c r="J44" s="245" t="b">
        <v>1</v>
      </c>
      <c r="L44" s="247"/>
      <c r="N44" s="275" t="s">
        <v>867</v>
      </c>
      <c r="O44" s="247"/>
      <c r="P44" s="266" t="s">
        <v>80</v>
      </c>
      <c r="Q44" s="249" t="s">
        <v>72</v>
      </c>
      <c r="R44" s="247"/>
      <c r="S44" s="247" t="s">
        <v>1</v>
      </c>
    </row>
  </sheetData>
  <phoneticPr fontId="29" type="noConversion"/>
  <conditionalFormatting sqref="N44">
    <cfRule type="cellIs" dxfId="621" priority="1" operator="equal">
      <formula>"T"</formula>
    </cfRule>
    <cfRule type="cellIs" dxfId="620" priority="2" operator="equal">
      <formula>"I"</formula>
    </cfRule>
    <cfRule type="cellIs" dxfId="619" priority="3" operator="equal">
      <formula>"DD6"</formula>
    </cfRule>
    <cfRule type="cellIs" dxfId="618" priority="4" operator="equal">
      <formula>"DD5"</formula>
    </cfRule>
    <cfRule type="cellIs" dxfId="617" priority="5" operator="equal">
      <formula>"DD4"</formula>
    </cfRule>
    <cfRule type="cellIs" dxfId="616" priority="6" operator="equal">
      <formula>"DD3"</formula>
    </cfRule>
    <cfRule type="cellIs" dxfId="615" priority="7" operator="equal">
      <formula>"DD2"</formula>
    </cfRule>
    <cfRule type="cellIs" dxfId="614" priority="8" operator="equal">
      <formula>"DD1"</formula>
    </cfRule>
    <cfRule type="cellIs" dxfId="613" priority="9" operator="equal">
      <formula>"DD0"</formula>
    </cfRule>
    <cfRule type="cellIs" dxfId="612" priority="10" operator="equal">
      <formula>"M00"</formula>
    </cfRule>
    <cfRule type="cellIs" dxfId="611" priority="11" operator="equal">
      <formula>"C5"</formula>
    </cfRule>
    <cfRule type="cellIs" dxfId="610" priority="12" operator="equal">
      <formula>"B4"</formula>
    </cfRule>
    <cfRule type="cellIs" dxfId="609" priority="13" operator="equal">
      <formula>"B3"</formula>
    </cfRule>
    <cfRule type="cellIs" dxfId="608" priority="14" operator="equal">
      <formula>"A2"</formula>
    </cfRule>
    <cfRule type="cellIs" dxfId="607" priority="15" operator="equal">
      <formula>"A1"</formula>
    </cfRule>
  </conditionalFormatting>
  <conditionalFormatting sqref="P14:P44">
    <cfRule type="cellIs" dxfId="606" priority="61" operator="equal">
      <formula>"A"</formula>
    </cfRule>
  </conditionalFormatting>
  <conditionalFormatting sqref="P14:Q42 P43:P44">
    <cfRule type="cellIs" dxfId="605" priority="31" operator="equal">
      <formula>"T"</formula>
    </cfRule>
    <cfRule type="cellIs" dxfId="604" priority="32" operator="equal">
      <formula>"I"</formula>
    </cfRule>
    <cfRule type="cellIs" dxfId="603" priority="33" operator="equal">
      <formula>"DD6"</formula>
    </cfRule>
    <cfRule type="cellIs" dxfId="602" priority="34" operator="equal">
      <formula>"DD5"</formula>
    </cfRule>
    <cfRule type="cellIs" dxfId="601" priority="35" operator="equal">
      <formula>"DD4"</formula>
    </cfRule>
    <cfRule type="cellIs" dxfId="600" priority="36" operator="equal">
      <formula>"DD3"</formula>
    </cfRule>
    <cfRule type="cellIs" dxfId="599" priority="37" operator="equal">
      <formula>"DD2"</formula>
    </cfRule>
    <cfRule type="cellIs" dxfId="598" priority="38" operator="equal">
      <formula>"DD1"</formula>
    </cfRule>
    <cfRule type="cellIs" dxfId="597" priority="39" operator="equal">
      <formula>"DD0"</formula>
    </cfRule>
  </conditionalFormatting>
  <conditionalFormatting sqref="P17:Q17">
    <cfRule type="cellIs" dxfId="596" priority="40" operator="equal">
      <formula>"M00"</formula>
    </cfRule>
    <cfRule type="cellIs" dxfId="595" priority="41" operator="equal">
      <formula>"C5"</formula>
    </cfRule>
    <cfRule type="cellIs" dxfId="594" priority="42" operator="equal">
      <formula>"B4"</formula>
    </cfRule>
    <cfRule type="cellIs" dxfId="593" priority="43" operator="equal">
      <formula>"B3"</formula>
    </cfRule>
    <cfRule type="cellIs" dxfId="592" priority="44" operator="equal">
      <formula>"A2"</formula>
    </cfRule>
    <cfRule type="cellIs" dxfId="591" priority="45" operator="equal">
      <formula>"A1"</formula>
    </cfRule>
  </conditionalFormatting>
  <conditionalFormatting sqref="Q5 Q14:Q42">
    <cfRule type="expression" dxfId="590" priority="114">
      <formula>COUNTBLANK(#REF!)=36</formula>
    </cfRule>
  </conditionalFormatting>
  <conditionalFormatting sqref="Q5 Q18:Q44">
    <cfRule type="cellIs" dxfId="589" priority="109" operator="equal">
      <formula>"DD4"</formula>
    </cfRule>
    <cfRule type="cellIs" dxfId="588" priority="111" operator="equal">
      <formula>"DD2"</formula>
    </cfRule>
    <cfRule type="cellIs" dxfId="587" priority="112" operator="equal">
      <formula>"DD1"</formula>
    </cfRule>
    <cfRule type="cellIs" dxfId="586" priority="113" operator="equal">
      <formula>"DD0"</formula>
    </cfRule>
    <cfRule type="cellIs" dxfId="585" priority="110" operator="equal">
      <formula>"DD3"</formula>
    </cfRule>
    <cfRule type="cellIs" dxfId="584" priority="107" operator="equal">
      <formula>"DD6"</formula>
    </cfRule>
    <cfRule type="cellIs" dxfId="583" priority="108" operator="equal">
      <formula>"DD5"</formula>
    </cfRule>
  </conditionalFormatting>
  <conditionalFormatting sqref="Q5:Q10 P14:Q16 P18:Q42 R6:R10 P43:P44">
    <cfRule type="cellIs" dxfId="582" priority="127" operator="equal">
      <formula>"A2"</formula>
    </cfRule>
    <cfRule type="cellIs" dxfId="581" priority="126" operator="equal">
      <formula>"B3"</formula>
    </cfRule>
    <cfRule type="cellIs" dxfId="580" priority="125" operator="equal">
      <formula>"B4"</formula>
    </cfRule>
    <cfRule type="cellIs" dxfId="579" priority="124" operator="equal">
      <formula>"C5"</formula>
    </cfRule>
    <cfRule type="cellIs" dxfId="578" priority="123" operator="equal">
      <formula>"M00"</formula>
    </cfRule>
    <cfRule type="cellIs" dxfId="577" priority="128" operator="equal">
      <formula>"A1"</formula>
    </cfRule>
  </conditionalFormatting>
  <conditionalFormatting sqref="Q5:Q11 Q14 Q18:Q21">
    <cfRule type="expression" dxfId="576" priority="6163">
      <formula>COUNTBLANK(Z25:Z25)=36</formula>
    </cfRule>
  </conditionalFormatting>
  <conditionalFormatting sqref="Q5:Q11 Q14:Q21 Q42:Q44">
    <cfRule type="cellIs" dxfId="575" priority="106" operator="equal">
      <formula>"M00"</formula>
    </cfRule>
  </conditionalFormatting>
  <conditionalFormatting sqref="Q5:Q11 Q14:Q44">
    <cfRule type="cellIs" dxfId="574" priority="105" operator="equal">
      <formula>"x"</formula>
    </cfRule>
  </conditionalFormatting>
  <conditionalFormatting sqref="Q5:Q11 R6:R10">
    <cfRule type="cellIs" dxfId="573" priority="121" operator="equal">
      <formula>"DD0"</formula>
    </cfRule>
    <cfRule type="cellIs" dxfId="572" priority="119" operator="equal">
      <formula>"DD2"</formula>
    </cfRule>
    <cfRule type="cellIs" dxfId="571" priority="103" operator="equal">
      <formula>"T"</formula>
    </cfRule>
    <cfRule type="cellIs" dxfId="570" priority="104" operator="equal">
      <formula>"I"</formula>
    </cfRule>
    <cfRule type="cellIs" dxfId="569" priority="115" operator="equal">
      <formula>"DD6"</formula>
    </cfRule>
    <cfRule type="cellIs" dxfId="568" priority="116" operator="equal">
      <formula>"DD5"</formula>
    </cfRule>
    <cfRule type="cellIs" dxfId="567" priority="117" operator="equal">
      <formula>"DD4"</formula>
    </cfRule>
    <cfRule type="cellIs" dxfId="566" priority="118" operator="equal">
      <formula>"DD3"</formula>
    </cfRule>
    <cfRule type="cellIs" dxfId="565" priority="120" operator="equal">
      <formula>"DD1"</formula>
    </cfRule>
  </conditionalFormatting>
  <conditionalFormatting sqref="Q15:Q17">
    <cfRule type="expression" dxfId="564" priority="6186">
      <formula>COUNTBLANK(Z36:Z36)=36</formula>
    </cfRule>
  </conditionalFormatting>
  <conditionalFormatting sqref="Q22:Q23">
    <cfRule type="expression" dxfId="563" priority="6162">
      <formula>COUNTBLANK(#REF!)=36</formula>
    </cfRule>
  </conditionalFormatting>
  <conditionalFormatting sqref="Q22:Q41">
    <cfRule type="cellIs" dxfId="562" priority="6158" operator="equal">
      <formula>"M00"</formula>
    </cfRule>
  </conditionalFormatting>
  <conditionalFormatting sqref="Q24">
    <cfRule type="expression" dxfId="561" priority="6159">
      <formula>COUNTBLANK(Z42:Z42)=36</formula>
    </cfRule>
  </conditionalFormatting>
  <conditionalFormatting sqref="Q25">
    <cfRule type="expression" dxfId="560" priority="6184">
      <formula>COUNTBLANK(#REF!)=36</formula>
    </cfRule>
  </conditionalFormatting>
  <conditionalFormatting sqref="Q26:Q35">
    <cfRule type="expression" dxfId="559" priority="6188">
      <formula>COUNTBLANK(Z43:Z43)=36</formula>
    </cfRule>
  </conditionalFormatting>
  <conditionalFormatting sqref="Q35:Q41">
    <cfRule type="expression" dxfId="558" priority="6183">
      <formula>COUNTBLANK(Z51:Z51)=36</formula>
    </cfRule>
  </conditionalFormatting>
  <conditionalFormatting sqref="Q42">
    <cfRule type="expression" dxfId="557" priority="6180">
      <formula>COUNTBLANK(Z60:Z60)=36</formula>
    </cfRule>
  </conditionalFormatting>
  <conditionalFormatting sqref="Q43:Q44">
    <cfRule type="cellIs" dxfId="556" priority="47" operator="equal">
      <formula>"I"</formula>
    </cfRule>
    <cfRule type="expression" dxfId="555" priority="122">
      <formula>COUNTBLANK(Z62:Z62)=36</formula>
    </cfRule>
    <cfRule type="cellIs" dxfId="554" priority="58" operator="equal">
      <formula>"B3"</formula>
    </cfRule>
    <cfRule type="cellIs" dxfId="553" priority="59" operator="equal">
      <formula>"A2"</formula>
    </cfRule>
    <cfRule type="cellIs" dxfId="552" priority="60" operator="equal">
      <formula>"A1"</formula>
    </cfRule>
    <cfRule type="cellIs" dxfId="551" priority="57" operator="equal">
      <formula>"B4"</formula>
    </cfRule>
    <cfRule type="cellIs" dxfId="550" priority="56" operator="equal">
      <formula>"C5"</formula>
    </cfRule>
    <cfRule type="cellIs" dxfId="549" priority="46" operator="equal">
      <formula>"T"</formula>
    </cfRule>
  </conditionalFormatting>
  <dataValidations disablePrompts="1" count="1">
    <dataValidation type="list" allowBlank="1" showInputMessage="1" showErrorMessage="1" promptTitle="Sprache" prompt="Wähle zwischen Deutsch (DE) und Französisch (FR)" sqref="B24" xr:uid="{2D1314AA-7654-4989-88F9-5388D6BE0852}">
      <formula1>$A$34:$A$36</formula1>
    </dataValidation>
  </dataValidations>
  <pageMargins left="0.9055118110236221" right="0.51181102362204722" top="0.39370078740157483" bottom="0.78740157480314965" header="0.39370078740157483" footer="0.43307086614173229"/>
  <pageSetup paperSize="8" scale="32" fitToHeight="0" orientation="portrait" r:id="rId1"/>
  <headerFooter>
    <oddFooter>&amp;L&amp;"Arial,Fett"&amp;8Halter AG, &amp;"Arial,Standard"Gesamtleistungen&amp;C&amp;"Arial,Standard"&amp;8&amp;F&amp;R&amp;"Arial,Standard"&amp;8&amp;P / &amp;N</oddFooter>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D65C8-4E66-4B84-8A4E-91DB1CB9304A}">
  <sheetPr>
    <tabColor theme="2" tint="-0.749992370372631"/>
    <outlinePr summaryBelow="0"/>
    <pageSetUpPr fitToPage="1"/>
  </sheetPr>
  <dimension ref="A1:AD426"/>
  <sheetViews>
    <sheetView topLeftCell="A2" workbookViewId="0"/>
  </sheetViews>
  <sheetFormatPr baseColWidth="10" defaultColWidth="11.46484375" defaultRowHeight="12.75" outlineLevelRow="2" x14ac:dyDescent="0.35"/>
  <cols>
    <col min="1" max="1" width="12.796875" customWidth="1"/>
    <col min="2" max="2" width="37.59765625" customWidth="1"/>
    <col min="3" max="3" width="31.59765625" customWidth="1"/>
    <col min="4" max="4" width="27.46484375" customWidth="1"/>
    <col min="5" max="5" width="23.796875" style="6" bestFit="1" customWidth="1"/>
    <col min="6" max="6" width="11.19921875" style="6" bestFit="1" customWidth="1"/>
    <col min="7" max="7" width="7.33203125" style="48" bestFit="1" customWidth="1"/>
    <col min="8" max="19" width="6.46484375" style="48" customWidth="1"/>
    <col min="20" max="23" width="6.46484375" style="4" customWidth="1"/>
    <col min="24" max="24" width="16.46484375" customWidth="1"/>
    <col min="25" max="28" width="7.46484375" customWidth="1"/>
  </cols>
  <sheetData>
    <row r="1" spans="1:28" ht="12.75" customHeight="1" outlineLevel="1" x14ac:dyDescent="0.35">
      <c r="A1">
        <v>1</v>
      </c>
      <c r="B1" t="e">
        <f>IF(Untertitel="DE",2,3)</f>
        <v>#REF!</v>
      </c>
      <c r="C1">
        <v>5</v>
      </c>
      <c r="D1">
        <v>6</v>
      </c>
    </row>
    <row r="2" spans="1:28" ht="57" customHeight="1" collapsed="1" x14ac:dyDescent="0.35">
      <c r="U2" s="26" t="e">
        <f>CONCATENATE(Thema," vom ",TEXT(Erfassung,"TT.MM.JJJJ"),IF(Aenderung="","","; rev. "&amp;TEXT(Aenderung,"TT.MM.JJJJ")),IF(PL="",""," / "&amp;PL))</f>
        <v>#REF!</v>
      </c>
    </row>
    <row r="3" spans="1:28" ht="14.25" customHeight="1" x14ac:dyDescent="0.35">
      <c r="A3" s="13" t="e">
        <f>CONCATENATE(IF(Nummer="","",Nummer&amp;" "),Projekt)</f>
        <v>#REF!</v>
      </c>
      <c r="B3" s="12"/>
      <c r="C3" s="12"/>
      <c r="D3" s="12"/>
      <c r="E3" s="6" t="s">
        <v>177</v>
      </c>
      <c r="F3" s="6" t="s">
        <v>178</v>
      </c>
    </row>
    <row r="4" spans="1:28" ht="9" customHeight="1" x14ac:dyDescent="0.35">
      <c r="A4" s="12"/>
      <c r="B4" s="12"/>
      <c r="C4" s="12"/>
      <c r="D4" s="12"/>
      <c r="G4" s="184"/>
      <c r="H4" s="184"/>
      <c r="I4" s="184"/>
      <c r="K4" s="185"/>
      <c r="L4" s="185"/>
      <c r="M4" s="185"/>
      <c r="N4" s="185"/>
      <c r="O4" s="185"/>
      <c r="P4" s="185"/>
      <c r="Q4" s="185"/>
      <c r="R4" s="185"/>
      <c r="S4" s="185"/>
      <c r="T4" s="185"/>
      <c r="U4" s="185"/>
    </row>
    <row r="5" spans="1:28" ht="18" customHeight="1" x14ac:dyDescent="0.5">
      <c r="A5" s="14" t="s">
        <v>179</v>
      </c>
      <c r="B5" s="12"/>
      <c r="C5" s="14" t="s">
        <v>180</v>
      </c>
      <c r="D5" s="12"/>
      <c r="E5" s="276" t="s">
        <v>181</v>
      </c>
      <c r="F5" s="277"/>
      <c r="G5" s="277"/>
      <c r="H5" s="277"/>
      <c r="I5" s="277"/>
      <c r="J5" s="277"/>
      <c r="K5" s="277"/>
      <c r="L5" s="277"/>
      <c r="M5" s="277"/>
      <c r="N5" s="277"/>
      <c r="O5" s="277"/>
      <c r="P5" s="277"/>
      <c r="Q5" s="277"/>
      <c r="R5" s="277"/>
      <c r="S5" s="277"/>
      <c r="T5" s="277"/>
      <c r="U5" s="277"/>
      <c r="V5" s="277"/>
      <c r="W5" s="278"/>
    </row>
    <row r="6" spans="1:28" ht="13.5" x14ac:dyDescent="0.35">
      <c r="A6" s="12"/>
      <c r="B6" s="12"/>
      <c r="C6" s="12"/>
      <c r="D6" s="12" t="s">
        <v>182</v>
      </c>
      <c r="M6" s="279" t="s">
        <v>183</v>
      </c>
      <c r="N6" s="280"/>
      <c r="O6" s="280"/>
      <c r="P6" s="231"/>
      <c r="Q6" s="231"/>
      <c r="R6" s="231"/>
      <c r="S6" s="231"/>
      <c r="T6" s="281" t="s">
        <v>31</v>
      </c>
      <c r="U6" s="282"/>
      <c r="V6" s="282"/>
      <c r="X6" s="276"/>
      <c r="Y6" s="277"/>
      <c r="Z6" s="277"/>
      <c r="AA6" s="277"/>
      <c r="AB6" s="277"/>
    </row>
    <row r="7" spans="1:28" ht="119.75" customHeight="1" x14ac:dyDescent="0.4">
      <c r="A7" s="181" t="e">
        <f>HLOOKUP(A$1,#REF!,14,0)</f>
        <v>#REF!</v>
      </c>
      <c r="B7" s="182" t="s">
        <v>184</v>
      </c>
      <c r="C7" s="182" t="e">
        <f>HLOOKUP(C$1,#REF!,14,0)</f>
        <v>#REF!</v>
      </c>
      <c r="D7" s="182" t="e">
        <f>HLOOKUP(D$1,#REF!,14,0)</f>
        <v>#REF!</v>
      </c>
      <c r="E7" s="207" t="s">
        <v>6</v>
      </c>
      <c r="F7" s="207" t="s">
        <v>185</v>
      </c>
      <c r="G7" s="207" t="s">
        <v>186</v>
      </c>
      <c r="H7" s="207" t="s">
        <v>58</v>
      </c>
      <c r="I7" s="207" t="s">
        <v>169</v>
      </c>
      <c r="J7" s="207" t="s">
        <v>187</v>
      </c>
      <c r="K7" s="207" t="s">
        <v>9</v>
      </c>
      <c r="L7" s="207" t="s">
        <v>188</v>
      </c>
      <c r="M7" s="207" t="s">
        <v>15</v>
      </c>
      <c r="N7" s="207" t="s">
        <v>189</v>
      </c>
      <c r="O7" s="207" t="s">
        <v>23</v>
      </c>
      <c r="P7" s="207" t="s">
        <v>25</v>
      </c>
      <c r="Q7" s="207" t="s">
        <v>190</v>
      </c>
      <c r="R7" s="207"/>
      <c r="S7" s="207"/>
      <c r="T7" s="207" t="s">
        <v>191</v>
      </c>
      <c r="U7" s="208" t="s">
        <v>192</v>
      </c>
      <c r="V7" s="208" t="s">
        <v>193</v>
      </c>
      <c r="W7" s="209"/>
      <c r="X7" s="217" t="s">
        <v>194</v>
      </c>
      <c r="Y7" s="217" t="s">
        <v>195</v>
      </c>
      <c r="Z7" s="218" t="s">
        <v>196</v>
      </c>
      <c r="AA7" s="218" t="s">
        <v>197</v>
      </c>
      <c r="AB7" s="218" t="s">
        <v>198</v>
      </c>
    </row>
    <row r="8" spans="1:28" ht="13.15" x14ac:dyDescent="0.35">
      <c r="A8" s="204" t="s">
        <v>199</v>
      </c>
      <c r="B8" s="204" t="s">
        <v>200</v>
      </c>
      <c r="C8" s="204" t="str">
        <f>IFERROR(VLOOKUP($A8,#REF!,C$1,FALSE),"")</f>
        <v/>
      </c>
      <c r="D8" s="204" t="str">
        <f>IFERROR(VLOOKUP($A8,#REF!,D$1,FALSE),"")</f>
        <v/>
      </c>
      <c r="E8" s="204"/>
      <c r="F8" s="204"/>
      <c r="G8" s="204"/>
      <c r="H8" s="204"/>
      <c r="I8" s="204"/>
      <c r="J8" s="204"/>
      <c r="K8" s="204"/>
      <c r="L8" s="204"/>
      <c r="M8" s="204"/>
      <c r="N8" s="204"/>
      <c r="O8" s="204"/>
      <c r="P8" s="204"/>
      <c r="Q8" s="204"/>
      <c r="R8" s="204"/>
      <c r="S8" s="204"/>
      <c r="T8" s="204"/>
      <c r="U8" s="204"/>
      <c r="V8" s="204"/>
      <c r="W8" s="204"/>
      <c r="X8" s="220">
        <f>SUM(X203+X84+X69+X42+X9)</f>
        <v>0</v>
      </c>
      <c r="Y8" s="204"/>
      <c r="Z8" s="204"/>
      <c r="AA8" s="204"/>
      <c r="AB8" s="204"/>
    </row>
    <row r="9" spans="1:28" s="16" customFormat="1" ht="15" customHeight="1" x14ac:dyDescent="0.4">
      <c r="A9" s="224" t="s">
        <v>201</v>
      </c>
      <c r="B9" s="224" t="str">
        <f>IFERROR(VLOOKUP($A9,#REF!,B$1,FALSE),"")</f>
        <v/>
      </c>
      <c r="C9" s="224" t="str">
        <f>IFERROR(VLOOKUP($A9,#REF!,C$1,FALSE),"")</f>
        <v/>
      </c>
      <c r="D9" s="224" t="str">
        <f>IFERROR(VLOOKUP($A9,#REF!,D$1,FALSE),"")</f>
        <v/>
      </c>
      <c r="E9" s="226"/>
      <c r="F9" s="226"/>
      <c r="G9" s="226"/>
      <c r="H9" s="226"/>
      <c r="I9" s="227"/>
      <c r="J9" s="226"/>
      <c r="K9" s="227"/>
      <c r="L9" s="227"/>
      <c r="M9" s="227"/>
      <c r="N9" s="226"/>
      <c r="O9" s="226"/>
      <c r="P9" s="226"/>
      <c r="Q9" s="226"/>
      <c r="R9" s="226"/>
      <c r="S9" s="226"/>
      <c r="T9" s="227"/>
      <c r="U9" s="227"/>
      <c r="V9" s="228"/>
      <c r="W9" s="228"/>
      <c r="X9" s="221">
        <f>SUM(X10:X41)</f>
        <v>0</v>
      </c>
      <c r="Y9" s="143"/>
      <c r="Z9" s="143"/>
      <c r="AA9" s="143"/>
      <c r="AB9" s="143"/>
    </row>
    <row r="10" spans="1:28" collapsed="1" x14ac:dyDescent="0.35">
      <c r="A10" s="141" t="s">
        <v>202</v>
      </c>
      <c r="B10" s="37" t="str">
        <f>IFERROR(VLOOKUP($A10,#REF!,B$1,FALSE),"")</f>
        <v/>
      </c>
      <c r="C10" s="102" t="str">
        <f>IFERROR(VLOOKUP($A10,#REF!,C$1,FALSE),"")</f>
        <v/>
      </c>
      <c r="D10" s="102" t="str">
        <f>IFERROR(VLOOKUP($A10,#REF!,D$1,FALSE),"")</f>
        <v/>
      </c>
      <c r="E10" s="18" t="s">
        <v>12</v>
      </c>
      <c r="F10" s="18" t="s">
        <v>203</v>
      </c>
      <c r="G10" s="18"/>
      <c r="H10" s="18" t="s">
        <v>204</v>
      </c>
      <c r="I10" s="72"/>
      <c r="J10" s="18"/>
      <c r="K10" s="72"/>
      <c r="L10" s="72"/>
      <c r="M10" s="72"/>
      <c r="N10" s="18"/>
      <c r="O10" s="18"/>
      <c r="P10" s="18"/>
      <c r="Q10" s="18"/>
      <c r="R10" s="18"/>
      <c r="S10" s="18"/>
      <c r="T10" s="72"/>
      <c r="U10" s="72"/>
      <c r="V10" s="209"/>
      <c r="W10" s="209"/>
      <c r="X10" s="219">
        <v>0</v>
      </c>
      <c r="Y10" s="98"/>
      <c r="Z10" s="98"/>
      <c r="AA10" s="98"/>
      <c r="AB10" s="98"/>
    </row>
    <row r="11" spans="1:28" s="69" customFormat="1" ht="12.75" hidden="1" customHeight="1" outlineLevel="1" x14ac:dyDescent="0.35">
      <c r="A11" s="66" t="s">
        <v>202</v>
      </c>
      <c r="B11" s="67" t="str">
        <f>IFERROR(VLOOKUP($A11,#REF!,B$1,FALSE),"")</f>
        <v/>
      </c>
      <c r="C11" s="67" t="str">
        <f>IFERROR(VLOOKUP($A11,#REF!,C$1,FALSE),"")</f>
        <v/>
      </c>
      <c r="D11" s="70" t="s">
        <v>205</v>
      </c>
      <c r="E11" s="18" t="s">
        <v>12</v>
      </c>
      <c r="F11" s="18"/>
      <c r="G11" s="18"/>
      <c r="H11" s="18"/>
      <c r="I11" s="72"/>
      <c r="J11" s="18"/>
      <c r="K11" s="72"/>
      <c r="L11" s="72"/>
      <c r="M11" s="72"/>
      <c r="N11" s="18"/>
      <c r="O11" s="18"/>
      <c r="P11" s="18"/>
      <c r="Q11" s="18"/>
      <c r="R11" s="18"/>
      <c r="S11" s="18"/>
      <c r="T11" s="72"/>
      <c r="U11" s="72"/>
      <c r="V11" s="209"/>
      <c r="W11" s="209"/>
      <c r="X11" s="219">
        <v>0</v>
      </c>
      <c r="Y11" s="68"/>
      <c r="Z11" s="68"/>
      <c r="AA11" s="68"/>
      <c r="AB11" s="68"/>
    </row>
    <row r="12" spans="1:28" s="69" customFormat="1" ht="12.75" hidden="1" customHeight="1" outlineLevel="1" x14ac:dyDescent="0.35">
      <c r="A12" s="66" t="s">
        <v>202</v>
      </c>
      <c r="B12" s="67" t="str">
        <f>IFERROR(VLOOKUP($A12,#REF!,B$1,FALSE),"")</f>
        <v/>
      </c>
      <c r="C12" s="67" t="str">
        <f>IFERROR(VLOOKUP($A12,#REF!,C$1,FALSE),"")</f>
        <v/>
      </c>
      <c r="D12" s="70" t="s">
        <v>206</v>
      </c>
      <c r="E12" s="18" t="s">
        <v>12</v>
      </c>
      <c r="F12" s="18"/>
      <c r="G12" s="18"/>
      <c r="H12" s="18"/>
      <c r="I12" s="72"/>
      <c r="J12" s="18"/>
      <c r="K12" s="72"/>
      <c r="L12" s="72"/>
      <c r="M12" s="72"/>
      <c r="N12" s="18"/>
      <c r="O12" s="18"/>
      <c r="P12" s="18"/>
      <c r="Q12" s="18"/>
      <c r="R12" s="18"/>
      <c r="S12" s="18"/>
      <c r="T12" s="72"/>
      <c r="U12" s="72"/>
      <c r="V12" s="209"/>
      <c r="W12" s="209"/>
      <c r="X12" s="219">
        <v>0</v>
      </c>
      <c r="Y12" s="68"/>
      <c r="Z12" s="68"/>
      <c r="AA12" s="68"/>
      <c r="AB12" s="68"/>
    </row>
    <row r="13" spans="1:28" s="69" customFormat="1" ht="12.75" hidden="1" customHeight="1" outlineLevel="1" x14ac:dyDescent="0.35">
      <c r="A13" s="66" t="s">
        <v>202</v>
      </c>
      <c r="B13" s="67" t="str">
        <f>IFERROR(VLOOKUP($A13,#REF!,B$1,FALSE),"")</f>
        <v/>
      </c>
      <c r="C13" s="67" t="str">
        <f>IFERROR(VLOOKUP($A13,#REF!,C$1,FALSE),"")</f>
        <v/>
      </c>
      <c r="D13" s="70" t="s">
        <v>207</v>
      </c>
      <c r="E13" s="18" t="s">
        <v>12</v>
      </c>
      <c r="F13" s="18"/>
      <c r="G13" s="72"/>
      <c r="H13" s="18"/>
      <c r="I13" s="72"/>
      <c r="J13" s="18"/>
      <c r="K13" s="18"/>
      <c r="L13" s="72"/>
      <c r="M13" s="72"/>
      <c r="N13" s="18"/>
      <c r="O13" s="18"/>
      <c r="P13" s="18"/>
      <c r="Q13" s="18"/>
      <c r="R13" s="18"/>
      <c r="S13" s="18"/>
      <c r="T13" s="72"/>
      <c r="U13" s="72"/>
      <c r="V13" s="209"/>
      <c r="W13" s="209"/>
      <c r="X13" s="219">
        <v>0</v>
      </c>
      <c r="Y13" s="68"/>
      <c r="Z13" s="68"/>
      <c r="AA13" s="68"/>
      <c r="AB13" s="68"/>
    </row>
    <row r="14" spans="1:28" s="69" customFormat="1" ht="12.75" hidden="1" customHeight="1" outlineLevel="1" x14ac:dyDescent="0.35">
      <c r="A14" s="66" t="s">
        <v>202</v>
      </c>
      <c r="B14" s="67" t="str">
        <f>IFERROR(VLOOKUP($A14,#REF!,B$1,FALSE),"")</f>
        <v/>
      </c>
      <c r="C14" s="67" t="str">
        <f>IFERROR(VLOOKUP($A14,#REF!,C$1,FALSE),"")</f>
        <v/>
      </c>
      <c r="D14" s="70" t="s">
        <v>208</v>
      </c>
      <c r="E14" s="18" t="s">
        <v>12</v>
      </c>
      <c r="F14" s="18"/>
      <c r="G14" s="18"/>
      <c r="H14" s="18"/>
      <c r="I14" s="72"/>
      <c r="J14" s="18"/>
      <c r="K14" s="72"/>
      <c r="L14" s="72"/>
      <c r="M14" s="72"/>
      <c r="N14" s="18"/>
      <c r="O14" s="18"/>
      <c r="P14" s="18"/>
      <c r="Q14" s="18"/>
      <c r="R14" s="18"/>
      <c r="S14" s="18"/>
      <c r="T14" s="72"/>
      <c r="U14" s="72"/>
      <c r="V14" s="209"/>
      <c r="W14" s="209"/>
      <c r="X14" s="219">
        <v>0</v>
      </c>
      <c r="Y14" s="68"/>
      <c r="Z14" s="68"/>
      <c r="AA14" s="68"/>
      <c r="AB14" s="68"/>
    </row>
    <row r="15" spans="1:28" s="69" customFormat="1" ht="12.75" hidden="1" customHeight="1" outlineLevel="1" x14ac:dyDescent="0.35">
      <c r="A15" s="66" t="s">
        <v>202</v>
      </c>
      <c r="B15" s="67" t="str">
        <f>IFERROR(VLOOKUP($A15,#REF!,B$1,FALSE),"")</f>
        <v/>
      </c>
      <c r="C15" s="67" t="str">
        <f>IFERROR(VLOOKUP($A15,#REF!,C$1,FALSE),"")</f>
        <v/>
      </c>
      <c r="D15" s="70" t="s">
        <v>209</v>
      </c>
      <c r="E15" s="18" t="s">
        <v>12</v>
      </c>
      <c r="F15" s="18"/>
      <c r="G15" s="18"/>
      <c r="H15" s="18"/>
      <c r="I15" s="72"/>
      <c r="J15" s="18"/>
      <c r="K15" s="72"/>
      <c r="L15" s="72"/>
      <c r="M15" s="72"/>
      <c r="N15" s="18"/>
      <c r="O15" s="18"/>
      <c r="P15" s="18"/>
      <c r="Q15" s="18"/>
      <c r="R15" s="18"/>
      <c r="S15" s="18"/>
      <c r="T15" s="72"/>
      <c r="U15" s="72"/>
      <c r="V15" s="209"/>
      <c r="W15" s="209"/>
      <c r="X15" s="219">
        <v>0</v>
      </c>
      <c r="Y15" s="68"/>
      <c r="Z15" s="68"/>
      <c r="AA15" s="68"/>
      <c r="AB15" s="68"/>
    </row>
    <row r="16" spans="1:28" s="69" customFormat="1" ht="12.75" hidden="1" customHeight="1" outlineLevel="1" x14ac:dyDescent="0.35">
      <c r="A16" s="66" t="s">
        <v>210</v>
      </c>
      <c r="B16" s="67" t="str">
        <f>IFERROR(VLOOKUP($A16,#REF!,B$1,FALSE),"")</f>
        <v/>
      </c>
      <c r="C16" s="67" t="str">
        <f>IFERROR(VLOOKUP($A16,#REF!,C$1,FALSE),"")</f>
        <v/>
      </c>
      <c r="D16" s="70" t="s">
        <v>211</v>
      </c>
      <c r="E16" s="18" t="s">
        <v>12</v>
      </c>
      <c r="F16" s="18"/>
      <c r="G16" s="18"/>
      <c r="H16" s="18"/>
      <c r="I16" s="72"/>
      <c r="J16" s="18"/>
      <c r="K16" s="72"/>
      <c r="L16" s="72"/>
      <c r="M16" s="72"/>
      <c r="N16" s="18"/>
      <c r="O16" s="18"/>
      <c r="P16" s="18"/>
      <c r="Q16" s="18"/>
      <c r="R16" s="18"/>
      <c r="S16" s="18"/>
      <c r="T16" s="72"/>
      <c r="U16" s="72"/>
      <c r="V16" s="209"/>
      <c r="W16" s="209"/>
      <c r="X16" s="219">
        <v>0</v>
      </c>
      <c r="Y16" s="68"/>
      <c r="Z16" s="68"/>
      <c r="AA16" s="68"/>
      <c r="AB16" s="68"/>
    </row>
    <row r="17" spans="1:28" collapsed="1" x14ac:dyDescent="0.35">
      <c r="A17" s="1" t="s">
        <v>210</v>
      </c>
      <c r="B17" s="19" t="str">
        <f>IFERROR(VLOOKUP($A17,#REF!,B$1,FALSE),"")</f>
        <v/>
      </c>
      <c r="C17" s="76" t="str">
        <f>IFERROR(VLOOKUP($A17,#REF!,C$1,FALSE),"")</f>
        <v/>
      </c>
      <c r="D17" s="19" t="str">
        <f>IFERROR(VLOOKUP($A17,#REF!,D$1,FALSE),"")</f>
        <v/>
      </c>
      <c r="E17" s="18" t="s">
        <v>12</v>
      </c>
      <c r="F17" s="18"/>
      <c r="G17" s="18"/>
      <c r="H17" s="18" t="s">
        <v>204</v>
      </c>
      <c r="I17" s="72"/>
      <c r="J17" s="18"/>
      <c r="K17" s="72"/>
      <c r="L17" s="72"/>
      <c r="M17" s="72"/>
      <c r="N17" s="18"/>
      <c r="O17" s="18"/>
      <c r="P17" s="18"/>
      <c r="Q17" s="18"/>
      <c r="R17" s="18"/>
      <c r="S17" s="18"/>
      <c r="T17" s="72"/>
      <c r="U17" s="72"/>
      <c r="V17" s="209"/>
      <c r="W17" s="209"/>
      <c r="X17" s="219">
        <v>0</v>
      </c>
      <c r="Y17" s="90"/>
      <c r="Z17" s="90"/>
      <c r="AA17" s="90"/>
      <c r="AB17" s="90"/>
    </row>
    <row r="18" spans="1:28" x14ac:dyDescent="0.35">
      <c r="A18" s="1" t="s">
        <v>212</v>
      </c>
      <c r="B18" s="19" t="str">
        <f>IFERROR(VLOOKUP($A18,#REF!,B$1,FALSE),"")</f>
        <v/>
      </c>
      <c r="C18" s="76" t="str">
        <f>IFERROR(VLOOKUP($A18,#REF!,C$1,FALSE),"")</f>
        <v/>
      </c>
      <c r="D18" s="76" t="str">
        <f>IFERROR(VLOOKUP($A18,#REF!,D$1,FALSE),"")</f>
        <v/>
      </c>
      <c r="E18" s="18" t="s">
        <v>12</v>
      </c>
      <c r="F18" s="18"/>
      <c r="G18" s="18"/>
      <c r="H18" s="18" t="s">
        <v>204</v>
      </c>
      <c r="I18" s="72"/>
      <c r="J18" s="18"/>
      <c r="K18" s="72"/>
      <c r="L18" s="72"/>
      <c r="M18" s="72"/>
      <c r="N18" s="18"/>
      <c r="O18" s="18"/>
      <c r="P18" s="18"/>
      <c r="Q18" s="18"/>
      <c r="R18" s="18"/>
      <c r="S18" s="18"/>
      <c r="T18" s="72"/>
      <c r="U18" s="72"/>
      <c r="V18" s="209"/>
      <c r="W18" s="209"/>
      <c r="X18" s="219">
        <v>0</v>
      </c>
      <c r="Y18" s="90"/>
      <c r="Z18" s="90"/>
      <c r="AA18" s="90"/>
      <c r="AB18" s="90"/>
    </row>
    <row r="19" spans="1:28" ht="13.5" customHeight="1" collapsed="1" x14ac:dyDescent="0.35">
      <c r="A19" s="1" t="s">
        <v>213</v>
      </c>
      <c r="B19" s="19" t="str">
        <f>IFERROR(VLOOKUP($A19,#REF!,B$1,FALSE),"")</f>
        <v/>
      </c>
      <c r="C19" s="76" t="str">
        <f>IFERROR(VLOOKUP($A19,#REF!,C$1,FALSE),"")</f>
        <v/>
      </c>
      <c r="D19" s="76" t="str">
        <f>IFERROR(VLOOKUP($A19,#REF!,D$1,FALSE),"")</f>
        <v/>
      </c>
      <c r="E19" s="18" t="s">
        <v>12</v>
      </c>
      <c r="F19" s="18"/>
      <c r="G19" s="18"/>
      <c r="H19" s="18" t="s">
        <v>204</v>
      </c>
      <c r="I19" s="72"/>
      <c r="J19" s="18"/>
      <c r="K19" s="72"/>
      <c r="L19" s="72"/>
      <c r="M19" s="72"/>
      <c r="N19" s="18"/>
      <c r="O19" s="18"/>
      <c r="P19" s="18"/>
      <c r="Q19" s="18"/>
      <c r="R19" s="18"/>
      <c r="S19" s="18"/>
      <c r="T19" s="72"/>
      <c r="U19" s="72"/>
      <c r="V19" s="209"/>
      <c r="W19" s="209"/>
      <c r="X19" s="219">
        <v>0</v>
      </c>
      <c r="Y19" s="90"/>
      <c r="Z19" s="90"/>
      <c r="AA19" s="90"/>
      <c r="AB19" s="90"/>
    </row>
    <row r="20" spans="1:28" s="69" customFormat="1" ht="12.75" hidden="1" customHeight="1" outlineLevel="2" x14ac:dyDescent="0.35">
      <c r="A20" s="66" t="s">
        <v>213</v>
      </c>
      <c r="B20" s="67" t="str">
        <f>IFERROR(VLOOKUP($A20,#REF!,B$1,FALSE),"")</f>
        <v/>
      </c>
      <c r="C20" s="67" t="s">
        <v>214</v>
      </c>
      <c r="D20" s="67" t="s">
        <v>215</v>
      </c>
      <c r="E20" s="18" t="s">
        <v>12</v>
      </c>
      <c r="F20" s="18"/>
      <c r="G20" s="18"/>
      <c r="H20" s="18"/>
      <c r="I20" s="72"/>
      <c r="J20" s="18"/>
      <c r="K20" s="72"/>
      <c r="L20" s="72"/>
      <c r="M20" s="72"/>
      <c r="N20" s="18"/>
      <c r="O20" s="18"/>
      <c r="P20" s="18"/>
      <c r="Q20" s="18"/>
      <c r="R20" s="18"/>
      <c r="S20" s="18"/>
      <c r="T20" s="72"/>
      <c r="U20" s="72"/>
      <c r="V20" s="209"/>
      <c r="W20" s="209"/>
      <c r="X20" s="219">
        <v>0</v>
      </c>
      <c r="Y20" s="68"/>
      <c r="Z20" s="68"/>
      <c r="AA20" s="68"/>
      <c r="AB20" s="68"/>
    </row>
    <row r="21" spans="1:28" s="69" customFormat="1" ht="12.75" hidden="1" customHeight="1" outlineLevel="2" x14ac:dyDescent="0.35">
      <c r="A21" s="66" t="s">
        <v>213</v>
      </c>
      <c r="B21" s="67" t="str">
        <f>IFERROR(VLOOKUP($A21,#REF!,B$1,FALSE),"")</f>
        <v/>
      </c>
      <c r="C21" s="67" t="s">
        <v>214</v>
      </c>
      <c r="D21" s="69" t="s">
        <v>216</v>
      </c>
      <c r="E21" s="18" t="s">
        <v>12</v>
      </c>
      <c r="F21" s="18"/>
      <c r="G21" s="18"/>
      <c r="H21" s="18"/>
      <c r="I21" s="72"/>
      <c r="J21" s="18"/>
      <c r="K21" s="72"/>
      <c r="L21" s="72"/>
      <c r="M21" s="72"/>
      <c r="N21" s="18"/>
      <c r="O21" s="18"/>
      <c r="P21" s="18"/>
      <c r="Q21" s="18"/>
      <c r="R21" s="18"/>
      <c r="S21" s="18"/>
      <c r="T21" s="72"/>
      <c r="U21" s="72"/>
      <c r="V21" s="209"/>
      <c r="W21" s="209"/>
      <c r="X21" s="219">
        <v>0</v>
      </c>
      <c r="Y21" s="68"/>
      <c r="Z21" s="68"/>
      <c r="AA21" s="68"/>
      <c r="AB21" s="68"/>
    </row>
    <row r="22" spans="1:28" s="69" customFormat="1" ht="12.75" hidden="1" customHeight="1" outlineLevel="2" x14ac:dyDescent="0.35">
      <c r="A22" s="66" t="s">
        <v>213</v>
      </c>
      <c r="B22" s="67" t="str">
        <f>IFERROR(VLOOKUP($A22,#REF!,B$1,FALSE),"")</f>
        <v/>
      </c>
      <c r="C22" s="67" t="s">
        <v>214</v>
      </c>
      <c r="D22" s="69" t="s">
        <v>217</v>
      </c>
      <c r="E22" s="18" t="s">
        <v>12</v>
      </c>
      <c r="F22" s="18"/>
      <c r="G22" s="18"/>
      <c r="H22" s="18"/>
      <c r="I22" s="72"/>
      <c r="J22" s="18"/>
      <c r="K22" s="72"/>
      <c r="L22" s="72"/>
      <c r="M22" s="72"/>
      <c r="N22" s="18"/>
      <c r="O22" s="18"/>
      <c r="P22" s="18"/>
      <c r="Q22" s="18"/>
      <c r="R22" s="18"/>
      <c r="S22" s="18"/>
      <c r="T22" s="72"/>
      <c r="U22" s="72"/>
      <c r="V22" s="209"/>
      <c r="W22" s="209"/>
      <c r="X22" s="219">
        <v>0</v>
      </c>
      <c r="Y22" s="68"/>
      <c r="Z22" s="68"/>
      <c r="AA22" s="68"/>
      <c r="AB22" s="68"/>
    </row>
    <row r="23" spans="1:28" s="69" customFormat="1" ht="12.75" hidden="1" customHeight="1" outlineLevel="2" x14ac:dyDescent="0.35">
      <c r="A23" s="66" t="s">
        <v>213</v>
      </c>
      <c r="B23" s="67" t="str">
        <f>IFERROR(VLOOKUP($A23,#REF!,B$1,FALSE),"")</f>
        <v/>
      </c>
      <c r="C23" s="67" t="s">
        <v>214</v>
      </c>
      <c r="D23" s="69" t="s">
        <v>218</v>
      </c>
      <c r="E23" s="18" t="s">
        <v>12</v>
      </c>
      <c r="F23" s="18"/>
      <c r="G23" s="18"/>
      <c r="H23" s="18"/>
      <c r="I23" s="72"/>
      <c r="J23" s="18"/>
      <c r="K23" s="72"/>
      <c r="L23" s="72"/>
      <c r="M23" s="72"/>
      <c r="N23" s="18"/>
      <c r="O23" s="18"/>
      <c r="P23" s="18"/>
      <c r="Q23" s="18"/>
      <c r="R23" s="18"/>
      <c r="S23" s="18"/>
      <c r="T23" s="72"/>
      <c r="U23" s="72"/>
      <c r="V23" s="209"/>
      <c r="W23" s="209"/>
      <c r="X23" s="219">
        <v>0</v>
      </c>
      <c r="Y23" s="68"/>
      <c r="Z23" s="68"/>
      <c r="AA23" s="68"/>
      <c r="AB23" s="68"/>
    </row>
    <row r="24" spans="1:28" s="69" customFormat="1" ht="12.75" hidden="1" customHeight="1" outlineLevel="2" x14ac:dyDescent="0.35">
      <c r="A24" s="66" t="s">
        <v>213</v>
      </c>
      <c r="B24" s="67" t="str">
        <f>IFERROR(VLOOKUP($A24,#REF!,B$1,FALSE),"")</f>
        <v/>
      </c>
      <c r="C24" s="67" t="s">
        <v>214</v>
      </c>
      <c r="D24" s="69" t="s">
        <v>219</v>
      </c>
      <c r="E24" s="18" t="s">
        <v>12</v>
      </c>
      <c r="F24" s="18"/>
      <c r="G24" s="18"/>
      <c r="H24" s="18"/>
      <c r="I24" s="72"/>
      <c r="J24" s="18"/>
      <c r="K24" s="72"/>
      <c r="L24" s="72"/>
      <c r="M24" s="72"/>
      <c r="N24" s="18"/>
      <c r="O24" s="18"/>
      <c r="P24" s="18"/>
      <c r="Q24" s="18"/>
      <c r="R24" s="18"/>
      <c r="S24" s="18"/>
      <c r="T24" s="72"/>
      <c r="U24" s="72"/>
      <c r="V24" s="209"/>
      <c r="W24" s="209"/>
      <c r="X24" s="219">
        <v>0</v>
      </c>
      <c r="Y24" s="68"/>
      <c r="Z24" s="68"/>
      <c r="AA24" s="68"/>
      <c r="AB24" s="68"/>
    </row>
    <row r="25" spans="1:28" s="69" customFormat="1" ht="12.75" hidden="1" customHeight="1" outlineLevel="2" x14ac:dyDescent="0.35">
      <c r="A25" s="66" t="s">
        <v>213</v>
      </c>
      <c r="B25" s="67" t="str">
        <f>IFERROR(VLOOKUP($A25,#REF!,B$1,FALSE),"")</f>
        <v/>
      </c>
      <c r="C25" s="67" t="s">
        <v>214</v>
      </c>
      <c r="D25" s="69" t="s">
        <v>220</v>
      </c>
      <c r="E25" s="18" t="s">
        <v>12</v>
      </c>
      <c r="F25" s="18"/>
      <c r="G25" s="18"/>
      <c r="H25" s="18"/>
      <c r="I25" s="72"/>
      <c r="J25" s="18"/>
      <c r="K25" s="72"/>
      <c r="L25" s="72"/>
      <c r="M25" s="72"/>
      <c r="N25" s="18"/>
      <c r="O25" s="18"/>
      <c r="P25" s="18"/>
      <c r="Q25" s="18"/>
      <c r="R25" s="18"/>
      <c r="S25" s="18"/>
      <c r="T25" s="72"/>
      <c r="U25" s="72"/>
      <c r="V25" s="209"/>
      <c r="W25" s="209"/>
      <c r="X25" s="219">
        <v>0</v>
      </c>
      <c r="Y25" s="68"/>
      <c r="Z25" s="68"/>
      <c r="AA25" s="68"/>
      <c r="AB25" s="68"/>
    </row>
    <row r="26" spans="1:28" s="69" customFormat="1" ht="12.75" hidden="1" customHeight="1" outlineLevel="2" x14ac:dyDescent="0.35">
      <c r="A26" s="66" t="s">
        <v>213</v>
      </c>
      <c r="B26" s="67" t="str">
        <f>IFERROR(VLOOKUP($A26,#REF!,B$1,FALSE),"")</f>
        <v/>
      </c>
      <c r="C26" s="67" t="s">
        <v>214</v>
      </c>
      <c r="D26" s="69" t="s">
        <v>221</v>
      </c>
      <c r="E26" s="18" t="s">
        <v>12</v>
      </c>
      <c r="F26" s="18"/>
      <c r="G26" s="18"/>
      <c r="H26" s="18"/>
      <c r="I26" s="72"/>
      <c r="J26" s="18"/>
      <c r="K26" s="72"/>
      <c r="L26" s="72"/>
      <c r="M26" s="72"/>
      <c r="N26" s="18"/>
      <c r="O26" s="18"/>
      <c r="P26" s="18"/>
      <c r="Q26" s="18"/>
      <c r="R26" s="18"/>
      <c r="S26" s="18"/>
      <c r="T26" s="72"/>
      <c r="U26" s="72"/>
      <c r="V26" s="209"/>
      <c r="W26" s="209"/>
      <c r="X26" s="219">
        <v>0</v>
      </c>
      <c r="Y26" s="68"/>
      <c r="Z26" s="68"/>
      <c r="AA26" s="68"/>
      <c r="AB26" s="68"/>
    </row>
    <row r="27" spans="1:28" s="69" customFormat="1" ht="12.75" hidden="1" customHeight="1" outlineLevel="2" x14ac:dyDescent="0.35">
      <c r="A27" s="66" t="s">
        <v>213</v>
      </c>
      <c r="B27" s="67" t="str">
        <f>IFERROR(VLOOKUP($A27,#REF!,B$1,FALSE),"")</f>
        <v/>
      </c>
      <c r="C27" s="67" t="s">
        <v>214</v>
      </c>
      <c r="D27" s="69" t="s">
        <v>222</v>
      </c>
      <c r="E27" s="18" t="s">
        <v>12</v>
      </c>
      <c r="F27" s="18"/>
      <c r="G27" s="18"/>
      <c r="H27" s="18"/>
      <c r="I27" s="72"/>
      <c r="J27" s="18"/>
      <c r="K27" s="72"/>
      <c r="L27" s="72"/>
      <c r="M27" s="72"/>
      <c r="N27" s="18"/>
      <c r="O27" s="18"/>
      <c r="P27" s="18"/>
      <c r="Q27" s="18"/>
      <c r="R27" s="18"/>
      <c r="S27" s="18"/>
      <c r="T27" s="72"/>
      <c r="U27" s="72"/>
      <c r="V27" s="209"/>
      <c r="W27" s="209"/>
      <c r="X27" s="219">
        <v>0</v>
      </c>
      <c r="Y27" s="68"/>
      <c r="Z27" s="68"/>
      <c r="AA27" s="68"/>
      <c r="AB27" s="68"/>
    </row>
    <row r="28" spans="1:28" s="69" customFormat="1" ht="12.75" hidden="1" customHeight="1" outlineLevel="2" x14ac:dyDescent="0.35">
      <c r="A28" s="66" t="s">
        <v>213</v>
      </c>
      <c r="B28" s="67" t="str">
        <f>IFERROR(VLOOKUP($A28,#REF!,B$1,FALSE),"")</f>
        <v/>
      </c>
      <c r="C28" s="67" t="s">
        <v>214</v>
      </c>
      <c r="D28" s="69" t="s">
        <v>223</v>
      </c>
      <c r="E28" s="18" t="s">
        <v>12</v>
      </c>
      <c r="F28" s="18"/>
      <c r="G28" s="18"/>
      <c r="H28" s="18"/>
      <c r="I28" s="72"/>
      <c r="J28" s="18"/>
      <c r="K28" s="72"/>
      <c r="L28" s="72"/>
      <c r="M28" s="72"/>
      <c r="N28" s="18"/>
      <c r="O28" s="18"/>
      <c r="P28" s="18"/>
      <c r="Q28" s="18"/>
      <c r="R28" s="18"/>
      <c r="S28" s="18"/>
      <c r="T28" s="72"/>
      <c r="U28" s="72"/>
      <c r="V28" s="209"/>
      <c r="W28" s="209"/>
      <c r="X28" s="219">
        <v>0</v>
      </c>
      <c r="Y28" s="68"/>
      <c r="Z28" s="68"/>
      <c r="AA28" s="68"/>
      <c r="AB28" s="68"/>
    </row>
    <row r="29" spans="1:28" s="69" customFormat="1" ht="12.75" hidden="1" customHeight="1" outlineLevel="2" x14ac:dyDescent="0.35">
      <c r="A29" s="66" t="s">
        <v>213</v>
      </c>
      <c r="B29" s="67" t="str">
        <f>IFERROR(VLOOKUP($A29,#REF!,B$1,FALSE),"")</f>
        <v/>
      </c>
      <c r="C29" s="67" t="s">
        <v>214</v>
      </c>
      <c r="D29" s="69" t="s">
        <v>224</v>
      </c>
      <c r="E29" s="18" t="s">
        <v>12</v>
      </c>
      <c r="F29" s="18"/>
      <c r="G29" s="18"/>
      <c r="H29" s="18"/>
      <c r="I29" s="72"/>
      <c r="J29" s="18"/>
      <c r="K29" s="72"/>
      <c r="L29" s="72"/>
      <c r="M29" s="72"/>
      <c r="N29" s="18"/>
      <c r="O29" s="18"/>
      <c r="P29" s="18"/>
      <c r="Q29" s="18"/>
      <c r="R29" s="18"/>
      <c r="S29" s="18"/>
      <c r="T29" s="72"/>
      <c r="U29" s="72"/>
      <c r="V29" s="209"/>
      <c r="W29" s="209"/>
      <c r="X29" s="219">
        <v>0</v>
      </c>
      <c r="Y29" s="68"/>
      <c r="Z29" s="68"/>
      <c r="AA29" s="68"/>
      <c r="AB29" s="68"/>
    </row>
    <row r="30" spans="1:28" s="69" customFormat="1" ht="12.75" hidden="1" customHeight="1" outlineLevel="2" x14ac:dyDescent="0.35">
      <c r="A30" s="66" t="s">
        <v>213</v>
      </c>
      <c r="B30" s="67" t="str">
        <f>IFERROR(VLOOKUP($A30,#REF!,B$1,FALSE),"")</f>
        <v/>
      </c>
      <c r="C30" s="67" t="s">
        <v>214</v>
      </c>
      <c r="D30" s="69" t="s">
        <v>225</v>
      </c>
      <c r="E30" s="18" t="s">
        <v>12</v>
      </c>
      <c r="F30" s="18"/>
      <c r="G30" s="18"/>
      <c r="H30" s="18"/>
      <c r="I30" s="72"/>
      <c r="J30" s="18"/>
      <c r="K30" s="72"/>
      <c r="L30" s="72"/>
      <c r="M30" s="72"/>
      <c r="N30" s="18"/>
      <c r="O30" s="18"/>
      <c r="P30" s="18"/>
      <c r="Q30" s="18"/>
      <c r="R30" s="18"/>
      <c r="S30" s="18"/>
      <c r="T30" s="72"/>
      <c r="U30" s="72"/>
      <c r="V30" s="209"/>
      <c r="W30" s="209"/>
      <c r="X30" s="219">
        <v>0</v>
      </c>
      <c r="Y30" s="68"/>
      <c r="Z30" s="68"/>
      <c r="AA30" s="68"/>
      <c r="AB30" s="68"/>
    </row>
    <row r="31" spans="1:28" s="69" customFormat="1" ht="12.75" hidden="1" customHeight="1" outlineLevel="2" x14ac:dyDescent="0.35">
      <c r="A31" s="66" t="s">
        <v>213</v>
      </c>
      <c r="B31" s="67" t="str">
        <f>IFERROR(VLOOKUP($A31,#REF!,B$1,FALSE),"")</f>
        <v/>
      </c>
      <c r="C31" s="67" t="s">
        <v>214</v>
      </c>
      <c r="D31" s="69" t="s">
        <v>226</v>
      </c>
      <c r="E31" s="18" t="s">
        <v>12</v>
      </c>
      <c r="F31" s="18"/>
      <c r="G31" s="18"/>
      <c r="H31" s="18"/>
      <c r="I31" s="72"/>
      <c r="J31" s="18"/>
      <c r="K31" s="72"/>
      <c r="L31" s="72"/>
      <c r="M31" s="72"/>
      <c r="N31" s="18"/>
      <c r="O31" s="18"/>
      <c r="P31" s="18"/>
      <c r="Q31" s="18"/>
      <c r="R31" s="18"/>
      <c r="S31" s="18"/>
      <c r="T31" s="72"/>
      <c r="U31" s="72"/>
      <c r="V31" s="209"/>
      <c r="W31" s="209"/>
      <c r="X31" s="219">
        <v>0</v>
      </c>
      <c r="Y31" s="68"/>
      <c r="Z31" s="68"/>
      <c r="AA31" s="68"/>
      <c r="AB31" s="68"/>
    </row>
    <row r="32" spans="1:28" s="69" customFormat="1" ht="12.75" hidden="1" customHeight="1" outlineLevel="2" x14ac:dyDescent="0.35">
      <c r="A32" s="66" t="s">
        <v>213</v>
      </c>
      <c r="B32" s="67" t="str">
        <f>IFERROR(VLOOKUP($A32,#REF!,B$1,FALSE),"")</f>
        <v/>
      </c>
      <c r="C32" s="67" t="s">
        <v>214</v>
      </c>
      <c r="D32" s="69" t="s">
        <v>227</v>
      </c>
      <c r="E32" s="18" t="s">
        <v>12</v>
      </c>
      <c r="F32" s="18"/>
      <c r="G32" s="18"/>
      <c r="H32" s="18"/>
      <c r="I32" s="72"/>
      <c r="J32" s="18"/>
      <c r="K32" s="72"/>
      <c r="L32" s="72"/>
      <c r="M32" s="72"/>
      <c r="N32" s="18"/>
      <c r="O32" s="18"/>
      <c r="P32" s="18"/>
      <c r="Q32" s="18"/>
      <c r="R32" s="18"/>
      <c r="S32" s="18"/>
      <c r="T32" s="72"/>
      <c r="U32" s="72"/>
      <c r="V32" s="209"/>
      <c r="W32" s="209"/>
      <c r="X32" s="219">
        <v>0</v>
      </c>
      <c r="Y32" s="68"/>
      <c r="Z32" s="68"/>
      <c r="AA32" s="68"/>
      <c r="AB32" s="68"/>
    </row>
    <row r="33" spans="1:28" s="69" customFormat="1" ht="12.75" hidden="1" customHeight="1" outlineLevel="2" x14ac:dyDescent="0.35">
      <c r="A33" s="66" t="s">
        <v>213</v>
      </c>
      <c r="B33" s="67" t="str">
        <f>IFERROR(VLOOKUP($A33,#REF!,B$1,FALSE),"")</f>
        <v/>
      </c>
      <c r="C33" s="67" t="s">
        <v>214</v>
      </c>
      <c r="D33" s="69" t="s">
        <v>228</v>
      </c>
      <c r="E33" s="18" t="s">
        <v>12</v>
      </c>
      <c r="F33" s="18"/>
      <c r="G33" s="18"/>
      <c r="H33" s="18"/>
      <c r="I33" s="72"/>
      <c r="J33" s="18"/>
      <c r="K33" s="72"/>
      <c r="L33" s="72"/>
      <c r="M33" s="72"/>
      <c r="N33" s="18"/>
      <c r="O33" s="18"/>
      <c r="P33" s="18"/>
      <c r="Q33" s="18"/>
      <c r="R33" s="18"/>
      <c r="S33" s="18"/>
      <c r="T33" s="72"/>
      <c r="U33" s="72"/>
      <c r="V33" s="209"/>
      <c r="W33" s="209"/>
      <c r="X33" s="219">
        <v>0</v>
      </c>
      <c r="Y33" s="68"/>
      <c r="Z33" s="68"/>
      <c r="AA33" s="68"/>
      <c r="AB33" s="68"/>
    </row>
    <row r="34" spans="1:28" s="69" customFormat="1" ht="12.75" hidden="1" customHeight="1" outlineLevel="2" x14ac:dyDescent="0.35">
      <c r="A34" s="66" t="s">
        <v>213</v>
      </c>
      <c r="B34" s="67" t="str">
        <f>IFERROR(VLOOKUP($A34,#REF!,B$1,FALSE),"")</f>
        <v/>
      </c>
      <c r="C34" s="67" t="s">
        <v>229</v>
      </c>
      <c r="D34" s="69" t="s">
        <v>230</v>
      </c>
      <c r="E34" s="18" t="s">
        <v>12</v>
      </c>
      <c r="F34" s="18"/>
      <c r="G34" s="18"/>
      <c r="H34" s="18"/>
      <c r="I34" s="72"/>
      <c r="J34" s="18"/>
      <c r="K34" s="72"/>
      <c r="L34" s="72"/>
      <c r="M34" s="72"/>
      <c r="N34" s="18"/>
      <c r="O34" s="18"/>
      <c r="P34" s="18"/>
      <c r="Q34" s="18"/>
      <c r="R34" s="18"/>
      <c r="S34" s="18"/>
      <c r="T34" s="72"/>
      <c r="U34" s="72"/>
      <c r="V34" s="209"/>
      <c r="W34" s="209"/>
      <c r="X34" s="219">
        <v>0</v>
      </c>
      <c r="Y34" s="68"/>
      <c r="Z34" s="68"/>
      <c r="AA34" s="68"/>
      <c r="AB34" s="68"/>
    </row>
    <row r="35" spans="1:28" s="69" customFormat="1" ht="12.75" hidden="1" customHeight="1" outlineLevel="2" x14ac:dyDescent="0.35">
      <c r="A35" s="66" t="s">
        <v>213</v>
      </c>
      <c r="B35" s="67" t="str">
        <f>IFERROR(VLOOKUP($A35,#REF!,B$1,FALSE),"")</f>
        <v/>
      </c>
      <c r="C35" s="67" t="s">
        <v>229</v>
      </c>
      <c r="D35" s="69" t="s">
        <v>231</v>
      </c>
      <c r="E35" s="18" t="s">
        <v>12</v>
      </c>
      <c r="F35" s="18"/>
      <c r="G35" s="18"/>
      <c r="H35" s="18"/>
      <c r="I35" s="72"/>
      <c r="J35" s="18"/>
      <c r="K35" s="72"/>
      <c r="L35" s="72"/>
      <c r="M35" s="72"/>
      <c r="N35" s="18"/>
      <c r="O35" s="18"/>
      <c r="P35" s="18"/>
      <c r="Q35" s="18"/>
      <c r="R35" s="18"/>
      <c r="S35" s="18"/>
      <c r="T35" s="72"/>
      <c r="U35" s="72"/>
      <c r="V35" s="209"/>
      <c r="W35" s="209"/>
      <c r="X35" s="219">
        <v>0</v>
      </c>
      <c r="Y35" s="68"/>
      <c r="Z35" s="68"/>
      <c r="AA35" s="68"/>
      <c r="AB35" s="68"/>
    </row>
    <row r="36" spans="1:28" s="69" customFormat="1" ht="12.75" hidden="1" customHeight="1" outlineLevel="2" x14ac:dyDescent="0.35">
      <c r="A36" s="66" t="s">
        <v>213</v>
      </c>
      <c r="B36" s="67" t="str">
        <f>IFERROR(VLOOKUP($A36,#REF!,B$1,FALSE),"")</f>
        <v/>
      </c>
      <c r="C36" s="67" t="s">
        <v>229</v>
      </c>
      <c r="D36" s="69" t="s">
        <v>232</v>
      </c>
      <c r="E36" s="18" t="s">
        <v>12</v>
      </c>
      <c r="F36" s="18"/>
      <c r="G36" s="18"/>
      <c r="H36" s="18"/>
      <c r="I36" s="72"/>
      <c r="J36" s="18"/>
      <c r="K36" s="72"/>
      <c r="L36" s="72"/>
      <c r="M36" s="72"/>
      <c r="N36" s="18"/>
      <c r="O36" s="18"/>
      <c r="P36" s="18"/>
      <c r="Q36" s="18"/>
      <c r="R36" s="18"/>
      <c r="S36" s="18"/>
      <c r="T36" s="72"/>
      <c r="U36" s="72"/>
      <c r="V36" s="209"/>
      <c r="W36" s="209"/>
      <c r="X36" s="219">
        <v>0</v>
      </c>
      <c r="Y36" s="68"/>
      <c r="Z36" s="68"/>
      <c r="AA36" s="68"/>
      <c r="AB36" s="68"/>
    </row>
    <row r="37" spans="1:28" s="69" customFormat="1" ht="12.75" hidden="1" customHeight="1" outlineLevel="2" x14ac:dyDescent="0.35">
      <c r="A37" s="66" t="s">
        <v>213</v>
      </c>
      <c r="B37" s="67" t="str">
        <f>IFERROR(VLOOKUP($A37,#REF!,B$1,FALSE),"")</f>
        <v/>
      </c>
      <c r="C37" s="67" t="s">
        <v>229</v>
      </c>
      <c r="D37" s="69" t="s">
        <v>233</v>
      </c>
      <c r="E37" s="18" t="s">
        <v>12</v>
      </c>
      <c r="F37" s="18"/>
      <c r="G37" s="18"/>
      <c r="H37" s="18"/>
      <c r="I37" s="72"/>
      <c r="J37" s="18"/>
      <c r="K37" s="72"/>
      <c r="L37" s="72"/>
      <c r="M37" s="72"/>
      <c r="N37" s="18"/>
      <c r="O37" s="18"/>
      <c r="P37" s="18"/>
      <c r="Q37" s="18"/>
      <c r="R37" s="18"/>
      <c r="S37" s="18"/>
      <c r="T37" s="72"/>
      <c r="U37" s="72"/>
      <c r="V37" s="209"/>
      <c r="W37" s="209"/>
      <c r="X37" s="219">
        <v>0</v>
      </c>
      <c r="Y37" s="68"/>
      <c r="Z37" s="68"/>
      <c r="AA37" s="68"/>
      <c r="AB37" s="68"/>
    </row>
    <row r="38" spans="1:28" s="69" customFormat="1" ht="12.75" hidden="1" customHeight="1" outlineLevel="2" x14ac:dyDescent="0.35">
      <c r="A38" s="66" t="s">
        <v>213</v>
      </c>
      <c r="B38" s="67" t="str">
        <f>IFERROR(VLOOKUP($A38,#REF!,B$1,FALSE),"")</f>
        <v/>
      </c>
      <c r="C38" s="67" t="s">
        <v>229</v>
      </c>
      <c r="D38" s="69" t="s">
        <v>234</v>
      </c>
      <c r="E38" s="18" t="s">
        <v>12</v>
      </c>
      <c r="F38" s="18"/>
      <c r="G38" s="18"/>
      <c r="H38" s="18"/>
      <c r="I38" s="72"/>
      <c r="J38" s="18"/>
      <c r="K38" s="72"/>
      <c r="L38" s="72"/>
      <c r="M38" s="72"/>
      <c r="N38" s="18"/>
      <c r="O38" s="18"/>
      <c r="P38" s="18"/>
      <c r="Q38" s="18"/>
      <c r="R38" s="18"/>
      <c r="S38" s="18"/>
      <c r="T38" s="72"/>
      <c r="U38" s="72"/>
      <c r="V38" s="209"/>
      <c r="W38" s="209"/>
      <c r="X38" s="219">
        <v>0</v>
      </c>
      <c r="Y38" s="68"/>
      <c r="Z38" s="68"/>
      <c r="AA38" s="68"/>
      <c r="AB38" s="68"/>
    </row>
    <row r="39" spans="1:28" s="69" customFormat="1" ht="12.75" hidden="1" customHeight="1" outlineLevel="2" x14ac:dyDescent="0.35">
      <c r="A39" s="66" t="s">
        <v>213</v>
      </c>
      <c r="B39" s="67" t="str">
        <f>IFERROR(VLOOKUP($A39,#REF!,B$1,FALSE),"")</f>
        <v/>
      </c>
      <c r="C39" s="67" t="s">
        <v>229</v>
      </c>
      <c r="D39" s="69" t="s">
        <v>235</v>
      </c>
      <c r="E39" s="18" t="s">
        <v>12</v>
      </c>
      <c r="F39" s="18"/>
      <c r="G39" s="18"/>
      <c r="H39" s="18"/>
      <c r="I39" s="72"/>
      <c r="J39" s="18"/>
      <c r="K39" s="72"/>
      <c r="L39" s="72"/>
      <c r="M39" s="72"/>
      <c r="N39" s="18"/>
      <c r="O39" s="18"/>
      <c r="P39" s="18"/>
      <c r="Q39" s="18"/>
      <c r="R39" s="18"/>
      <c r="S39" s="18"/>
      <c r="T39" s="72"/>
      <c r="U39" s="72"/>
      <c r="V39" s="209"/>
      <c r="W39" s="209"/>
      <c r="X39" s="219">
        <v>0</v>
      </c>
      <c r="Y39" s="68"/>
      <c r="Z39" s="68"/>
      <c r="AA39" s="68"/>
      <c r="AB39" s="68"/>
    </row>
    <row r="40" spans="1:28" s="69" customFormat="1" ht="13.5" hidden="1" customHeight="1" outlineLevel="2" x14ac:dyDescent="0.35">
      <c r="A40" s="66" t="s">
        <v>213</v>
      </c>
      <c r="B40" s="67" t="str">
        <f>IFERROR(VLOOKUP($A40,#REF!,B$1,FALSE),"")</f>
        <v/>
      </c>
      <c r="C40" s="67" t="str">
        <f>IFERROR(VLOOKUP($A40,#REF!,C$1,FALSE),"")</f>
        <v/>
      </c>
      <c r="D40" s="69" t="s">
        <v>211</v>
      </c>
      <c r="E40" s="18" t="s">
        <v>12</v>
      </c>
      <c r="F40" s="18"/>
      <c r="G40" s="18"/>
      <c r="H40" s="18"/>
      <c r="I40" s="72"/>
      <c r="J40" s="18"/>
      <c r="K40" s="72"/>
      <c r="L40" s="72"/>
      <c r="M40" s="72"/>
      <c r="N40" s="18"/>
      <c r="O40" s="18"/>
      <c r="P40" s="18"/>
      <c r="Q40" s="18"/>
      <c r="R40" s="18"/>
      <c r="S40" s="18"/>
      <c r="T40" s="72"/>
      <c r="U40" s="72"/>
      <c r="V40" s="209"/>
      <c r="W40" s="209"/>
      <c r="X40" s="219">
        <v>0</v>
      </c>
      <c r="Y40" s="68"/>
      <c r="Z40" s="68"/>
      <c r="AA40" s="68"/>
      <c r="AB40" s="68"/>
    </row>
    <row r="41" spans="1:28" collapsed="1" x14ac:dyDescent="0.35">
      <c r="A41" s="146" t="s">
        <v>236</v>
      </c>
      <c r="B41" s="138" t="str">
        <f>IFERROR(VLOOKUP($A41,#REF!,B$1,FALSE),"")</f>
        <v/>
      </c>
      <c r="C41" s="147" t="str">
        <f>IFERROR(VLOOKUP($A41,#REF!,C$1,FALSE),"")</f>
        <v/>
      </c>
      <c r="D41" s="147" t="str">
        <f>IFERROR(VLOOKUP($A41,#REF!,D$1,FALSE),"")</f>
        <v/>
      </c>
      <c r="E41" s="18" t="s">
        <v>12</v>
      </c>
      <c r="F41" s="18"/>
      <c r="G41" s="18"/>
      <c r="H41" s="18" t="s">
        <v>204</v>
      </c>
      <c r="I41" s="72"/>
      <c r="J41" s="18"/>
      <c r="K41" s="72"/>
      <c r="L41" s="72"/>
      <c r="M41" s="72"/>
      <c r="N41" s="18"/>
      <c r="O41" s="18"/>
      <c r="P41" s="18"/>
      <c r="Q41" s="18"/>
      <c r="R41" s="18"/>
      <c r="S41" s="18"/>
      <c r="T41" s="72"/>
      <c r="U41" s="72"/>
      <c r="V41" s="209"/>
      <c r="W41" s="209"/>
      <c r="X41" s="219">
        <v>0</v>
      </c>
      <c r="Y41" s="148"/>
      <c r="Z41" s="148"/>
      <c r="AA41" s="148"/>
      <c r="AB41" s="148"/>
    </row>
    <row r="42" spans="1:28" ht="13.15" x14ac:dyDescent="0.4">
      <c r="A42" s="224" t="s">
        <v>237</v>
      </c>
      <c r="B42" s="224" t="str">
        <f>IFERROR(VLOOKUP($A42,#REF!,B$1,FALSE),"")</f>
        <v/>
      </c>
      <c r="C42" s="225" t="str">
        <f>IFERROR(VLOOKUP($A42,#REF!,C$1,FALSE),"")</f>
        <v/>
      </c>
      <c r="D42" s="225" t="str">
        <f>IFERROR(VLOOKUP($A42,#REF!,D$1,FALSE),"")</f>
        <v/>
      </c>
      <c r="E42" s="226"/>
      <c r="F42" s="226"/>
      <c r="G42" s="226"/>
      <c r="H42" s="226"/>
      <c r="I42" s="227"/>
      <c r="J42" s="226"/>
      <c r="K42" s="227"/>
      <c r="L42" s="227"/>
      <c r="M42" s="227"/>
      <c r="N42" s="226"/>
      <c r="O42" s="226"/>
      <c r="P42" s="226"/>
      <c r="Q42" s="226"/>
      <c r="R42" s="226"/>
      <c r="S42" s="226"/>
      <c r="T42" s="227"/>
      <c r="U42" s="227"/>
      <c r="V42" s="228"/>
      <c r="W42" s="228"/>
      <c r="X42" s="221">
        <f>SUM(X43:X57)</f>
        <v>0</v>
      </c>
      <c r="Y42" s="145"/>
      <c r="Z42" s="145"/>
      <c r="AA42" s="145"/>
      <c r="AB42" s="145"/>
    </row>
    <row r="43" spans="1:28" s="91" customFormat="1" collapsed="1" x14ac:dyDescent="0.35">
      <c r="A43" s="141" t="s">
        <v>28</v>
      </c>
      <c r="B43" s="37" t="str">
        <f>IFERROR(VLOOKUP($A43,#REF!,B$1,FALSE),"")</f>
        <v/>
      </c>
      <c r="C43" s="37" t="str">
        <f>IFERROR(VLOOKUP($A43,#REF!,C$1,FALSE),"")</f>
        <v/>
      </c>
      <c r="D43" s="37" t="str">
        <f>IFERROR(VLOOKUP($A43,#REF!,D$1,FALSE),"")</f>
        <v/>
      </c>
      <c r="E43" s="18" t="s">
        <v>12</v>
      </c>
      <c r="F43" s="18"/>
      <c r="G43" s="18"/>
      <c r="H43" s="18" t="s">
        <v>204</v>
      </c>
      <c r="I43" s="72"/>
      <c r="J43" s="18"/>
      <c r="K43" s="72"/>
      <c r="L43" s="72"/>
      <c r="M43" s="72"/>
      <c r="N43" s="18"/>
      <c r="O43" s="18"/>
      <c r="P43" s="18"/>
      <c r="Q43" s="18"/>
      <c r="R43" s="18"/>
      <c r="S43" s="18"/>
      <c r="T43" s="72"/>
      <c r="U43" s="72"/>
      <c r="V43" s="209"/>
      <c r="W43" s="209"/>
      <c r="X43" s="219">
        <v>0</v>
      </c>
      <c r="Y43" s="98"/>
      <c r="Z43" s="98"/>
      <c r="AA43" s="98"/>
      <c r="AB43" s="98"/>
    </row>
    <row r="44" spans="1:28" s="69" customFormat="1" ht="12.75" hidden="1" customHeight="1" outlineLevel="1" x14ac:dyDescent="0.35">
      <c r="A44" s="66" t="s">
        <v>28</v>
      </c>
      <c r="B44" s="67" t="str">
        <f>IFERROR(VLOOKUP($A44,#REF!,B$1,FALSE),"")</f>
        <v/>
      </c>
      <c r="C44" s="67" t="s">
        <v>238</v>
      </c>
      <c r="D44" s="131" t="s">
        <v>239</v>
      </c>
      <c r="E44" s="18" t="s">
        <v>12</v>
      </c>
      <c r="F44" s="18"/>
      <c r="G44" s="18"/>
      <c r="H44" s="18" t="s">
        <v>204</v>
      </c>
      <c r="I44" s="72"/>
      <c r="J44" s="18"/>
      <c r="K44" s="72"/>
      <c r="L44" s="72"/>
      <c r="M44" s="72"/>
      <c r="N44" s="18"/>
      <c r="O44" s="18"/>
      <c r="P44" s="18"/>
      <c r="Q44" s="18"/>
      <c r="R44" s="18"/>
      <c r="S44" s="18"/>
      <c r="T44" s="72"/>
      <c r="U44" s="72"/>
      <c r="V44" s="209"/>
      <c r="W44" s="209"/>
      <c r="X44" s="219">
        <v>0</v>
      </c>
      <c r="Y44" s="68"/>
      <c r="Z44" s="68"/>
      <c r="AA44" s="68"/>
      <c r="AB44" s="68"/>
    </row>
    <row r="45" spans="1:28" s="69" customFormat="1" ht="12.75" hidden="1" customHeight="1" outlineLevel="1" x14ac:dyDescent="0.35">
      <c r="A45" s="66" t="s">
        <v>28</v>
      </c>
      <c r="B45" s="67" t="str">
        <f>IFERROR(VLOOKUP($A45,#REF!,B$1,FALSE),"")</f>
        <v/>
      </c>
      <c r="C45" s="67" t="s">
        <v>238</v>
      </c>
      <c r="D45" s="131" t="s">
        <v>240</v>
      </c>
      <c r="E45" s="18" t="s">
        <v>12</v>
      </c>
      <c r="F45" s="18"/>
      <c r="G45" s="18"/>
      <c r="H45" s="18" t="s">
        <v>204</v>
      </c>
      <c r="I45" s="72"/>
      <c r="J45" s="18"/>
      <c r="K45" s="72"/>
      <c r="L45" s="72"/>
      <c r="M45" s="72"/>
      <c r="N45" s="18"/>
      <c r="O45" s="18"/>
      <c r="P45" s="18"/>
      <c r="Q45" s="18"/>
      <c r="R45" s="18"/>
      <c r="S45" s="18"/>
      <c r="T45" s="72"/>
      <c r="U45" s="72"/>
      <c r="V45" s="209"/>
      <c r="W45" s="209"/>
      <c r="X45" s="219">
        <v>0</v>
      </c>
      <c r="Y45" s="68"/>
      <c r="Z45" s="68"/>
      <c r="AA45" s="68"/>
      <c r="AB45" s="68"/>
    </row>
    <row r="46" spans="1:28" s="69" customFormat="1" ht="12.75" hidden="1" customHeight="1" outlineLevel="1" x14ac:dyDescent="0.35">
      <c r="A46" s="66" t="s">
        <v>28</v>
      </c>
      <c r="B46" s="67" t="str">
        <f>IFERROR(VLOOKUP($A46,#REF!,B$1,FALSE),"")</f>
        <v/>
      </c>
      <c r="C46" s="67" t="s">
        <v>238</v>
      </c>
      <c r="D46" s="131" t="s">
        <v>241</v>
      </c>
      <c r="E46" s="18" t="s">
        <v>12</v>
      </c>
      <c r="F46" s="18"/>
      <c r="G46" s="18"/>
      <c r="H46" s="18" t="s">
        <v>204</v>
      </c>
      <c r="I46" s="72"/>
      <c r="J46" s="18"/>
      <c r="K46" s="72"/>
      <c r="L46" s="72"/>
      <c r="M46" s="72"/>
      <c r="N46" s="18"/>
      <c r="O46" s="18"/>
      <c r="P46" s="18"/>
      <c r="Q46" s="18"/>
      <c r="R46" s="18"/>
      <c r="S46" s="18"/>
      <c r="T46" s="72"/>
      <c r="U46" s="72"/>
      <c r="V46" s="209"/>
      <c r="W46" s="209"/>
      <c r="X46" s="219">
        <v>0</v>
      </c>
      <c r="Y46" s="68"/>
      <c r="Z46" s="68"/>
      <c r="AA46" s="68"/>
      <c r="AB46" s="68"/>
    </row>
    <row r="47" spans="1:28" s="69" customFormat="1" ht="12.75" hidden="1" customHeight="1" outlineLevel="1" x14ac:dyDescent="0.35">
      <c r="A47" s="66" t="s">
        <v>28</v>
      </c>
      <c r="B47" s="67" t="str">
        <f>IFERROR(VLOOKUP($A47,#REF!,B$1,FALSE),"")</f>
        <v/>
      </c>
      <c r="C47" s="67" t="s">
        <v>238</v>
      </c>
      <c r="D47" s="131" t="s">
        <v>242</v>
      </c>
      <c r="E47" s="18" t="s">
        <v>12</v>
      </c>
      <c r="F47" s="18"/>
      <c r="G47" s="18"/>
      <c r="H47" s="18" t="s">
        <v>204</v>
      </c>
      <c r="I47" s="72"/>
      <c r="J47" s="18"/>
      <c r="K47" s="72"/>
      <c r="L47" s="72"/>
      <c r="M47" s="72"/>
      <c r="N47" s="18"/>
      <c r="O47" s="18"/>
      <c r="P47" s="18"/>
      <c r="Q47" s="18"/>
      <c r="R47" s="18"/>
      <c r="S47" s="18"/>
      <c r="T47" s="72"/>
      <c r="U47" s="72"/>
      <c r="V47" s="209"/>
      <c r="W47" s="209"/>
      <c r="X47" s="219">
        <v>0</v>
      </c>
      <c r="Y47" s="68"/>
      <c r="Z47" s="68"/>
      <c r="AA47" s="68"/>
      <c r="AB47" s="68"/>
    </row>
    <row r="48" spans="1:28" s="69" customFormat="1" ht="12.75" hidden="1" customHeight="1" outlineLevel="1" x14ac:dyDescent="0.35">
      <c r="A48" s="66" t="s">
        <v>28</v>
      </c>
      <c r="B48" s="67" t="str">
        <f>IFERROR(VLOOKUP($A48,#REF!,B$1,FALSE),"")</f>
        <v/>
      </c>
      <c r="C48" s="67" t="s">
        <v>238</v>
      </c>
      <c r="D48" s="131" t="s">
        <v>243</v>
      </c>
      <c r="E48" s="18" t="s">
        <v>12</v>
      </c>
      <c r="F48" s="18"/>
      <c r="G48" s="18"/>
      <c r="H48" s="18" t="s">
        <v>204</v>
      </c>
      <c r="I48" s="72"/>
      <c r="J48" s="18"/>
      <c r="K48" s="72"/>
      <c r="L48" s="72"/>
      <c r="M48" s="72"/>
      <c r="N48" s="18"/>
      <c r="O48" s="18"/>
      <c r="P48" s="18"/>
      <c r="Q48" s="18"/>
      <c r="R48" s="18"/>
      <c r="S48" s="18"/>
      <c r="T48" s="72"/>
      <c r="U48" s="72"/>
      <c r="V48" s="209"/>
      <c r="W48" s="209"/>
      <c r="X48" s="219">
        <v>0</v>
      </c>
      <c r="Y48" s="68"/>
      <c r="Z48" s="68"/>
      <c r="AA48" s="68"/>
      <c r="AB48" s="68"/>
    </row>
    <row r="49" spans="1:28" s="69" customFormat="1" ht="12.75" hidden="1" customHeight="1" outlineLevel="1" x14ac:dyDescent="0.35">
      <c r="A49" s="66" t="s">
        <v>28</v>
      </c>
      <c r="B49" s="67" t="str">
        <f>IFERROR(VLOOKUP($A49,#REF!,B$1,FALSE),"")</f>
        <v/>
      </c>
      <c r="C49" s="67" t="s">
        <v>238</v>
      </c>
      <c r="D49" s="131" t="s">
        <v>211</v>
      </c>
      <c r="E49" s="18" t="s">
        <v>12</v>
      </c>
      <c r="F49" s="18"/>
      <c r="G49" s="18"/>
      <c r="H49" s="18" t="s">
        <v>204</v>
      </c>
      <c r="I49" s="72"/>
      <c r="J49" s="18"/>
      <c r="K49" s="72"/>
      <c r="L49" s="72"/>
      <c r="M49" s="72"/>
      <c r="N49" s="18"/>
      <c r="O49" s="18"/>
      <c r="P49" s="18"/>
      <c r="Q49" s="18"/>
      <c r="R49" s="18"/>
      <c r="S49" s="18"/>
      <c r="T49" s="72"/>
      <c r="U49" s="72"/>
      <c r="V49" s="209"/>
      <c r="W49" s="209"/>
      <c r="X49" s="219">
        <v>0</v>
      </c>
      <c r="Y49" s="68"/>
      <c r="Z49" s="68"/>
      <c r="AA49" s="68"/>
      <c r="AB49" s="68"/>
    </row>
    <row r="50" spans="1:28" s="69" customFormat="1" ht="12.75" hidden="1" customHeight="1" outlineLevel="1" x14ac:dyDescent="0.35">
      <c r="A50" s="66" t="s">
        <v>28</v>
      </c>
      <c r="B50" s="67" t="str">
        <f>IFERROR(VLOOKUP($A50,#REF!,B$1,FALSE),"")</f>
        <v/>
      </c>
      <c r="C50" s="67" t="s">
        <v>244</v>
      </c>
      <c r="D50" s="131" t="s">
        <v>245</v>
      </c>
      <c r="E50" s="18" t="s">
        <v>12</v>
      </c>
      <c r="F50" s="18"/>
      <c r="G50" s="18"/>
      <c r="H50" s="18" t="s">
        <v>204</v>
      </c>
      <c r="I50" s="72"/>
      <c r="J50" s="18"/>
      <c r="K50" s="72"/>
      <c r="L50" s="72"/>
      <c r="M50" s="72"/>
      <c r="N50" s="18"/>
      <c r="O50" s="18"/>
      <c r="P50" s="18"/>
      <c r="Q50" s="18"/>
      <c r="R50" s="18"/>
      <c r="S50" s="18"/>
      <c r="T50" s="72"/>
      <c r="U50" s="72"/>
      <c r="V50" s="209"/>
      <c r="W50" s="209"/>
      <c r="X50" s="219">
        <v>0</v>
      </c>
      <c r="Y50" s="68"/>
      <c r="Z50" s="68"/>
      <c r="AA50" s="68"/>
      <c r="AB50" s="68"/>
    </row>
    <row r="51" spans="1:28" s="69" customFormat="1" ht="12.75" hidden="1" customHeight="1" outlineLevel="1" x14ac:dyDescent="0.35">
      <c r="A51" s="66" t="s">
        <v>28</v>
      </c>
      <c r="B51" s="67" t="str">
        <f>IFERROR(VLOOKUP($A51,#REF!,B$1,FALSE),"")</f>
        <v/>
      </c>
      <c r="C51" s="67" t="s">
        <v>244</v>
      </c>
      <c r="D51" s="131" t="s">
        <v>246</v>
      </c>
      <c r="E51" s="18" t="s">
        <v>12</v>
      </c>
      <c r="F51" s="18"/>
      <c r="G51" s="18"/>
      <c r="H51" s="18" t="s">
        <v>204</v>
      </c>
      <c r="I51" s="72"/>
      <c r="J51" s="18"/>
      <c r="K51" s="72"/>
      <c r="L51" s="72"/>
      <c r="M51" s="72"/>
      <c r="N51" s="18"/>
      <c r="O51" s="18"/>
      <c r="P51" s="18"/>
      <c r="Q51" s="18"/>
      <c r="R51" s="18"/>
      <c r="S51" s="18"/>
      <c r="T51" s="72"/>
      <c r="U51" s="72"/>
      <c r="V51" s="209"/>
      <c r="W51" s="209"/>
      <c r="X51" s="219">
        <v>0</v>
      </c>
      <c r="Y51" s="68"/>
      <c r="Z51" s="68"/>
      <c r="AA51" s="68"/>
      <c r="AB51" s="68"/>
    </row>
    <row r="52" spans="1:28" s="69" customFormat="1" ht="12.75" hidden="1" customHeight="1" outlineLevel="1" x14ac:dyDescent="0.35">
      <c r="A52" s="66" t="s">
        <v>28</v>
      </c>
      <c r="B52" s="67" t="str">
        <f>IFERROR(VLOOKUP($A52,#REF!,B$1,FALSE),"")</f>
        <v/>
      </c>
      <c r="C52" s="67" t="s">
        <v>244</v>
      </c>
      <c r="D52" s="131" t="s">
        <v>247</v>
      </c>
      <c r="E52" s="18" t="s">
        <v>12</v>
      </c>
      <c r="F52" s="18"/>
      <c r="G52" s="18"/>
      <c r="H52" s="18" t="s">
        <v>204</v>
      </c>
      <c r="I52" s="72"/>
      <c r="J52" s="18"/>
      <c r="K52" s="72"/>
      <c r="L52" s="72"/>
      <c r="M52" s="72"/>
      <c r="N52" s="18"/>
      <c r="O52" s="18"/>
      <c r="P52" s="18"/>
      <c r="Q52" s="18"/>
      <c r="R52" s="18"/>
      <c r="S52" s="18"/>
      <c r="T52" s="72"/>
      <c r="U52" s="72"/>
      <c r="V52" s="209"/>
      <c r="W52" s="209"/>
      <c r="X52" s="219">
        <v>0</v>
      </c>
      <c r="Y52" s="68"/>
      <c r="Z52" s="68"/>
      <c r="AA52" s="68"/>
      <c r="AB52" s="68"/>
    </row>
    <row r="53" spans="1:28" s="69" customFormat="1" ht="12.75" hidden="1" customHeight="1" outlineLevel="1" x14ac:dyDescent="0.35">
      <c r="A53" s="66" t="s">
        <v>28</v>
      </c>
      <c r="B53" s="67" t="str">
        <f>IFERROR(VLOOKUP($A53,#REF!,B$1,FALSE),"")</f>
        <v/>
      </c>
      <c r="C53" s="67" t="s">
        <v>244</v>
      </c>
      <c r="D53" s="131" t="s">
        <v>248</v>
      </c>
      <c r="E53" s="18" t="s">
        <v>12</v>
      </c>
      <c r="F53" s="18"/>
      <c r="G53" s="18"/>
      <c r="H53" s="18" t="s">
        <v>204</v>
      </c>
      <c r="I53" s="72"/>
      <c r="J53" s="18"/>
      <c r="K53" s="72"/>
      <c r="L53" s="72"/>
      <c r="M53" s="72"/>
      <c r="N53" s="18"/>
      <c r="O53" s="18"/>
      <c r="P53" s="18"/>
      <c r="Q53" s="18"/>
      <c r="R53" s="18"/>
      <c r="S53" s="18"/>
      <c r="T53" s="72"/>
      <c r="U53" s="72"/>
      <c r="V53" s="209"/>
      <c r="W53" s="209"/>
      <c r="X53" s="219">
        <v>0</v>
      </c>
      <c r="Y53" s="68"/>
      <c r="Z53" s="68"/>
      <c r="AA53" s="68"/>
      <c r="AB53" s="68"/>
    </row>
    <row r="54" spans="1:28" s="69" customFormat="1" ht="12.75" hidden="1" customHeight="1" outlineLevel="1" x14ac:dyDescent="0.35">
      <c r="A54" s="66" t="s">
        <v>28</v>
      </c>
      <c r="B54" s="67" t="str">
        <f>IFERROR(VLOOKUP($A54,#REF!,B$1,FALSE),"")</f>
        <v/>
      </c>
      <c r="C54" s="67" t="s">
        <v>244</v>
      </c>
      <c r="D54" s="131" t="s">
        <v>249</v>
      </c>
      <c r="E54" s="18" t="s">
        <v>12</v>
      </c>
      <c r="F54" s="18"/>
      <c r="G54" s="18"/>
      <c r="H54" s="18" t="s">
        <v>204</v>
      </c>
      <c r="I54" s="72"/>
      <c r="J54" s="18"/>
      <c r="K54" s="72"/>
      <c r="L54" s="72"/>
      <c r="M54" s="72"/>
      <c r="N54" s="18"/>
      <c r="O54" s="18"/>
      <c r="P54" s="18"/>
      <c r="Q54" s="18"/>
      <c r="R54" s="18"/>
      <c r="S54" s="18"/>
      <c r="T54" s="72"/>
      <c r="U54" s="72"/>
      <c r="V54" s="209"/>
      <c r="W54" s="209"/>
      <c r="X54" s="219">
        <v>0</v>
      </c>
      <c r="Y54" s="68"/>
      <c r="Z54" s="68"/>
      <c r="AA54" s="68"/>
      <c r="AB54" s="68"/>
    </row>
    <row r="55" spans="1:28" s="69" customFormat="1" ht="12.75" hidden="1" customHeight="1" outlineLevel="1" x14ac:dyDescent="0.35">
      <c r="A55" s="66" t="s">
        <v>28</v>
      </c>
      <c r="B55" s="67" t="str">
        <f>IFERROR(VLOOKUP($A55,#REF!,B$1,FALSE),"")</f>
        <v/>
      </c>
      <c r="C55" s="67" t="s">
        <v>244</v>
      </c>
      <c r="D55" s="131" t="s">
        <v>250</v>
      </c>
      <c r="E55" s="18" t="s">
        <v>12</v>
      </c>
      <c r="F55" s="18"/>
      <c r="G55" s="18"/>
      <c r="H55" s="18" t="s">
        <v>204</v>
      </c>
      <c r="I55" s="72"/>
      <c r="J55" s="18"/>
      <c r="K55" s="72"/>
      <c r="L55" s="72"/>
      <c r="M55" s="72"/>
      <c r="N55" s="18"/>
      <c r="O55" s="18"/>
      <c r="P55" s="18"/>
      <c r="Q55" s="18"/>
      <c r="R55" s="18"/>
      <c r="S55" s="18"/>
      <c r="T55" s="72"/>
      <c r="U55" s="72"/>
      <c r="V55" s="209"/>
      <c r="W55" s="209"/>
      <c r="X55" s="219">
        <v>0</v>
      </c>
      <c r="Y55" s="68"/>
      <c r="Z55" s="68"/>
      <c r="AA55" s="68"/>
      <c r="AB55" s="68"/>
    </row>
    <row r="56" spans="1:28" s="122" customFormat="1" ht="12.75" hidden="1" customHeight="1" outlineLevel="1" x14ac:dyDescent="0.35">
      <c r="A56" s="120" t="s">
        <v>28</v>
      </c>
      <c r="B56" s="121" t="str">
        <f>IFERROR(VLOOKUP($A56,#REF!,B$1,FALSE),"")</f>
        <v/>
      </c>
      <c r="C56" s="121" t="s">
        <v>244</v>
      </c>
      <c r="D56" s="131" t="s">
        <v>211</v>
      </c>
      <c r="E56" s="18" t="s">
        <v>12</v>
      </c>
      <c r="F56" s="18"/>
      <c r="G56" s="18"/>
      <c r="H56" s="18" t="s">
        <v>204</v>
      </c>
      <c r="I56" s="72"/>
      <c r="J56" s="18"/>
      <c r="K56" s="72"/>
      <c r="L56" s="72"/>
      <c r="M56" s="72"/>
      <c r="N56" s="18"/>
      <c r="O56" s="18"/>
      <c r="P56" s="18"/>
      <c r="Q56" s="18"/>
      <c r="R56" s="18"/>
      <c r="S56" s="18"/>
      <c r="T56" s="72"/>
      <c r="U56" s="72"/>
      <c r="V56" s="209"/>
      <c r="W56" s="209"/>
      <c r="X56" s="219">
        <v>0</v>
      </c>
      <c r="Y56" s="68"/>
      <c r="Z56" s="68"/>
      <c r="AA56" s="68"/>
      <c r="AB56" s="68"/>
    </row>
    <row r="57" spans="1:28" collapsed="1" x14ac:dyDescent="0.35">
      <c r="A57" s="115" t="s">
        <v>251</v>
      </c>
      <c r="B57" s="104" t="str">
        <f>IFERROR(VLOOKUP($A57,#REF!,B$1,FALSE),"")</f>
        <v/>
      </c>
      <c r="C57" s="116" t="str">
        <f>IFERROR(VLOOKUP($A57,#REF!,C$1,FALSE),"")</f>
        <v/>
      </c>
      <c r="D57" s="117" t="str">
        <f>IFERROR(VLOOKUP($A57,#REF!,D$1,FALSE),"")</f>
        <v/>
      </c>
      <c r="E57" s="18" t="s">
        <v>12</v>
      </c>
      <c r="F57" s="18"/>
      <c r="G57" s="18"/>
      <c r="H57" s="18" t="s">
        <v>204</v>
      </c>
      <c r="I57" s="72"/>
      <c r="J57" s="18"/>
      <c r="K57" s="72"/>
      <c r="L57" s="72"/>
      <c r="M57" s="72"/>
      <c r="N57" s="18"/>
      <c r="O57" s="18"/>
      <c r="P57" s="18"/>
      <c r="Q57" s="18"/>
      <c r="R57" s="18"/>
      <c r="S57" s="18"/>
      <c r="T57" s="72"/>
      <c r="U57" s="72"/>
      <c r="V57" s="209"/>
      <c r="W57" s="209"/>
      <c r="X57" s="219">
        <v>0</v>
      </c>
      <c r="Y57" s="118"/>
      <c r="Z57" s="118"/>
      <c r="AA57" s="118"/>
      <c r="AB57" s="118"/>
    </row>
    <row r="58" spans="1:28" s="69" customFormat="1" ht="12.75" hidden="1" customHeight="1" outlineLevel="1" x14ac:dyDescent="0.35">
      <c r="A58" s="114" t="s">
        <v>251</v>
      </c>
      <c r="B58" s="103" t="str">
        <f>IFERROR(VLOOKUP($A58,#REF!,B$1,FALSE),"")</f>
        <v/>
      </c>
      <c r="C58" s="67" t="s">
        <v>238</v>
      </c>
      <c r="D58" s="67" t="s">
        <v>241</v>
      </c>
      <c r="E58" s="18" t="s">
        <v>12</v>
      </c>
      <c r="F58" s="18"/>
      <c r="G58" s="18"/>
      <c r="H58" s="18"/>
      <c r="I58" s="72"/>
      <c r="J58" s="18"/>
      <c r="K58" s="72"/>
      <c r="L58" s="72"/>
      <c r="M58" s="72"/>
      <c r="N58" s="18"/>
      <c r="O58" s="18"/>
      <c r="P58" s="18"/>
      <c r="Q58" s="18"/>
      <c r="R58" s="18"/>
      <c r="S58" s="18"/>
      <c r="T58" s="72"/>
      <c r="U58" s="72"/>
      <c r="V58" s="209"/>
      <c r="W58" s="209"/>
      <c r="X58" s="219">
        <v>0</v>
      </c>
      <c r="Y58" s="112"/>
      <c r="Z58" s="112"/>
      <c r="AA58" s="112"/>
      <c r="AB58" s="112"/>
    </row>
    <row r="59" spans="1:28" s="69" customFormat="1" ht="12.75" hidden="1" customHeight="1" outlineLevel="1" x14ac:dyDescent="0.35">
      <c r="A59" s="66" t="s">
        <v>251</v>
      </c>
      <c r="B59" s="67" t="str">
        <f>IFERROR(VLOOKUP($A59,#REF!,B$1,FALSE),"")</f>
        <v/>
      </c>
      <c r="C59" s="67" t="s">
        <v>238</v>
      </c>
      <c r="D59" s="67" t="s">
        <v>242</v>
      </c>
      <c r="E59" s="18" t="s">
        <v>12</v>
      </c>
      <c r="F59" s="18"/>
      <c r="G59" s="18"/>
      <c r="H59" s="18"/>
      <c r="I59" s="72"/>
      <c r="J59" s="18"/>
      <c r="K59" s="72"/>
      <c r="L59" s="72"/>
      <c r="M59" s="72"/>
      <c r="N59" s="18"/>
      <c r="O59" s="18"/>
      <c r="P59" s="18"/>
      <c r="Q59" s="18"/>
      <c r="R59" s="18"/>
      <c r="S59" s="18"/>
      <c r="T59" s="72"/>
      <c r="U59" s="72"/>
      <c r="V59" s="209"/>
      <c r="W59" s="209"/>
      <c r="X59" s="219">
        <v>0</v>
      </c>
      <c r="Y59" s="113"/>
      <c r="Z59" s="113"/>
      <c r="AA59" s="113"/>
      <c r="AB59" s="113"/>
    </row>
    <row r="60" spans="1:28" s="69" customFormat="1" ht="12.75" hidden="1" customHeight="1" outlineLevel="1" x14ac:dyDescent="0.35">
      <c r="A60" s="126" t="s">
        <v>251</v>
      </c>
      <c r="B60" s="127" t="str">
        <f>IFERROR(VLOOKUP($A60,#REF!,B$1,FALSE),"")</f>
        <v/>
      </c>
      <c r="C60" s="67" t="s">
        <v>238</v>
      </c>
      <c r="D60" s="67" t="s">
        <v>243</v>
      </c>
      <c r="E60" s="18" t="s">
        <v>12</v>
      </c>
      <c r="F60" s="18"/>
      <c r="G60" s="18"/>
      <c r="H60" s="18"/>
      <c r="I60" s="72"/>
      <c r="J60" s="18"/>
      <c r="K60" s="72"/>
      <c r="L60" s="72"/>
      <c r="M60" s="72"/>
      <c r="N60" s="18"/>
      <c r="O60" s="18"/>
      <c r="P60" s="18"/>
      <c r="Q60" s="18"/>
      <c r="R60" s="18"/>
      <c r="S60" s="18"/>
      <c r="T60" s="72"/>
      <c r="U60" s="72"/>
      <c r="V60" s="209"/>
      <c r="W60" s="209"/>
      <c r="X60" s="219">
        <v>0</v>
      </c>
      <c r="Y60" s="125"/>
      <c r="Z60" s="125"/>
      <c r="AA60" s="125"/>
      <c r="AB60" s="125"/>
    </row>
    <row r="61" spans="1:28" s="69" customFormat="1" ht="12.75" hidden="1" customHeight="1" outlineLevel="1" x14ac:dyDescent="0.35">
      <c r="A61" s="123" t="s">
        <v>251</v>
      </c>
      <c r="B61" s="124" t="str">
        <f>IFERROR(VLOOKUP($A61,#REF!,B$1,FALSE),"")</f>
        <v/>
      </c>
      <c r="C61" s="67" t="s">
        <v>238</v>
      </c>
      <c r="D61" s="67" t="s">
        <v>211</v>
      </c>
      <c r="E61" s="18" t="s">
        <v>12</v>
      </c>
      <c r="F61" s="18"/>
      <c r="G61" s="18"/>
      <c r="H61" s="18"/>
      <c r="I61" s="72"/>
      <c r="J61" s="18"/>
      <c r="K61" s="72"/>
      <c r="L61" s="72"/>
      <c r="M61" s="72"/>
      <c r="N61" s="18"/>
      <c r="O61" s="18"/>
      <c r="P61" s="18"/>
      <c r="Q61" s="18"/>
      <c r="R61" s="18"/>
      <c r="S61" s="18"/>
      <c r="T61" s="72"/>
      <c r="U61" s="72"/>
      <c r="V61" s="209"/>
      <c r="W61" s="209"/>
      <c r="X61" s="219">
        <v>0</v>
      </c>
      <c r="Y61" s="119"/>
      <c r="Z61" s="119"/>
      <c r="AA61" s="119"/>
      <c r="AB61" s="119"/>
    </row>
    <row r="62" spans="1:28" s="69" customFormat="1" ht="12.75" hidden="1" customHeight="1" outlineLevel="1" x14ac:dyDescent="0.35">
      <c r="A62" s="66" t="s">
        <v>28</v>
      </c>
      <c r="B62" s="67" t="str">
        <f>IFERROR(VLOOKUP($A62,#REF!,B$1,FALSE),"")</f>
        <v/>
      </c>
      <c r="C62" s="67" t="s">
        <v>244</v>
      </c>
      <c r="D62" s="67" t="s">
        <v>245</v>
      </c>
      <c r="E62" s="18" t="s">
        <v>12</v>
      </c>
      <c r="F62" s="18"/>
      <c r="G62" s="18"/>
      <c r="H62" s="18"/>
      <c r="I62" s="72"/>
      <c r="J62" s="18"/>
      <c r="K62" s="72"/>
      <c r="L62" s="72"/>
      <c r="M62" s="72"/>
      <c r="N62" s="18"/>
      <c r="O62" s="18"/>
      <c r="P62" s="18"/>
      <c r="Q62" s="18"/>
      <c r="R62" s="18"/>
      <c r="S62" s="18"/>
      <c r="T62" s="72"/>
      <c r="U62" s="72"/>
      <c r="V62" s="209"/>
      <c r="W62" s="209"/>
      <c r="X62" s="219">
        <v>0</v>
      </c>
      <c r="Y62" s="68"/>
      <c r="Z62" s="68"/>
      <c r="AA62" s="68"/>
      <c r="AB62" s="68"/>
    </row>
    <row r="63" spans="1:28" s="69" customFormat="1" ht="12.75" hidden="1" customHeight="1" outlineLevel="1" x14ac:dyDescent="0.35">
      <c r="A63" s="66" t="s">
        <v>28</v>
      </c>
      <c r="B63" s="67" t="str">
        <f>IFERROR(VLOOKUP($A63,#REF!,B$1,FALSE),"")</f>
        <v/>
      </c>
      <c r="C63" s="67" t="s">
        <v>244</v>
      </c>
      <c r="D63" s="67" t="s">
        <v>246</v>
      </c>
      <c r="E63" s="18" t="s">
        <v>12</v>
      </c>
      <c r="F63" s="18"/>
      <c r="G63" s="18"/>
      <c r="H63" s="18"/>
      <c r="I63" s="72"/>
      <c r="J63" s="18"/>
      <c r="K63" s="72"/>
      <c r="L63" s="72"/>
      <c r="M63" s="72"/>
      <c r="N63" s="18"/>
      <c r="O63" s="18"/>
      <c r="P63" s="18"/>
      <c r="Q63" s="18"/>
      <c r="R63" s="18"/>
      <c r="S63" s="18"/>
      <c r="T63" s="72"/>
      <c r="U63" s="72"/>
      <c r="V63" s="209"/>
      <c r="W63" s="209"/>
      <c r="X63" s="219">
        <v>0</v>
      </c>
      <c r="Y63" s="68"/>
      <c r="Z63" s="68"/>
      <c r="AA63" s="68"/>
      <c r="AB63" s="68"/>
    </row>
    <row r="64" spans="1:28" s="69" customFormat="1" ht="12.75" hidden="1" customHeight="1" outlineLevel="1" x14ac:dyDescent="0.35">
      <c r="A64" s="66" t="s">
        <v>28</v>
      </c>
      <c r="B64" s="67" t="str">
        <f>IFERROR(VLOOKUP($A64,#REF!,B$1,FALSE),"")</f>
        <v/>
      </c>
      <c r="C64" s="67" t="s">
        <v>244</v>
      </c>
      <c r="D64" s="67" t="s">
        <v>247</v>
      </c>
      <c r="E64" s="18" t="s">
        <v>12</v>
      </c>
      <c r="F64" s="18"/>
      <c r="G64" s="18"/>
      <c r="H64" s="18"/>
      <c r="I64" s="72"/>
      <c r="J64" s="18"/>
      <c r="K64" s="72"/>
      <c r="L64" s="72"/>
      <c r="M64" s="72"/>
      <c r="N64" s="18"/>
      <c r="O64" s="18"/>
      <c r="P64" s="18"/>
      <c r="Q64" s="18"/>
      <c r="R64" s="18"/>
      <c r="S64" s="18"/>
      <c r="T64" s="72"/>
      <c r="U64" s="72"/>
      <c r="V64" s="209"/>
      <c r="W64" s="209"/>
      <c r="X64" s="219">
        <v>0</v>
      </c>
      <c r="Y64" s="68"/>
      <c r="Z64" s="68"/>
      <c r="AA64" s="68"/>
      <c r="AB64" s="68"/>
    </row>
    <row r="65" spans="1:28" s="69" customFormat="1" ht="12.75" hidden="1" customHeight="1" outlineLevel="1" x14ac:dyDescent="0.35">
      <c r="A65" s="66" t="s">
        <v>28</v>
      </c>
      <c r="B65" s="67" t="str">
        <f>IFERROR(VLOOKUP($A65,#REF!,B$1,FALSE),"")</f>
        <v/>
      </c>
      <c r="C65" s="67" t="s">
        <v>244</v>
      </c>
      <c r="D65" s="67" t="s">
        <v>248</v>
      </c>
      <c r="E65" s="18" t="s">
        <v>12</v>
      </c>
      <c r="F65" s="18"/>
      <c r="G65" s="18"/>
      <c r="H65" s="18"/>
      <c r="I65" s="72"/>
      <c r="J65" s="18"/>
      <c r="K65" s="72"/>
      <c r="L65" s="72"/>
      <c r="M65" s="72"/>
      <c r="N65" s="18"/>
      <c r="O65" s="18"/>
      <c r="P65" s="18"/>
      <c r="Q65" s="18"/>
      <c r="R65" s="18"/>
      <c r="S65" s="18"/>
      <c r="T65" s="72"/>
      <c r="U65" s="72"/>
      <c r="V65" s="209"/>
      <c r="W65" s="209"/>
      <c r="X65" s="219">
        <v>0</v>
      </c>
      <c r="Y65" s="68"/>
      <c r="Z65" s="68"/>
      <c r="AA65" s="68"/>
      <c r="AB65" s="68"/>
    </row>
    <row r="66" spans="1:28" s="69" customFormat="1" ht="12.75" hidden="1" customHeight="1" outlineLevel="1" x14ac:dyDescent="0.35">
      <c r="A66" s="66" t="s">
        <v>28</v>
      </c>
      <c r="B66" s="67" t="str">
        <f>IFERROR(VLOOKUP($A66,#REF!,B$1,FALSE),"")</f>
        <v/>
      </c>
      <c r="C66" s="67" t="s">
        <v>244</v>
      </c>
      <c r="D66" s="67" t="s">
        <v>249</v>
      </c>
      <c r="E66" s="18" t="s">
        <v>12</v>
      </c>
      <c r="F66" s="18"/>
      <c r="G66" s="18"/>
      <c r="H66" s="18"/>
      <c r="I66" s="72"/>
      <c r="J66" s="18"/>
      <c r="K66" s="72"/>
      <c r="L66" s="72"/>
      <c r="M66" s="72"/>
      <c r="N66" s="18"/>
      <c r="O66" s="18"/>
      <c r="P66" s="18"/>
      <c r="Q66" s="18"/>
      <c r="R66" s="18"/>
      <c r="S66" s="18"/>
      <c r="T66" s="72"/>
      <c r="U66" s="72"/>
      <c r="V66" s="209"/>
      <c r="W66" s="209"/>
      <c r="X66" s="219">
        <v>0</v>
      </c>
      <c r="Y66" s="68"/>
      <c r="Z66" s="68"/>
      <c r="AA66" s="68"/>
      <c r="AB66" s="68"/>
    </row>
    <row r="67" spans="1:28" s="69" customFormat="1" ht="12.75" hidden="1" customHeight="1" outlineLevel="1" x14ac:dyDescent="0.35">
      <c r="A67" s="66" t="s">
        <v>28</v>
      </c>
      <c r="B67" s="67" t="str">
        <f>IFERROR(VLOOKUP($A67,#REF!,B$1,FALSE),"")</f>
        <v/>
      </c>
      <c r="C67" s="67" t="s">
        <v>244</v>
      </c>
      <c r="D67" s="67" t="s">
        <v>250</v>
      </c>
      <c r="E67" s="18" t="s">
        <v>12</v>
      </c>
      <c r="F67" s="18"/>
      <c r="G67" s="18"/>
      <c r="H67" s="18"/>
      <c r="I67" s="72"/>
      <c r="J67" s="18"/>
      <c r="K67" s="72"/>
      <c r="L67" s="72"/>
      <c r="M67" s="72"/>
      <c r="N67" s="18"/>
      <c r="O67" s="18"/>
      <c r="P67" s="18"/>
      <c r="Q67" s="18"/>
      <c r="R67" s="18"/>
      <c r="S67" s="18"/>
      <c r="T67" s="72"/>
      <c r="U67" s="72"/>
      <c r="V67" s="209"/>
      <c r="W67" s="209"/>
      <c r="X67" s="219">
        <v>0</v>
      </c>
      <c r="Y67" s="68"/>
      <c r="Z67" s="68"/>
      <c r="AA67" s="68"/>
      <c r="AB67" s="68"/>
    </row>
    <row r="68" spans="1:28" s="122" customFormat="1" ht="12.75" hidden="1" customHeight="1" outlineLevel="1" x14ac:dyDescent="0.35">
      <c r="A68" s="149" t="s">
        <v>28</v>
      </c>
      <c r="B68" s="150" t="str">
        <f>IFERROR(VLOOKUP($A68,#REF!,B$1,FALSE),"")</f>
        <v/>
      </c>
      <c r="C68" s="150" t="s">
        <v>244</v>
      </c>
      <c r="D68" s="127" t="s">
        <v>211</v>
      </c>
      <c r="E68" s="18" t="s">
        <v>12</v>
      </c>
      <c r="F68" s="18"/>
      <c r="G68" s="18"/>
      <c r="H68" s="18"/>
      <c r="I68" s="72"/>
      <c r="J68" s="18"/>
      <c r="K68" s="72"/>
      <c r="L68" s="72"/>
      <c r="M68" s="72"/>
      <c r="N68" s="18"/>
      <c r="O68" s="18"/>
      <c r="P68" s="18"/>
      <c r="Q68" s="18"/>
      <c r="R68" s="18"/>
      <c r="S68" s="18"/>
      <c r="T68" s="72"/>
      <c r="U68" s="72"/>
      <c r="V68" s="209"/>
      <c r="W68" s="209"/>
      <c r="X68" s="219">
        <v>0</v>
      </c>
      <c r="Y68" s="137"/>
      <c r="Z68" s="137"/>
      <c r="AA68" s="137"/>
      <c r="AB68" s="137"/>
    </row>
    <row r="69" spans="1:28" ht="13.15" collapsed="1" x14ac:dyDescent="0.4">
      <c r="A69" s="224" t="s">
        <v>252</v>
      </c>
      <c r="B69" s="224" t="str">
        <f>IFERROR(VLOOKUP($A69,#REF!,B$1,FALSE),"")</f>
        <v/>
      </c>
      <c r="C69" s="225" t="str">
        <f>IFERROR(VLOOKUP($A69,#REF!,C$1,FALSE),"")</f>
        <v/>
      </c>
      <c r="D69" s="225" t="str">
        <f>IFERROR(VLOOKUP($A69,#REF!,D$1,FALSE),"")</f>
        <v/>
      </c>
      <c r="E69" s="226"/>
      <c r="F69" s="226"/>
      <c r="G69" s="226"/>
      <c r="H69" s="226"/>
      <c r="I69" s="227"/>
      <c r="J69" s="226"/>
      <c r="K69" s="227"/>
      <c r="L69" s="227"/>
      <c r="M69" s="227"/>
      <c r="N69" s="226"/>
      <c r="O69" s="226"/>
      <c r="P69" s="226"/>
      <c r="Q69" s="226"/>
      <c r="R69" s="226"/>
      <c r="S69" s="226"/>
      <c r="T69" s="227"/>
      <c r="U69" s="227"/>
      <c r="V69" s="228"/>
      <c r="W69" s="228"/>
      <c r="X69" s="221">
        <f>SUM(X70:X77)</f>
        <v>0</v>
      </c>
      <c r="Y69" s="145"/>
      <c r="Z69" s="145"/>
      <c r="AA69" s="145"/>
      <c r="AB69" s="145"/>
    </row>
    <row r="70" spans="1:28" s="91" customFormat="1" collapsed="1" x14ac:dyDescent="0.35">
      <c r="A70" s="141" t="s">
        <v>253</v>
      </c>
      <c r="B70" s="37" t="str">
        <f>IFERROR(VLOOKUP($A70,#REF!,B$1,FALSE),"")</f>
        <v/>
      </c>
      <c r="C70" s="37" t="str">
        <f>IFERROR(VLOOKUP($A70,#REF!,C$1,FALSE),"")</f>
        <v/>
      </c>
      <c r="D70" s="37" t="str">
        <f>IFERROR(VLOOKUP($A70,#REF!,D$1,FALSE),"")</f>
        <v/>
      </c>
      <c r="E70" s="18" t="s">
        <v>12</v>
      </c>
      <c r="F70" s="18"/>
      <c r="G70" s="18"/>
      <c r="H70" s="18" t="s">
        <v>204</v>
      </c>
      <c r="I70" s="72"/>
      <c r="J70" s="18"/>
      <c r="K70" s="72"/>
      <c r="L70" s="72"/>
      <c r="M70" s="72"/>
      <c r="N70" s="18"/>
      <c r="O70" s="18"/>
      <c r="P70" s="18"/>
      <c r="Q70" s="18"/>
      <c r="R70" s="18"/>
      <c r="S70" s="18"/>
      <c r="T70" s="72"/>
      <c r="U70" s="72"/>
      <c r="V70" s="209"/>
      <c r="W70" s="209"/>
      <c r="X70" s="219">
        <v>0</v>
      </c>
      <c r="Y70" s="151"/>
      <c r="Z70" s="151"/>
      <c r="AA70" s="151"/>
      <c r="AB70" s="151"/>
    </row>
    <row r="71" spans="1:28" s="69" customFormat="1" ht="12.75" hidden="1" customHeight="1" outlineLevel="1" x14ac:dyDescent="0.35">
      <c r="A71" s="66" t="s">
        <v>253</v>
      </c>
      <c r="B71" s="67" t="str">
        <f>IFERROR(VLOOKUP($A71,#REF!,B$1,FALSE),"")</f>
        <v/>
      </c>
      <c r="C71" s="67" t="str">
        <f>IFERROR(VLOOKUP($A71,#REF!,C$1,FALSE),"")</f>
        <v/>
      </c>
      <c r="D71" s="69" t="s">
        <v>254</v>
      </c>
      <c r="E71" s="18" t="s">
        <v>12</v>
      </c>
      <c r="F71" s="18"/>
      <c r="G71" s="18"/>
      <c r="H71" s="18" t="s">
        <v>204</v>
      </c>
      <c r="I71" s="72"/>
      <c r="J71" s="18"/>
      <c r="K71" s="72"/>
      <c r="L71" s="72"/>
      <c r="M71" s="72"/>
      <c r="N71" s="18"/>
      <c r="O71" s="18"/>
      <c r="P71" s="18"/>
      <c r="Q71" s="18"/>
      <c r="R71" s="18"/>
      <c r="S71" s="18"/>
      <c r="T71" s="72"/>
      <c r="U71" s="72"/>
      <c r="V71" s="209"/>
      <c r="W71" s="209"/>
      <c r="X71" s="219">
        <v>0</v>
      </c>
      <c r="Y71" s="77"/>
      <c r="Z71" s="77"/>
      <c r="AA71" s="77"/>
      <c r="AB71" s="77"/>
    </row>
    <row r="72" spans="1:28" s="69" customFormat="1" ht="12.75" hidden="1" customHeight="1" outlineLevel="1" x14ac:dyDescent="0.35">
      <c r="A72" s="66" t="s">
        <v>253</v>
      </c>
      <c r="B72" s="67" t="str">
        <f>IFERROR(VLOOKUP($A72,#REF!,B$1,FALSE),"")</f>
        <v/>
      </c>
      <c r="C72" s="67" t="str">
        <f>IFERROR(VLOOKUP($A72,#REF!,C$1,FALSE),"")</f>
        <v/>
      </c>
      <c r="D72" s="69" t="s">
        <v>255</v>
      </c>
      <c r="E72" s="18" t="s">
        <v>12</v>
      </c>
      <c r="F72" s="18"/>
      <c r="G72" s="18"/>
      <c r="H72" s="18" t="s">
        <v>204</v>
      </c>
      <c r="I72" s="72"/>
      <c r="J72" s="18"/>
      <c r="K72" s="72"/>
      <c r="L72" s="72"/>
      <c r="M72" s="72"/>
      <c r="N72" s="18"/>
      <c r="O72" s="18"/>
      <c r="P72" s="18"/>
      <c r="Q72" s="18"/>
      <c r="R72" s="18"/>
      <c r="S72" s="18"/>
      <c r="T72" s="72"/>
      <c r="U72" s="72"/>
      <c r="V72" s="209"/>
      <c r="W72" s="209"/>
      <c r="X72" s="219">
        <v>0</v>
      </c>
      <c r="Y72" s="68"/>
      <c r="Z72" s="68"/>
      <c r="AA72" s="68"/>
      <c r="AB72" s="68"/>
    </row>
    <row r="73" spans="1:28" s="69" customFormat="1" ht="12.75" hidden="1" customHeight="1" outlineLevel="1" x14ac:dyDescent="0.35">
      <c r="A73" s="66" t="s">
        <v>253</v>
      </c>
      <c r="B73" s="67" t="str">
        <f>IFERROR(VLOOKUP($A73,#REF!,B$1,FALSE),"")</f>
        <v/>
      </c>
      <c r="C73" s="67" t="str">
        <f>IFERROR(VLOOKUP($A73,#REF!,C$1,FALSE),"")</f>
        <v/>
      </c>
      <c r="D73" s="69" t="s">
        <v>256</v>
      </c>
      <c r="E73" s="18" t="s">
        <v>12</v>
      </c>
      <c r="F73" s="18"/>
      <c r="G73" s="18"/>
      <c r="H73" s="18" t="s">
        <v>204</v>
      </c>
      <c r="I73" s="72"/>
      <c r="J73" s="18"/>
      <c r="K73" s="72"/>
      <c r="L73" s="72"/>
      <c r="M73" s="72"/>
      <c r="N73" s="18"/>
      <c r="O73" s="18"/>
      <c r="P73" s="18"/>
      <c r="Q73" s="18"/>
      <c r="R73" s="18"/>
      <c r="S73" s="18"/>
      <c r="T73" s="72"/>
      <c r="U73" s="72"/>
      <c r="V73" s="209"/>
      <c r="W73" s="209"/>
      <c r="X73" s="219">
        <v>0</v>
      </c>
      <c r="Y73" s="68"/>
      <c r="Z73" s="68"/>
      <c r="AA73" s="68"/>
      <c r="AB73" s="68"/>
    </row>
    <row r="74" spans="1:28" s="69" customFormat="1" ht="12.75" hidden="1" customHeight="1" outlineLevel="1" x14ac:dyDescent="0.35">
      <c r="A74" s="66" t="s">
        <v>253</v>
      </c>
      <c r="B74" s="67" t="str">
        <f>IFERROR(VLOOKUP($A74,#REF!,B$1,FALSE),"")</f>
        <v/>
      </c>
      <c r="C74" s="67" t="str">
        <f>IFERROR(VLOOKUP($A74,#REF!,C$1,FALSE),"")</f>
        <v/>
      </c>
      <c r="D74" s="69" t="s">
        <v>257</v>
      </c>
      <c r="E74" s="18" t="s">
        <v>12</v>
      </c>
      <c r="F74" s="18"/>
      <c r="G74" s="18"/>
      <c r="H74" s="18" t="s">
        <v>204</v>
      </c>
      <c r="I74" s="72"/>
      <c r="J74" s="18"/>
      <c r="K74" s="72"/>
      <c r="L74" s="72"/>
      <c r="M74" s="72"/>
      <c r="N74" s="18"/>
      <c r="O74" s="18"/>
      <c r="P74" s="18"/>
      <c r="Q74" s="18"/>
      <c r="R74" s="18"/>
      <c r="S74" s="18"/>
      <c r="T74" s="72"/>
      <c r="U74" s="72"/>
      <c r="V74" s="209"/>
      <c r="W74" s="209"/>
      <c r="X74" s="219">
        <v>0</v>
      </c>
      <c r="Y74" s="68"/>
      <c r="Z74" s="68"/>
      <c r="AA74" s="68"/>
      <c r="AB74" s="68"/>
    </row>
    <row r="75" spans="1:28" s="69" customFormat="1" ht="12.75" hidden="1" customHeight="1" outlineLevel="1" x14ac:dyDescent="0.35">
      <c r="A75" s="66" t="s">
        <v>253</v>
      </c>
      <c r="B75" s="67" t="str">
        <f>IFERROR(VLOOKUP($A75,#REF!,B$1,FALSE),"")</f>
        <v/>
      </c>
      <c r="C75" s="67" t="str">
        <f>IFERROR(VLOOKUP($A75,#REF!,C$1,FALSE),"")</f>
        <v/>
      </c>
      <c r="D75" s="69" t="s">
        <v>258</v>
      </c>
      <c r="E75" s="18" t="s">
        <v>12</v>
      </c>
      <c r="F75" s="18"/>
      <c r="G75" s="18"/>
      <c r="H75" s="18" t="s">
        <v>204</v>
      </c>
      <c r="I75" s="72"/>
      <c r="J75" s="18"/>
      <c r="K75" s="72"/>
      <c r="L75" s="72"/>
      <c r="M75" s="72"/>
      <c r="N75" s="18"/>
      <c r="O75" s="18"/>
      <c r="P75" s="18"/>
      <c r="Q75" s="18"/>
      <c r="R75" s="18"/>
      <c r="S75" s="18"/>
      <c r="T75" s="72"/>
      <c r="U75" s="72"/>
      <c r="V75" s="209"/>
      <c r="W75" s="209"/>
      <c r="X75" s="219">
        <v>0</v>
      </c>
      <c r="Y75" s="68"/>
      <c r="Z75" s="68"/>
      <c r="AA75" s="68"/>
      <c r="AB75" s="68"/>
    </row>
    <row r="76" spans="1:28" s="69" customFormat="1" ht="12.75" hidden="1" customHeight="1" outlineLevel="1" x14ac:dyDescent="0.35">
      <c r="A76" s="66" t="s">
        <v>253</v>
      </c>
      <c r="B76" s="67" t="str">
        <f>IFERROR(VLOOKUP($A76,#REF!,B$1,FALSE),"")</f>
        <v/>
      </c>
      <c r="C76" s="67" t="str">
        <f>IFERROR(VLOOKUP($A76,#REF!,C$1,FALSE),"")</f>
        <v/>
      </c>
      <c r="D76" s="69" t="s">
        <v>211</v>
      </c>
      <c r="E76" s="18" t="s">
        <v>12</v>
      </c>
      <c r="F76" s="18"/>
      <c r="G76" s="18"/>
      <c r="H76" s="18" t="s">
        <v>204</v>
      </c>
      <c r="I76" s="72"/>
      <c r="J76" s="18"/>
      <c r="K76" s="72"/>
      <c r="L76" s="72"/>
      <c r="M76" s="72"/>
      <c r="N76" s="18"/>
      <c r="O76" s="18"/>
      <c r="P76" s="18"/>
      <c r="Q76" s="18"/>
      <c r="R76" s="18"/>
      <c r="S76" s="18"/>
      <c r="T76" s="72"/>
      <c r="U76" s="72"/>
      <c r="V76" s="209"/>
      <c r="W76" s="209"/>
      <c r="X76" s="219">
        <v>0</v>
      </c>
      <c r="Y76" s="68"/>
      <c r="Z76" s="68"/>
      <c r="AA76" s="68"/>
      <c r="AB76" s="68"/>
    </row>
    <row r="77" spans="1:28" collapsed="1" x14ac:dyDescent="0.35">
      <c r="A77" s="1" t="s">
        <v>259</v>
      </c>
      <c r="B77" s="19" t="str">
        <f>IFERROR(VLOOKUP($A77,#REF!,B$1,FALSE),"")</f>
        <v/>
      </c>
      <c r="C77" s="101" t="str">
        <f>IFERROR(VLOOKUP($A77,#REF!,C$1,FALSE),"")</f>
        <v/>
      </c>
      <c r="D77" s="147" t="str">
        <f>IFERROR(VLOOKUP($A77,#REF!,D$1,FALSE),"")</f>
        <v/>
      </c>
      <c r="E77" s="18" t="s">
        <v>12</v>
      </c>
      <c r="F77" s="18"/>
      <c r="G77" s="18"/>
      <c r="H77" s="18" t="s">
        <v>204</v>
      </c>
      <c r="I77" s="72"/>
      <c r="J77" s="18"/>
      <c r="K77" s="72"/>
      <c r="L77" s="72"/>
      <c r="M77" s="72"/>
      <c r="N77" s="18"/>
      <c r="O77" s="18"/>
      <c r="P77" s="18"/>
      <c r="Q77" s="18"/>
      <c r="R77" s="18"/>
      <c r="S77" s="18"/>
      <c r="T77" s="72"/>
      <c r="U77" s="72"/>
      <c r="V77" s="209"/>
      <c r="W77" s="209"/>
      <c r="X77" s="219">
        <v>0</v>
      </c>
      <c r="Y77" s="99"/>
      <c r="Z77" s="99"/>
      <c r="AA77" s="99"/>
      <c r="AB77" s="99"/>
    </row>
    <row r="78" spans="1:28" s="69" customFormat="1" ht="12.75" hidden="1" customHeight="1" outlineLevel="1" x14ac:dyDescent="0.35">
      <c r="A78" s="66" t="s">
        <v>259</v>
      </c>
      <c r="B78" s="67" t="str">
        <f>IFERROR(VLOOKUP($A78,#REF!,B$1,FALSE),"")</f>
        <v/>
      </c>
      <c r="C78" s="157" t="str">
        <f>IFERROR(VLOOKUP($A78,#REF!,C$1,FALSE),"")</f>
        <v/>
      </c>
      <c r="D78" s="159" t="s">
        <v>254</v>
      </c>
      <c r="E78" s="18" t="s">
        <v>12</v>
      </c>
      <c r="F78" s="18"/>
      <c r="G78" s="18"/>
      <c r="H78" s="18"/>
      <c r="I78" s="72"/>
      <c r="J78" s="18"/>
      <c r="K78" s="72"/>
      <c r="L78" s="72"/>
      <c r="M78" s="72"/>
      <c r="N78" s="18"/>
      <c r="O78" s="18"/>
      <c r="P78" s="18"/>
      <c r="Q78" s="18"/>
      <c r="R78" s="18"/>
      <c r="S78" s="18"/>
      <c r="T78" s="72"/>
      <c r="U78" s="72"/>
      <c r="V78" s="209"/>
      <c r="W78" s="209"/>
      <c r="X78" s="219">
        <v>0</v>
      </c>
      <c r="Y78" s="77"/>
      <c r="Z78" s="77"/>
      <c r="AA78" s="77"/>
      <c r="AB78" s="77"/>
    </row>
    <row r="79" spans="1:28" s="69" customFormat="1" ht="12.75" hidden="1" customHeight="1" outlineLevel="1" x14ac:dyDescent="0.35">
      <c r="A79" s="66" t="s">
        <v>259</v>
      </c>
      <c r="B79" s="67" t="str">
        <f>IFERROR(VLOOKUP($A79,#REF!,B$1,FALSE),"")</f>
        <v/>
      </c>
      <c r="C79" s="152" t="str">
        <f>IFERROR(VLOOKUP($A79,#REF!,C$1,FALSE),"")</f>
        <v/>
      </c>
      <c r="D79" s="154" t="s">
        <v>255</v>
      </c>
      <c r="E79" s="18" t="s">
        <v>12</v>
      </c>
      <c r="F79" s="18"/>
      <c r="G79" s="18"/>
      <c r="H79" s="18"/>
      <c r="I79" s="72"/>
      <c r="J79" s="18"/>
      <c r="K79" s="72"/>
      <c r="L79" s="72"/>
      <c r="M79" s="72"/>
      <c r="N79" s="18"/>
      <c r="O79" s="18"/>
      <c r="P79" s="18"/>
      <c r="Q79" s="18"/>
      <c r="R79" s="18"/>
      <c r="S79" s="18"/>
      <c r="T79" s="72"/>
      <c r="U79" s="72"/>
      <c r="V79" s="209"/>
      <c r="W79" s="209"/>
      <c r="X79" s="219">
        <v>0</v>
      </c>
      <c r="Y79" s="68"/>
      <c r="Z79" s="68"/>
      <c r="AA79" s="68"/>
      <c r="AB79" s="68"/>
    </row>
    <row r="80" spans="1:28" s="69" customFormat="1" ht="12.75" hidden="1" customHeight="1" outlineLevel="1" x14ac:dyDescent="0.35">
      <c r="A80" s="66" t="s">
        <v>259</v>
      </c>
      <c r="B80" s="67" t="str">
        <f>IFERROR(VLOOKUP($A80,#REF!,B$1,FALSE),"")</f>
        <v/>
      </c>
      <c r="C80" s="152" t="str">
        <f>IFERROR(VLOOKUP($A80,#REF!,C$1,FALSE),"")</f>
        <v/>
      </c>
      <c r="D80" s="154" t="s">
        <v>256</v>
      </c>
      <c r="E80" s="18" t="s">
        <v>12</v>
      </c>
      <c r="F80" s="18"/>
      <c r="G80" s="18"/>
      <c r="H80" s="18"/>
      <c r="I80" s="72"/>
      <c r="J80" s="18"/>
      <c r="K80" s="72"/>
      <c r="L80" s="72"/>
      <c r="M80" s="72"/>
      <c r="N80" s="18"/>
      <c r="O80" s="18"/>
      <c r="P80" s="18"/>
      <c r="Q80" s="18"/>
      <c r="R80" s="18"/>
      <c r="S80" s="18"/>
      <c r="T80" s="72"/>
      <c r="U80" s="72"/>
      <c r="V80" s="209"/>
      <c r="W80" s="209"/>
      <c r="X80" s="219">
        <v>0</v>
      </c>
      <c r="Y80" s="68"/>
      <c r="Z80" s="68"/>
      <c r="AA80" s="68"/>
      <c r="AB80" s="68"/>
    </row>
    <row r="81" spans="1:28" s="69" customFormat="1" ht="12.75" hidden="1" customHeight="1" outlineLevel="1" x14ac:dyDescent="0.35">
      <c r="A81" s="66" t="s">
        <v>259</v>
      </c>
      <c r="B81" s="67" t="str">
        <f>IFERROR(VLOOKUP($A81,#REF!,B$1,FALSE),"")</f>
        <v/>
      </c>
      <c r="C81" s="152" t="str">
        <f>IFERROR(VLOOKUP($A81,#REF!,C$1,FALSE),"")</f>
        <v/>
      </c>
      <c r="D81" s="154" t="s">
        <v>257</v>
      </c>
      <c r="E81" s="18" t="s">
        <v>12</v>
      </c>
      <c r="F81" s="18"/>
      <c r="G81" s="18"/>
      <c r="H81" s="18"/>
      <c r="I81" s="72"/>
      <c r="J81" s="18"/>
      <c r="K81" s="72"/>
      <c r="L81" s="72"/>
      <c r="M81" s="72"/>
      <c r="N81" s="18"/>
      <c r="O81" s="18"/>
      <c r="P81" s="18"/>
      <c r="Q81" s="18"/>
      <c r="R81" s="18"/>
      <c r="S81" s="18"/>
      <c r="T81" s="72"/>
      <c r="U81" s="72"/>
      <c r="V81" s="209"/>
      <c r="W81" s="209"/>
      <c r="X81" s="219">
        <v>0</v>
      </c>
      <c r="Y81" s="68"/>
      <c r="Z81" s="68"/>
      <c r="AA81" s="68"/>
      <c r="AB81" s="68"/>
    </row>
    <row r="82" spans="1:28" s="69" customFormat="1" ht="12.75" hidden="1" customHeight="1" outlineLevel="1" x14ac:dyDescent="0.35">
      <c r="A82" s="66" t="s">
        <v>259</v>
      </c>
      <c r="B82" s="67" t="str">
        <f>IFERROR(VLOOKUP($A82,#REF!,B$1,FALSE),"")</f>
        <v/>
      </c>
      <c r="C82" s="152" t="str">
        <f>IFERROR(VLOOKUP($A82,#REF!,C$1,FALSE),"")</f>
        <v/>
      </c>
      <c r="D82" s="154" t="s">
        <v>258</v>
      </c>
      <c r="E82" s="18" t="s">
        <v>12</v>
      </c>
      <c r="F82" s="18"/>
      <c r="G82" s="18"/>
      <c r="H82" s="18"/>
      <c r="I82" s="72"/>
      <c r="J82" s="18"/>
      <c r="K82" s="72"/>
      <c r="L82" s="72"/>
      <c r="M82" s="72"/>
      <c r="N82" s="18"/>
      <c r="O82" s="18"/>
      <c r="P82" s="18"/>
      <c r="Q82" s="18"/>
      <c r="R82" s="18"/>
      <c r="S82" s="18"/>
      <c r="T82" s="72"/>
      <c r="U82" s="72"/>
      <c r="V82" s="209"/>
      <c r="W82" s="209"/>
      <c r="X82" s="219">
        <v>0</v>
      </c>
      <c r="Y82" s="68"/>
      <c r="Z82" s="68"/>
      <c r="AA82" s="68"/>
      <c r="AB82" s="68"/>
    </row>
    <row r="83" spans="1:28" s="69" customFormat="1" ht="12.75" hidden="1" customHeight="1" outlineLevel="1" x14ac:dyDescent="0.35">
      <c r="A83" s="136" t="s">
        <v>259</v>
      </c>
      <c r="B83" s="133" t="str">
        <f>IFERROR(VLOOKUP($A83,#REF!,B$1,FALSE),"")</f>
        <v/>
      </c>
      <c r="C83" s="158" t="str">
        <f>IFERROR(VLOOKUP($A83,#REF!,C$1,FALSE),"")</f>
        <v/>
      </c>
      <c r="D83" s="160" t="s">
        <v>211</v>
      </c>
      <c r="E83" s="18" t="s">
        <v>12</v>
      </c>
      <c r="F83" s="18"/>
      <c r="G83" s="18"/>
      <c r="H83" s="18"/>
      <c r="I83" s="72"/>
      <c r="J83" s="18"/>
      <c r="K83" s="72"/>
      <c r="L83" s="72"/>
      <c r="M83" s="72"/>
      <c r="N83" s="18"/>
      <c r="O83" s="18"/>
      <c r="P83" s="18"/>
      <c r="Q83" s="18"/>
      <c r="R83" s="18"/>
      <c r="S83" s="18"/>
      <c r="T83" s="72"/>
      <c r="U83" s="72"/>
      <c r="V83" s="209"/>
      <c r="W83" s="209"/>
      <c r="X83" s="219">
        <v>0</v>
      </c>
      <c r="Y83" s="129"/>
      <c r="Z83" s="129"/>
      <c r="AA83" s="129"/>
      <c r="AB83" s="129"/>
    </row>
    <row r="84" spans="1:28" ht="13.15" collapsed="1" x14ac:dyDescent="0.4">
      <c r="A84" s="224" t="s">
        <v>260</v>
      </c>
      <c r="B84" s="224" t="str">
        <f>IFERROR(VLOOKUP($A84,#REF!,B$1,FALSE),"")</f>
        <v/>
      </c>
      <c r="C84" s="225" t="str">
        <f>IFERROR(VLOOKUP($A84,#REF!,C$1,FALSE),"")</f>
        <v/>
      </c>
      <c r="D84" s="229" t="str">
        <f>IFERROR(VLOOKUP($A84,#REF!,D$1,FALSE),"")</f>
        <v/>
      </c>
      <c r="E84" s="226"/>
      <c r="F84" s="226"/>
      <c r="G84" s="226"/>
      <c r="H84" s="226"/>
      <c r="I84" s="227"/>
      <c r="J84" s="226"/>
      <c r="K84" s="227"/>
      <c r="L84" s="227"/>
      <c r="M84" s="227"/>
      <c r="N84" s="226"/>
      <c r="O84" s="226"/>
      <c r="P84" s="226"/>
      <c r="Q84" s="226"/>
      <c r="R84" s="226"/>
      <c r="S84" s="226"/>
      <c r="T84" s="227"/>
      <c r="U84" s="227"/>
      <c r="V84" s="228"/>
      <c r="W84" s="228"/>
      <c r="X84" s="221">
        <f>SUM(X85:X188)</f>
        <v>0</v>
      </c>
      <c r="Y84" s="145"/>
      <c r="Z84" s="145"/>
      <c r="AA84" s="145"/>
      <c r="AB84" s="145"/>
    </row>
    <row r="85" spans="1:28" collapsed="1" x14ac:dyDescent="0.35">
      <c r="A85" s="141" t="s">
        <v>261</v>
      </c>
      <c r="B85" s="37" t="str">
        <f>IFERROR(VLOOKUP($A85,#REF!,B$1,FALSE),"")</f>
        <v/>
      </c>
      <c r="C85" s="163" t="str">
        <f>IFERROR(VLOOKUP($A85,#REF!,C$1,FALSE),"")</f>
        <v/>
      </c>
      <c r="D85" s="174" t="s">
        <v>262</v>
      </c>
      <c r="E85" s="18" t="s">
        <v>12</v>
      </c>
      <c r="F85" s="18"/>
      <c r="G85" s="18" t="s">
        <v>64</v>
      </c>
      <c r="H85" s="18" t="s">
        <v>204</v>
      </c>
      <c r="I85" s="72"/>
      <c r="J85" s="18"/>
      <c r="K85" s="72"/>
      <c r="L85" s="72"/>
      <c r="M85" s="72"/>
      <c r="N85" s="18"/>
      <c r="O85" s="18"/>
      <c r="P85" s="18"/>
      <c r="Q85" s="18"/>
      <c r="R85" s="18"/>
      <c r="S85" s="18"/>
      <c r="T85" s="72"/>
      <c r="U85" s="72"/>
      <c r="V85" s="209"/>
      <c r="W85" s="209"/>
      <c r="X85" s="219">
        <v>0</v>
      </c>
      <c r="Y85" s="98"/>
      <c r="Z85" s="98"/>
      <c r="AA85" s="98"/>
      <c r="AB85" s="98"/>
    </row>
    <row r="86" spans="1:28" ht="12.75" hidden="1" customHeight="1" outlineLevel="1" x14ac:dyDescent="0.35">
      <c r="A86" s="130" t="s">
        <v>261</v>
      </c>
      <c r="B86" s="131" t="str">
        <f>IFERROR(VLOOKUP($A86,#REF!,B$1,FALSE),"")</f>
        <v/>
      </c>
      <c r="C86" s="164" t="s">
        <v>263</v>
      </c>
      <c r="D86" s="161" t="str">
        <f>IFERROR(VLOOKUP($A86,#REF!,D$1,FALSE),"")</f>
        <v/>
      </c>
      <c r="E86" s="18" t="s">
        <v>12</v>
      </c>
      <c r="F86" s="18"/>
      <c r="G86" s="18"/>
      <c r="H86" s="18" t="s">
        <v>204</v>
      </c>
      <c r="I86" s="72"/>
      <c r="J86" s="18"/>
      <c r="K86" s="72"/>
      <c r="L86" s="72"/>
      <c r="M86" s="72"/>
      <c r="N86" s="18"/>
      <c r="O86" s="18"/>
      <c r="P86" s="18"/>
      <c r="Q86" s="18"/>
      <c r="R86" s="18"/>
      <c r="S86" s="18"/>
      <c r="T86" s="72"/>
      <c r="U86" s="72"/>
      <c r="V86" s="209"/>
      <c r="W86" s="209"/>
      <c r="X86" s="219">
        <v>0</v>
      </c>
      <c r="Y86" s="132"/>
      <c r="Z86" s="132"/>
      <c r="AA86" s="132"/>
      <c r="AB86" s="132"/>
    </row>
    <row r="87" spans="1:28" s="69" customFormat="1" ht="12.75" hidden="1" customHeight="1" outlineLevel="1" x14ac:dyDescent="0.35">
      <c r="A87" s="130" t="s">
        <v>261</v>
      </c>
      <c r="B87" s="67" t="str">
        <f>IFERROR(VLOOKUP($A87,#REF!,B$1,FALSE),"")</f>
        <v/>
      </c>
      <c r="C87" s="152" t="s">
        <v>244</v>
      </c>
      <c r="D87" s="153" t="s">
        <v>245</v>
      </c>
      <c r="E87" s="18" t="s">
        <v>12</v>
      </c>
      <c r="F87" s="18"/>
      <c r="G87" s="18"/>
      <c r="H87" s="18" t="s">
        <v>204</v>
      </c>
      <c r="I87" s="72"/>
      <c r="J87" s="18"/>
      <c r="K87" s="72"/>
      <c r="L87" s="72"/>
      <c r="M87" s="72"/>
      <c r="N87" s="18"/>
      <c r="O87" s="18"/>
      <c r="P87" s="18"/>
      <c r="Q87" s="18"/>
      <c r="R87" s="18"/>
      <c r="S87" s="18"/>
      <c r="T87" s="72"/>
      <c r="U87" s="72"/>
      <c r="V87" s="209"/>
      <c r="W87" s="209"/>
      <c r="X87" s="219">
        <v>0</v>
      </c>
      <c r="Y87" s="68"/>
      <c r="Z87" s="68"/>
      <c r="AA87" s="68"/>
      <c r="AB87" s="68"/>
    </row>
    <row r="88" spans="1:28" s="69" customFormat="1" ht="12.75" hidden="1" customHeight="1" outlineLevel="1" x14ac:dyDescent="0.35">
      <c r="A88" s="130" t="s">
        <v>261</v>
      </c>
      <c r="B88" s="67" t="str">
        <f>IFERROR(VLOOKUP($A88,#REF!,B$1,FALSE),"")</f>
        <v/>
      </c>
      <c r="C88" s="152" t="s">
        <v>244</v>
      </c>
      <c r="D88" s="161" t="s">
        <v>246</v>
      </c>
      <c r="E88" s="18" t="s">
        <v>12</v>
      </c>
      <c r="F88" s="18"/>
      <c r="G88" s="18"/>
      <c r="H88" s="18" t="s">
        <v>204</v>
      </c>
      <c r="I88" s="72"/>
      <c r="J88" s="18"/>
      <c r="K88" s="72"/>
      <c r="L88" s="72"/>
      <c r="M88" s="72"/>
      <c r="N88" s="18"/>
      <c r="O88" s="18"/>
      <c r="P88" s="18"/>
      <c r="Q88" s="18"/>
      <c r="R88" s="18"/>
      <c r="S88" s="18"/>
      <c r="T88" s="72"/>
      <c r="U88" s="72"/>
      <c r="V88" s="209"/>
      <c r="W88" s="209"/>
      <c r="X88" s="219">
        <v>0</v>
      </c>
      <c r="Y88" s="68"/>
      <c r="Z88" s="68"/>
      <c r="AA88" s="68"/>
      <c r="AB88" s="68"/>
    </row>
    <row r="89" spans="1:28" s="69" customFormat="1" ht="12.75" hidden="1" customHeight="1" outlineLevel="1" x14ac:dyDescent="0.35">
      <c r="A89" s="130" t="s">
        <v>261</v>
      </c>
      <c r="B89" s="67" t="str">
        <f>IFERROR(VLOOKUP($A89,#REF!,B$1,FALSE),"")</f>
        <v/>
      </c>
      <c r="C89" s="152" t="s">
        <v>244</v>
      </c>
      <c r="D89" s="161" t="s">
        <v>247</v>
      </c>
      <c r="E89" s="18" t="s">
        <v>12</v>
      </c>
      <c r="F89" s="18"/>
      <c r="G89" s="18"/>
      <c r="H89" s="18" t="s">
        <v>204</v>
      </c>
      <c r="I89" s="72"/>
      <c r="J89" s="18"/>
      <c r="K89" s="72"/>
      <c r="L89" s="72"/>
      <c r="M89" s="72"/>
      <c r="N89" s="18"/>
      <c r="O89" s="18"/>
      <c r="P89" s="18"/>
      <c r="Q89" s="18"/>
      <c r="R89" s="18"/>
      <c r="S89" s="18"/>
      <c r="T89" s="72"/>
      <c r="U89" s="72"/>
      <c r="V89" s="209"/>
      <c r="W89" s="209"/>
      <c r="X89" s="219">
        <v>0</v>
      </c>
      <c r="Y89" s="68"/>
      <c r="Z89" s="68"/>
      <c r="AA89" s="68"/>
      <c r="AB89" s="68"/>
    </row>
    <row r="90" spans="1:28" s="69" customFormat="1" ht="12.75" hidden="1" customHeight="1" outlineLevel="1" x14ac:dyDescent="0.35">
      <c r="A90" s="130" t="s">
        <v>261</v>
      </c>
      <c r="B90" s="67" t="str">
        <f>IFERROR(VLOOKUP($A90,#REF!,B$1,FALSE),"")</f>
        <v/>
      </c>
      <c r="C90" s="152" t="s">
        <v>244</v>
      </c>
      <c r="D90" s="161" t="s">
        <v>248</v>
      </c>
      <c r="E90" s="18" t="s">
        <v>12</v>
      </c>
      <c r="F90" s="18"/>
      <c r="G90" s="18"/>
      <c r="H90" s="18" t="s">
        <v>204</v>
      </c>
      <c r="I90" s="72"/>
      <c r="J90" s="18"/>
      <c r="K90" s="72"/>
      <c r="L90" s="72"/>
      <c r="M90" s="72"/>
      <c r="N90" s="18"/>
      <c r="O90" s="18"/>
      <c r="P90" s="18"/>
      <c r="Q90" s="18"/>
      <c r="R90" s="18"/>
      <c r="S90" s="18"/>
      <c r="T90" s="72"/>
      <c r="U90" s="72"/>
      <c r="V90" s="209"/>
      <c r="W90" s="209"/>
      <c r="X90" s="219">
        <v>0</v>
      </c>
      <c r="Y90" s="68"/>
      <c r="Z90" s="68"/>
      <c r="AA90" s="68"/>
      <c r="AB90" s="68"/>
    </row>
    <row r="91" spans="1:28" s="69" customFormat="1" ht="12.75" hidden="1" customHeight="1" outlineLevel="1" x14ac:dyDescent="0.35">
      <c r="A91" s="130" t="s">
        <v>261</v>
      </c>
      <c r="B91" s="67" t="str">
        <f>IFERROR(VLOOKUP($A91,#REF!,B$1,FALSE),"")</f>
        <v/>
      </c>
      <c r="C91" s="152" t="s">
        <v>244</v>
      </c>
      <c r="D91" s="161" t="s">
        <v>249</v>
      </c>
      <c r="E91" s="18" t="s">
        <v>12</v>
      </c>
      <c r="F91" s="18"/>
      <c r="G91" s="18"/>
      <c r="H91" s="18" t="s">
        <v>204</v>
      </c>
      <c r="I91" s="72"/>
      <c r="J91" s="18"/>
      <c r="K91" s="72"/>
      <c r="L91" s="72"/>
      <c r="M91" s="72"/>
      <c r="N91" s="18"/>
      <c r="O91" s="18"/>
      <c r="P91" s="18"/>
      <c r="Q91" s="18"/>
      <c r="R91" s="18"/>
      <c r="S91" s="18"/>
      <c r="T91" s="72"/>
      <c r="U91" s="72"/>
      <c r="V91" s="209"/>
      <c r="W91" s="209"/>
      <c r="X91" s="219">
        <v>0</v>
      </c>
      <c r="Y91" s="68"/>
      <c r="Z91" s="68"/>
      <c r="AA91" s="68"/>
      <c r="AB91" s="68"/>
    </row>
    <row r="92" spans="1:28" s="69" customFormat="1" ht="12.75" hidden="1" customHeight="1" outlineLevel="1" x14ac:dyDescent="0.35">
      <c r="A92" s="130" t="s">
        <v>261</v>
      </c>
      <c r="B92" s="67" t="str">
        <f>IFERROR(VLOOKUP($A92,#REF!,B$1,FALSE),"")</f>
        <v/>
      </c>
      <c r="C92" s="152" t="s">
        <v>244</v>
      </c>
      <c r="D92" s="161" t="s">
        <v>250</v>
      </c>
      <c r="E92" s="18" t="s">
        <v>12</v>
      </c>
      <c r="F92" s="18"/>
      <c r="G92" s="18"/>
      <c r="H92" s="18" t="s">
        <v>204</v>
      </c>
      <c r="I92" s="72"/>
      <c r="J92" s="18"/>
      <c r="K92" s="72"/>
      <c r="L92" s="72"/>
      <c r="M92" s="72"/>
      <c r="N92" s="18"/>
      <c r="O92" s="18"/>
      <c r="P92" s="18"/>
      <c r="Q92" s="18"/>
      <c r="R92" s="18"/>
      <c r="S92" s="18"/>
      <c r="T92" s="72"/>
      <c r="U92" s="72"/>
      <c r="V92" s="209"/>
      <c r="W92" s="209"/>
      <c r="X92" s="219">
        <v>0</v>
      </c>
      <c r="Y92" s="68"/>
      <c r="Z92" s="68"/>
      <c r="AA92" s="68"/>
      <c r="AB92" s="68"/>
    </row>
    <row r="93" spans="1:28" s="122" customFormat="1" ht="12.75" hidden="1" customHeight="1" outlineLevel="1" x14ac:dyDescent="0.35">
      <c r="A93" s="130" t="s">
        <v>261</v>
      </c>
      <c r="B93" s="121" t="str">
        <f>IFERROR(VLOOKUP($A93,#REF!,B$1,FALSE),"")</f>
        <v/>
      </c>
      <c r="C93" s="165" t="s">
        <v>244</v>
      </c>
      <c r="D93" s="161" t="s">
        <v>211</v>
      </c>
      <c r="E93" s="18" t="s">
        <v>12</v>
      </c>
      <c r="F93" s="18"/>
      <c r="G93" s="18"/>
      <c r="H93" s="18" t="s">
        <v>204</v>
      </c>
      <c r="I93" s="72"/>
      <c r="J93" s="18"/>
      <c r="K93" s="72"/>
      <c r="L93" s="72"/>
      <c r="M93" s="72"/>
      <c r="N93" s="18"/>
      <c r="O93" s="18"/>
      <c r="P93" s="18"/>
      <c r="Q93" s="18"/>
      <c r="R93" s="18"/>
      <c r="S93" s="18"/>
      <c r="T93" s="72"/>
      <c r="U93" s="72"/>
      <c r="V93" s="209"/>
      <c r="W93" s="209"/>
      <c r="X93" s="219">
        <v>0</v>
      </c>
      <c r="Y93" s="68"/>
      <c r="Z93" s="68"/>
      <c r="AA93" s="68"/>
      <c r="AB93" s="68"/>
    </row>
    <row r="94" spans="1:28" ht="13.25" customHeight="1" collapsed="1" x14ac:dyDescent="0.35">
      <c r="A94" s="1" t="s">
        <v>264</v>
      </c>
      <c r="B94" s="19" t="str">
        <f>IFERROR(VLOOKUP($A94,#REF!,B$1,FALSE),"")</f>
        <v/>
      </c>
      <c r="C94" s="166" t="str">
        <f>IFERROR(VLOOKUP($A94,#REF!,C$1,FALSE),"")</f>
        <v/>
      </c>
      <c r="D94" s="162" t="str">
        <f>IFERROR(VLOOKUP($A94,#REF!,D$1,FALSE),"")</f>
        <v/>
      </c>
      <c r="E94" s="18" t="s">
        <v>12</v>
      </c>
      <c r="F94" s="18"/>
      <c r="G94" s="18"/>
      <c r="H94" s="18" t="s">
        <v>204</v>
      </c>
      <c r="I94" s="72"/>
      <c r="J94" s="18"/>
      <c r="K94" s="72"/>
      <c r="L94" s="72"/>
      <c r="M94" s="72"/>
      <c r="N94" s="18"/>
      <c r="O94" s="18"/>
      <c r="P94" s="18"/>
      <c r="Q94" s="18"/>
      <c r="R94" s="18"/>
      <c r="S94" s="18"/>
      <c r="T94" s="72"/>
      <c r="U94" s="72"/>
      <c r="V94" s="209"/>
      <c r="W94" s="209"/>
      <c r="X94" s="219">
        <v>0</v>
      </c>
      <c r="Y94" s="90"/>
      <c r="Z94" s="90"/>
      <c r="AA94" s="90"/>
      <c r="AB94" s="90"/>
    </row>
    <row r="95" spans="1:28" s="69" customFormat="1" ht="13.25" hidden="1" customHeight="1" outlineLevel="1" x14ac:dyDescent="0.35">
      <c r="A95" s="66" t="s">
        <v>264</v>
      </c>
      <c r="B95" s="67" t="str">
        <f>IFERROR(VLOOKUP($A95,#REF!,B$1,FALSE),"")</f>
        <v/>
      </c>
      <c r="C95" s="152" t="s">
        <v>214</v>
      </c>
      <c r="D95" s="153" t="s">
        <v>215</v>
      </c>
      <c r="E95" s="18" t="s">
        <v>12</v>
      </c>
      <c r="F95" s="18"/>
      <c r="G95" s="18"/>
      <c r="H95" s="18" t="s">
        <v>204</v>
      </c>
      <c r="I95" s="72"/>
      <c r="J95" s="18"/>
      <c r="K95" s="72"/>
      <c r="L95" s="72"/>
      <c r="M95" s="72"/>
      <c r="N95" s="18"/>
      <c r="O95" s="18"/>
      <c r="P95" s="18"/>
      <c r="Q95" s="18"/>
      <c r="R95" s="18"/>
      <c r="S95" s="18"/>
      <c r="T95" s="72"/>
      <c r="U95" s="72"/>
      <c r="V95" s="209"/>
      <c r="W95" s="209"/>
      <c r="X95" s="219">
        <v>0</v>
      </c>
      <c r="Y95" s="68"/>
      <c r="Z95" s="68"/>
      <c r="AA95" s="68"/>
      <c r="AB95" s="68"/>
    </row>
    <row r="96" spans="1:28" s="69" customFormat="1" ht="13.25" hidden="1" customHeight="1" outlineLevel="1" x14ac:dyDescent="0.35">
      <c r="A96" s="66" t="s">
        <v>264</v>
      </c>
      <c r="B96" s="67" t="str">
        <f>IFERROR(VLOOKUP($A96,#REF!,B$1,FALSE),"")</f>
        <v/>
      </c>
      <c r="C96" s="152" t="s">
        <v>214</v>
      </c>
      <c r="D96" s="154" t="s">
        <v>216</v>
      </c>
      <c r="E96" s="18" t="s">
        <v>12</v>
      </c>
      <c r="F96" s="18"/>
      <c r="G96" s="18"/>
      <c r="H96" s="18" t="s">
        <v>204</v>
      </c>
      <c r="I96" s="72"/>
      <c r="J96" s="18"/>
      <c r="K96" s="72"/>
      <c r="L96" s="72"/>
      <c r="M96" s="72"/>
      <c r="N96" s="18"/>
      <c r="O96" s="18"/>
      <c r="P96" s="18"/>
      <c r="Q96" s="18"/>
      <c r="R96" s="18"/>
      <c r="S96" s="18"/>
      <c r="T96" s="72"/>
      <c r="U96" s="72"/>
      <c r="V96" s="209"/>
      <c r="W96" s="209"/>
      <c r="X96" s="219">
        <v>0</v>
      </c>
      <c r="Y96" s="68"/>
      <c r="Z96" s="68"/>
      <c r="AA96" s="68"/>
      <c r="AB96" s="68"/>
    </row>
    <row r="97" spans="1:28" s="69" customFormat="1" ht="13.25" hidden="1" customHeight="1" outlineLevel="1" x14ac:dyDescent="0.35">
      <c r="A97" s="66" t="s">
        <v>264</v>
      </c>
      <c r="B97" s="67" t="str">
        <f>IFERROR(VLOOKUP($A97,#REF!,B$1,FALSE),"")</f>
        <v/>
      </c>
      <c r="C97" s="152" t="s">
        <v>214</v>
      </c>
      <c r="D97" s="154" t="s">
        <v>217</v>
      </c>
      <c r="E97" s="18" t="s">
        <v>12</v>
      </c>
      <c r="F97" s="18"/>
      <c r="G97" s="18"/>
      <c r="H97" s="18" t="s">
        <v>204</v>
      </c>
      <c r="I97" s="72"/>
      <c r="J97" s="18"/>
      <c r="K97" s="72"/>
      <c r="L97" s="72"/>
      <c r="M97" s="72"/>
      <c r="N97" s="18"/>
      <c r="O97" s="18"/>
      <c r="P97" s="18"/>
      <c r="Q97" s="18"/>
      <c r="R97" s="18"/>
      <c r="S97" s="18"/>
      <c r="T97" s="72"/>
      <c r="U97" s="72"/>
      <c r="V97" s="209"/>
      <c r="W97" s="209"/>
      <c r="X97" s="219">
        <v>0</v>
      </c>
      <c r="Y97" s="68"/>
      <c r="Z97" s="68"/>
      <c r="AA97" s="68"/>
      <c r="AB97" s="68"/>
    </row>
    <row r="98" spans="1:28" s="69" customFormat="1" ht="13.25" hidden="1" customHeight="1" outlineLevel="1" x14ac:dyDescent="0.35">
      <c r="A98" s="66" t="s">
        <v>264</v>
      </c>
      <c r="B98" s="67" t="str">
        <f>IFERROR(VLOOKUP($A98,#REF!,B$1,FALSE),"")</f>
        <v/>
      </c>
      <c r="C98" s="152" t="s">
        <v>214</v>
      </c>
      <c r="D98" s="154" t="s">
        <v>218</v>
      </c>
      <c r="E98" s="18" t="s">
        <v>12</v>
      </c>
      <c r="F98" s="18"/>
      <c r="G98" s="18"/>
      <c r="H98" s="18" t="s">
        <v>204</v>
      </c>
      <c r="I98" s="72"/>
      <c r="J98" s="18"/>
      <c r="K98" s="72"/>
      <c r="L98" s="72"/>
      <c r="M98" s="72"/>
      <c r="N98" s="18"/>
      <c r="O98" s="18"/>
      <c r="P98" s="18"/>
      <c r="Q98" s="18"/>
      <c r="R98" s="18"/>
      <c r="S98" s="18"/>
      <c r="T98" s="72"/>
      <c r="U98" s="72"/>
      <c r="V98" s="209"/>
      <c r="W98" s="209"/>
      <c r="X98" s="219">
        <v>0</v>
      </c>
      <c r="Y98" s="68"/>
      <c r="Z98" s="68"/>
      <c r="AA98" s="68"/>
      <c r="AB98" s="68"/>
    </row>
    <row r="99" spans="1:28" s="69" customFormat="1" ht="13.25" hidden="1" customHeight="1" outlineLevel="1" x14ac:dyDescent="0.35">
      <c r="A99" s="66" t="s">
        <v>264</v>
      </c>
      <c r="B99" s="67" t="str">
        <f>IFERROR(VLOOKUP($A99,#REF!,B$1,FALSE),"")</f>
        <v/>
      </c>
      <c r="C99" s="152" t="s">
        <v>214</v>
      </c>
      <c r="D99" s="154" t="s">
        <v>219</v>
      </c>
      <c r="E99" s="18" t="s">
        <v>12</v>
      </c>
      <c r="F99" s="18"/>
      <c r="G99" s="18"/>
      <c r="H99" s="18" t="s">
        <v>204</v>
      </c>
      <c r="I99" s="72"/>
      <c r="J99" s="18"/>
      <c r="K99" s="72"/>
      <c r="L99" s="72"/>
      <c r="M99" s="72"/>
      <c r="N99" s="18"/>
      <c r="O99" s="18"/>
      <c r="P99" s="18"/>
      <c r="Q99" s="18"/>
      <c r="R99" s="18"/>
      <c r="S99" s="18"/>
      <c r="T99" s="72"/>
      <c r="U99" s="72"/>
      <c r="V99" s="209"/>
      <c r="W99" s="209"/>
      <c r="X99" s="219">
        <v>0</v>
      </c>
      <c r="Y99" s="68"/>
      <c r="Z99" s="68"/>
      <c r="AA99" s="68"/>
      <c r="AB99" s="68"/>
    </row>
    <row r="100" spans="1:28" s="69" customFormat="1" ht="13.25" hidden="1" customHeight="1" outlineLevel="1" x14ac:dyDescent="0.35">
      <c r="A100" s="66" t="s">
        <v>264</v>
      </c>
      <c r="B100" s="67" t="str">
        <f>IFERROR(VLOOKUP($A100,#REF!,B$1,FALSE),"")</f>
        <v/>
      </c>
      <c r="C100" s="152" t="s">
        <v>214</v>
      </c>
      <c r="D100" s="154" t="s">
        <v>220</v>
      </c>
      <c r="E100" s="18" t="s">
        <v>12</v>
      </c>
      <c r="F100" s="18"/>
      <c r="G100" s="18"/>
      <c r="H100" s="18" t="s">
        <v>204</v>
      </c>
      <c r="I100" s="72"/>
      <c r="J100" s="18"/>
      <c r="K100" s="72"/>
      <c r="L100" s="72"/>
      <c r="M100" s="72"/>
      <c r="N100" s="18"/>
      <c r="O100" s="18"/>
      <c r="P100" s="18"/>
      <c r="Q100" s="18"/>
      <c r="R100" s="18"/>
      <c r="S100" s="18"/>
      <c r="T100" s="72"/>
      <c r="U100" s="72"/>
      <c r="V100" s="209"/>
      <c r="W100" s="209"/>
      <c r="X100" s="219">
        <v>0</v>
      </c>
      <c r="Y100" s="68"/>
      <c r="Z100" s="68"/>
      <c r="AA100" s="68"/>
      <c r="AB100" s="68"/>
    </row>
    <row r="101" spans="1:28" s="69" customFormat="1" ht="13.25" hidden="1" customHeight="1" outlineLevel="1" x14ac:dyDescent="0.35">
      <c r="A101" s="66" t="s">
        <v>264</v>
      </c>
      <c r="B101" s="67" t="str">
        <f>IFERROR(VLOOKUP($A101,#REF!,B$1,FALSE),"")</f>
        <v/>
      </c>
      <c r="C101" s="152" t="s">
        <v>214</v>
      </c>
      <c r="D101" s="154" t="s">
        <v>221</v>
      </c>
      <c r="E101" s="18" t="s">
        <v>12</v>
      </c>
      <c r="F101" s="18"/>
      <c r="G101" s="18"/>
      <c r="H101" s="18" t="s">
        <v>204</v>
      </c>
      <c r="I101" s="72"/>
      <c r="J101" s="18"/>
      <c r="K101" s="72"/>
      <c r="L101" s="72"/>
      <c r="M101" s="72"/>
      <c r="N101" s="18"/>
      <c r="O101" s="18"/>
      <c r="P101" s="18"/>
      <c r="Q101" s="18"/>
      <c r="R101" s="18"/>
      <c r="S101" s="18"/>
      <c r="T101" s="72"/>
      <c r="U101" s="72"/>
      <c r="V101" s="209"/>
      <c r="W101" s="209"/>
      <c r="X101" s="219">
        <v>0</v>
      </c>
      <c r="Y101" s="68"/>
      <c r="Z101" s="68"/>
      <c r="AA101" s="68"/>
      <c r="AB101" s="68"/>
    </row>
    <row r="102" spans="1:28" s="69" customFormat="1" ht="13.25" hidden="1" customHeight="1" outlineLevel="1" x14ac:dyDescent="0.35">
      <c r="A102" s="66" t="s">
        <v>264</v>
      </c>
      <c r="B102" s="67" t="str">
        <f>IFERROR(VLOOKUP($A102,#REF!,B$1,FALSE),"")</f>
        <v/>
      </c>
      <c r="C102" s="152" t="s">
        <v>214</v>
      </c>
      <c r="D102" s="154" t="s">
        <v>222</v>
      </c>
      <c r="E102" s="18" t="s">
        <v>12</v>
      </c>
      <c r="F102" s="18"/>
      <c r="G102" s="18"/>
      <c r="H102" s="18" t="s">
        <v>204</v>
      </c>
      <c r="I102" s="72"/>
      <c r="J102" s="18"/>
      <c r="K102" s="72"/>
      <c r="L102" s="72"/>
      <c r="M102" s="72"/>
      <c r="N102" s="18"/>
      <c r="O102" s="18"/>
      <c r="P102" s="18"/>
      <c r="Q102" s="18"/>
      <c r="R102" s="18"/>
      <c r="S102" s="18"/>
      <c r="T102" s="72"/>
      <c r="U102" s="72"/>
      <c r="V102" s="209"/>
      <c r="W102" s="209"/>
      <c r="X102" s="219">
        <v>0</v>
      </c>
      <c r="Y102" s="68"/>
      <c r="Z102" s="68"/>
      <c r="AA102" s="68"/>
      <c r="AB102" s="68"/>
    </row>
    <row r="103" spans="1:28" s="69" customFormat="1" ht="13.25" hidden="1" customHeight="1" outlineLevel="1" x14ac:dyDescent="0.35">
      <c r="A103" s="66" t="s">
        <v>264</v>
      </c>
      <c r="B103" s="67" t="str">
        <f>IFERROR(VLOOKUP($A103,#REF!,B$1,FALSE),"")</f>
        <v/>
      </c>
      <c r="C103" s="152" t="s">
        <v>214</v>
      </c>
      <c r="D103" s="154" t="s">
        <v>223</v>
      </c>
      <c r="E103" s="18" t="s">
        <v>12</v>
      </c>
      <c r="F103" s="18"/>
      <c r="G103" s="18"/>
      <c r="H103" s="18" t="s">
        <v>204</v>
      </c>
      <c r="I103" s="72"/>
      <c r="J103" s="18"/>
      <c r="K103" s="72"/>
      <c r="L103" s="72"/>
      <c r="M103" s="72"/>
      <c r="N103" s="18"/>
      <c r="O103" s="18"/>
      <c r="P103" s="18"/>
      <c r="Q103" s="18"/>
      <c r="R103" s="18"/>
      <c r="S103" s="18"/>
      <c r="T103" s="72"/>
      <c r="U103" s="72"/>
      <c r="V103" s="209"/>
      <c r="W103" s="209"/>
      <c r="X103" s="219">
        <v>0</v>
      </c>
      <c r="Y103" s="68"/>
      <c r="Z103" s="68"/>
      <c r="AA103" s="68"/>
      <c r="AB103" s="68"/>
    </row>
    <row r="104" spans="1:28" s="69" customFormat="1" ht="13.25" hidden="1" customHeight="1" outlineLevel="1" x14ac:dyDescent="0.35">
      <c r="A104" s="66" t="s">
        <v>264</v>
      </c>
      <c r="B104" s="67" t="str">
        <f>IFERROR(VLOOKUP($A104,#REF!,B$1,FALSE),"")</f>
        <v/>
      </c>
      <c r="C104" s="152" t="s">
        <v>214</v>
      </c>
      <c r="D104" s="154" t="s">
        <v>224</v>
      </c>
      <c r="E104" s="18" t="s">
        <v>12</v>
      </c>
      <c r="F104" s="18"/>
      <c r="G104" s="18"/>
      <c r="H104" s="18" t="s">
        <v>204</v>
      </c>
      <c r="I104" s="72"/>
      <c r="J104" s="18"/>
      <c r="K104" s="72"/>
      <c r="L104" s="72"/>
      <c r="M104" s="72"/>
      <c r="N104" s="18"/>
      <c r="O104" s="18"/>
      <c r="P104" s="18"/>
      <c r="Q104" s="18"/>
      <c r="R104" s="18"/>
      <c r="S104" s="18"/>
      <c r="T104" s="72"/>
      <c r="U104" s="72"/>
      <c r="V104" s="209"/>
      <c r="W104" s="209"/>
      <c r="X104" s="219">
        <v>0</v>
      </c>
      <c r="Y104" s="68"/>
      <c r="Z104" s="68"/>
      <c r="AA104" s="68"/>
      <c r="AB104" s="68"/>
    </row>
    <row r="105" spans="1:28" s="69" customFormat="1" ht="13.25" hidden="1" customHeight="1" outlineLevel="1" x14ac:dyDescent="0.35">
      <c r="A105" s="66" t="s">
        <v>264</v>
      </c>
      <c r="B105" s="67" t="str">
        <f>IFERROR(VLOOKUP($A105,#REF!,B$1,FALSE),"")</f>
        <v/>
      </c>
      <c r="C105" s="152" t="s">
        <v>214</v>
      </c>
      <c r="D105" s="154" t="s">
        <v>225</v>
      </c>
      <c r="E105" s="18" t="s">
        <v>12</v>
      </c>
      <c r="F105" s="18"/>
      <c r="G105" s="18"/>
      <c r="H105" s="18" t="s">
        <v>204</v>
      </c>
      <c r="I105" s="72"/>
      <c r="J105" s="18"/>
      <c r="K105" s="72"/>
      <c r="L105" s="72"/>
      <c r="M105" s="72"/>
      <c r="N105" s="18"/>
      <c r="O105" s="18"/>
      <c r="P105" s="18"/>
      <c r="Q105" s="18"/>
      <c r="R105" s="18"/>
      <c r="S105" s="18"/>
      <c r="T105" s="72"/>
      <c r="U105" s="72"/>
      <c r="V105" s="209"/>
      <c r="W105" s="209"/>
      <c r="X105" s="219">
        <v>0</v>
      </c>
      <c r="Y105" s="68"/>
      <c r="Z105" s="68"/>
      <c r="AA105" s="68"/>
      <c r="AB105" s="68"/>
    </row>
    <row r="106" spans="1:28" s="69" customFormat="1" ht="13.25" hidden="1" customHeight="1" outlineLevel="1" x14ac:dyDescent="0.35">
      <c r="A106" s="66" t="s">
        <v>264</v>
      </c>
      <c r="B106" s="67" t="str">
        <f>IFERROR(VLOOKUP($A106,#REF!,B$1,FALSE),"")</f>
        <v/>
      </c>
      <c r="C106" s="152" t="s">
        <v>214</v>
      </c>
      <c r="D106" s="154" t="s">
        <v>226</v>
      </c>
      <c r="E106" s="18" t="s">
        <v>12</v>
      </c>
      <c r="F106" s="18"/>
      <c r="G106" s="18"/>
      <c r="H106" s="18" t="s">
        <v>204</v>
      </c>
      <c r="I106" s="72"/>
      <c r="J106" s="18"/>
      <c r="K106" s="72"/>
      <c r="L106" s="72"/>
      <c r="M106" s="72"/>
      <c r="N106" s="18"/>
      <c r="O106" s="18"/>
      <c r="P106" s="18"/>
      <c r="Q106" s="18"/>
      <c r="R106" s="18"/>
      <c r="S106" s="18"/>
      <c r="T106" s="72"/>
      <c r="U106" s="72"/>
      <c r="V106" s="209"/>
      <c r="W106" s="209"/>
      <c r="X106" s="219">
        <v>0</v>
      </c>
      <c r="Y106" s="68"/>
      <c r="Z106" s="68"/>
      <c r="AA106" s="68"/>
      <c r="AB106" s="68"/>
    </row>
    <row r="107" spans="1:28" s="69" customFormat="1" ht="13.25" hidden="1" customHeight="1" outlineLevel="1" x14ac:dyDescent="0.35">
      <c r="A107" s="66" t="s">
        <v>264</v>
      </c>
      <c r="B107" s="67" t="str">
        <f>IFERROR(VLOOKUP($A107,#REF!,B$1,FALSE),"")</f>
        <v/>
      </c>
      <c r="C107" s="152" t="s">
        <v>214</v>
      </c>
      <c r="D107" s="154" t="s">
        <v>227</v>
      </c>
      <c r="E107" s="18" t="s">
        <v>12</v>
      </c>
      <c r="F107" s="18"/>
      <c r="G107" s="18"/>
      <c r="H107" s="18" t="s">
        <v>204</v>
      </c>
      <c r="I107" s="72"/>
      <c r="J107" s="18"/>
      <c r="K107" s="72"/>
      <c r="L107" s="72"/>
      <c r="M107" s="72"/>
      <c r="N107" s="18"/>
      <c r="O107" s="18"/>
      <c r="P107" s="18"/>
      <c r="Q107" s="18"/>
      <c r="R107" s="18"/>
      <c r="S107" s="18"/>
      <c r="T107" s="72"/>
      <c r="U107" s="72"/>
      <c r="V107" s="209"/>
      <c r="W107" s="209"/>
      <c r="X107" s="219">
        <v>0</v>
      </c>
      <c r="Y107" s="68"/>
      <c r="Z107" s="68"/>
      <c r="AA107" s="68"/>
      <c r="AB107" s="68"/>
    </row>
    <row r="108" spans="1:28" s="69" customFormat="1" ht="13.25" hidden="1" customHeight="1" outlineLevel="1" x14ac:dyDescent="0.35">
      <c r="A108" s="66" t="s">
        <v>264</v>
      </c>
      <c r="B108" s="67" t="str">
        <f>IFERROR(VLOOKUP($A108,#REF!,B$1,FALSE),"")</f>
        <v/>
      </c>
      <c r="C108" s="152" t="s">
        <v>214</v>
      </c>
      <c r="D108" s="154" t="s">
        <v>228</v>
      </c>
      <c r="E108" s="18" t="s">
        <v>12</v>
      </c>
      <c r="F108" s="18"/>
      <c r="G108" s="18"/>
      <c r="H108" s="18" t="s">
        <v>204</v>
      </c>
      <c r="I108" s="72"/>
      <c r="J108" s="18"/>
      <c r="K108" s="72"/>
      <c r="L108" s="72"/>
      <c r="M108" s="72"/>
      <c r="N108" s="18"/>
      <c r="O108" s="18"/>
      <c r="P108" s="18"/>
      <c r="Q108" s="18"/>
      <c r="R108" s="18"/>
      <c r="S108" s="18"/>
      <c r="T108" s="72"/>
      <c r="U108" s="72"/>
      <c r="V108" s="209"/>
      <c r="W108" s="209"/>
      <c r="X108" s="219">
        <v>0</v>
      </c>
      <c r="Y108" s="68"/>
      <c r="Z108" s="68"/>
      <c r="AA108" s="68"/>
      <c r="AB108" s="68"/>
    </row>
    <row r="109" spans="1:28" s="69" customFormat="1" ht="13.25" hidden="1" customHeight="1" outlineLevel="1" x14ac:dyDescent="0.35">
      <c r="A109" s="66" t="s">
        <v>264</v>
      </c>
      <c r="B109" s="67" t="str">
        <f>IFERROR(VLOOKUP($A109,#REF!,B$1,FALSE),"")</f>
        <v/>
      </c>
      <c r="C109" s="152" t="s">
        <v>229</v>
      </c>
      <c r="D109" s="154" t="s">
        <v>230</v>
      </c>
      <c r="E109" s="18" t="s">
        <v>12</v>
      </c>
      <c r="F109" s="18"/>
      <c r="G109" s="18"/>
      <c r="H109" s="18" t="s">
        <v>204</v>
      </c>
      <c r="I109" s="72"/>
      <c r="J109" s="18"/>
      <c r="K109" s="72"/>
      <c r="L109" s="72"/>
      <c r="M109" s="72"/>
      <c r="N109" s="18"/>
      <c r="O109" s="18"/>
      <c r="P109" s="18"/>
      <c r="Q109" s="18"/>
      <c r="R109" s="18"/>
      <c r="S109" s="18"/>
      <c r="T109" s="72"/>
      <c r="U109" s="72"/>
      <c r="V109" s="209"/>
      <c r="W109" s="209"/>
      <c r="X109" s="219">
        <v>0</v>
      </c>
      <c r="Y109" s="68"/>
      <c r="Z109" s="68"/>
      <c r="AA109" s="68"/>
      <c r="AB109" s="68"/>
    </row>
    <row r="110" spans="1:28" s="69" customFormat="1" ht="13.25" hidden="1" customHeight="1" outlineLevel="1" x14ac:dyDescent="0.35">
      <c r="A110" s="66" t="s">
        <v>264</v>
      </c>
      <c r="B110" s="67" t="str">
        <f>IFERROR(VLOOKUP($A110,#REF!,B$1,FALSE),"")</f>
        <v/>
      </c>
      <c r="C110" s="152" t="s">
        <v>229</v>
      </c>
      <c r="D110" s="154" t="s">
        <v>231</v>
      </c>
      <c r="E110" s="18" t="s">
        <v>12</v>
      </c>
      <c r="F110" s="18"/>
      <c r="G110" s="18"/>
      <c r="H110" s="18" t="s">
        <v>204</v>
      </c>
      <c r="I110" s="72"/>
      <c r="J110" s="18"/>
      <c r="K110" s="72"/>
      <c r="L110" s="72"/>
      <c r="M110" s="72"/>
      <c r="N110" s="18"/>
      <c r="O110" s="18"/>
      <c r="P110" s="18"/>
      <c r="Q110" s="18"/>
      <c r="R110" s="18"/>
      <c r="S110" s="18"/>
      <c r="T110" s="72"/>
      <c r="U110" s="72"/>
      <c r="V110" s="209"/>
      <c r="W110" s="209"/>
      <c r="X110" s="219">
        <v>0</v>
      </c>
      <c r="Y110" s="68"/>
      <c r="Z110" s="68"/>
      <c r="AA110" s="68"/>
      <c r="AB110" s="68"/>
    </row>
    <row r="111" spans="1:28" s="69" customFormat="1" ht="13.25" hidden="1" customHeight="1" outlineLevel="1" x14ac:dyDescent="0.35">
      <c r="A111" s="66" t="s">
        <v>264</v>
      </c>
      <c r="B111" s="67" t="str">
        <f>IFERROR(VLOOKUP($A111,#REF!,B$1,FALSE),"")</f>
        <v/>
      </c>
      <c r="C111" s="152" t="s">
        <v>229</v>
      </c>
      <c r="D111" s="154" t="s">
        <v>232</v>
      </c>
      <c r="E111" s="18" t="s">
        <v>12</v>
      </c>
      <c r="F111" s="18"/>
      <c r="G111" s="18"/>
      <c r="H111" s="18" t="s">
        <v>204</v>
      </c>
      <c r="I111" s="72"/>
      <c r="J111" s="18"/>
      <c r="K111" s="72"/>
      <c r="L111" s="72"/>
      <c r="M111" s="72"/>
      <c r="N111" s="18"/>
      <c r="O111" s="18"/>
      <c r="P111" s="18"/>
      <c r="Q111" s="18"/>
      <c r="R111" s="18"/>
      <c r="S111" s="18"/>
      <c r="T111" s="72"/>
      <c r="U111" s="72"/>
      <c r="V111" s="209"/>
      <c r="W111" s="209"/>
      <c r="X111" s="219">
        <v>0</v>
      </c>
      <c r="Y111" s="68"/>
      <c r="Z111" s="68"/>
      <c r="AA111" s="68"/>
      <c r="AB111" s="68"/>
    </row>
    <row r="112" spans="1:28" s="69" customFormat="1" ht="13.25" hidden="1" customHeight="1" outlineLevel="1" x14ac:dyDescent="0.35">
      <c r="A112" s="66" t="s">
        <v>264</v>
      </c>
      <c r="B112" s="67" t="str">
        <f>IFERROR(VLOOKUP($A112,#REF!,B$1,FALSE),"")</f>
        <v/>
      </c>
      <c r="C112" s="152" t="s">
        <v>229</v>
      </c>
      <c r="D112" s="154" t="s">
        <v>233</v>
      </c>
      <c r="E112" s="18" t="s">
        <v>12</v>
      </c>
      <c r="F112" s="18"/>
      <c r="G112" s="18"/>
      <c r="H112" s="18" t="s">
        <v>204</v>
      </c>
      <c r="I112" s="72"/>
      <c r="J112" s="18"/>
      <c r="K112" s="72"/>
      <c r="L112" s="72"/>
      <c r="M112" s="72"/>
      <c r="N112" s="18"/>
      <c r="O112" s="18"/>
      <c r="P112" s="18"/>
      <c r="Q112" s="18"/>
      <c r="R112" s="18"/>
      <c r="S112" s="18"/>
      <c r="T112" s="72"/>
      <c r="U112" s="72"/>
      <c r="V112" s="209"/>
      <c r="W112" s="209"/>
      <c r="X112" s="219">
        <v>0</v>
      </c>
      <c r="Y112" s="68"/>
      <c r="Z112" s="68"/>
      <c r="AA112" s="68"/>
      <c r="AB112" s="68"/>
    </row>
    <row r="113" spans="1:28" s="69" customFormat="1" ht="13.25" hidden="1" customHeight="1" outlineLevel="1" x14ac:dyDescent="0.35">
      <c r="A113" s="66" t="s">
        <v>264</v>
      </c>
      <c r="B113" s="67" t="str">
        <f>IFERROR(VLOOKUP($A113,#REF!,B$1,FALSE),"")</f>
        <v/>
      </c>
      <c r="C113" s="152" t="s">
        <v>229</v>
      </c>
      <c r="D113" s="154" t="s">
        <v>234</v>
      </c>
      <c r="E113" s="18" t="s">
        <v>12</v>
      </c>
      <c r="F113" s="18"/>
      <c r="G113" s="18"/>
      <c r="H113" s="18" t="s">
        <v>204</v>
      </c>
      <c r="I113" s="72"/>
      <c r="J113" s="18"/>
      <c r="K113" s="72"/>
      <c r="L113" s="72"/>
      <c r="M113" s="72"/>
      <c r="N113" s="18"/>
      <c r="O113" s="18"/>
      <c r="P113" s="18"/>
      <c r="Q113" s="18"/>
      <c r="R113" s="18"/>
      <c r="S113" s="18"/>
      <c r="T113" s="72"/>
      <c r="U113" s="72"/>
      <c r="V113" s="209"/>
      <c r="W113" s="209"/>
      <c r="X113" s="219">
        <v>0</v>
      </c>
      <c r="Y113" s="68"/>
      <c r="Z113" s="68"/>
      <c r="AA113" s="68"/>
      <c r="AB113" s="68"/>
    </row>
    <row r="114" spans="1:28" s="69" customFormat="1" ht="13.25" hidden="1" customHeight="1" outlineLevel="1" x14ac:dyDescent="0.35">
      <c r="A114" s="66" t="s">
        <v>264</v>
      </c>
      <c r="B114" s="67" t="str">
        <f>IFERROR(VLOOKUP($A114,#REF!,B$1,FALSE),"")</f>
        <v/>
      </c>
      <c r="C114" s="152" t="s">
        <v>229</v>
      </c>
      <c r="D114" s="154" t="s">
        <v>235</v>
      </c>
      <c r="E114" s="18" t="s">
        <v>12</v>
      </c>
      <c r="F114" s="18"/>
      <c r="G114" s="18"/>
      <c r="H114" s="18" t="s">
        <v>204</v>
      </c>
      <c r="I114" s="72"/>
      <c r="J114" s="18"/>
      <c r="K114" s="72"/>
      <c r="L114" s="72"/>
      <c r="M114" s="72"/>
      <c r="N114" s="18"/>
      <c r="O114" s="18"/>
      <c r="P114" s="18"/>
      <c r="Q114" s="18"/>
      <c r="R114" s="18"/>
      <c r="S114" s="18"/>
      <c r="T114" s="72"/>
      <c r="U114" s="72"/>
      <c r="V114" s="209"/>
      <c r="W114" s="209"/>
      <c r="X114" s="219">
        <v>0</v>
      </c>
      <c r="Y114" s="68"/>
      <c r="Z114" s="68"/>
      <c r="AA114" s="68"/>
      <c r="AB114" s="68"/>
    </row>
    <row r="115" spans="1:28" s="69" customFormat="1" ht="13.25" hidden="1" customHeight="1" outlineLevel="1" x14ac:dyDescent="0.35">
      <c r="A115" s="66" t="s">
        <v>264</v>
      </c>
      <c r="B115" s="67" t="str">
        <f>IFERROR(VLOOKUP($A115,#REF!,B$1,FALSE),"")</f>
        <v/>
      </c>
      <c r="C115" s="152" t="str">
        <f>IFERROR(VLOOKUP($A115,#REF!,C$1,FALSE),"")</f>
        <v/>
      </c>
      <c r="D115" s="154" t="s">
        <v>211</v>
      </c>
      <c r="E115" s="18" t="s">
        <v>12</v>
      </c>
      <c r="F115" s="18"/>
      <c r="G115" s="18"/>
      <c r="H115" s="18" t="s">
        <v>204</v>
      </c>
      <c r="I115" s="72"/>
      <c r="J115" s="18"/>
      <c r="K115" s="72"/>
      <c r="L115" s="72"/>
      <c r="M115" s="72"/>
      <c r="N115" s="18"/>
      <c r="O115" s="18"/>
      <c r="P115" s="18"/>
      <c r="Q115" s="18"/>
      <c r="R115" s="18"/>
      <c r="S115" s="18"/>
      <c r="T115" s="72"/>
      <c r="U115" s="72"/>
      <c r="V115" s="209"/>
      <c r="W115" s="209"/>
      <c r="X115" s="219">
        <v>0</v>
      </c>
      <c r="Y115" s="68"/>
      <c r="Z115" s="68"/>
      <c r="AA115" s="68"/>
      <c r="AB115" s="68"/>
    </row>
    <row r="116" spans="1:28" collapsed="1" x14ac:dyDescent="0.35">
      <c r="A116" s="1" t="s">
        <v>265</v>
      </c>
      <c r="B116" s="19" t="str">
        <f>IFERROR(VLOOKUP($A116,#REF!,B$1,FALSE),"")</f>
        <v/>
      </c>
      <c r="C116" s="166" t="str">
        <f>IFERROR(VLOOKUP($A116,#REF!,C$1,FALSE),"")</f>
        <v/>
      </c>
      <c r="D116" s="174" t="s">
        <v>262</v>
      </c>
      <c r="E116" s="18" t="s">
        <v>12</v>
      </c>
      <c r="F116" s="18"/>
      <c r="G116" s="18"/>
      <c r="H116" s="18" t="s">
        <v>204</v>
      </c>
      <c r="I116" s="72"/>
      <c r="J116" s="18"/>
      <c r="K116" s="72"/>
      <c r="L116" s="72"/>
      <c r="M116" s="72"/>
      <c r="N116" s="18"/>
      <c r="O116" s="18"/>
      <c r="P116" s="18"/>
      <c r="Q116" s="18"/>
      <c r="R116" s="18"/>
      <c r="S116" s="18"/>
      <c r="T116" s="72"/>
      <c r="U116" s="72"/>
      <c r="V116" s="209"/>
      <c r="W116" s="209"/>
      <c r="X116" s="219">
        <v>0</v>
      </c>
      <c r="Y116" s="175"/>
      <c r="Z116" s="175"/>
      <c r="AA116" s="175"/>
      <c r="AB116" s="175"/>
    </row>
    <row r="117" spans="1:28" ht="12.75" hidden="1" customHeight="1" outlineLevel="1" collapsed="1" x14ac:dyDescent="0.35">
      <c r="A117" s="130" t="s">
        <v>265</v>
      </c>
      <c r="B117" s="131" t="str">
        <f>IFERROR(VLOOKUP($A117,#REF!,B$1,FALSE),"")</f>
        <v/>
      </c>
      <c r="C117" s="164" t="s">
        <v>263</v>
      </c>
      <c r="D117" s="161" t="str">
        <f>IFERROR(VLOOKUP($A117,#REF!,D$1,FALSE),"")</f>
        <v/>
      </c>
      <c r="E117" s="18" t="s">
        <v>12</v>
      </c>
      <c r="F117" s="18"/>
      <c r="G117" s="18"/>
      <c r="H117" s="18" t="s">
        <v>204</v>
      </c>
      <c r="I117" s="72"/>
      <c r="J117" s="18"/>
      <c r="K117" s="72"/>
      <c r="L117" s="72"/>
      <c r="M117" s="72"/>
      <c r="N117" s="18"/>
      <c r="O117" s="18"/>
      <c r="P117" s="18"/>
      <c r="Q117" s="18"/>
      <c r="R117" s="18"/>
      <c r="S117" s="18"/>
      <c r="T117" s="72"/>
      <c r="U117" s="72"/>
      <c r="V117" s="209"/>
      <c r="W117" s="209"/>
      <c r="X117" s="219">
        <v>0</v>
      </c>
      <c r="Y117" s="132"/>
      <c r="Z117" s="132"/>
      <c r="AA117" s="132"/>
      <c r="AB117" s="132"/>
    </row>
    <row r="118" spans="1:28" s="69" customFormat="1" ht="12.75" hidden="1" customHeight="1" outlineLevel="1" x14ac:dyDescent="0.35">
      <c r="A118" s="130" t="s">
        <v>265</v>
      </c>
      <c r="B118" s="67" t="str">
        <f>IFERROR(VLOOKUP($A118,#REF!,B$1,FALSE),"")</f>
        <v/>
      </c>
      <c r="C118" s="152" t="s">
        <v>244</v>
      </c>
      <c r="D118" s="154" t="s">
        <v>245</v>
      </c>
      <c r="E118" s="18" t="s">
        <v>12</v>
      </c>
      <c r="F118" s="18"/>
      <c r="G118" s="18"/>
      <c r="H118" s="18" t="s">
        <v>204</v>
      </c>
      <c r="I118" s="72"/>
      <c r="J118" s="18"/>
      <c r="K118" s="72"/>
      <c r="L118" s="72"/>
      <c r="M118" s="72"/>
      <c r="N118" s="18"/>
      <c r="O118" s="18"/>
      <c r="P118" s="18"/>
      <c r="Q118" s="18"/>
      <c r="R118" s="18"/>
      <c r="S118" s="18"/>
      <c r="T118" s="72"/>
      <c r="U118" s="72"/>
      <c r="V118" s="209"/>
      <c r="W118" s="209"/>
      <c r="X118" s="219">
        <v>0</v>
      </c>
      <c r="Y118" s="68"/>
      <c r="Z118" s="68"/>
      <c r="AA118" s="68"/>
      <c r="AB118" s="68"/>
    </row>
    <row r="119" spans="1:28" s="69" customFormat="1" ht="12.75" hidden="1" customHeight="1" outlineLevel="1" x14ac:dyDescent="0.35">
      <c r="A119" s="130" t="s">
        <v>265</v>
      </c>
      <c r="B119" s="67" t="str">
        <f>IFERROR(VLOOKUP($A119,#REF!,B$1,FALSE),"")</f>
        <v/>
      </c>
      <c r="C119" s="152" t="s">
        <v>244</v>
      </c>
      <c r="D119" s="154" t="s">
        <v>246</v>
      </c>
      <c r="E119" s="18" t="s">
        <v>12</v>
      </c>
      <c r="F119" s="18"/>
      <c r="G119" s="18"/>
      <c r="H119" s="18" t="s">
        <v>204</v>
      </c>
      <c r="I119" s="72"/>
      <c r="J119" s="18"/>
      <c r="K119" s="72"/>
      <c r="L119" s="72"/>
      <c r="M119" s="72"/>
      <c r="N119" s="18"/>
      <c r="O119" s="18"/>
      <c r="P119" s="18"/>
      <c r="Q119" s="18"/>
      <c r="R119" s="18"/>
      <c r="S119" s="18"/>
      <c r="T119" s="72"/>
      <c r="U119" s="72"/>
      <c r="V119" s="209"/>
      <c r="W119" s="209"/>
      <c r="X119" s="219">
        <v>0</v>
      </c>
      <c r="Y119" s="68"/>
      <c r="Z119" s="68"/>
      <c r="AA119" s="68"/>
      <c r="AB119" s="68"/>
    </row>
    <row r="120" spans="1:28" s="69" customFormat="1" ht="12.75" hidden="1" customHeight="1" outlineLevel="1" x14ac:dyDescent="0.35">
      <c r="A120" s="130" t="s">
        <v>265</v>
      </c>
      <c r="B120" s="67" t="str">
        <f>IFERROR(VLOOKUP($A120,#REF!,B$1,FALSE),"")</f>
        <v/>
      </c>
      <c r="C120" s="152" t="s">
        <v>244</v>
      </c>
      <c r="D120" s="154" t="s">
        <v>247</v>
      </c>
      <c r="E120" s="18" t="s">
        <v>12</v>
      </c>
      <c r="F120" s="18"/>
      <c r="G120" s="18"/>
      <c r="H120" s="18" t="s">
        <v>204</v>
      </c>
      <c r="I120" s="72"/>
      <c r="J120" s="18"/>
      <c r="K120" s="72"/>
      <c r="L120" s="72"/>
      <c r="M120" s="72"/>
      <c r="N120" s="18"/>
      <c r="O120" s="18"/>
      <c r="P120" s="18"/>
      <c r="Q120" s="18"/>
      <c r="R120" s="18"/>
      <c r="S120" s="18"/>
      <c r="T120" s="72"/>
      <c r="U120" s="72"/>
      <c r="V120" s="209"/>
      <c r="W120" s="209"/>
      <c r="X120" s="219">
        <v>0</v>
      </c>
      <c r="Y120" s="68"/>
      <c r="Z120" s="68"/>
      <c r="AA120" s="68"/>
      <c r="AB120" s="68"/>
    </row>
    <row r="121" spans="1:28" s="69" customFormat="1" ht="12.75" hidden="1" customHeight="1" outlineLevel="1" x14ac:dyDescent="0.35">
      <c r="A121" s="130" t="s">
        <v>265</v>
      </c>
      <c r="B121" s="67" t="str">
        <f>IFERROR(VLOOKUP($A121,#REF!,B$1,FALSE),"")</f>
        <v/>
      </c>
      <c r="C121" s="152" t="s">
        <v>244</v>
      </c>
      <c r="D121" s="154" t="s">
        <v>248</v>
      </c>
      <c r="E121" s="18" t="s">
        <v>12</v>
      </c>
      <c r="F121" s="18"/>
      <c r="G121" s="18"/>
      <c r="H121" s="18" t="s">
        <v>204</v>
      </c>
      <c r="I121" s="72"/>
      <c r="J121" s="18"/>
      <c r="K121" s="72"/>
      <c r="L121" s="72"/>
      <c r="M121" s="72"/>
      <c r="N121" s="18"/>
      <c r="O121" s="18"/>
      <c r="P121" s="18"/>
      <c r="Q121" s="18"/>
      <c r="R121" s="18"/>
      <c r="S121" s="18"/>
      <c r="T121" s="72"/>
      <c r="U121" s="72"/>
      <c r="V121" s="209"/>
      <c r="W121" s="209"/>
      <c r="X121" s="219">
        <v>0</v>
      </c>
      <c r="Y121" s="68"/>
      <c r="Z121" s="68"/>
      <c r="AA121" s="68"/>
      <c r="AB121" s="68"/>
    </row>
    <row r="122" spans="1:28" s="69" customFormat="1" ht="12.75" hidden="1" customHeight="1" outlineLevel="1" x14ac:dyDescent="0.35">
      <c r="A122" s="130" t="s">
        <v>265</v>
      </c>
      <c r="B122" s="67" t="str">
        <f>IFERROR(VLOOKUP($A122,#REF!,B$1,FALSE),"")</f>
        <v/>
      </c>
      <c r="C122" s="152" t="s">
        <v>244</v>
      </c>
      <c r="D122" s="154" t="s">
        <v>249</v>
      </c>
      <c r="E122" s="18" t="s">
        <v>12</v>
      </c>
      <c r="F122" s="18"/>
      <c r="G122" s="18"/>
      <c r="H122" s="18" t="s">
        <v>204</v>
      </c>
      <c r="I122" s="72"/>
      <c r="J122" s="18"/>
      <c r="K122" s="72"/>
      <c r="L122" s="72"/>
      <c r="M122" s="72"/>
      <c r="N122" s="18"/>
      <c r="O122" s="18"/>
      <c r="P122" s="18"/>
      <c r="Q122" s="18"/>
      <c r="R122" s="18"/>
      <c r="S122" s="18"/>
      <c r="T122" s="72"/>
      <c r="U122" s="72"/>
      <c r="V122" s="209"/>
      <c r="W122" s="209"/>
      <c r="X122" s="219">
        <v>0</v>
      </c>
      <c r="Y122" s="68"/>
      <c r="Z122" s="68"/>
      <c r="AA122" s="68"/>
      <c r="AB122" s="68"/>
    </row>
    <row r="123" spans="1:28" s="69" customFormat="1" ht="12.75" hidden="1" customHeight="1" outlineLevel="1" x14ac:dyDescent="0.35">
      <c r="A123" s="130" t="s">
        <v>265</v>
      </c>
      <c r="B123" s="67" t="str">
        <f>IFERROR(VLOOKUP($A123,#REF!,B$1,FALSE),"")</f>
        <v/>
      </c>
      <c r="C123" s="152" t="s">
        <v>244</v>
      </c>
      <c r="D123" s="153" t="s">
        <v>250</v>
      </c>
      <c r="E123" s="18" t="s">
        <v>12</v>
      </c>
      <c r="F123" s="18"/>
      <c r="G123" s="18"/>
      <c r="H123" s="18" t="s">
        <v>204</v>
      </c>
      <c r="I123" s="72"/>
      <c r="J123" s="18"/>
      <c r="K123" s="72"/>
      <c r="L123" s="72"/>
      <c r="M123" s="72"/>
      <c r="N123" s="18"/>
      <c r="O123" s="18"/>
      <c r="P123" s="18"/>
      <c r="Q123" s="18"/>
      <c r="R123" s="18"/>
      <c r="S123" s="18"/>
      <c r="T123" s="72"/>
      <c r="U123" s="72"/>
      <c r="V123" s="209"/>
      <c r="W123" s="209"/>
      <c r="X123" s="219">
        <v>0</v>
      </c>
      <c r="Y123" s="67"/>
      <c r="Z123" s="67"/>
      <c r="AA123" s="67"/>
      <c r="AB123" s="67"/>
    </row>
    <row r="124" spans="1:28" s="122" customFormat="1" ht="12.75" hidden="1" customHeight="1" outlineLevel="1" x14ac:dyDescent="0.35">
      <c r="A124" s="130" t="s">
        <v>265</v>
      </c>
      <c r="B124" s="67" t="str">
        <f>IFERROR(VLOOKUP($A124,#REF!,B$1,FALSE),"")</f>
        <v/>
      </c>
      <c r="C124" s="152" t="s">
        <v>244</v>
      </c>
      <c r="D124" s="153" t="s">
        <v>211</v>
      </c>
      <c r="E124" s="18" t="s">
        <v>12</v>
      </c>
      <c r="F124" s="18"/>
      <c r="G124" s="18"/>
      <c r="H124" s="18" t="s">
        <v>204</v>
      </c>
      <c r="I124" s="72"/>
      <c r="J124" s="18"/>
      <c r="K124" s="72"/>
      <c r="L124" s="72"/>
      <c r="M124" s="72"/>
      <c r="N124" s="18"/>
      <c r="O124" s="18"/>
      <c r="P124" s="18"/>
      <c r="Q124" s="18"/>
      <c r="R124" s="18"/>
      <c r="S124" s="18"/>
      <c r="T124" s="72"/>
      <c r="U124" s="72"/>
      <c r="V124" s="209"/>
      <c r="W124" s="209"/>
      <c r="X124" s="219">
        <v>0</v>
      </c>
      <c r="Y124" s="67"/>
      <c r="Z124" s="67"/>
      <c r="AA124" s="67"/>
      <c r="AB124" s="67"/>
    </row>
    <row r="125" spans="1:28" collapsed="1" x14ac:dyDescent="0.35">
      <c r="A125" s="1" t="s">
        <v>266</v>
      </c>
      <c r="B125" s="40" t="str">
        <f>IFERROR(VLOOKUP($A125,#REF!,B$1,FALSE),"")</f>
        <v/>
      </c>
      <c r="C125" s="134" t="str">
        <f>IFERROR(VLOOKUP($A125,#REF!,C$1,FALSE),"")</f>
        <v/>
      </c>
      <c r="D125" s="174" t="s">
        <v>262</v>
      </c>
      <c r="E125" s="18" t="s">
        <v>12</v>
      </c>
      <c r="F125" s="18"/>
      <c r="G125" s="18"/>
      <c r="H125" s="18" t="s">
        <v>204</v>
      </c>
      <c r="I125" s="72"/>
      <c r="J125" s="18"/>
      <c r="K125" s="72"/>
      <c r="L125" s="72"/>
      <c r="M125" s="72"/>
      <c r="N125" s="18"/>
      <c r="O125" s="18"/>
      <c r="P125" s="18"/>
      <c r="Q125" s="18"/>
      <c r="R125" s="18"/>
      <c r="S125" s="18"/>
      <c r="T125" s="72"/>
      <c r="U125" s="72"/>
      <c r="V125" s="209"/>
      <c r="W125" s="209"/>
      <c r="X125" s="219">
        <v>0</v>
      </c>
      <c r="Y125" s="176"/>
      <c r="Z125" s="176"/>
      <c r="AA125" s="176"/>
      <c r="AB125" s="176"/>
    </row>
    <row r="126" spans="1:28" ht="12.75" hidden="1" customHeight="1" outlineLevel="1" collapsed="1" x14ac:dyDescent="0.35">
      <c r="A126" s="130" t="s">
        <v>266</v>
      </c>
      <c r="B126" s="67" t="str">
        <f>IFERROR(VLOOKUP($A126,#REF!,B$1,FALSE),"")</f>
        <v/>
      </c>
      <c r="C126" s="152" t="s">
        <v>263</v>
      </c>
      <c r="D126" s="153" t="s">
        <v>267</v>
      </c>
      <c r="E126" s="18" t="s">
        <v>12</v>
      </c>
      <c r="F126" s="18"/>
      <c r="G126" s="18"/>
      <c r="H126" s="18" t="s">
        <v>204</v>
      </c>
      <c r="I126" s="72"/>
      <c r="J126" s="18"/>
      <c r="K126" s="72"/>
      <c r="L126" s="72"/>
      <c r="M126" s="72"/>
      <c r="N126" s="18"/>
      <c r="O126" s="18"/>
      <c r="P126" s="18"/>
      <c r="Q126" s="18"/>
      <c r="R126" s="18"/>
      <c r="S126" s="18"/>
      <c r="T126" s="72"/>
      <c r="U126" s="72"/>
      <c r="V126" s="209"/>
      <c r="W126" s="209"/>
      <c r="X126" s="219">
        <v>0</v>
      </c>
      <c r="Y126" s="135"/>
      <c r="Z126" s="135"/>
      <c r="AA126" s="135"/>
      <c r="AB126" s="135"/>
    </row>
    <row r="127" spans="1:28" ht="12.75" hidden="1" customHeight="1" outlineLevel="1" x14ac:dyDescent="0.35">
      <c r="A127" s="130" t="s">
        <v>266</v>
      </c>
      <c r="B127" s="67" t="str">
        <f>IFERROR(VLOOKUP($A127,#REF!,B$1,FALSE),"")</f>
        <v/>
      </c>
      <c r="C127" s="152" t="s">
        <v>268</v>
      </c>
      <c r="D127" s="153" t="str">
        <f>IFERROR(VLOOKUP($A127,#REF!,D$1,FALSE),"")</f>
        <v/>
      </c>
      <c r="E127" s="18" t="s">
        <v>12</v>
      </c>
      <c r="F127" s="18"/>
      <c r="G127" s="18"/>
      <c r="H127" s="18" t="s">
        <v>204</v>
      </c>
      <c r="I127" s="72"/>
      <c r="J127" s="18"/>
      <c r="K127" s="72"/>
      <c r="L127" s="72"/>
      <c r="M127" s="72"/>
      <c r="N127" s="18"/>
      <c r="O127" s="18"/>
      <c r="P127" s="18"/>
      <c r="Q127" s="18"/>
      <c r="R127" s="18"/>
      <c r="S127" s="18"/>
      <c r="T127" s="72"/>
      <c r="U127" s="72"/>
      <c r="V127" s="209"/>
      <c r="W127" s="209"/>
      <c r="X127" s="219">
        <v>0</v>
      </c>
      <c r="Y127" s="135"/>
      <c r="Z127" s="135"/>
      <c r="AA127" s="135"/>
      <c r="AB127" s="135"/>
    </row>
    <row r="128" spans="1:28" s="69" customFormat="1" ht="12.75" hidden="1" customHeight="1" outlineLevel="1" x14ac:dyDescent="0.35">
      <c r="A128" s="130" t="s">
        <v>266</v>
      </c>
      <c r="B128" s="67" t="str">
        <f>IFERROR(VLOOKUP($A128,#REF!,B$1,FALSE),"")</f>
        <v/>
      </c>
      <c r="C128" s="152" t="s">
        <v>244</v>
      </c>
      <c r="D128" s="153" t="s">
        <v>245</v>
      </c>
      <c r="E128" s="18" t="s">
        <v>12</v>
      </c>
      <c r="F128" s="18"/>
      <c r="G128" s="18"/>
      <c r="H128" s="18" t="s">
        <v>204</v>
      </c>
      <c r="I128" s="72"/>
      <c r="J128" s="18"/>
      <c r="K128" s="72"/>
      <c r="L128" s="72"/>
      <c r="M128" s="72"/>
      <c r="N128" s="18"/>
      <c r="O128" s="18"/>
      <c r="P128" s="18"/>
      <c r="Q128" s="18"/>
      <c r="R128" s="18"/>
      <c r="S128" s="18"/>
      <c r="T128" s="72"/>
      <c r="U128" s="72"/>
      <c r="V128" s="209"/>
      <c r="W128" s="209"/>
      <c r="X128" s="219">
        <v>0</v>
      </c>
      <c r="Y128" s="135"/>
      <c r="Z128" s="135"/>
      <c r="AA128" s="135"/>
      <c r="AB128" s="135"/>
    </row>
    <row r="129" spans="1:28" s="69" customFormat="1" ht="12.75" hidden="1" customHeight="1" outlineLevel="1" x14ac:dyDescent="0.35">
      <c r="A129" s="130" t="s">
        <v>266</v>
      </c>
      <c r="B129" s="67" t="str">
        <f>IFERROR(VLOOKUP($A129,#REF!,B$1,FALSE),"")</f>
        <v/>
      </c>
      <c r="C129" s="152" t="s">
        <v>244</v>
      </c>
      <c r="D129" s="153" t="s">
        <v>246</v>
      </c>
      <c r="E129" s="18" t="s">
        <v>12</v>
      </c>
      <c r="F129" s="18"/>
      <c r="G129" s="18"/>
      <c r="H129" s="18" t="s">
        <v>204</v>
      </c>
      <c r="I129" s="72"/>
      <c r="J129" s="18"/>
      <c r="K129" s="72"/>
      <c r="L129" s="72"/>
      <c r="M129" s="72"/>
      <c r="N129" s="18"/>
      <c r="O129" s="18"/>
      <c r="P129" s="18"/>
      <c r="Q129" s="18"/>
      <c r="R129" s="18"/>
      <c r="S129" s="18"/>
      <c r="T129" s="72"/>
      <c r="U129" s="72"/>
      <c r="V129" s="209"/>
      <c r="W129" s="209"/>
      <c r="X129" s="219">
        <v>0</v>
      </c>
      <c r="Y129" s="135"/>
      <c r="Z129" s="135"/>
      <c r="AA129" s="135"/>
      <c r="AB129" s="135"/>
    </row>
    <row r="130" spans="1:28" s="69" customFormat="1" ht="12.75" hidden="1" customHeight="1" outlineLevel="1" x14ac:dyDescent="0.35">
      <c r="A130" s="130" t="s">
        <v>266</v>
      </c>
      <c r="B130" s="67" t="str">
        <f>IFERROR(VLOOKUP($A130,#REF!,B$1,FALSE),"")</f>
        <v/>
      </c>
      <c r="C130" s="152" t="s">
        <v>244</v>
      </c>
      <c r="D130" s="153" t="s">
        <v>247</v>
      </c>
      <c r="E130" s="18" t="s">
        <v>12</v>
      </c>
      <c r="F130" s="18"/>
      <c r="G130" s="18"/>
      <c r="H130" s="18" t="s">
        <v>204</v>
      </c>
      <c r="I130" s="72"/>
      <c r="J130" s="18"/>
      <c r="K130" s="72"/>
      <c r="L130" s="72"/>
      <c r="M130" s="72"/>
      <c r="N130" s="18"/>
      <c r="O130" s="18"/>
      <c r="P130" s="18"/>
      <c r="Q130" s="18"/>
      <c r="R130" s="18"/>
      <c r="S130" s="18"/>
      <c r="T130" s="72"/>
      <c r="U130" s="72"/>
      <c r="V130" s="209"/>
      <c r="W130" s="209"/>
      <c r="X130" s="219">
        <v>0</v>
      </c>
      <c r="Y130" s="68"/>
      <c r="Z130" s="68"/>
      <c r="AA130" s="68"/>
      <c r="AB130" s="68"/>
    </row>
    <row r="131" spans="1:28" s="69" customFormat="1" ht="12.75" hidden="1" customHeight="1" outlineLevel="1" x14ac:dyDescent="0.35">
      <c r="A131" s="130" t="s">
        <v>266</v>
      </c>
      <c r="B131" s="67" t="str">
        <f>IFERROR(VLOOKUP($A131,#REF!,B$1,FALSE),"")</f>
        <v/>
      </c>
      <c r="C131" s="152" t="s">
        <v>244</v>
      </c>
      <c r="D131" s="153" t="s">
        <v>248</v>
      </c>
      <c r="E131" s="18" t="s">
        <v>12</v>
      </c>
      <c r="F131" s="18"/>
      <c r="G131" s="18"/>
      <c r="H131" s="18" t="s">
        <v>204</v>
      </c>
      <c r="I131" s="72"/>
      <c r="J131" s="18"/>
      <c r="K131" s="72"/>
      <c r="L131" s="72"/>
      <c r="M131" s="72"/>
      <c r="N131" s="18"/>
      <c r="O131" s="18"/>
      <c r="P131" s="18"/>
      <c r="Q131" s="18"/>
      <c r="R131" s="18"/>
      <c r="S131" s="18"/>
      <c r="T131" s="72"/>
      <c r="U131" s="72"/>
      <c r="V131" s="209"/>
      <c r="W131" s="209"/>
      <c r="X131" s="219">
        <v>0</v>
      </c>
      <c r="Y131" s="68"/>
      <c r="Z131" s="68"/>
      <c r="AA131" s="68"/>
      <c r="AB131" s="68"/>
    </row>
    <row r="132" spans="1:28" s="69" customFormat="1" ht="12.75" hidden="1" customHeight="1" outlineLevel="1" x14ac:dyDescent="0.35">
      <c r="A132" s="130" t="s">
        <v>266</v>
      </c>
      <c r="B132" s="67" t="str">
        <f>IFERROR(VLOOKUP($A132,#REF!,B$1,FALSE),"")</f>
        <v/>
      </c>
      <c r="C132" s="152" t="s">
        <v>244</v>
      </c>
      <c r="D132" s="153" t="s">
        <v>249</v>
      </c>
      <c r="E132" s="18" t="s">
        <v>12</v>
      </c>
      <c r="F132" s="18"/>
      <c r="G132" s="18"/>
      <c r="H132" s="18" t="s">
        <v>204</v>
      </c>
      <c r="I132" s="72"/>
      <c r="J132" s="18"/>
      <c r="K132" s="72"/>
      <c r="L132" s="72"/>
      <c r="M132" s="72"/>
      <c r="N132" s="18"/>
      <c r="O132" s="18"/>
      <c r="P132" s="18"/>
      <c r="Q132" s="18"/>
      <c r="R132" s="18"/>
      <c r="S132" s="18"/>
      <c r="T132" s="72"/>
      <c r="U132" s="72"/>
      <c r="V132" s="209"/>
      <c r="W132" s="209"/>
      <c r="X132" s="219">
        <v>0</v>
      </c>
      <c r="Y132" s="68"/>
      <c r="Z132" s="68"/>
      <c r="AA132" s="68"/>
      <c r="AB132" s="68"/>
    </row>
    <row r="133" spans="1:28" s="69" customFormat="1" ht="12.75" hidden="1" customHeight="1" outlineLevel="1" x14ac:dyDescent="0.35">
      <c r="A133" s="130" t="s">
        <v>266</v>
      </c>
      <c r="B133" s="67" t="str">
        <f>IFERROR(VLOOKUP($A133,#REF!,B$1,FALSE),"")</f>
        <v/>
      </c>
      <c r="C133" s="152" t="s">
        <v>244</v>
      </c>
      <c r="D133" s="153" t="s">
        <v>250</v>
      </c>
      <c r="E133" s="18" t="s">
        <v>12</v>
      </c>
      <c r="F133" s="18"/>
      <c r="G133" s="18"/>
      <c r="H133" s="18" t="s">
        <v>204</v>
      </c>
      <c r="I133" s="72"/>
      <c r="J133" s="18"/>
      <c r="K133" s="72"/>
      <c r="L133" s="72"/>
      <c r="M133" s="72"/>
      <c r="N133" s="18"/>
      <c r="O133" s="18"/>
      <c r="P133" s="18"/>
      <c r="Q133" s="18"/>
      <c r="R133" s="18"/>
      <c r="S133" s="18"/>
      <c r="T133" s="72"/>
      <c r="U133" s="72"/>
      <c r="V133" s="209"/>
      <c r="W133" s="209"/>
      <c r="X133" s="219">
        <v>0</v>
      </c>
      <c r="Y133" s="68"/>
      <c r="Z133" s="68"/>
      <c r="AA133" s="68"/>
      <c r="AB133" s="68"/>
    </row>
    <row r="134" spans="1:28" s="122" customFormat="1" ht="12.75" hidden="1" customHeight="1" outlineLevel="1" x14ac:dyDescent="0.35">
      <c r="A134" s="130" t="s">
        <v>266</v>
      </c>
      <c r="B134" s="128" t="str">
        <f>IFERROR(VLOOKUP($A134,#REF!,B$1,FALSE),"")</f>
        <v/>
      </c>
      <c r="C134" s="167" t="s">
        <v>244</v>
      </c>
      <c r="D134" s="153" t="s">
        <v>211</v>
      </c>
      <c r="E134" s="18" t="s">
        <v>12</v>
      </c>
      <c r="F134" s="18"/>
      <c r="G134" s="18"/>
      <c r="H134" s="18" t="s">
        <v>204</v>
      </c>
      <c r="I134" s="72"/>
      <c r="J134" s="18"/>
      <c r="K134" s="72"/>
      <c r="L134" s="72"/>
      <c r="M134" s="72"/>
      <c r="N134" s="18"/>
      <c r="O134" s="18"/>
      <c r="P134" s="18"/>
      <c r="Q134" s="18"/>
      <c r="R134" s="18"/>
      <c r="S134" s="18"/>
      <c r="T134" s="72"/>
      <c r="U134" s="72"/>
      <c r="V134" s="209"/>
      <c r="W134" s="209"/>
      <c r="X134" s="219">
        <v>0</v>
      </c>
      <c r="Y134" s="129"/>
      <c r="Z134" s="129"/>
      <c r="AA134" s="129"/>
      <c r="AB134" s="129"/>
    </row>
    <row r="135" spans="1:28" collapsed="1" x14ac:dyDescent="0.35">
      <c r="A135" s="1" t="s">
        <v>269</v>
      </c>
      <c r="B135" s="19" t="str">
        <f>IFERROR(VLOOKUP($A135,#REF!,B$1,FALSE),"")</f>
        <v/>
      </c>
      <c r="C135" s="166" t="str">
        <f>IFERROR(VLOOKUP($A135,#REF!,C$1,FALSE),"")</f>
        <v/>
      </c>
      <c r="D135" s="162" t="str">
        <f>IFERROR(VLOOKUP($A135,#REF!,D$1,FALSE),"")</f>
        <v/>
      </c>
      <c r="E135" s="18" t="s">
        <v>12</v>
      </c>
      <c r="F135" s="18"/>
      <c r="G135" s="18"/>
      <c r="H135" s="18" t="s">
        <v>204</v>
      </c>
      <c r="I135" s="72"/>
      <c r="J135" s="18"/>
      <c r="K135" s="72"/>
      <c r="L135" s="72"/>
      <c r="M135" s="72"/>
      <c r="N135" s="18"/>
      <c r="O135" s="18"/>
      <c r="P135" s="18"/>
      <c r="Q135" s="18"/>
      <c r="R135" s="18"/>
      <c r="S135" s="18"/>
      <c r="T135" s="72"/>
      <c r="U135" s="72"/>
      <c r="V135" s="209"/>
      <c r="W135" s="209"/>
      <c r="X135" s="219">
        <v>0</v>
      </c>
      <c r="Y135" s="18"/>
      <c r="Z135" s="18"/>
      <c r="AA135" s="18"/>
      <c r="AB135" s="18"/>
    </row>
    <row r="136" spans="1:28" ht="12.75" hidden="1" customHeight="1" outlineLevel="1" collapsed="1" x14ac:dyDescent="0.35">
      <c r="A136" s="130" t="s">
        <v>269</v>
      </c>
      <c r="B136" s="67" t="str">
        <f>IFERROR(VLOOKUP($A136,#REF!,B$1,FALSE),"")</f>
        <v/>
      </c>
      <c r="C136" s="152" t="s">
        <v>263</v>
      </c>
      <c r="D136" s="153" t="s">
        <v>267</v>
      </c>
      <c r="E136" s="18" t="s">
        <v>12</v>
      </c>
      <c r="F136" s="18"/>
      <c r="G136" s="18"/>
      <c r="H136" s="18" t="s">
        <v>204</v>
      </c>
      <c r="I136" s="72"/>
      <c r="J136" s="18"/>
      <c r="K136" s="72"/>
      <c r="L136" s="72"/>
      <c r="M136" s="72"/>
      <c r="N136" s="18"/>
      <c r="O136" s="18"/>
      <c r="P136" s="18"/>
      <c r="Q136" s="18"/>
      <c r="R136" s="18"/>
      <c r="S136" s="18"/>
      <c r="T136" s="72"/>
      <c r="U136" s="72"/>
      <c r="V136" s="209"/>
      <c r="W136" s="209"/>
      <c r="X136" s="219">
        <v>0</v>
      </c>
      <c r="Y136" s="135"/>
      <c r="Z136" s="135"/>
      <c r="AA136" s="135"/>
      <c r="AB136" s="135"/>
    </row>
    <row r="137" spans="1:28" s="69" customFormat="1" ht="12.75" hidden="1" customHeight="1" outlineLevel="1" x14ac:dyDescent="0.35">
      <c r="A137" s="66" t="s">
        <v>269</v>
      </c>
      <c r="B137" s="67" t="str">
        <f>IFERROR(VLOOKUP($A137,#REF!,B$1,FALSE),"")</f>
        <v/>
      </c>
      <c r="C137" s="152" t="s">
        <v>268</v>
      </c>
      <c r="D137" s="154" t="s">
        <v>270</v>
      </c>
      <c r="E137" s="18" t="s">
        <v>12</v>
      </c>
      <c r="F137" s="18"/>
      <c r="G137" s="18"/>
      <c r="H137" s="18" t="s">
        <v>204</v>
      </c>
      <c r="I137" s="72"/>
      <c r="J137" s="18"/>
      <c r="K137" s="72"/>
      <c r="L137" s="72"/>
      <c r="M137" s="72"/>
      <c r="N137" s="18"/>
      <c r="O137" s="18"/>
      <c r="P137" s="18"/>
      <c r="Q137" s="18"/>
      <c r="R137" s="18"/>
      <c r="S137" s="18"/>
      <c r="T137" s="72"/>
      <c r="U137" s="72"/>
      <c r="V137" s="209"/>
      <c r="W137" s="209"/>
      <c r="X137" s="219">
        <v>0</v>
      </c>
      <c r="Y137" s="68"/>
      <c r="Z137" s="68"/>
      <c r="AA137" s="68"/>
      <c r="AB137" s="68"/>
    </row>
    <row r="138" spans="1:28" s="69" customFormat="1" ht="12.75" hidden="1" customHeight="1" outlineLevel="1" x14ac:dyDescent="0.35">
      <c r="A138" s="66" t="s">
        <v>269</v>
      </c>
      <c r="B138" s="67" t="str">
        <f>IFERROR(VLOOKUP($A138,#REF!,B$1,FALSE),"")</f>
        <v/>
      </c>
      <c r="C138" s="152" t="s">
        <v>268</v>
      </c>
      <c r="D138" s="154" t="s">
        <v>271</v>
      </c>
      <c r="E138" s="18" t="s">
        <v>12</v>
      </c>
      <c r="F138" s="18"/>
      <c r="G138" s="18"/>
      <c r="H138" s="18" t="s">
        <v>204</v>
      </c>
      <c r="I138" s="72"/>
      <c r="J138" s="18"/>
      <c r="K138" s="72"/>
      <c r="L138" s="72"/>
      <c r="M138" s="72"/>
      <c r="N138" s="18"/>
      <c r="O138" s="18"/>
      <c r="P138" s="18"/>
      <c r="Q138" s="18"/>
      <c r="R138" s="18"/>
      <c r="S138" s="18"/>
      <c r="T138" s="72"/>
      <c r="U138" s="72"/>
      <c r="V138" s="209"/>
      <c r="W138" s="209"/>
      <c r="X138" s="219">
        <v>0</v>
      </c>
      <c r="Y138" s="68"/>
      <c r="Z138" s="68"/>
      <c r="AA138" s="68"/>
      <c r="AB138" s="68"/>
    </row>
    <row r="139" spans="1:28" s="69" customFormat="1" ht="12.75" hidden="1" customHeight="1" outlineLevel="1" x14ac:dyDescent="0.35">
      <c r="A139" s="66" t="s">
        <v>269</v>
      </c>
      <c r="B139" s="67" t="str">
        <f>IFERROR(VLOOKUP($A139,#REF!,B$1,FALSE),"")</f>
        <v/>
      </c>
      <c r="C139" s="152" t="s">
        <v>268</v>
      </c>
      <c r="D139" s="154" t="s">
        <v>272</v>
      </c>
      <c r="E139" s="18" t="s">
        <v>12</v>
      </c>
      <c r="F139" s="18"/>
      <c r="G139" s="18"/>
      <c r="H139" s="18" t="s">
        <v>204</v>
      </c>
      <c r="I139" s="72"/>
      <c r="J139" s="18"/>
      <c r="K139" s="72"/>
      <c r="L139" s="72"/>
      <c r="M139" s="72"/>
      <c r="N139" s="18"/>
      <c r="O139" s="18"/>
      <c r="P139" s="18"/>
      <c r="Q139" s="18"/>
      <c r="R139" s="18"/>
      <c r="S139" s="18"/>
      <c r="T139" s="72"/>
      <c r="U139" s="72"/>
      <c r="V139" s="209"/>
      <c r="W139" s="209"/>
      <c r="X139" s="219">
        <v>0</v>
      </c>
      <c r="Y139" s="68"/>
      <c r="Z139" s="68"/>
      <c r="AA139" s="68"/>
      <c r="AB139" s="68"/>
    </row>
    <row r="140" spans="1:28" s="69" customFormat="1" ht="12.75" hidden="1" customHeight="1" outlineLevel="1" x14ac:dyDescent="0.35">
      <c r="A140" s="66" t="s">
        <v>269</v>
      </c>
      <c r="B140" s="67" t="str">
        <f>IFERROR(VLOOKUP($A140,#REF!,B$1,FALSE),"")</f>
        <v/>
      </c>
      <c r="C140" s="152" t="s">
        <v>268</v>
      </c>
      <c r="D140" s="154" t="s">
        <v>273</v>
      </c>
      <c r="E140" s="18" t="s">
        <v>12</v>
      </c>
      <c r="F140" s="18"/>
      <c r="G140" s="18"/>
      <c r="H140" s="18" t="s">
        <v>204</v>
      </c>
      <c r="I140" s="72"/>
      <c r="J140" s="18"/>
      <c r="K140" s="72"/>
      <c r="L140" s="72"/>
      <c r="M140" s="72"/>
      <c r="N140" s="18"/>
      <c r="O140" s="18"/>
      <c r="P140" s="18"/>
      <c r="Q140" s="18"/>
      <c r="R140" s="18"/>
      <c r="S140" s="18"/>
      <c r="T140" s="72"/>
      <c r="U140" s="72"/>
      <c r="V140" s="209"/>
      <c r="W140" s="209"/>
      <c r="X140" s="219">
        <v>0</v>
      </c>
      <c r="Y140" s="68"/>
      <c r="Z140" s="68"/>
      <c r="AA140" s="68"/>
      <c r="AB140" s="68"/>
    </row>
    <row r="141" spans="1:28" s="69" customFormat="1" ht="12.75" hidden="1" customHeight="1" outlineLevel="1" x14ac:dyDescent="0.35">
      <c r="A141" s="66" t="s">
        <v>269</v>
      </c>
      <c r="B141" s="67" t="str">
        <f>IFERROR(VLOOKUP($A141,#REF!,B$1,FALSE),"")</f>
        <v/>
      </c>
      <c r="C141" s="152" t="s">
        <v>268</v>
      </c>
      <c r="D141" s="154" t="s">
        <v>274</v>
      </c>
      <c r="E141" s="18" t="s">
        <v>12</v>
      </c>
      <c r="F141" s="18"/>
      <c r="G141" s="18"/>
      <c r="H141" s="18" t="s">
        <v>204</v>
      </c>
      <c r="I141" s="72"/>
      <c r="J141" s="18"/>
      <c r="K141" s="72"/>
      <c r="L141" s="72"/>
      <c r="M141" s="72"/>
      <c r="N141" s="18"/>
      <c r="O141" s="18"/>
      <c r="P141" s="18"/>
      <c r="Q141" s="18"/>
      <c r="R141" s="18"/>
      <c r="S141" s="18"/>
      <c r="T141" s="72"/>
      <c r="U141" s="72"/>
      <c r="V141" s="209"/>
      <c r="W141" s="209"/>
      <c r="X141" s="219">
        <v>0</v>
      </c>
      <c r="Y141" s="68"/>
      <c r="Z141" s="68"/>
      <c r="AA141" s="68"/>
      <c r="AB141" s="68"/>
    </row>
    <row r="142" spans="1:28" s="69" customFormat="1" ht="12.75" hidden="1" customHeight="1" outlineLevel="1" x14ac:dyDescent="0.35">
      <c r="A142" s="66" t="s">
        <v>269</v>
      </c>
      <c r="B142" s="67" t="str">
        <f>IFERROR(VLOOKUP($A142,#REF!,B$1,FALSE),"")</f>
        <v/>
      </c>
      <c r="C142" s="152" t="s">
        <v>268</v>
      </c>
      <c r="D142" s="154" t="s">
        <v>275</v>
      </c>
      <c r="E142" s="18" t="s">
        <v>12</v>
      </c>
      <c r="F142" s="18"/>
      <c r="G142" s="18"/>
      <c r="H142" s="18" t="s">
        <v>204</v>
      </c>
      <c r="I142" s="72"/>
      <c r="J142" s="18"/>
      <c r="K142" s="72"/>
      <c r="L142" s="72"/>
      <c r="M142" s="72"/>
      <c r="N142" s="18"/>
      <c r="O142" s="18"/>
      <c r="P142" s="18"/>
      <c r="Q142" s="18"/>
      <c r="R142" s="18"/>
      <c r="S142" s="18"/>
      <c r="T142" s="72"/>
      <c r="U142" s="72"/>
      <c r="V142" s="209"/>
      <c r="W142" s="209"/>
      <c r="X142" s="219">
        <v>0</v>
      </c>
      <c r="Y142" s="68"/>
      <c r="Z142" s="68"/>
      <c r="AA142" s="68"/>
      <c r="AB142" s="68"/>
    </row>
    <row r="143" spans="1:28" s="69" customFormat="1" ht="12.75" hidden="1" customHeight="1" outlineLevel="1" x14ac:dyDescent="0.35">
      <c r="A143" s="66" t="s">
        <v>269</v>
      </c>
      <c r="B143" s="67" t="str">
        <f>IFERROR(VLOOKUP($A143,#REF!,B$1,FALSE),"")</f>
        <v/>
      </c>
      <c r="C143" s="152" t="s">
        <v>268</v>
      </c>
      <c r="D143" s="154" t="s">
        <v>276</v>
      </c>
      <c r="E143" s="18" t="s">
        <v>12</v>
      </c>
      <c r="F143" s="18"/>
      <c r="G143" s="18"/>
      <c r="H143" s="18" t="s">
        <v>204</v>
      </c>
      <c r="I143" s="72"/>
      <c r="J143" s="18"/>
      <c r="K143" s="72"/>
      <c r="L143" s="72"/>
      <c r="M143" s="72"/>
      <c r="N143" s="18"/>
      <c r="O143" s="18"/>
      <c r="P143" s="18"/>
      <c r="Q143" s="18"/>
      <c r="R143" s="18"/>
      <c r="S143" s="18"/>
      <c r="T143" s="72"/>
      <c r="U143" s="72"/>
      <c r="V143" s="209"/>
      <c r="W143" s="209"/>
      <c r="X143" s="219">
        <v>0</v>
      </c>
      <c r="Y143" s="68"/>
      <c r="Z143" s="68"/>
      <c r="AA143" s="68"/>
      <c r="AB143" s="68"/>
    </row>
    <row r="144" spans="1:28" s="69" customFormat="1" ht="12.75" hidden="1" customHeight="1" outlineLevel="1" x14ac:dyDescent="0.35">
      <c r="A144" s="66" t="s">
        <v>269</v>
      </c>
      <c r="B144" s="67" t="str">
        <f>IFERROR(VLOOKUP($A144,#REF!,B$1,FALSE),"")</f>
        <v/>
      </c>
      <c r="C144" s="152" t="s">
        <v>268</v>
      </c>
      <c r="D144" s="154" t="s">
        <v>277</v>
      </c>
      <c r="E144" s="18" t="s">
        <v>12</v>
      </c>
      <c r="F144" s="18"/>
      <c r="G144" s="18"/>
      <c r="H144" s="18" t="s">
        <v>204</v>
      </c>
      <c r="I144" s="72"/>
      <c r="J144" s="18"/>
      <c r="K144" s="72"/>
      <c r="L144" s="72"/>
      <c r="M144" s="72"/>
      <c r="N144" s="18"/>
      <c r="O144" s="18"/>
      <c r="P144" s="18"/>
      <c r="Q144" s="18"/>
      <c r="R144" s="18"/>
      <c r="S144" s="18"/>
      <c r="T144" s="72"/>
      <c r="U144" s="72"/>
      <c r="V144" s="209"/>
      <c r="W144" s="209"/>
      <c r="X144" s="219">
        <v>0</v>
      </c>
      <c r="Y144" s="68"/>
      <c r="Z144" s="68"/>
      <c r="AA144" s="68"/>
      <c r="AB144" s="68"/>
    </row>
    <row r="145" spans="1:28" s="69" customFormat="1" ht="12.75" hidden="1" customHeight="1" outlineLevel="1" x14ac:dyDescent="0.35">
      <c r="A145" s="66" t="s">
        <v>269</v>
      </c>
      <c r="B145" s="67" t="str">
        <f>IFERROR(VLOOKUP($A145,#REF!,B$1,FALSE),"")</f>
        <v/>
      </c>
      <c r="C145" s="152" t="s">
        <v>268</v>
      </c>
      <c r="D145" s="154" t="s">
        <v>278</v>
      </c>
      <c r="E145" s="18" t="s">
        <v>12</v>
      </c>
      <c r="F145" s="18"/>
      <c r="G145" s="18"/>
      <c r="H145" s="18" t="s">
        <v>204</v>
      </c>
      <c r="I145" s="72"/>
      <c r="J145" s="18"/>
      <c r="K145" s="72"/>
      <c r="L145" s="72"/>
      <c r="M145" s="72"/>
      <c r="N145" s="18"/>
      <c r="O145" s="18"/>
      <c r="P145" s="18"/>
      <c r="Q145" s="18"/>
      <c r="R145" s="18"/>
      <c r="S145" s="18"/>
      <c r="T145" s="72"/>
      <c r="U145" s="72"/>
      <c r="V145" s="209"/>
      <c r="W145" s="209"/>
      <c r="X145" s="219">
        <v>0</v>
      </c>
      <c r="Y145" s="68"/>
      <c r="Z145" s="68"/>
      <c r="AA145" s="68"/>
      <c r="AB145" s="68"/>
    </row>
    <row r="146" spans="1:28" s="69" customFormat="1" ht="12.75" hidden="1" customHeight="1" outlineLevel="1" x14ac:dyDescent="0.35">
      <c r="A146" s="66" t="s">
        <v>269</v>
      </c>
      <c r="B146" s="67" t="str">
        <f>IFERROR(VLOOKUP($A146,#REF!,B$1,FALSE),"")</f>
        <v/>
      </c>
      <c r="C146" s="152" t="s">
        <v>268</v>
      </c>
      <c r="D146" s="154" t="s">
        <v>279</v>
      </c>
      <c r="E146" s="18" t="s">
        <v>12</v>
      </c>
      <c r="F146" s="18"/>
      <c r="G146" s="18"/>
      <c r="H146" s="18" t="s">
        <v>204</v>
      </c>
      <c r="I146" s="72"/>
      <c r="J146" s="18"/>
      <c r="K146" s="72"/>
      <c r="L146" s="72"/>
      <c r="M146" s="72"/>
      <c r="N146" s="18"/>
      <c r="O146" s="18"/>
      <c r="P146" s="18"/>
      <c r="Q146" s="18"/>
      <c r="R146" s="18"/>
      <c r="S146" s="18"/>
      <c r="T146" s="72"/>
      <c r="U146" s="72"/>
      <c r="V146" s="209"/>
      <c r="W146" s="209"/>
      <c r="X146" s="219">
        <v>0</v>
      </c>
      <c r="Y146" s="68"/>
      <c r="Z146" s="68"/>
      <c r="AA146" s="68"/>
      <c r="AB146" s="68"/>
    </row>
    <row r="147" spans="1:28" s="69" customFormat="1" ht="12.75" hidden="1" customHeight="1" outlineLevel="1" x14ac:dyDescent="0.35">
      <c r="A147" s="66" t="s">
        <v>269</v>
      </c>
      <c r="B147" s="67" t="str">
        <f>IFERROR(VLOOKUP($A147,#REF!,B$1,FALSE),"")</f>
        <v/>
      </c>
      <c r="C147" s="152" t="s">
        <v>268</v>
      </c>
      <c r="D147" s="154" t="s">
        <v>280</v>
      </c>
      <c r="E147" s="18" t="s">
        <v>12</v>
      </c>
      <c r="F147" s="18"/>
      <c r="G147" s="18"/>
      <c r="H147" s="18" t="s">
        <v>204</v>
      </c>
      <c r="I147" s="72"/>
      <c r="J147" s="18"/>
      <c r="K147" s="72"/>
      <c r="L147" s="72"/>
      <c r="M147" s="72"/>
      <c r="N147" s="18"/>
      <c r="O147" s="18"/>
      <c r="P147" s="18"/>
      <c r="Q147" s="18"/>
      <c r="R147" s="18"/>
      <c r="S147" s="18"/>
      <c r="T147" s="72"/>
      <c r="U147" s="72"/>
      <c r="V147" s="209"/>
      <c r="W147" s="209"/>
      <c r="X147" s="219">
        <v>0</v>
      </c>
      <c r="Y147" s="68"/>
      <c r="Z147" s="68"/>
      <c r="AA147" s="68"/>
      <c r="AB147" s="68"/>
    </row>
    <row r="148" spans="1:28" s="69" customFormat="1" ht="12.75" hidden="1" customHeight="1" outlineLevel="1" x14ac:dyDescent="0.35">
      <c r="A148" s="66" t="s">
        <v>269</v>
      </c>
      <c r="B148" s="67" t="str">
        <f>IFERROR(VLOOKUP($A148,#REF!,B$1,FALSE),"")</f>
        <v/>
      </c>
      <c r="C148" s="152" t="s">
        <v>268</v>
      </c>
      <c r="D148" s="154" t="s">
        <v>281</v>
      </c>
      <c r="E148" s="18" t="s">
        <v>12</v>
      </c>
      <c r="F148" s="18"/>
      <c r="G148" s="18"/>
      <c r="H148" s="18" t="s">
        <v>204</v>
      </c>
      <c r="I148" s="72"/>
      <c r="J148" s="18"/>
      <c r="K148" s="72"/>
      <c r="L148" s="72"/>
      <c r="M148" s="72"/>
      <c r="N148" s="18"/>
      <c r="O148" s="18"/>
      <c r="P148" s="18"/>
      <c r="Q148" s="18"/>
      <c r="R148" s="18"/>
      <c r="S148" s="18"/>
      <c r="T148" s="72"/>
      <c r="U148" s="72"/>
      <c r="V148" s="209"/>
      <c r="W148" s="209"/>
      <c r="X148" s="219">
        <v>0</v>
      </c>
      <c r="Y148" s="68"/>
      <c r="Z148" s="68"/>
      <c r="AA148" s="68"/>
      <c r="AB148" s="68"/>
    </row>
    <row r="149" spans="1:28" s="69" customFormat="1" ht="12.75" hidden="1" customHeight="1" outlineLevel="1" x14ac:dyDescent="0.35">
      <c r="A149" s="66" t="s">
        <v>269</v>
      </c>
      <c r="B149" s="67" t="str">
        <f>IFERROR(VLOOKUP($A149,#REF!,B$1,FALSE),"")</f>
        <v/>
      </c>
      <c r="C149" s="152" t="s">
        <v>268</v>
      </c>
      <c r="D149" s="154" t="s">
        <v>211</v>
      </c>
      <c r="E149" s="18" t="s">
        <v>12</v>
      </c>
      <c r="F149" s="18"/>
      <c r="G149" s="18"/>
      <c r="H149" s="18" t="s">
        <v>204</v>
      </c>
      <c r="I149" s="72"/>
      <c r="J149" s="18"/>
      <c r="K149" s="72"/>
      <c r="L149" s="72"/>
      <c r="M149" s="72"/>
      <c r="N149" s="18"/>
      <c r="O149" s="18"/>
      <c r="P149" s="18"/>
      <c r="Q149" s="18"/>
      <c r="R149" s="18"/>
      <c r="S149" s="18"/>
      <c r="T149" s="72"/>
      <c r="U149" s="72"/>
      <c r="V149" s="209"/>
      <c r="W149" s="209"/>
      <c r="X149" s="219">
        <v>0</v>
      </c>
      <c r="Y149" s="68"/>
      <c r="Z149" s="68"/>
      <c r="AA149" s="68"/>
      <c r="AB149" s="68"/>
    </row>
    <row r="150" spans="1:28" s="69" customFormat="1" ht="12.75" hidden="1" customHeight="1" outlineLevel="1" x14ac:dyDescent="0.35">
      <c r="A150" s="66" t="s">
        <v>269</v>
      </c>
      <c r="B150" s="67" t="str">
        <f>IFERROR(VLOOKUP($A150,#REF!,B$1,FALSE),"")</f>
        <v/>
      </c>
      <c r="C150" s="152" t="s">
        <v>244</v>
      </c>
      <c r="D150" s="153" t="s">
        <v>245</v>
      </c>
      <c r="E150" s="18" t="s">
        <v>12</v>
      </c>
      <c r="F150" s="18"/>
      <c r="G150" s="18"/>
      <c r="H150" s="18" t="s">
        <v>204</v>
      </c>
      <c r="I150" s="72"/>
      <c r="J150" s="18"/>
      <c r="K150" s="72"/>
      <c r="L150" s="72"/>
      <c r="M150" s="72"/>
      <c r="N150" s="18"/>
      <c r="O150" s="18"/>
      <c r="P150" s="18"/>
      <c r="Q150" s="18"/>
      <c r="R150" s="18"/>
      <c r="S150" s="18"/>
      <c r="T150" s="72"/>
      <c r="U150" s="72"/>
      <c r="V150" s="209"/>
      <c r="W150" s="209"/>
      <c r="X150" s="219">
        <v>0</v>
      </c>
      <c r="Y150" s="135"/>
      <c r="Z150" s="135"/>
      <c r="AA150" s="135"/>
      <c r="AB150" s="135"/>
    </row>
    <row r="151" spans="1:28" s="69" customFormat="1" ht="12.75" hidden="1" customHeight="1" outlineLevel="1" x14ac:dyDescent="0.35">
      <c r="A151" s="66" t="s">
        <v>269</v>
      </c>
      <c r="B151" s="67" t="str">
        <f>IFERROR(VLOOKUP($A151,#REF!,B$1,FALSE),"")</f>
        <v/>
      </c>
      <c r="C151" s="152" t="s">
        <v>244</v>
      </c>
      <c r="D151" s="153" t="s">
        <v>246</v>
      </c>
      <c r="E151" s="18" t="s">
        <v>12</v>
      </c>
      <c r="F151" s="18"/>
      <c r="G151" s="18"/>
      <c r="H151" s="18" t="s">
        <v>204</v>
      </c>
      <c r="I151" s="72"/>
      <c r="J151" s="18"/>
      <c r="K151" s="72"/>
      <c r="L151" s="72"/>
      <c r="M151" s="72"/>
      <c r="N151" s="18"/>
      <c r="O151" s="18"/>
      <c r="P151" s="18"/>
      <c r="Q151" s="18"/>
      <c r="R151" s="18"/>
      <c r="S151" s="18"/>
      <c r="T151" s="72"/>
      <c r="U151" s="72"/>
      <c r="V151" s="209"/>
      <c r="W151" s="209"/>
      <c r="X151" s="219">
        <v>0</v>
      </c>
      <c r="Y151" s="135"/>
      <c r="Z151" s="135"/>
      <c r="AA151" s="135"/>
      <c r="AB151" s="135"/>
    </row>
    <row r="152" spans="1:28" s="69" customFormat="1" ht="12.75" hidden="1" customHeight="1" outlineLevel="1" x14ac:dyDescent="0.35">
      <c r="A152" s="66" t="s">
        <v>269</v>
      </c>
      <c r="B152" s="67" t="str">
        <f>IFERROR(VLOOKUP($A152,#REF!,B$1,FALSE),"")</f>
        <v/>
      </c>
      <c r="C152" s="152" t="s">
        <v>244</v>
      </c>
      <c r="D152" s="153" t="s">
        <v>247</v>
      </c>
      <c r="E152" s="18" t="s">
        <v>12</v>
      </c>
      <c r="F152" s="18"/>
      <c r="G152" s="18"/>
      <c r="H152" s="18" t="s">
        <v>204</v>
      </c>
      <c r="I152" s="72"/>
      <c r="J152" s="18"/>
      <c r="K152" s="72"/>
      <c r="L152" s="72"/>
      <c r="M152" s="72"/>
      <c r="N152" s="18"/>
      <c r="O152" s="18"/>
      <c r="P152" s="18"/>
      <c r="Q152" s="18"/>
      <c r="R152" s="18"/>
      <c r="S152" s="18"/>
      <c r="T152" s="72"/>
      <c r="U152" s="72"/>
      <c r="V152" s="209"/>
      <c r="W152" s="209"/>
      <c r="X152" s="219">
        <v>0</v>
      </c>
      <c r="Y152" s="68"/>
      <c r="Z152" s="68"/>
      <c r="AA152" s="68"/>
      <c r="AB152" s="68"/>
    </row>
    <row r="153" spans="1:28" s="69" customFormat="1" ht="12.75" hidden="1" customHeight="1" outlineLevel="1" x14ac:dyDescent="0.35">
      <c r="A153" s="66" t="s">
        <v>269</v>
      </c>
      <c r="B153" s="67" t="str">
        <f>IFERROR(VLOOKUP($A153,#REF!,B$1,FALSE),"")</f>
        <v/>
      </c>
      <c r="C153" s="152" t="s">
        <v>244</v>
      </c>
      <c r="D153" s="153" t="s">
        <v>248</v>
      </c>
      <c r="E153" s="18" t="s">
        <v>12</v>
      </c>
      <c r="F153" s="18"/>
      <c r="G153" s="18"/>
      <c r="H153" s="18" t="s">
        <v>204</v>
      </c>
      <c r="I153" s="72"/>
      <c r="J153" s="18"/>
      <c r="K153" s="72"/>
      <c r="L153" s="72"/>
      <c r="M153" s="72"/>
      <c r="N153" s="18"/>
      <c r="O153" s="18"/>
      <c r="P153" s="18"/>
      <c r="Q153" s="18"/>
      <c r="R153" s="18"/>
      <c r="S153" s="18"/>
      <c r="T153" s="72"/>
      <c r="U153" s="72"/>
      <c r="V153" s="209"/>
      <c r="W153" s="209"/>
      <c r="X153" s="219">
        <v>0</v>
      </c>
      <c r="Y153" s="68"/>
      <c r="Z153" s="68"/>
      <c r="AA153" s="68"/>
      <c r="AB153" s="68"/>
    </row>
    <row r="154" spans="1:28" s="69" customFormat="1" ht="12.75" hidden="1" customHeight="1" outlineLevel="1" x14ac:dyDescent="0.35">
      <c r="A154" s="66" t="s">
        <v>269</v>
      </c>
      <c r="B154" s="67" t="str">
        <f>IFERROR(VLOOKUP($A154,#REF!,B$1,FALSE),"")</f>
        <v/>
      </c>
      <c r="C154" s="152" t="s">
        <v>244</v>
      </c>
      <c r="D154" s="153" t="s">
        <v>249</v>
      </c>
      <c r="E154" s="18" t="s">
        <v>12</v>
      </c>
      <c r="F154" s="18"/>
      <c r="G154" s="18"/>
      <c r="H154" s="18" t="s">
        <v>204</v>
      </c>
      <c r="I154" s="72"/>
      <c r="J154" s="18"/>
      <c r="K154" s="72"/>
      <c r="L154" s="72"/>
      <c r="M154" s="72"/>
      <c r="N154" s="18"/>
      <c r="O154" s="18"/>
      <c r="P154" s="18"/>
      <c r="Q154" s="18"/>
      <c r="R154" s="18"/>
      <c r="S154" s="18"/>
      <c r="T154" s="72"/>
      <c r="U154" s="72"/>
      <c r="V154" s="209"/>
      <c r="W154" s="209"/>
      <c r="X154" s="219">
        <v>0</v>
      </c>
      <c r="Y154" s="68"/>
      <c r="Z154" s="68"/>
      <c r="AA154" s="68"/>
      <c r="AB154" s="68"/>
    </row>
    <row r="155" spans="1:28" s="69" customFormat="1" ht="12.75" hidden="1" customHeight="1" outlineLevel="1" x14ac:dyDescent="0.35">
      <c r="A155" s="126" t="s">
        <v>269</v>
      </c>
      <c r="B155" s="127" t="str">
        <f>IFERROR(VLOOKUP($A155,#REF!,B$1,FALSE),"")</f>
        <v/>
      </c>
      <c r="C155" s="168" t="s">
        <v>244</v>
      </c>
      <c r="D155" s="153" t="s">
        <v>250</v>
      </c>
      <c r="E155" s="18" t="s">
        <v>12</v>
      </c>
      <c r="F155" s="18"/>
      <c r="G155" s="18"/>
      <c r="H155" s="18" t="s">
        <v>204</v>
      </c>
      <c r="I155" s="72"/>
      <c r="J155" s="18"/>
      <c r="K155" s="72"/>
      <c r="L155" s="72"/>
      <c r="M155" s="72"/>
      <c r="N155" s="18"/>
      <c r="O155" s="18"/>
      <c r="P155" s="18"/>
      <c r="Q155" s="18"/>
      <c r="R155" s="18"/>
      <c r="S155" s="18"/>
      <c r="T155" s="72"/>
      <c r="U155" s="72"/>
      <c r="V155" s="209"/>
      <c r="W155" s="209"/>
      <c r="X155" s="219">
        <v>0</v>
      </c>
      <c r="Y155" s="137"/>
      <c r="Z155" s="137"/>
      <c r="AA155" s="137"/>
      <c r="AB155" s="137"/>
    </row>
    <row r="156" spans="1:28" s="69" customFormat="1" ht="12.75" hidden="1" customHeight="1" outlineLevel="1" x14ac:dyDescent="0.35">
      <c r="A156" s="126" t="s">
        <v>269</v>
      </c>
      <c r="B156" s="127" t="str">
        <f>IFERROR(VLOOKUP($A156,#REF!,B$1,FALSE),"")</f>
        <v/>
      </c>
      <c r="C156" s="168" t="s">
        <v>244</v>
      </c>
      <c r="D156" s="153" t="s">
        <v>211</v>
      </c>
      <c r="E156" s="18" t="s">
        <v>12</v>
      </c>
      <c r="F156" s="18"/>
      <c r="G156" s="18"/>
      <c r="H156" s="18" t="s">
        <v>204</v>
      </c>
      <c r="I156" s="72"/>
      <c r="J156" s="18"/>
      <c r="K156" s="72"/>
      <c r="L156" s="72"/>
      <c r="M156" s="72"/>
      <c r="N156" s="18"/>
      <c r="O156" s="18"/>
      <c r="P156" s="18"/>
      <c r="Q156" s="18"/>
      <c r="R156" s="18"/>
      <c r="S156" s="18"/>
      <c r="T156" s="72"/>
      <c r="U156" s="72"/>
      <c r="V156" s="209"/>
      <c r="W156" s="209"/>
      <c r="X156" s="219">
        <v>0</v>
      </c>
      <c r="Y156" s="137"/>
      <c r="Z156" s="137"/>
      <c r="AA156" s="137"/>
      <c r="AB156" s="137"/>
    </row>
    <row r="157" spans="1:28" ht="12.75" customHeight="1" collapsed="1" x14ac:dyDescent="0.35">
      <c r="A157" s="1" t="s">
        <v>282</v>
      </c>
      <c r="B157" s="19" t="str">
        <f>IFERROR(VLOOKUP($A157,#REF!,B$1,FALSE),"")</f>
        <v/>
      </c>
      <c r="C157" s="166" t="str">
        <f>IFERROR(VLOOKUP($A157,#REF!,C$1,FALSE),"")</f>
        <v/>
      </c>
      <c r="D157" s="162" t="str">
        <f>IFERROR(VLOOKUP($A157,#REF!,D$1,FALSE),"")</f>
        <v/>
      </c>
      <c r="E157" s="18" t="s">
        <v>12</v>
      </c>
      <c r="F157" s="18"/>
      <c r="G157" s="18"/>
      <c r="H157" s="18" t="s">
        <v>204</v>
      </c>
      <c r="I157" s="72"/>
      <c r="J157" s="18"/>
      <c r="K157" s="72"/>
      <c r="L157" s="72"/>
      <c r="M157" s="72"/>
      <c r="N157" s="18"/>
      <c r="O157" s="18"/>
      <c r="P157" s="18"/>
      <c r="Q157" s="18"/>
      <c r="R157" s="18"/>
      <c r="S157" s="18"/>
      <c r="T157" s="72"/>
      <c r="U157" s="72"/>
      <c r="V157" s="209"/>
      <c r="W157" s="209"/>
      <c r="X157" s="219">
        <v>0</v>
      </c>
      <c r="Y157" s="90"/>
      <c r="Z157" s="90"/>
      <c r="AA157" s="90"/>
      <c r="AB157" s="90"/>
    </row>
    <row r="158" spans="1:28" s="69" customFormat="1" ht="12.75" hidden="1" customHeight="1" outlineLevel="1" x14ac:dyDescent="0.35">
      <c r="A158" s="66" t="s">
        <v>282</v>
      </c>
      <c r="B158" s="67" t="str">
        <f>IFERROR(VLOOKUP($A158,#REF!,B$1,FALSE),"")</f>
        <v/>
      </c>
      <c r="C158" s="67" t="s">
        <v>214</v>
      </c>
      <c r="D158" s="103" t="s">
        <v>215</v>
      </c>
      <c r="E158" s="18" t="s">
        <v>12</v>
      </c>
      <c r="F158" s="18"/>
      <c r="G158" s="18"/>
      <c r="H158" s="18" t="s">
        <v>204</v>
      </c>
      <c r="I158" s="72"/>
      <c r="J158" s="18"/>
      <c r="K158" s="72"/>
      <c r="L158" s="72"/>
      <c r="M158" s="72"/>
      <c r="N158" s="18"/>
      <c r="O158" s="18"/>
      <c r="P158" s="18"/>
      <c r="Q158" s="18"/>
      <c r="R158" s="18"/>
      <c r="S158" s="18"/>
      <c r="T158" s="72"/>
      <c r="U158" s="72"/>
      <c r="V158" s="209"/>
      <c r="W158" s="209"/>
      <c r="X158" s="219">
        <v>0</v>
      </c>
      <c r="Y158" s="68"/>
      <c r="Z158" s="68"/>
      <c r="AA158" s="68"/>
      <c r="AB158" s="68"/>
    </row>
    <row r="159" spans="1:28" s="69" customFormat="1" ht="12.75" hidden="1" customHeight="1" outlineLevel="1" x14ac:dyDescent="0.35">
      <c r="A159" s="66" t="s">
        <v>282</v>
      </c>
      <c r="B159" s="67" t="str">
        <f>IFERROR(VLOOKUP($A159,#REF!,B$1,FALSE),"")</f>
        <v/>
      </c>
      <c r="C159" s="67" t="s">
        <v>214</v>
      </c>
      <c r="D159" s="69" t="s">
        <v>216</v>
      </c>
      <c r="E159" s="18" t="s">
        <v>12</v>
      </c>
      <c r="F159" s="18"/>
      <c r="G159" s="18"/>
      <c r="H159" s="18" t="s">
        <v>204</v>
      </c>
      <c r="I159" s="72"/>
      <c r="J159" s="18"/>
      <c r="K159" s="72"/>
      <c r="L159" s="72"/>
      <c r="M159" s="72"/>
      <c r="N159" s="18"/>
      <c r="O159" s="18"/>
      <c r="P159" s="18"/>
      <c r="Q159" s="18"/>
      <c r="R159" s="18"/>
      <c r="S159" s="18"/>
      <c r="T159" s="72"/>
      <c r="U159" s="72"/>
      <c r="V159" s="209"/>
      <c r="W159" s="209"/>
      <c r="X159" s="219">
        <v>0</v>
      </c>
      <c r="Y159" s="68"/>
      <c r="Z159" s="68"/>
      <c r="AA159" s="68"/>
      <c r="AB159" s="68"/>
    </row>
    <row r="160" spans="1:28" s="69" customFormat="1" ht="12.75" hidden="1" customHeight="1" outlineLevel="1" x14ac:dyDescent="0.35">
      <c r="A160" s="66" t="s">
        <v>282</v>
      </c>
      <c r="B160" s="67" t="str">
        <f>IFERROR(VLOOKUP($A160,#REF!,B$1,FALSE),"")</f>
        <v/>
      </c>
      <c r="C160" s="67" t="s">
        <v>214</v>
      </c>
      <c r="D160" s="69" t="s">
        <v>217</v>
      </c>
      <c r="E160" s="18" t="s">
        <v>12</v>
      </c>
      <c r="F160" s="18"/>
      <c r="G160" s="18"/>
      <c r="H160" s="18" t="s">
        <v>204</v>
      </c>
      <c r="I160" s="72"/>
      <c r="J160" s="18"/>
      <c r="K160" s="72"/>
      <c r="L160" s="72"/>
      <c r="M160" s="72"/>
      <c r="N160" s="18"/>
      <c r="O160" s="18"/>
      <c r="P160" s="18"/>
      <c r="Q160" s="18"/>
      <c r="R160" s="18"/>
      <c r="S160" s="18"/>
      <c r="T160" s="72"/>
      <c r="U160" s="72"/>
      <c r="V160" s="209"/>
      <c r="W160" s="209"/>
      <c r="X160" s="219">
        <v>0</v>
      </c>
      <c r="Y160" s="68"/>
      <c r="Z160" s="68"/>
      <c r="AA160" s="68"/>
      <c r="AB160" s="68"/>
    </row>
    <row r="161" spans="1:28" s="69" customFormat="1" ht="12.75" hidden="1" customHeight="1" outlineLevel="1" x14ac:dyDescent="0.35">
      <c r="A161" s="66" t="s">
        <v>282</v>
      </c>
      <c r="B161" s="67" t="str">
        <f>IFERROR(VLOOKUP($A161,#REF!,B$1,FALSE),"")</f>
        <v/>
      </c>
      <c r="C161" s="67" t="s">
        <v>214</v>
      </c>
      <c r="D161" s="69" t="s">
        <v>218</v>
      </c>
      <c r="E161" s="18" t="s">
        <v>12</v>
      </c>
      <c r="F161" s="18"/>
      <c r="G161" s="18"/>
      <c r="H161" s="18" t="s">
        <v>204</v>
      </c>
      <c r="I161" s="72"/>
      <c r="J161" s="18"/>
      <c r="K161" s="72"/>
      <c r="L161" s="72"/>
      <c r="M161" s="72"/>
      <c r="N161" s="18"/>
      <c r="O161" s="18"/>
      <c r="P161" s="18"/>
      <c r="Q161" s="18"/>
      <c r="R161" s="18"/>
      <c r="S161" s="18"/>
      <c r="T161" s="72"/>
      <c r="U161" s="72"/>
      <c r="V161" s="209"/>
      <c r="W161" s="209"/>
      <c r="X161" s="219">
        <v>0</v>
      </c>
      <c r="Y161" s="68"/>
      <c r="Z161" s="68"/>
      <c r="AA161" s="68"/>
      <c r="AB161" s="68"/>
    </row>
    <row r="162" spans="1:28" s="69" customFormat="1" ht="12.75" hidden="1" customHeight="1" outlineLevel="1" x14ac:dyDescent="0.35">
      <c r="A162" s="66" t="s">
        <v>282</v>
      </c>
      <c r="B162" s="67" t="str">
        <f>IFERROR(VLOOKUP($A162,#REF!,B$1,FALSE),"")</f>
        <v/>
      </c>
      <c r="C162" s="67" t="s">
        <v>214</v>
      </c>
      <c r="D162" s="69" t="s">
        <v>219</v>
      </c>
      <c r="E162" s="18" t="s">
        <v>12</v>
      </c>
      <c r="F162" s="18"/>
      <c r="G162" s="18"/>
      <c r="H162" s="18" t="s">
        <v>204</v>
      </c>
      <c r="I162" s="72"/>
      <c r="J162" s="18"/>
      <c r="K162" s="72"/>
      <c r="L162" s="72"/>
      <c r="M162" s="72"/>
      <c r="N162" s="18"/>
      <c r="O162" s="18"/>
      <c r="P162" s="18"/>
      <c r="Q162" s="18"/>
      <c r="R162" s="18"/>
      <c r="S162" s="18"/>
      <c r="T162" s="72"/>
      <c r="U162" s="72"/>
      <c r="V162" s="209"/>
      <c r="W162" s="209"/>
      <c r="X162" s="219">
        <v>0</v>
      </c>
      <c r="Y162" s="68"/>
      <c r="Z162" s="68"/>
      <c r="AA162" s="68"/>
      <c r="AB162" s="68"/>
    </row>
    <row r="163" spans="1:28" s="69" customFormat="1" ht="12.75" hidden="1" customHeight="1" outlineLevel="1" x14ac:dyDescent="0.35">
      <c r="A163" s="66" t="s">
        <v>282</v>
      </c>
      <c r="B163" s="67" t="str">
        <f>IFERROR(VLOOKUP($A163,#REF!,B$1,FALSE),"")</f>
        <v/>
      </c>
      <c r="C163" s="67" t="s">
        <v>214</v>
      </c>
      <c r="D163" s="69" t="s">
        <v>220</v>
      </c>
      <c r="E163" s="18" t="s">
        <v>12</v>
      </c>
      <c r="F163" s="18"/>
      <c r="G163" s="18"/>
      <c r="H163" s="18" t="s">
        <v>204</v>
      </c>
      <c r="I163" s="72"/>
      <c r="J163" s="18"/>
      <c r="K163" s="72"/>
      <c r="L163" s="72"/>
      <c r="M163" s="72"/>
      <c r="N163" s="18"/>
      <c r="O163" s="18"/>
      <c r="P163" s="18"/>
      <c r="Q163" s="18"/>
      <c r="R163" s="18"/>
      <c r="S163" s="18"/>
      <c r="T163" s="72"/>
      <c r="U163" s="72"/>
      <c r="V163" s="209"/>
      <c r="W163" s="209"/>
      <c r="X163" s="219">
        <v>0</v>
      </c>
      <c r="Y163" s="68"/>
      <c r="Z163" s="68"/>
      <c r="AA163" s="68"/>
      <c r="AB163" s="68"/>
    </row>
    <row r="164" spans="1:28" s="69" customFormat="1" ht="12.75" hidden="1" customHeight="1" outlineLevel="1" x14ac:dyDescent="0.35">
      <c r="A164" s="66" t="s">
        <v>282</v>
      </c>
      <c r="B164" s="67" t="str">
        <f>IFERROR(VLOOKUP($A164,#REF!,B$1,FALSE),"")</f>
        <v/>
      </c>
      <c r="C164" s="67" t="s">
        <v>214</v>
      </c>
      <c r="D164" s="69" t="s">
        <v>221</v>
      </c>
      <c r="E164" s="18" t="s">
        <v>12</v>
      </c>
      <c r="F164" s="18"/>
      <c r="G164" s="18"/>
      <c r="H164" s="18" t="s">
        <v>204</v>
      </c>
      <c r="I164" s="72"/>
      <c r="J164" s="18"/>
      <c r="K164" s="72"/>
      <c r="L164" s="72"/>
      <c r="M164" s="72"/>
      <c r="N164" s="18"/>
      <c r="O164" s="18"/>
      <c r="P164" s="18"/>
      <c r="Q164" s="18"/>
      <c r="R164" s="18"/>
      <c r="S164" s="18"/>
      <c r="T164" s="72"/>
      <c r="U164" s="72"/>
      <c r="V164" s="209"/>
      <c r="W164" s="209"/>
      <c r="X164" s="219">
        <v>0</v>
      </c>
      <c r="Y164" s="68"/>
      <c r="Z164" s="68"/>
      <c r="AA164" s="68"/>
      <c r="AB164" s="68"/>
    </row>
    <row r="165" spans="1:28" s="69" customFormat="1" ht="12.75" hidden="1" customHeight="1" outlineLevel="1" x14ac:dyDescent="0.35">
      <c r="A165" s="66" t="s">
        <v>282</v>
      </c>
      <c r="B165" s="67" t="str">
        <f>IFERROR(VLOOKUP($A165,#REF!,B$1,FALSE),"")</f>
        <v/>
      </c>
      <c r="C165" s="67" t="s">
        <v>214</v>
      </c>
      <c r="D165" s="69" t="s">
        <v>222</v>
      </c>
      <c r="E165" s="18" t="s">
        <v>12</v>
      </c>
      <c r="F165" s="18"/>
      <c r="G165" s="18"/>
      <c r="H165" s="18" t="s">
        <v>204</v>
      </c>
      <c r="I165" s="72"/>
      <c r="J165" s="18"/>
      <c r="K165" s="72"/>
      <c r="L165" s="72"/>
      <c r="M165" s="72"/>
      <c r="N165" s="18"/>
      <c r="O165" s="18"/>
      <c r="P165" s="18"/>
      <c r="Q165" s="18"/>
      <c r="R165" s="18"/>
      <c r="S165" s="18"/>
      <c r="T165" s="72"/>
      <c r="U165" s="72"/>
      <c r="V165" s="209"/>
      <c r="W165" s="209"/>
      <c r="X165" s="219">
        <v>0</v>
      </c>
      <c r="Y165" s="68"/>
      <c r="Z165" s="68"/>
      <c r="AA165" s="68"/>
      <c r="AB165" s="68"/>
    </row>
    <row r="166" spans="1:28" s="69" customFormat="1" ht="12.75" hidden="1" customHeight="1" outlineLevel="1" x14ac:dyDescent="0.35">
      <c r="A166" s="66" t="s">
        <v>282</v>
      </c>
      <c r="B166" s="67" t="str">
        <f>IFERROR(VLOOKUP($A166,#REF!,B$1,FALSE),"")</f>
        <v/>
      </c>
      <c r="C166" s="67" t="s">
        <v>214</v>
      </c>
      <c r="D166" s="69" t="s">
        <v>223</v>
      </c>
      <c r="E166" s="18" t="s">
        <v>12</v>
      </c>
      <c r="F166" s="18"/>
      <c r="G166" s="18"/>
      <c r="H166" s="18" t="s">
        <v>204</v>
      </c>
      <c r="I166" s="72"/>
      <c r="J166" s="18"/>
      <c r="K166" s="72"/>
      <c r="L166" s="72"/>
      <c r="M166" s="72"/>
      <c r="N166" s="18"/>
      <c r="O166" s="18"/>
      <c r="P166" s="18"/>
      <c r="Q166" s="18"/>
      <c r="R166" s="18"/>
      <c r="S166" s="18"/>
      <c r="T166" s="72"/>
      <c r="U166" s="72"/>
      <c r="V166" s="209"/>
      <c r="W166" s="209"/>
      <c r="X166" s="219">
        <v>0</v>
      </c>
      <c r="Y166" s="68"/>
      <c r="Z166" s="68"/>
      <c r="AA166" s="68"/>
      <c r="AB166" s="68"/>
    </row>
    <row r="167" spans="1:28" s="69" customFormat="1" ht="12.75" hidden="1" customHeight="1" outlineLevel="1" x14ac:dyDescent="0.35">
      <c r="A167" s="66" t="s">
        <v>282</v>
      </c>
      <c r="B167" s="67" t="str">
        <f>IFERROR(VLOOKUP($A167,#REF!,B$1,FALSE),"")</f>
        <v/>
      </c>
      <c r="C167" s="67" t="s">
        <v>214</v>
      </c>
      <c r="D167" s="69" t="s">
        <v>224</v>
      </c>
      <c r="E167" s="18" t="s">
        <v>12</v>
      </c>
      <c r="F167" s="18"/>
      <c r="G167" s="18"/>
      <c r="H167" s="18" t="s">
        <v>204</v>
      </c>
      <c r="I167" s="72"/>
      <c r="J167" s="18"/>
      <c r="K167" s="72"/>
      <c r="L167" s="72"/>
      <c r="M167" s="72"/>
      <c r="N167" s="18"/>
      <c r="O167" s="18"/>
      <c r="P167" s="18"/>
      <c r="Q167" s="18"/>
      <c r="R167" s="18"/>
      <c r="S167" s="18"/>
      <c r="T167" s="72"/>
      <c r="U167" s="72"/>
      <c r="V167" s="209"/>
      <c r="W167" s="209"/>
      <c r="X167" s="219">
        <v>0</v>
      </c>
      <c r="Y167" s="68"/>
      <c r="Z167" s="68"/>
      <c r="AA167" s="68"/>
      <c r="AB167" s="68"/>
    </row>
    <row r="168" spans="1:28" s="69" customFormat="1" ht="12.75" hidden="1" customHeight="1" outlineLevel="1" x14ac:dyDescent="0.35">
      <c r="A168" s="66" t="s">
        <v>282</v>
      </c>
      <c r="B168" s="67" t="str">
        <f>IFERROR(VLOOKUP($A168,#REF!,B$1,FALSE),"")</f>
        <v/>
      </c>
      <c r="C168" s="67" t="s">
        <v>214</v>
      </c>
      <c r="D168" s="69" t="s">
        <v>225</v>
      </c>
      <c r="E168" s="18" t="s">
        <v>12</v>
      </c>
      <c r="F168" s="18"/>
      <c r="G168" s="18"/>
      <c r="H168" s="18" t="s">
        <v>204</v>
      </c>
      <c r="I168" s="72"/>
      <c r="J168" s="18"/>
      <c r="K168" s="72"/>
      <c r="L168" s="72"/>
      <c r="M168" s="72"/>
      <c r="N168" s="18"/>
      <c r="O168" s="18"/>
      <c r="P168" s="18"/>
      <c r="Q168" s="18"/>
      <c r="R168" s="18"/>
      <c r="S168" s="18"/>
      <c r="T168" s="72"/>
      <c r="U168" s="72"/>
      <c r="V168" s="209"/>
      <c r="W168" s="209"/>
      <c r="X168" s="219">
        <v>0</v>
      </c>
      <c r="Y168" s="68"/>
      <c r="Z168" s="68"/>
      <c r="AA168" s="68"/>
      <c r="AB168" s="68"/>
    </row>
    <row r="169" spans="1:28" s="69" customFormat="1" ht="12.75" hidden="1" customHeight="1" outlineLevel="1" x14ac:dyDescent="0.35">
      <c r="A169" s="66" t="s">
        <v>282</v>
      </c>
      <c r="B169" s="67" t="str">
        <f>IFERROR(VLOOKUP($A169,#REF!,B$1,FALSE),"")</f>
        <v/>
      </c>
      <c r="C169" s="67" t="s">
        <v>214</v>
      </c>
      <c r="D169" s="69" t="s">
        <v>226</v>
      </c>
      <c r="E169" s="18" t="s">
        <v>12</v>
      </c>
      <c r="F169" s="18"/>
      <c r="G169" s="18"/>
      <c r="H169" s="18" t="s">
        <v>204</v>
      </c>
      <c r="I169" s="72"/>
      <c r="J169" s="18"/>
      <c r="K169" s="72"/>
      <c r="L169" s="72"/>
      <c r="M169" s="72"/>
      <c r="N169" s="18"/>
      <c r="O169" s="18"/>
      <c r="P169" s="18"/>
      <c r="Q169" s="18"/>
      <c r="R169" s="18"/>
      <c r="S169" s="18"/>
      <c r="T169" s="72"/>
      <c r="U169" s="72"/>
      <c r="V169" s="209"/>
      <c r="W169" s="209"/>
      <c r="X169" s="219">
        <v>0</v>
      </c>
      <c r="Y169" s="68"/>
      <c r="Z169" s="68"/>
      <c r="AA169" s="68"/>
      <c r="AB169" s="68"/>
    </row>
    <row r="170" spans="1:28" s="69" customFormat="1" ht="12.75" hidden="1" customHeight="1" outlineLevel="1" x14ac:dyDescent="0.35">
      <c r="A170" s="66" t="s">
        <v>282</v>
      </c>
      <c r="B170" s="67" t="str">
        <f>IFERROR(VLOOKUP($A170,#REF!,B$1,FALSE),"")</f>
        <v/>
      </c>
      <c r="C170" s="67" t="s">
        <v>214</v>
      </c>
      <c r="D170" s="69" t="s">
        <v>227</v>
      </c>
      <c r="E170" s="18" t="s">
        <v>12</v>
      </c>
      <c r="F170" s="18"/>
      <c r="G170" s="18"/>
      <c r="H170" s="18" t="s">
        <v>204</v>
      </c>
      <c r="I170" s="72"/>
      <c r="J170" s="18"/>
      <c r="K170" s="72"/>
      <c r="L170" s="72"/>
      <c r="M170" s="72"/>
      <c r="N170" s="18"/>
      <c r="O170" s="18"/>
      <c r="P170" s="18"/>
      <c r="Q170" s="18"/>
      <c r="R170" s="18"/>
      <c r="S170" s="18"/>
      <c r="T170" s="72"/>
      <c r="U170" s="72"/>
      <c r="V170" s="209"/>
      <c r="W170" s="209"/>
      <c r="X170" s="219">
        <v>0</v>
      </c>
      <c r="Y170" s="68"/>
      <c r="Z170" s="68"/>
      <c r="AA170" s="68"/>
      <c r="AB170" s="68"/>
    </row>
    <row r="171" spans="1:28" s="69" customFormat="1" ht="12.75" hidden="1" customHeight="1" outlineLevel="1" x14ac:dyDescent="0.35">
      <c r="A171" s="66" t="s">
        <v>282</v>
      </c>
      <c r="B171" s="67" t="str">
        <f>IFERROR(VLOOKUP($A171,#REF!,B$1,FALSE),"")</f>
        <v/>
      </c>
      <c r="C171" s="67" t="s">
        <v>214</v>
      </c>
      <c r="D171" s="69" t="s">
        <v>228</v>
      </c>
      <c r="E171" s="18" t="s">
        <v>12</v>
      </c>
      <c r="F171" s="18"/>
      <c r="G171" s="18"/>
      <c r="H171" s="18" t="s">
        <v>204</v>
      </c>
      <c r="I171" s="72"/>
      <c r="J171" s="18"/>
      <c r="K171" s="72"/>
      <c r="L171" s="72"/>
      <c r="M171" s="72"/>
      <c r="N171" s="18"/>
      <c r="O171" s="18"/>
      <c r="P171" s="18"/>
      <c r="Q171" s="18"/>
      <c r="R171" s="18"/>
      <c r="S171" s="18"/>
      <c r="T171" s="72"/>
      <c r="U171" s="72"/>
      <c r="V171" s="209"/>
      <c r="W171" s="209"/>
      <c r="X171" s="219">
        <v>0</v>
      </c>
      <c r="Y171" s="68"/>
      <c r="Z171" s="68"/>
      <c r="AA171" s="68"/>
      <c r="AB171" s="68"/>
    </row>
    <row r="172" spans="1:28" s="69" customFormat="1" ht="12.75" hidden="1" customHeight="1" outlineLevel="1" x14ac:dyDescent="0.35">
      <c r="A172" s="66" t="s">
        <v>282</v>
      </c>
      <c r="B172" s="67" t="str">
        <f>IFERROR(VLOOKUP($A172,#REF!,B$1,FALSE),"")</f>
        <v/>
      </c>
      <c r="C172" s="67" t="s">
        <v>229</v>
      </c>
      <c r="D172" s="69" t="s">
        <v>230</v>
      </c>
      <c r="E172" s="18" t="s">
        <v>12</v>
      </c>
      <c r="F172" s="18"/>
      <c r="G172" s="18"/>
      <c r="H172" s="18" t="s">
        <v>204</v>
      </c>
      <c r="I172" s="72"/>
      <c r="J172" s="18"/>
      <c r="K172" s="72"/>
      <c r="L172" s="72"/>
      <c r="M172" s="72"/>
      <c r="N172" s="18"/>
      <c r="O172" s="18"/>
      <c r="P172" s="18"/>
      <c r="Q172" s="18"/>
      <c r="R172" s="18"/>
      <c r="S172" s="18"/>
      <c r="T172" s="72"/>
      <c r="U172" s="72"/>
      <c r="V172" s="209"/>
      <c r="W172" s="209"/>
      <c r="X172" s="219">
        <v>0</v>
      </c>
      <c r="Y172" s="68"/>
      <c r="Z172" s="68"/>
      <c r="AA172" s="68"/>
      <c r="AB172" s="68"/>
    </row>
    <row r="173" spans="1:28" s="69" customFormat="1" ht="12.75" hidden="1" customHeight="1" outlineLevel="1" x14ac:dyDescent="0.35">
      <c r="A173" s="66" t="s">
        <v>282</v>
      </c>
      <c r="B173" s="67" t="str">
        <f>IFERROR(VLOOKUP($A173,#REF!,B$1,FALSE),"")</f>
        <v/>
      </c>
      <c r="C173" s="67" t="s">
        <v>229</v>
      </c>
      <c r="D173" s="69" t="s">
        <v>231</v>
      </c>
      <c r="E173" s="18" t="s">
        <v>12</v>
      </c>
      <c r="F173" s="18"/>
      <c r="G173" s="18"/>
      <c r="H173" s="18" t="s">
        <v>204</v>
      </c>
      <c r="I173" s="72"/>
      <c r="J173" s="18"/>
      <c r="K173" s="72"/>
      <c r="L173" s="72"/>
      <c r="M173" s="72"/>
      <c r="N173" s="18"/>
      <c r="O173" s="18"/>
      <c r="P173" s="18"/>
      <c r="Q173" s="18"/>
      <c r="R173" s="18"/>
      <c r="S173" s="18"/>
      <c r="T173" s="72"/>
      <c r="U173" s="72"/>
      <c r="V173" s="209"/>
      <c r="W173" s="209"/>
      <c r="X173" s="219">
        <v>0</v>
      </c>
      <c r="Y173" s="68"/>
      <c r="Z173" s="68"/>
      <c r="AA173" s="68"/>
      <c r="AB173" s="68"/>
    </row>
    <row r="174" spans="1:28" s="69" customFormat="1" ht="12.75" hidden="1" customHeight="1" outlineLevel="1" x14ac:dyDescent="0.35">
      <c r="A174" s="66" t="s">
        <v>282</v>
      </c>
      <c r="B174" s="67" t="str">
        <f>IFERROR(VLOOKUP($A174,#REF!,B$1,FALSE),"")</f>
        <v/>
      </c>
      <c r="C174" s="67" t="s">
        <v>229</v>
      </c>
      <c r="D174" s="69" t="s">
        <v>232</v>
      </c>
      <c r="E174" s="18" t="s">
        <v>12</v>
      </c>
      <c r="F174" s="18"/>
      <c r="G174" s="18"/>
      <c r="H174" s="18" t="s">
        <v>204</v>
      </c>
      <c r="I174" s="72"/>
      <c r="J174" s="18"/>
      <c r="K174" s="72"/>
      <c r="L174" s="72"/>
      <c r="M174" s="72"/>
      <c r="N174" s="18"/>
      <c r="O174" s="18"/>
      <c r="P174" s="18"/>
      <c r="Q174" s="18"/>
      <c r="R174" s="18"/>
      <c r="S174" s="18"/>
      <c r="T174" s="72"/>
      <c r="U174" s="72"/>
      <c r="V174" s="209"/>
      <c r="W174" s="209"/>
      <c r="X174" s="219">
        <v>0</v>
      </c>
      <c r="Y174" s="68"/>
      <c r="Z174" s="68"/>
      <c r="AA174" s="68"/>
      <c r="AB174" s="68"/>
    </row>
    <row r="175" spans="1:28" s="69" customFormat="1" ht="12.75" hidden="1" customHeight="1" outlineLevel="1" x14ac:dyDescent="0.35">
      <c r="A175" s="66" t="s">
        <v>282</v>
      </c>
      <c r="B175" s="67" t="str">
        <f>IFERROR(VLOOKUP($A175,#REF!,B$1,FALSE),"")</f>
        <v/>
      </c>
      <c r="C175" s="67" t="s">
        <v>229</v>
      </c>
      <c r="D175" s="69" t="s">
        <v>233</v>
      </c>
      <c r="E175" s="18" t="s">
        <v>12</v>
      </c>
      <c r="F175" s="18"/>
      <c r="G175" s="18"/>
      <c r="H175" s="18" t="s">
        <v>204</v>
      </c>
      <c r="I175" s="72"/>
      <c r="J175" s="18"/>
      <c r="K175" s="72"/>
      <c r="L175" s="72"/>
      <c r="M175" s="72"/>
      <c r="N175" s="18"/>
      <c r="O175" s="18"/>
      <c r="P175" s="18"/>
      <c r="Q175" s="18"/>
      <c r="R175" s="18"/>
      <c r="S175" s="18"/>
      <c r="T175" s="72"/>
      <c r="U175" s="72"/>
      <c r="V175" s="209"/>
      <c r="W175" s="209"/>
      <c r="X175" s="219">
        <v>0</v>
      </c>
      <c r="Y175" s="68"/>
      <c r="Z175" s="68"/>
      <c r="AA175" s="68"/>
      <c r="AB175" s="68"/>
    </row>
    <row r="176" spans="1:28" s="69" customFormat="1" ht="12.75" hidden="1" customHeight="1" outlineLevel="1" x14ac:dyDescent="0.35">
      <c r="A176" s="66" t="s">
        <v>282</v>
      </c>
      <c r="B176" s="67" t="str">
        <f>IFERROR(VLOOKUP($A176,#REF!,B$1,FALSE),"")</f>
        <v/>
      </c>
      <c r="C176" s="67" t="s">
        <v>229</v>
      </c>
      <c r="D176" s="69" t="s">
        <v>234</v>
      </c>
      <c r="E176" s="18" t="s">
        <v>12</v>
      </c>
      <c r="F176" s="18"/>
      <c r="G176" s="18"/>
      <c r="H176" s="18" t="s">
        <v>204</v>
      </c>
      <c r="I176" s="72"/>
      <c r="J176" s="18"/>
      <c r="K176" s="72"/>
      <c r="L176" s="72"/>
      <c r="M176" s="72"/>
      <c r="N176" s="18"/>
      <c r="O176" s="18"/>
      <c r="P176" s="18"/>
      <c r="Q176" s="18"/>
      <c r="R176" s="18"/>
      <c r="S176" s="18"/>
      <c r="T176" s="72"/>
      <c r="U176" s="72"/>
      <c r="V176" s="209"/>
      <c r="W176" s="209"/>
      <c r="X176" s="219">
        <v>0</v>
      </c>
      <c r="Y176" s="68"/>
      <c r="Z176" s="68"/>
      <c r="AA176" s="68"/>
      <c r="AB176" s="68"/>
    </row>
    <row r="177" spans="1:28" s="69" customFormat="1" ht="12.75" hidden="1" customHeight="1" outlineLevel="1" x14ac:dyDescent="0.35">
      <c r="A177" s="66" t="s">
        <v>282</v>
      </c>
      <c r="B177" s="67" t="str">
        <f>IFERROR(VLOOKUP($A177,#REF!,B$1,FALSE),"")</f>
        <v/>
      </c>
      <c r="C177" s="67" t="s">
        <v>229</v>
      </c>
      <c r="D177" s="69" t="s">
        <v>235</v>
      </c>
      <c r="E177" s="18" t="s">
        <v>12</v>
      </c>
      <c r="F177" s="18"/>
      <c r="G177" s="18"/>
      <c r="H177" s="18" t="s">
        <v>204</v>
      </c>
      <c r="I177" s="72"/>
      <c r="J177" s="18"/>
      <c r="K177" s="72"/>
      <c r="L177" s="72"/>
      <c r="M177" s="72"/>
      <c r="N177" s="18"/>
      <c r="O177" s="18"/>
      <c r="P177" s="18"/>
      <c r="Q177" s="18"/>
      <c r="R177" s="18"/>
      <c r="S177" s="18"/>
      <c r="T177" s="72"/>
      <c r="U177" s="72"/>
      <c r="V177" s="209"/>
      <c r="W177" s="209"/>
      <c r="X177" s="219">
        <v>0</v>
      </c>
      <c r="Y177" s="68"/>
      <c r="Z177" s="68"/>
      <c r="AA177" s="68"/>
      <c r="AB177" s="68"/>
    </row>
    <row r="178" spans="1:28" s="69" customFormat="1" ht="12.75" hidden="1" customHeight="1" outlineLevel="1" x14ac:dyDescent="0.35">
      <c r="A178" s="66" t="s">
        <v>282</v>
      </c>
      <c r="B178" s="67" t="str">
        <f>IFERROR(VLOOKUP($A178,#REF!,B$1,FALSE),"")</f>
        <v/>
      </c>
      <c r="C178" s="67" t="str">
        <f>IFERROR(VLOOKUP($A178,#REF!,C$1,FALSE),"")</f>
        <v/>
      </c>
      <c r="D178" s="69" t="s">
        <v>211</v>
      </c>
      <c r="E178" s="18" t="s">
        <v>12</v>
      </c>
      <c r="F178" s="18"/>
      <c r="G178" s="18"/>
      <c r="H178" s="18" t="s">
        <v>204</v>
      </c>
      <c r="I178" s="72"/>
      <c r="J178" s="18"/>
      <c r="K178" s="72"/>
      <c r="L178" s="72"/>
      <c r="M178" s="72"/>
      <c r="N178" s="18"/>
      <c r="O178" s="18"/>
      <c r="P178" s="18"/>
      <c r="Q178" s="18"/>
      <c r="R178" s="18"/>
      <c r="S178" s="18"/>
      <c r="T178" s="72"/>
      <c r="U178" s="72"/>
      <c r="V178" s="209"/>
      <c r="W178" s="209"/>
      <c r="X178" s="219">
        <v>0</v>
      </c>
      <c r="Y178" s="68"/>
      <c r="Z178" s="68"/>
      <c r="AA178" s="68"/>
      <c r="AB178" s="68"/>
    </row>
    <row r="179" spans="1:28" collapsed="1" x14ac:dyDescent="0.35">
      <c r="A179" s="1" t="s">
        <v>283</v>
      </c>
      <c r="B179" s="19" t="str">
        <f>IFERROR(VLOOKUP($A179,#REF!,B$1,FALSE),"")</f>
        <v/>
      </c>
      <c r="C179" s="76" t="str">
        <f>IFERROR(VLOOKUP($A179,#REF!,C$1,FALSE),"")</f>
        <v/>
      </c>
      <c r="D179" s="177" t="s">
        <v>262</v>
      </c>
      <c r="E179" s="18" t="s">
        <v>12</v>
      </c>
      <c r="F179" s="18"/>
      <c r="G179" s="18"/>
      <c r="H179" s="18" t="s">
        <v>204</v>
      </c>
      <c r="I179" s="72"/>
      <c r="J179" s="18"/>
      <c r="K179" s="72"/>
      <c r="L179" s="72"/>
      <c r="M179" s="72"/>
      <c r="N179" s="18"/>
      <c r="O179" s="18"/>
      <c r="P179" s="18"/>
      <c r="Q179" s="18"/>
      <c r="R179" s="18"/>
      <c r="S179" s="18"/>
      <c r="T179" s="72"/>
      <c r="U179" s="72"/>
      <c r="V179" s="209"/>
      <c r="W179" s="209"/>
      <c r="X179" s="219">
        <v>0</v>
      </c>
      <c r="Y179" s="90"/>
      <c r="Z179" s="90"/>
      <c r="AA179" s="90"/>
      <c r="AB179" s="90"/>
    </row>
    <row r="180" spans="1:28" ht="12.75" hidden="1" customHeight="1" outlineLevel="1" x14ac:dyDescent="0.35">
      <c r="A180" s="130" t="s">
        <v>283</v>
      </c>
      <c r="B180" s="131" t="str">
        <f>IFERROR(VLOOKUP($A180,#REF!,B$1,FALSE),"")</f>
        <v/>
      </c>
      <c r="C180" s="131" t="s">
        <v>263</v>
      </c>
      <c r="D180" s="131" t="str">
        <f>IFERROR(VLOOKUP($A180,#REF!,D$1,FALSE),"")</f>
        <v/>
      </c>
      <c r="E180" s="18" t="s">
        <v>12</v>
      </c>
      <c r="F180" s="18"/>
      <c r="G180" s="18"/>
      <c r="H180" s="18" t="s">
        <v>204</v>
      </c>
      <c r="I180" s="72"/>
      <c r="J180" s="18"/>
      <c r="K180" s="72"/>
      <c r="L180" s="72"/>
      <c r="M180" s="72"/>
      <c r="N180" s="18"/>
      <c r="O180" s="18"/>
      <c r="P180" s="18"/>
      <c r="Q180" s="18"/>
      <c r="R180" s="18"/>
      <c r="S180" s="18"/>
      <c r="T180" s="72"/>
      <c r="U180" s="72"/>
      <c r="V180" s="209"/>
      <c r="W180" s="209"/>
      <c r="X180" s="219">
        <v>0</v>
      </c>
      <c r="Y180" s="132"/>
      <c r="Z180" s="132"/>
      <c r="AA180" s="132"/>
      <c r="AB180" s="132"/>
    </row>
    <row r="181" spans="1:28" s="69" customFormat="1" ht="12.75" hidden="1" customHeight="1" outlineLevel="1" x14ac:dyDescent="0.35">
      <c r="A181" s="66" t="s">
        <v>283</v>
      </c>
      <c r="B181" s="67" t="str">
        <f>IFERROR(VLOOKUP($A181,#REF!,B$1,FALSE),"")</f>
        <v/>
      </c>
      <c r="C181" s="67" t="s">
        <v>244</v>
      </c>
      <c r="D181" s="67" t="s">
        <v>245</v>
      </c>
      <c r="E181" s="18" t="s">
        <v>12</v>
      </c>
      <c r="F181" s="18"/>
      <c r="G181" s="18"/>
      <c r="H181" s="18" t="s">
        <v>204</v>
      </c>
      <c r="I181" s="72"/>
      <c r="J181" s="18"/>
      <c r="K181" s="72"/>
      <c r="L181" s="72"/>
      <c r="M181" s="72"/>
      <c r="N181" s="18"/>
      <c r="O181" s="18"/>
      <c r="P181" s="18"/>
      <c r="Q181" s="18"/>
      <c r="R181" s="18"/>
      <c r="S181" s="18"/>
      <c r="T181" s="72"/>
      <c r="U181" s="72"/>
      <c r="V181" s="209"/>
      <c r="W181" s="209"/>
      <c r="X181" s="219">
        <v>0</v>
      </c>
      <c r="Y181" s="135"/>
      <c r="Z181" s="135"/>
      <c r="AA181" s="135"/>
      <c r="AB181" s="135"/>
    </row>
    <row r="182" spans="1:28" s="69" customFormat="1" ht="12.75" hidden="1" customHeight="1" outlineLevel="1" x14ac:dyDescent="0.35">
      <c r="A182" s="66" t="s">
        <v>283</v>
      </c>
      <c r="B182" s="67" t="str">
        <f>IFERROR(VLOOKUP($A182,#REF!,B$1,FALSE),"")</f>
        <v/>
      </c>
      <c r="C182" s="67" t="s">
        <v>244</v>
      </c>
      <c r="D182" s="67" t="s">
        <v>246</v>
      </c>
      <c r="E182" s="18" t="s">
        <v>12</v>
      </c>
      <c r="F182" s="18"/>
      <c r="G182" s="18"/>
      <c r="H182" s="18" t="s">
        <v>204</v>
      </c>
      <c r="I182" s="72"/>
      <c r="J182" s="18"/>
      <c r="K182" s="72"/>
      <c r="L182" s="72"/>
      <c r="M182" s="72"/>
      <c r="N182" s="18"/>
      <c r="O182" s="18"/>
      <c r="P182" s="18"/>
      <c r="Q182" s="18"/>
      <c r="R182" s="18"/>
      <c r="S182" s="18"/>
      <c r="T182" s="72"/>
      <c r="U182" s="72"/>
      <c r="V182" s="209"/>
      <c r="W182" s="209"/>
      <c r="X182" s="219">
        <v>0</v>
      </c>
      <c r="Y182" s="135"/>
      <c r="Z182" s="135"/>
      <c r="AA182" s="135"/>
      <c r="AB182" s="135"/>
    </row>
    <row r="183" spans="1:28" s="69" customFormat="1" ht="12.75" hidden="1" customHeight="1" outlineLevel="1" x14ac:dyDescent="0.35">
      <c r="A183" s="66" t="s">
        <v>283</v>
      </c>
      <c r="B183" s="67" t="str">
        <f>IFERROR(VLOOKUP($A183,#REF!,B$1,FALSE),"")</f>
        <v/>
      </c>
      <c r="C183" s="67" t="s">
        <v>244</v>
      </c>
      <c r="D183" s="67" t="s">
        <v>247</v>
      </c>
      <c r="E183" s="18" t="s">
        <v>12</v>
      </c>
      <c r="F183" s="18"/>
      <c r="G183" s="18"/>
      <c r="H183" s="18" t="s">
        <v>204</v>
      </c>
      <c r="I183" s="72"/>
      <c r="J183" s="18"/>
      <c r="K183" s="72"/>
      <c r="L183" s="72"/>
      <c r="M183" s="72"/>
      <c r="N183" s="18"/>
      <c r="O183" s="18"/>
      <c r="P183" s="18"/>
      <c r="Q183" s="18"/>
      <c r="R183" s="18"/>
      <c r="S183" s="18"/>
      <c r="T183" s="72"/>
      <c r="U183" s="72"/>
      <c r="V183" s="209"/>
      <c r="W183" s="209"/>
      <c r="X183" s="219">
        <v>0</v>
      </c>
      <c r="Y183" s="68"/>
      <c r="Z183" s="68"/>
      <c r="AA183" s="68"/>
      <c r="AB183" s="68"/>
    </row>
    <row r="184" spans="1:28" s="69" customFormat="1" ht="12.75" hidden="1" customHeight="1" outlineLevel="1" x14ac:dyDescent="0.35">
      <c r="A184" s="66" t="s">
        <v>283</v>
      </c>
      <c r="B184" s="67" t="str">
        <f>IFERROR(VLOOKUP($A184,#REF!,B$1,FALSE),"")</f>
        <v/>
      </c>
      <c r="C184" s="67" t="s">
        <v>244</v>
      </c>
      <c r="D184" s="67" t="s">
        <v>248</v>
      </c>
      <c r="E184" s="18" t="s">
        <v>12</v>
      </c>
      <c r="F184" s="18"/>
      <c r="G184" s="18"/>
      <c r="H184" s="18" t="s">
        <v>204</v>
      </c>
      <c r="I184" s="72"/>
      <c r="J184" s="18"/>
      <c r="K184" s="72"/>
      <c r="L184" s="72"/>
      <c r="M184" s="72"/>
      <c r="N184" s="18"/>
      <c r="O184" s="18"/>
      <c r="P184" s="18"/>
      <c r="Q184" s="18"/>
      <c r="R184" s="18"/>
      <c r="S184" s="18"/>
      <c r="T184" s="72"/>
      <c r="U184" s="72"/>
      <c r="V184" s="209"/>
      <c r="W184" s="209"/>
      <c r="X184" s="219">
        <v>0</v>
      </c>
      <c r="Y184" s="68"/>
      <c r="Z184" s="68"/>
      <c r="AA184" s="68"/>
      <c r="AB184" s="68"/>
    </row>
    <row r="185" spans="1:28" s="69" customFormat="1" ht="12.75" hidden="1" customHeight="1" outlineLevel="1" x14ac:dyDescent="0.35">
      <c r="A185" s="66" t="s">
        <v>283</v>
      </c>
      <c r="B185" s="67" t="str">
        <f>IFERROR(VLOOKUP($A185,#REF!,B$1,FALSE),"")</f>
        <v/>
      </c>
      <c r="C185" s="67" t="s">
        <v>244</v>
      </c>
      <c r="D185" s="67" t="s">
        <v>249</v>
      </c>
      <c r="E185" s="18" t="s">
        <v>12</v>
      </c>
      <c r="F185" s="18"/>
      <c r="G185" s="18"/>
      <c r="H185" s="18" t="s">
        <v>204</v>
      </c>
      <c r="I185" s="72"/>
      <c r="J185" s="18"/>
      <c r="K185" s="72"/>
      <c r="L185" s="72"/>
      <c r="M185" s="72"/>
      <c r="N185" s="18"/>
      <c r="O185" s="18"/>
      <c r="P185" s="18"/>
      <c r="Q185" s="18"/>
      <c r="R185" s="18"/>
      <c r="S185" s="18"/>
      <c r="T185" s="72"/>
      <c r="U185" s="72"/>
      <c r="V185" s="209"/>
      <c r="W185" s="209"/>
      <c r="X185" s="219">
        <v>0</v>
      </c>
      <c r="Y185" s="68"/>
      <c r="Z185" s="68"/>
      <c r="AA185" s="68"/>
      <c r="AB185" s="68"/>
    </row>
    <row r="186" spans="1:28" s="69" customFormat="1" ht="12.75" hidden="1" customHeight="1" outlineLevel="1" x14ac:dyDescent="0.35">
      <c r="A186" s="66" t="s">
        <v>283</v>
      </c>
      <c r="B186" s="127" t="str">
        <f>IFERROR(VLOOKUP($A186,#REF!,B$1,FALSE),"")</f>
        <v/>
      </c>
      <c r="C186" s="127" t="s">
        <v>244</v>
      </c>
      <c r="D186" s="127" t="s">
        <v>250</v>
      </c>
      <c r="E186" s="18" t="s">
        <v>12</v>
      </c>
      <c r="F186" s="18"/>
      <c r="G186" s="18"/>
      <c r="H186" s="18" t="s">
        <v>204</v>
      </c>
      <c r="I186" s="72"/>
      <c r="J186" s="18"/>
      <c r="K186" s="72"/>
      <c r="L186" s="72"/>
      <c r="M186" s="72"/>
      <c r="N186" s="18"/>
      <c r="O186" s="18"/>
      <c r="P186" s="18"/>
      <c r="Q186" s="18"/>
      <c r="R186" s="18"/>
      <c r="S186" s="18"/>
      <c r="T186" s="72"/>
      <c r="U186" s="72"/>
      <c r="V186" s="209"/>
      <c r="W186" s="209"/>
      <c r="X186" s="219">
        <v>0</v>
      </c>
      <c r="Y186" s="137"/>
      <c r="Z186" s="137"/>
      <c r="AA186" s="137"/>
      <c r="AB186" s="137"/>
    </row>
    <row r="187" spans="1:28" s="69" customFormat="1" ht="12.75" hidden="1" customHeight="1" outlineLevel="1" x14ac:dyDescent="0.35">
      <c r="A187" s="66" t="s">
        <v>283</v>
      </c>
      <c r="B187" s="127" t="str">
        <f>IFERROR(VLOOKUP($A187,#REF!,B$1,FALSE),"")</f>
        <v/>
      </c>
      <c r="C187" s="127" t="s">
        <v>244</v>
      </c>
      <c r="D187" s="127" t="s">
        <v>211</v>
      </c>
      <c r="E187" s="18" t="s">
        <v>12</v>
      </c>
      <c r="F187" s="18"/>
      <c r="G187" s="18"/>
      <c r="H187" s="18" t="s">
        <v>204</v>
      </c>
      <c r="I187" s="72"/>
      <c r="J187" s="18"/>
      <c r="K187" s="72"/>
      <c r="L187" s="72"/>
      <c r="M187" s="72"/>
      <c r="N187" s="18"/>
      <c r="O187" s="18"/>
      <c r="P187" s="18"/>
      <c r="Q187" s="18"/>
      <c r="R187" s="18"/>
      <c r="S187" s="18"/>
      <c r="T187" s="72"/>
      <c r="U187" s="72"/>
      <c r="V187" s="209"/>
      <c r="W187" s="209"/>
      <c r="X187" s="219">
        <v>0</v>
      </c>
      <c r="Y187" s="137"/>
      <c r="Z187" s="137"/>
      <c r="AA187" s="137"/>
      <c r="AB187" s="137"/>
    </row>
    <row r="188" spans="1:28" collapsed="1" x14ac:dyDescent="0.35">
      <c r="A188" s="146" t="s">
        <v>284</v>
      </c>
      <c r="B188" s="138" t="str">
        <f>IFERROR(VLOOKUP($A188,#REF!,B$1,FALSE),"")</f>
        <v/>
      </c>
      <c r="C188" s="147" t="str">
        <f>IFERROR(VLOOKUP($A188,#REF!,C$1,FALSE),"")</f>
        <v/>
      </c>
      <c r="D188" s="178" t="str">
        <f>IFERROR(VLOOKUP($A188,#REF!,D$1,FALSE),"")</f>
        <v/>
      </c>
      <c r="E188" s="18" t="s">
        <v>12</v>
      </c>
      <c r="F188" s="18"/>
      <c r="G188" s="18"/>
      <c r="H188" s="18" t="s">
        <v>204</v>
      </c>
      <c r="I188" s="72"/>
      <c r="J188" s="18"/>
      <c r="K188" s="72"/>
      <c r="L188" s="72"/>
      <c r="M188" s="72"/>
      <c r="N188" s="18"/>
      <c r="O188" s="18"/>
      <c r="P188" s="18"/>
      <c r="Q188" s="18"/>
      <c r="R188" s="18"/>
      <c r="S188" s="18"/>
      <c r="T188" s="72"/>
      <c r="U188" s="72"/>
      <c r="V188" s="209"/>
      <c r="W188" s="209"/>
      <c r="X188" s="219">
        <v>0</v>
      </c>
      <c r="Y188" s="148"/>
      <c r="Z188" s="148"/>
      <c r="AA188" s="148"/>
      <c r="AB188" s="148"/>
    </row>
    <row r="189" spans="1:28" ht="12.75" hidden="1" customHeight="1" outlineLevel="1" collapsed="1" x14ac:dyDescent="0.35">
      <c r="A189" s="155" t="s">
        <v>284</v>
      </c>
      <c r="B189" s="103" t="str">
        <f>IFERROR(VLOOKUP($A189,#REF!,B$1,FALSE),"")</f>
        <v/>
      </c>
      <c r="C189" s="103" t="s">
        <v>263</v>
      </c>
      <c r="D189" s="103" t="s">
        <v>267</v>
      </c>
      <c r="E189" s="18" t="s">
        <v>12</v>
      </c>
      <c r="F189" s="18"/>
      <c r="G189" s="18"/>
      <c r="H189" s="18"/>
      <c r="I189" s="72"/>
      <c r="J189" s="18"/>
      <c r="K189" s="72"/>
      <c r="L189" s="72"/>
      <c r="M189" s="72"/>
      <c r="N189" s="18"/>
      <c r="O189" s="18"/>
      <c r="P189" s="18"/>
      <c r="Q189" s="18"/>
      <c r="R189" s="18"/>
      <c r="S189" s="18"/>
      <c r="T189" s="72"/>
      <c r="U189" s="72"/>
      <c r="V189" s="209"/>
      <c r="W189" s="209"/>
      <c r="X189" s="219">
        <v>0</v>
      </c>
      <c r="Y189" s="156"/>
      <c r="Z189" s="156"/>
      <c r="AA189" s="156"/>
      <c r="AB189" s="156"/>
    </row>
    <row r="190" spans="1:28" s="69" customFormat="1" ht="12.75" hidden="1" customHeight="1" outlineLevel="1" x14ac:dyDescent="0.35">
      <c r="A190" s="66" t="s">
        <v>284</v>
      </c>
      <c r="B190" s="103" t="str">
        <f>IFERROR(VLOOKUP($A190,#REF!,B$1,FALSE),"")</f>
        <v/>
      </c>
      <c r="C190" s="103" t="s">
        <v>268</v>
      </c>
      <c r="D190" s="69" t="s">
        <v>285</v>
      </c>
      <c r="E190" s="18" t="s">
        <v>12</v>
      </c>
      <c r="F190" s="18"/>
      <c r="G190" s="18"/>
      <c r="H190" s="18"/>
      <c r="I190" s="72"/>
      <c r="J190" s="18"/>
      <c r="K190" s="72"/>
      <c r="L190" s="72"/>
      <c r="M190" s="72"/>
      <c r="N190" s="18"/>
      <c r="O190" s="18"/>
      <c r="P190" s="18"/>
      <c r="Q190" s="18"/>
      <c r="R190" s="18"/>
      <c r="S190" s="18"/>
      <c r="T190" s="72"/>
      <c r="U190" s="72"/>
      <c r="V190" s="209"/>
      <c r="W190" s="209"/>
      <c r="X190" s="219">
        <v>0</v>
      </c>
      <c r="Y190" s="135"/>
      <c r="Z190" s="135"/>
      <c r="AA190" s="135"/>
      <c r="AB190" s="135"/>
    </row>
    <row r="191" spans="1:28" s="69" customFormat="1" ht="12.75" hidden="1" customHeight="1" outlineLevel="1" x14ac:dyDescent="0.35">
      <c r="A191" s="66" t="s">
        <v>284</v>
      </c>
      <c r="B191" s="67" t="str">
        <f>IFERROR(VLOOKUP($A191,#REF!,B$1,FALSE),"")</f>
        <v/>
      </c>
      <c r="C191" s="103" t="s">
        <v>268</v>
      </c>
      <c r="D191" s="69" t="s">
        <v>270</v>
      </c>
      <c r="E191" s="18" t="s">
        <v>12</v>
      </c>
      <c r="F191" s="18"/>
      <c r="G191" s="18"/>
      <c r="H191" s="18"/>
      <c r="I191" s="72"/>
      <c r="J191" s="18"/>
      <c r="K191" s="72"/>
      <c r="L191" s="72"/>
      <c r="M191" s="72"/>
      <c r="N191" s="18"/>
      <c r="O191" s="18"/>
      <c r="P191" s="18"/>
      <c r="Q191" s="18"/>
      <c r="R191" s="18"/>
      <c r="S191" s="18"/>
      <c r="T191" s="72"/>
      <c r="U191" s="72"/>
      <c r="V191" s="209"/>
      <c r="W191" s="209"/>
      <c r="X191" s="219">
        <v>0</v>
      </c>
      <c r="Y191" s="135"/>
      <c r="Z191" s="135"/>
      <c r="AA191" s="135"/>
      <c r="AB191" s="135"/>
    </row>
    <row r="192" spans="1:28" s="69" customFormat="1" ht="12.75" hidden="1" customHeight="1" outlineLevel="1" x14ac:dyDescent="0.35">
      <c r="A192" s="66" t="s">
        <v>284</v>
      </c>
      <c r="B192" s="67" t="str">
        <f>IFERROR(VLOOKUP($A192,#REF!,B$1,FALSE),"")</f>
        <v/>
      </c>
      <c r="C192" s="103" t="s">
        <v>268</v>
      </c>
      <c r="D192" s="69" t="s">
        <v>272</v>
      </c>
      <c r="E192" s="18" t="s">
        <v>12</v>
      </c>
      <c r="F192" s="18"/>
      <c r="G192" s="18"/>
      <c r="H192" s="18"/>
      <c r="I192" s="72"/>
      <c r="J192" s="18"/>
      <c r="K192" s="72"/>
      <c r="L192" s="72"/>
      <c r="M192" s="72"/>
      <c r="N192" s="18"/>
      <c r="O192" s="18"/>
      <c r="P192" s="18"/>
      <c r="Q192" s="18"/>
      <c r="R192" s="18"/>
      <c r="S192" s="18"/>
      <c r="T192" s="72"/>
      <c r="U192" s="72"/>
      <c r="V192" s="209"/>
      <c r="W192" s="209"/>
      <c r="X192" s="219">
        <v>0</v>
      </c>
      <c r="Y192" s="68"/>
      <c r="Z192" s="68"/>
      <c r="AA192" s="68"/>
      <c r="AB192" s="68"/>
    </row>
    <row r="193" spans="1:28" s="69" customFormat="1" ht="12.75" hidden="1" customHeight="1" outlineLevel="1" x14ac:dyDescent="0.35">
      <c r="A193" s="66" t="s">
        <v>284</v>
      </c>
      <c r="B193" s="67" t="str">
        <f>IFERROR(VLOOKUP($A193,#REF!,B$1,FALSE),"")</f>
        <v/>
      </c>
      <c r="C193" s="103" t="s">
        <v>268</v>
      </c>
      <c r="D193" s="69" t="s">
        <v>276</v>
      </c>
      <c r="E193" s="18" t="s">
        <v>12</v>
      </c>
      <c r="F193" s="18"/>
      <c r="G193" s="18"/>
      <c r="H193" s="18"/>
      <c r="I193" s="72"/>
      <c r="J193" s="18"/>
      <c r="K193" s="72"/>
      <c r="L193" s="72"/>
      <c r="M193" s="72"/>
      <c r="N193" s="18"/>
      <c r="O193" s="18"/>
      <c r="P193" s="18"/>
      <c r="Q193" s="18"/>
      <c r="R193" s="18"/>
      <c r="S193" s="18"/>
      <c r="T193" s="72"/>
      <c r="U193" s="72"/>
      <c r="V193" s="209"/>
      <c r="W193" s="209"/>
      <c r="X193" s="219">
        <v>0</v>
      </c>
      <c r="Y193" s="68"/>
      <c r="Z193" s="68"/>
      <c r="AA193" s="68"/>
      <c r="AB193" s="68"/>
    </row>
    <row r="194" spans="1:28" s="69" customFormat="1" ht="12.75" hidden="1" customHeight="1" outlineLevel="1" x14ac:dyDescent="0.35">
      <c r="A194" s="66" t="s">
        <v>284</v>
      </c>
      <c r="B194" s="67" t="str">
        <f>IFERROR(VLOOKUP($A194,#REF!,B$1,FALSE),"")</f>
        <v/>
      </c>
      <c r="C194" s="103" t="s">
        <v>268</v>
      </c>
      <c r="D194" s="69" t="s">
        <v>281</v>
      </c>
      <c r="E194" s="18" t="s">
        <v>12</v>
      </c>
      <c r="F194" s="18"/>
      <c r="G194" s="18"/>
      <c r="H194" s="18"/>
      <c r="I194" s="72"/>
      <c r="J194" s="18"/>
      <c r="K194" s="72"/>
      <c r="L194" s="72"/>
      <c r="M194" s="72"/>
      <c r="N194" s="18"/>
      <c r="O194" s="18"/>
      <c r="P194" s="18"/>
      <c r="Q194" s="18"/>
      <c r="R194" s="18"/>
      <c r="S194" s="18"/>
      <c r="T194" s="72"/>
      <c r="U194" s="72"/>
      <c r="V194" s="209"/>
      <c r="W194" s="209"/>
      <c r="X194" s="219">
        <v>0</v>
      </c>
      <c r="Y194" s="68"/>
      <c r="Z194" s="68"/>
      <c r="AA194" s="68"/>
      <c r="AB194" s="68"/>
    </row>
    <row r="195" spans="1:28" s="69" customFormat="1" ht="12.75" hidden="1" customHeight="1" outlineLevel="1" x14ac:dyDescent="0.35">
      <c r="A195" s="126" t="s">
        <v>284</v>
      </c>
      <c r="B195" s="127" t="str">
        <f>IFERROR(VLOOKUP($A195,#REF!,B$1,FALSE),"")</f>
        <v/>
      </c>
      <c r="C195" s="103" t="s">
        <v>268</v>
      </c>
      <c r="D195" s="69" t="s">
        <v>211</v>
      </c>
      <c r="E195" s="18" t="s">
        <v>12</v>
      </c>
      <c r="F195" s="18"/>
      <c r="G195" s="18"/>
      <c r="H195" s="18"/>
      <c r="I195" s="72"/>
      <c r="J195" s="18"/>
      <c r="K195" s="72"/>
      <c r="L195" s="72"/>
      <c r="M195" s="72"/>
      <c r="N195" s="18"/>
      <c r="O195" s="18"/>
      <c r="P195" s="18"/>
      <c r="Q195" s="18"/>
      <c r="R195" s="18"/>
      <c r="S195" s="18"/>
      <c r="T195" s="72"/>
      <c r="U195" s="72"/>
      <c r="V195" s="209"/>
      <c r="W195" s="209"/>
      <c r="X195" s="219">
        <v>0</v>
      </c>
      <c r="Y195" s="137"/>
      <c r="Z195" s="137"/>
      <c r="AA195" s="137"/>
      <c r="AB195" s="137"/>
    </row>
    <row r="196" spans="1:28" s="69" customFormat="1" ht="12.75" hidden="1" customHeight="1" outlineLevel="1" x14ac:dyDescent="0.35">
      <c r="A196" s="66" t="s">
        <v>284</v>
      </c>
      <c r="B196" s="67" t="str">
        <f>IFERROR(VLOOKUP($A196,#REF!,B$1,FALSE),"")</f>
        <v/>
      </c>
      <c r="C196" s="67" t="s">
        <v>244</v>
      </c>
      <c r="D196" s="67" t="s">
        <v>245</v>
      </c>
      <c r="E196" s="18" t="s">
        <v>12</v>
      </c>
      <c r="F196" s="18"/>
      <c r="G196" s="18"/>
      <c r="H196" s="18"/>
      <c r="I196" s="72"/>
      <c r="J196" s="18"/>
      <c r="K196" s="72"/>
      <c r="L196" s="72"/>
      <c r="M196" s="72"/>
      <c r="N196" s="18"/>
      <c r="O196" s="18"/>
      <c r="P196" s="18"/>
      <c r="Q196" s="18"/>
      <c r="R196" s="18"/>
      <c r="S196" s="18"/>
      <c r="T196" s="72"/>
      <c r="U196" s="72"/>
      <c r="V196" s="209"/>
      <c r="W196" s="209"/>
      <c r="X196" s="219">
        <v>0</v>
      </c>
      <c r="Y196" s="135"/>
      <c r="Z196" s="135"/>
      <c r="AA196" s="135"/>
      <c r="AB196" s="135"/>
    </row>
    <row r="197" spans="1:28" s="69" customFormat="1" ht="12.75" hidden="1" customHeight="1" outlineLevel="1" x14ac:dyDescent="0.35">
      <c r="A197" s="66" t="s">
        <v>284</v>
      </c>
      <c r="B197" s="67" t="str">
        <f>IFERROR(VLOOKUP($A197,#REF!,B$1,FALSE),"")</f>
        <v/>
      </c>
      <c r="C197" s="67" t="s">
        <v>244</v>
      </c>
      <c r="D197" s="67" t="s">
        <v>246</v>
      </c>
      <c r="E197" s="18" t="s">
        <v>12</v>
      </c>
      <c r="F197" s="18"/>
      <c r="G197" s="18"/>
      <c r="H197" s="18"/>
      <c r="I197" s="72"/>
      <c r="J197" s="18"/>
      <c r="K197" s="72"/>
      <c r="L197" s="72"/>
      <c r="M197" s="72"/>
      <c r="N197" s="18"/>
      <c r="O197" s="18"/>
      <c r="P197" s="18"/>
      <c r="Q197" s="18"/>
      <c r="R197" s="18"/>
      <c r="S197" s="18"/>
      <c r="T197" s="72"/>
      <c r="U197" s="72"/>
      <c r="V197" s="209"/>
      <c r="W197" s="209"/>
      <c r="X197" s="219">
        <v>0</v>
      </c>
      <c r="Y197" s="135"/>
      <c r="Z197" s="135"/>
      <c r="AA197" s="135"/>
      <c r="AB197" s="135"/>
    </row>
    <row r="198" spans="1:28" s="69" customFormat="1" ht="12.75" hidden="1" customHeight="1" outlineLevel="1" x14ac:dyDescent="0.35">
      <c r="A198" s="66" t="s">
        <v>284</v>
      </c>
      <c r="B198" s="67" t="str">
        <f>IFERROR(VLOOKUP($A198,#REF!,B$1,FALSE),"")</f>
        <v/>
      </c>
      <c r="C198" s="67" t="s">
        <v>244</v>
      </c>
      <c r="D198" s="67" t="s">
        <v>247</v>
      </c>
      <c r="E198" s="18" t="s">
        <v>12</v>
      </c>
      <c r="F198" s="18"/>
      <c r="G198" s="18"/>
      <c r="H198" s="18"/>
      <c r="I198" s="72"/>
      <c r="J198" s="18"/>
      <c r="K198" s="72"/>
      <c r="L198" s="72"/>
      <c r="M198" s="72"/>
      <c r="N198" s="18"/>
      <c r="O198" s="18"/>
      <c r="P198" s="18"/>
      <c r="Q198" s="18"/>
      <c r="R198" s="18"/>
      <c r="S198" s="18"/>
      <c r="T198" s="72"/>
      <c r="U198" s="72"/>
      <c r="V198" s="209"/>
      <c r="W198" s="209"/>
      <c r="X198" s="219">
        <v>0</v>
      </c>
      <c r="Y198" s="68"/>
      <c r="Z198" s="68"/>
      <c r="AA198" s="68"/>
      <c r="AB198" s="68"/>
    </row>
    <row r="199" spans="1:28" s="69" customFormat="1" ht="12.75" hidden="1" customHeight="1" outlineLevel="1" x14ac:dyDescent="0.35">
      <c r="A199" s="66" t="s">
        <v>284</v>
      </c>
      <c r="B199" s="67" t="str">
        <f>IFERROR(VLOOKUP($A199,#REF!,B$1,FALSE),"")</f>
        <v/>
      </c>
      <c r="C199" s="67" t="s">
        <v>244</v>
      </c>
      <c r="D199" s="67" t="s">
        <v>248</v>
      </c>
      <c r="E199" s="18" t="s">
        <v>12</v>
      </c>
      <c r="F199" s="18"/>
      <c r="G199" s="18"/>
      <c r="H199" s="18"/>
      <c r="I199" s="72"/>
      <c r="J199" s="18"/>
      <c r="K199" s="72"/>
      <c r="L199" s="72"/>
      <c r="M199" s="72"/>
      <c r="N199" s="18"/>
      <c r="O199" s="18"/>
      <c r="P199" s="18"/>
      <c r="Q199" s="18"/>
      <c r="R199" s="18"/>
      <c r="S199" s="18"/>
      <c r="T199" s="72"/>
      <c r="U199" s="72"/>
      <c r="V199" s="209"/>
      <c r="W199" s="209"/>
      <c r="X199" s="219">
        <v>0</v>
      </c>
      <c r="Y199" s="68"/>
      <c r="Z199" s="68"/>
      <c r="AA199" s="68"/>
      <c r="AB199" s="68"/>
    </row>
    <row r="200" spans="1:28" s="69" customFormat="1" ht="12.75" hidden="1" customHeight="1" outlineLevel="1" x14ac:dyDescent="0.35">
      <c r="A200" s="66" t="s">
        <v>284</v>
      </c>
      <c r="B200" s="67" t="str">
        <f>IFERROR(VLOOKUP($A200,#REF!,B$1,FALSE),"")</f>
        <v/>
      </c>
      <c r="C200" s="67" t="s">
        <v>244</v>
      </c>
      <c r="D200" s="67" t="s">
        <v>249</v>
      </c>
      <c r="E200" s="18" t="s">
        <v>12</v>
      </c>
      <c r="F200" s="18"/>
      <c r="G200" s="18"/>
      <c r="H200" s="18"/>
      <c r="I200" s="72"/>
      <c r="J200" s="18"/>
      <c r="K200" s="72"/>
      <c r="L200" s="72"/>
      <c r="M200" s="72"/>
      <c r="N200" s="18"/>
      <c r="O200" s="18"/>
      <c r="P200" s="18"/>
      <c r="Q200" s="18"/>
      <c r="R200" s="18"/>
      <c r="S200" s="18"/>
      <c r="T200" s="72"/>
      <c r="U200" s="72"/>
      <c r="V200" s="209"/>
      <c r="W200" s="209"/>
      <c r="X200" s="219">
        <v>0</v>
      </c>
      <c r="Y200" s="68"/>
      <c r="Z200" s="68"/>
      <c r="AA200" s="68"/>
      <c r="AB200" s="68"/>
    </row>
    <row r="201" spans="1:28" s="69" customFormat="1" ht="12.75" hidden="1" customHeight="1" outlineLevel="1" x14ac:dyDescent="0.35">
      <c r="A201" s="66" t="s">
        <v>284</v>
      </c>
      <c r="B201" s="127" t="str">
        <f>IFERROR(VLOOKUP($A201,#REF!,B$1,FALSE),"")</f>
        <v/>
      </c>
      <c r="C201" s="127" t="s">
        <v>244</v>
      </c>
      <c r="D201" s="127" t="s">
        <v>250</v>
      </c>
      <c r="E201" s="18" t="s">
        <v>12</v>
      </c>
      <c r="F201" s="18"/>
      <c r="G201" s="18"/>
      <c r="H201" s="18"/>
      <c r="I201" s="72"/>
      <c r="J201" s="18"/>
      <c r="K201" s="72"/>
      <c r="L201" s="72"/>
      <c r="M201" s="72"/>
      <c r="N201" s="18"/>
      <c r="O201" s="18"/>
      <c r="P201" s="18"/>
      <c r="Q201" s="18"/>
      <c r="R201" s="18"/>
      <c r="S201" s="18"/>
      <c r="T201" s="72"/>
      <c r="U201" s="72"/>
      <c r="V201" s="209"/>
      <c r="W201" s="209"/>
      <c r="X201" s="219">
        <v>0</v>
      </c>
      <c r="Y201" s="137"/>
      <c r="Z201" s="137"/>
      <c r="AA201" s="137"/>
      <c r="AB201" s="137"/>
    </row>
    <row r="202" spans="1:28" s="69" customFormat="1" ht="12.75" hidden="1" customHeight="1" outlineLevel="1" x14ac:dyDescent="0.35">
      <c r="A202" s="136" t="s">
        <v>284</v>
      </c>
      <c r="B202" s="133" t="str">
        <f>IFERROR(VLOOKUP($A202,#REF!,B$1,FALSE),"")</f>
        <v/>
      </c>
      <c r="C202" s="133" t="s">
        <v>244</v>
      </c>
      <c r="D202" s="133" t="s">
        <v>211</v>
      </c>
      <c r="E202" s="18" t="s">
        <v>12</v>
      </c>
      <c r="F202" s="18"/>
      <c r="G202" s="18"/>
      <c r="H202" s="18"/>
      <c r="I202" s="72"/>
      <c r="J202" s="18"/>
      <c r="K202" s="72"/>
      <c r="L202" s="72"/>
      <c r="M202" s="72"/>
      <c r="N202" s="18"/>
      <c r="O202" s="18"/>
      <c r="P202" s="18"/>
      <c r="Q202" s="18"/>
      <c r="R202" s="18"/>
      <c r="S202" s="18"/>
      <c r="T202" s="72"/>
      <c r="U202" s="72"/>
      <c r="V202" s="209"/>
      <c r="W202" s="209"/>
      <c r="X202" s="219">
        <v>0</v>
      </c>
      <c r="Y202" s="129"/>
      <c r="Z202" s="129"/>
      <c r="AA202" s="129"/>
      <c r="AB202" s="129"/>
    </row>
    <row r="203" spans="1:28" ht="13.15" collapsed="1" x14ac:dyDescent="0.4">
      <c r="A203" s="224" t="s">
        <v>286</v>
      </c>
      <c r="B203" s="224" t="str">
        <f>IFERROR(VLOOKUP($A203,#REF!,B$1,FALSE),"")</f>
        <v/>
      </c>
      <c r="C203" s="225" t="str">
        <f>IFERROR(VLOOKUP($A203,#REF!,C$1,FALSE),"")</f>
        <v/>
      </c>
      <c r="D203" s="225" t="str">
        <f>IFERROR(VLOOKUP($A203,#REF!,D$1,FALSE),"")</f>
        <v/>
      </c>
      <c r="E203" s="226"/>
      <c r="F203" s="226"/>
      <c r="G203" s="226"/>
      <c r="H203" s="226"/>
      <c r="I203" s="227"/>
      <c r="J203" s="226"/>
      <c r="K203" s="227"/>
      <c r="L203" s="227"/>
      <c r="M203" s="227"/>
      <c r="N203" s="226"/>
      <c r="O203" s="226"/>
      <c r="P203" s="226"/>
      <c r="Q203" s="226"/>
      <c r="R203" s="226"/>
      <c r="S203" s="226"/>
      <c r="T203" s="227"/>
      <c r="U203" s="227"/>
      <c r="V203" s="228"/>
      <c r="W203" s="228"/>
      <c r="X203" s="221">
        <f>SUM(X204:X205)</f>
        <v>0</v>
      </c>
      <c r="Y203" s="145"/>
      <c r="Z203" s="145"/>
      <c r="AA203" s="145"/>
      <c r="AB203" s="145"/>
    </row>
    <row r="204" spans="1:28" x14ac:dyDescent="0.35">
      <c r="A204" s="141" t="s">
        <v>287</v>
      </c>
      <c r="B204" s="37" t="str">
        <f>IFERROR(VLOOKUP($A204,#REF!,B$1,FALSE),"")</f>
        <v/>
      </c>
      <c r="C204" s="102" t="str">
        <f>IFERROR(VLOOKUP($A204,#REF!,C$1,FALSE),"")</f>
        <v/>
      </c>
      <c r="D204" s="102" t="str">
        <f>IFERROR(VLOOKUP($A204,#REF!,D$1,FALSE),"")</f>
        <v/>
      </c>
      <c r="E204" s="18" t="s">
        <v>12</v>
      </c>
      <c r="F204" s="18"/>
      <c r="G204" s="18"/>
      <c r="H204" s="18" t="s">
        <v>204</v>
      </c>
      <c r="I204" s="72"/>
      <c r="J204" s="18"/>
      <c r="K204" s="72"/>
      <c r="L204" s="72"/>
      <c r="M204" s="72"/>
      <c r="N204" s="18"/>
      <c r="O204" s="18"/>
      <c r="P204" s="18"/>
      <c r="Q204" s="18"/>
      <c r="R204" s="18"/>
      <c r="S204" s="18"/>
      <c r="T204" s="72"/>
      <c r="U204" s="72"/>
      <c r="V204" s="209"/>
      <c r="W204" s="209"/>
      <c r="X204" s="219">
        <v>0</v>
      </c>
      <c r="Y204" s="98"/>
      <c r="Z204" s="98"/>
      <c r="AA204" s="98"/>
      <c r="AB204" s="98"/>
    </row>
    <row r="205" spans="1:28" x14ac:dyDescent="0.35">
      <c r="A205" s="1" t="s">
        <v>288</v>
      </c>
      <c r="B205" s="19" t="str">
        <f>IFERROR(VLOOKUP($A205,#REF!,B$1,FALSE),"")</f>
        <v/>
      </c>
      <c r="C205" s="76" t="str">
        <f>IFERROR(VLOOKUP($A205,#REF!,C$1,FALSE),"")</f>
        <v/>
      </c>
      <c r="D205" s="76" t="str">
        <f>IFERROR(VLOOKUP($A205,#REF!,D$1,FALSE),"")</f>
        <v/>
      </c>
      <c r="E205" s="18" t="s">
        <v>12</v>
      </c>
      <c r="F205" s="18"/>
      <c r="G205" s="18"/>
      <c r="H205" s="18" t="s">
        <v>204</v>
      </c>
      <c r="I205" s="72"/>
      <c r="J205" s="18"/>
      <c r="K205" s="72"/>
      <c r="L205" s="72"/>
      <c r="M205" s="72"/>
      <c r="N205" s="18"/>
      <c r="O205" s="18"/>
      <c r="P205" s="18"/>
      <c r="Q205" s="18"/>
      <c r="R205" s="18"/>
      <c r="S205" s="18"/>
      <c r="T205" s="72"/>
      <c r="U205" s="72"/>
      <c r="V205" s="209"/>
      <c r="W205" s="209"/>
      <c r="X205" s="219">
        <v>0</v>
      </c>
      <c r="Y205" s="90"/>
      <c r="Z205" s="90"/>
      <c r="AA205" s="90"/>
      <c r="AB205" s="90"/>
    </row>
    <row r="206" spans="1:28" ht="13.15" collapsed="1" x14ac:dyDescent="0.35">
      <c r="A206" s="204" t="s">
        <v>289</v>
      </c>
      <c r="B206" s="204" t="str">
        <f>IFERROR(VLOOKUP($A206,#REF!,B$1,FALSE),"")</f>
        <v/>
      </c>
      <c r="C206" s="204" t="str">
        <f>IFERROR(VLOOKUP($A206,#REF!,C$1,FALSE),"")</f>
        <v/>
      </c>
      <c r="D206" s="204" t="str">
        <f>IFERROR(VLOOKUP($A206,#REF!,D$1,FALSE),"")</f>
        <v/>
      </c>
      <c r="E206" s="204" t="str">
        <f>IFERROR(VLOOKUP($A206,#REF!,E$1,FALSE),"")</f>
        <v/>
      </c>
      <c r="F206" s="204" t="str">
        <f>IFERROR(VLOOKUP($A206,#REF!,F$1,FALSE),"")</f>
        <v/>
      </c>
      <c r="G206" s="204" t="str">
        <f>IFERROR(VLOOKUP($A206,#REF!,G$1,FALSE),"")</f>
        <v/>
      </c>
      <c r="H206" s="204" t="str">
        <f>IFERROR(VLOOKUP($A206,#REF!,H$1,FALSE),"")</f>
        <v/>
      </c>
      <c r="I206" s="204" t="str">
        <f>IFERROR(VLOOKUP($A206,#REF!,I$1,FALSE),"")</f>
        <v/>
      </c>
      <c r="J206" s="204" t="str">
        <f>IFERROR(VLOOKUP($A206,#REF!,J$1,FALSE),"")</f>
        <v/>
      </c>
      <c r="K206" s="204" t="str">
        <f>IFERROR(VLOOKUP($A206,#REF!,K$1,FALSE),"")</f>
        <v/>
      </c>
      <c r="L206" s="204" t="str">
        <f>IFERROR(VLOOKUP($A206,#REF!,L$1,FALSE),"")</f>
        <v/>
      </c>
      <c r="M206" s="204" t="str">
        <f>IFERROR(VLOOKUP($A206,#REF!,M$1,FALSE),"")</f>
        <v/>
      </c>
      <c r="N206" s="204" t="str">
        <f>IFERROR(VLOOKUP($A206,#REF!,N$1,FALSE),"")</f>
        <v/>
      </c>
      <c r="O206" s="204" t="str">
        <f>IFERROR(VLOOKUP($A206,#REF!,O$1,FALSE),"")</f>
        <v/>
      </c>
      <c r="P206" s="204"/>
      <c r="Q206" s="204"/>
      <c r="R206" s="204"/>
      <c r="S206" s="204"/>
      <c r="T206" s="204" t="str">
        <f>IFERROR(VLOOKUP($A206,#REF!,T$1,FALSE),"")</f>
        <v/>
      </c>
      <c r="U206" s="204" t="str">
        <f>IFERROR(VLOOKUP($A206,#REF!,U$1,FALSE),"")</f>
        <v/>
      </c>
      <c r="V206" s="204" t="str">
        <f>IFERROR(VLOOKUP($A206,#REF!,V$1,FALSE),"")</f>
        <v/>
      </c>
      <c r="W206" s="204" t="str">
        <f>IFERROR(VLOOKUP($A206,#REF!,W$1,FALSE),"")</f>
        <v/>
      </c>
      <c r="X206" s="220">
        <f>SUM(X207+X219+X227+X232+X240+X247+X254+X261+X279+X285+X291+X297)</f>
        <v>0</v>
      </c>
      <c r="Y206" s="204"/>
      <c r="Z206" s="204"/>
      <c r="AA206" s="204"/>
      <c r="AB206" s="204"/>
    </row>
    <row r="207" spans="1:28" ht="12.75" hidden="1" customHeight="1" outlineLevel="1" collapsed="1" x14ac:dyDescent="0.4">
      <c r="A207" s="142" t="s">
        <v>290</v>
      </c>
      <c r="B207" s="142" t="str">
        <f>IFERROR(VLOOKUP($A207,#REF!,B$1,FALSE),"")</f>
        <v/>
      </c>
      <c r="C207" s="144" t="str">
        <f>IFERROR(VLOOKUP($A207,#REF!,C$1,FALSE),"")</f>
        <v/>
      </c>
      <c r="D207" s="144" t="str">
        <f>IFERROR(VLOOKUP($A207,#REF!,D$1,FALSE),"")</f>
        <v/>
      </c>
      <c r="E207" s="144" t="str">
        <f>IFERROR(VLOOKUP($A207,#REF!,E$1,FALSE),"")</f>
        <v/>
      </c>
      <c r="F207" s="144" t="str">
        <f>IFERROR(VLOOKUP($A207,#REF!,F$1,FALSE),"")</f>
        <v/>
      </c>
      <c r="G207" s="144" t="str">
        <f>IFERROR(VLOOKUP($A207,#REF!,G$1,FALSE),"")</f>
        <v/>
      </c>
      <c r="H207" s="144" t="str">
        <f>IFERROR(VLOOKUP($A207,#REF!,H$1,FALSE),"")</f>
        <v/>
      </c>
      <c r="I207" s="144" t="str">
        <f>IFERROR(VLOOKUP($A207,#REF!,I$1,FALSE),"")</f>
        <v/>
      </c>
      <c r="J207" s="144" t="str">
        <f>IFERROR(VLOOKUP($A207,#REF!,J$1,FALSE),"")</f>
        <v/>
      </c>
      <c r="K207" s="144" t="str">
        <f>IFERROR(VLOOKUP($A207,#REF!,K$1,FALSE),"")</f>
        <v/>
      </c>
      <c r="L207" s="144" t="str">
        <f>IFERROR(VLOOKUP($A207,#REF!,L$1,FALSE),"")</f>
        <v/>
      </c>
      <c r="M207" s="144" t="str">
        <f>IFERROR(VLOOKUP($A207,#REF!,M$1,FALSE),"")</f>
        <v/>
      </c>
      <c r="N207" s="144" t="str">
        <f>IFERROR(VLOOKUP($A207,#REF!,N$1,FALSE),"")</f>
        <v/>
      </c>
      <c r="O207" s="144" t="str">
        <f>IFERROR(VLOOKUP($A207,#REF!,O$1,FALSE),"")</f>
        <v/>
      </c>
      <c r="P207" s="144"/>
      <c r="Q207" s="144"/>
      <c r="R207" s="144"/>
      <c r="S207" s="144"/>
      <c r="T207" s="144" t="str">
        <f>IFERROR(VLOOKUP($A207,#REF!,T$1,FALSE),"")</f>
        <v/>
      </c>
      <c r="U207" s="144" t="str">
        <f>IFERROR(VLOOKUP($A207,#REF!,U$1,FALSE),"")</f>
        <v/>
      </c>
      <c r="V207" s="144" t="str">
        <f>IFERROR(VLOOKUP($A207,#REF!,V$1,FALSE),"")</f>
        <v/>
      </c>
      <c r="W207" s="144" t="str">
        <f>IFERROR(VLOOKUP($A207,#REF!,W$1,FALSE),"")</f>
        <v/>
      </c>
      <c r="X207" s="221">
        <f>SUM(X208:X218)</f>
        <v>0</v>
      </c>
      <c r="Y207" s="145"/>
      <c r="Z207" s="145"/>
      <c r="AA207" s="145"/>
      <c r="AB207" s="145"/>
    </row>
    <row r="208" spans="1:28" ht="12.75" hidden="1" customHeight="1" outlineLevel="1" collapsed="1" x14ac:dyDescent="0.35">
      <c r="A208" s="1" t="s">
        <v>291</v>
      </c>
      <c r="B208" s="19" t="str">
        <f>IFERROR(VLOOKUP($A208,#REF!,B$1,FALSE),"")</f>
        <v/>
      </c>
      <c r="C208" s="4" t="str">
        <f>IFERROR(VLOOKUP($A208,#REF!,C$1,FALSE),"")</f>
        <v/>
      </c>
      <c r="D208" s="19" t="s">
        <v>262</v>
      </c>
      <c r="E208" s="19" t="s">
        <v>262</v>
      </c>
      <c r="F208" s="19" t="s">
        <v>262</v>
      </c>
      <c r="G208" s="19" t="s">
        <v>262</v>
      </c>
      <c r="H208" s="19" t="s">
        <v>262</v>
      </c>
      <c r="I208" s="19" t="s">
        <v>262</v>
      </c>
      <c r="J208" s="19" t="s">
        <v>262</v>
      </c>
      <c r="K208" s="19" t="s">
        <v>262</v>
      </c>
      <c r="L208" s="19" t="s">
        <v>262</v>
      </c>
      <c r="M208" s="19" t="s">
        <v>262</v>
      </c>
      <c r="N208" s="19" t="s">
        <v>262</v>
      </c>
      <c r="O208" s="19" t="s">
        <v>262</v>
      </c>
      <c r="P208" s="19"/>
      <c r="Q208" s="19"/>
      <c r="R208" s="19"/>
      <c r="S208" s="19"/>
      <c r="T208" s="19" t="s">
        <v>262</v>
      </c>
      <c r="U208" s="19" t="s">
        <v>262</v>
      </c>
      <c r="V208" s="19" t="s">
        <v>262</v>
      </c>
      <c r="W208" s="19" t="s">
        <v>262</v>
      </c>
      <c r="X208" s="219">
        <v>0</v>
      </c>
      <c r="Y208" s="107"/>
      <c r="Z208" s="107"/>
      <c r="AA208" s="107"/>
      <c r="AB208" s="107"/>
    </row>
    <row r="209" spans="1:28" ht="12.75" hidden="1" customHeight="1" outlineLevel="1" collapsed="1" x14ac:dyDescent="0.35">
      <c r="A209" s="1" t="s">
        <v>292</v>
      </c>
      <c r="B209" s="19" t="str">
        <f>IFERROR(VLOOKUP($A209,#REF!,B$1,FALSE),"")</f>
        <v/>
      </c>
      <c r="C209" s="4" t="str">
        <f>IFERROR(VLOOKUP($A209,#REF!,C$1,FALSE),"")</f>
        <v/>
      </c>
      <c r="D209" s="19" t="s">
        <v>262</v>
      </c>
      <c r="E209" s="19" t="s">
        <v>262</v>
      </c>
      <c r="F209" s="19" t="s">
        <v>262</v>
      </c>
      <c r="G209" s="19" t="s">
        <v>262</v>
      </c>
      <c r="H209" s="19" t="s">
        <v>262</v>
      </c>
      <c r="I209" s="19" t="s">
        <v>262</v>
      </c>
      <c r="J209" s="19" t="s">
        <v>262</v>
      </c>
      <c r="K209" s="19" t="s">
        <v>262</v>
      </c>
      <c r="L209" s="19" t="s">
        <v>262</v>
      </c>
      <c r="M209" s="19" t="s">
        <v>262</v>
      </c>
      <c r="N209" s="19" t="s">
        <v>262</v>
      </c>
      <c r="O209" s="19" t="s">
        <v>262</v>
      </c>
      <c r="P209" s="19"/>
      <c r="Q209" s="19"/>
      <c r="R209" s="19"/>
      <c r="S209" s="19"/>
      <c r="T209" s="19" t="s">
        <v>262</v>
      </c>
      <c r="U209" s="19" t="s">
        <v>262</v>
      </c>
      <c r="V209" s="19" t="s">
        <v>262</v>
      </c>
      <c r="W209" s="19" t="s">
        <v>262</v>
      </c>
      <c r="X209" s="219">
        <v>0</v>
      </c>
      <c r="Y209" s="107"/>
      <c r="Z209" s="107"/>
      <c r="AA209" s="107"/>
      <c r="AB209" s="107"/>
    </row>
    <row r="210" spans="1:28" ht="12.75" hidden="1" customHeight="1" outlineLevel="1" collapsed="1" x14ac:dyDescent="0.35">
      <c r="A210" s="1" t="s">
        <v>293</v>
      </c>
      <c r="B210" s="19" t="str">
        <f>IFERROR(VLOOKUP($A210,#REF!,B$1,FALSE),"")</f>
        <v/>
      </c>
      <c r="C210" s="4" t="str">
        <f>IFERROR(VLOOKUP($A210,#REF!,C$1,FALSE),"")</f>
        <v/>
      </c>
      <c r="D210" s="19" t="s">
        <v>262</v>
      </c>
      <c r="E210" s="19" t="s">
        <v>262</v>
      </c>
      <c r="F210" s="19" t="s">
        <v>262</v>
      </c>
      <c r="G210" s="19" t="s">
        <v>262</v>
      </c>
      <c r="H210" s="19" t="s">
        <v>262</v>
      </c>
      <c r="I210" s="19" t="s">
        <v>262</v>
      </c>
      <c r="J210" s="19" t="s">
        <v>262</v>
      </c>
      <c r="K210" s="19" t="s">
        <v>262</v>
      </c>
      <c r="L210" s="19" t="s">
        <v>262</v>
      </c>
      <c r="M210" s="19" t="s">
        <v>262</v>
      </c>
      <c r="N210" s="19" t="s">
        <v>262</v>
      </c>
      <c r="O210" s="19" t="s">
        <v>262</v>
      </c>
      <c r="P210" s="19"/>
      <c r="Q210" s="19"/>
      <c r="R210" s="19"/>
      <c r="S210" s="19"/>
      <c r="T210" s="19" t="s">
        <v>262</v>
      </c>
      <c r="U210" s="19" t="s">
        <v>262</v>
      </c>
      <c r="V210" s="19" t="s">
        <v>262</v>
      </c>
      <c r="W210" s="19" t="s">
        <v>262</v>
      </c>
      <c r="X210" s="219">
        <v>0</v>
      </c>
      <c r="Y210" s="107"/>
      <c r="Z210" s="107"/>
      <c r="AA210" s="107"/>
      <c r="AB210" s="107"/>
    </row>
    <row r="211" spans="1:28" ht="12.75" hidden="1" customHeight="1" outlineLevel="1" collapsed="1" x14ac:dyDescent="0.35">
      <c r="A211" s="1" t="s">
        <v>294</v>
      </c>
      <c r="B211" s="19" t="str">
        <f>IFERROR(VLOOKUP($A211,#REF!,B$1,FALSE),"")</f>
        <v/>
      </c>
      <c r="C211" s="4" t="str">
        <f>IFERROR(VLOOKUP($A211,#REF!,C$1,FALSE),"")</f>
        <v/>
      </c>
      <c r="D211" s="19" t="s">
        <v>262</v>
      </c>
      <c r="E211" s="19" t="s">
        <v>262</v>
      </c>
      <c r="F211" s="19" t="s">
        <v>262</v>
      </c>
      <c r="G211" s="19" t="s">
        <v>262</v>
      </c>
      <c r="H211" s="19" t="s">
        <v>262</v>
      </c>
      <c r="I211" s="19" t="s">
        <v>262</v>
      </c>
      <c r="J211" s="19" t="s">
        <v>262</v>
      </c>
      <c r="K211" s="19" t="s">
        <v>262</v>
      </c>
      <c r="L211" s="19" t="s">
        <v>262</v>
      </c>
      <c r="M211" s="19" t="s">
        <v>262</v>
      </c>
      <c r="N211" s="19" t="s">
        <v>262</v>
      </c>
      <c r="O211" s="19" t="s">
        <v>262</v>
      </c>
      <c r="P211" s="19"/>
      <c r="Q211" s="19"/>
      <c r="R211" s="19"/>
      <c r="S211" s="19"/>
      <c r="T211" s="19" t="s">
        <v>262</v>
      </c>
      <c r="U211" s="19" t="s">
        <v>262</v>
      </c>
      <c r="V211" s="19" t="s">
        <v>262</v>
      </c>
      <c r="W211" s="19" t="s">
        <v>262</v>
      </c>
      <c r="X211" s="219">
        <v>0</v>
      </c>
      <c r="Y211" s="107"/>
      <c r="Z211" s="107"/>
      <c r="AA211" s="107"/>
      <c r="AB211" s="107"/>
    </row>
    <row r="212" spans="1:28" ht="12.75" hidden="1" customHeight="1" outlineLevel="1" collapsed="1" x14ac:dyDescent="0.35">
      <c r="A212" s="1" t="s">
        <v>295</v>
      </c>
      <c r="B212" s="19" t="str">
        <f>IFERROR(VLOOKUP($A212,#REF!,B$1,FALSE),"")</f>
        <v/>
      </c>
      <c r="C212" s="4" t="str">
        <f>IFERROR(VLOOKUP($A212,#REF!,C$1,FALSE),"")</f>
        <v/>
      </c>
      <c r="D212" s="19" t="s">
        <v>262</v>
      </c>
      <c r="E212" s="19" t="s">
        <v>262</v>
      </c>
      <c r="F212" s="19" t="s">
        <v>262</v>
      </c>
      <c r="G212" s="19" t="s">
        <v>262</v>
      </c>
      <c r="H212" s="19" t="s">
        <v>262</v>
      </c>
      <c r="I212" s="19" t="s">
        <v>262</v>
      </c>
      <c r="J212" s="19" t="s">
        <v>262</v>
      </c>
      <c r="K212" s="19" t="s">
        <v>262</v>
      </c>
      <c r="L212" s="19" t="s">
        <v>262</v>
      </c>
      <c r="M212" s="19" t="s">
        <v>262</v>
      </c>
      <c r="N212" s="19" t="s">
        <v>262</v>
      </c>
      <c r="O212" s="19" t="s">
        <v>262</v>
      </c>
      <c r="P212" s="19"/>
      <c r="Q212" s="19"/>
      <c r="R212" s="19"/>
      <c r="S212" s="19"/>
      <c r="T212" s="19" t="s">
        <v>262</v>
      </c>
      <c r="U212" s="19" t="s">
        <v>262</v>
      </c>
      <c r="V212" s="19" t="s">
        <v>262</v>
      </c>
      <c r="W212" s="19" t="s">
        <v>262</v>
      </c>
      <c r="X212" s="219">
        <v>0</v>
      </c>
      <c r="Y212" s="107"/>
      <c r="Z212" s="107"/>
      <c r="AA212" s="107"/>
      <c r="AB212" s="107"/>
    </row>
    <row r="213" spans="1:28" ht="12.75" hidden="1" customHeight="1" outlineLevel="1" collapsed="1" x14ac:dyDescent="0.35">
      <c r="A213" s="1" t="s">
        <v>296</v>
      </c>
      <c r="B213" s="19" t="str">
        <f>IFERROR(VLOOKUP($A213,#REF!,B$1,FALSE),"")</f>
        <v/>
      </c>
      <c r="C213" s="4" t="str">
        <f>IFERROR(VLOOKUP($A213,#REF!,C$1,FALSE),"")</f>
        <v/>
      </c>
      <c r="D213" s="19" t="s">
        <v>262</v>
      </c>
      <c r="E213" s="19" t="s">
        <v>262</v>
      </c>
      <c r="F213" s="19" t="s">
        <v>262</v>
      </c>
      <c r="G213" s="19" t="s">
        <v>262</v>
      </c>
      <c r="H213" s="19" t="s">
        <v>262</v>
      </c>
      <c r="I213" s="19" t="s">
        <v>262</v>
      </c>
      <c r="J213" s="19" t="s">
        <v>262</v>
      </c>
      <c r="K213" s="19" t="s">
        <v>262</v>
      </c>
      <c r="L213" s="19" t="s">
        <v>262</v>
      </c>
      <c r="M213" s="19" t="s">
        <v>262</v>
      </c>
      <c r="N213" s="19" t="s">
        <v>262</v>
      </c>
      <c r="O213" s="19" t="s">
        <v>262</v>
      </c>
      <c r="P213" s="19"/>
      <c r="Q213" s="19"/>
      <c r="R213" s="19"/>
      <c r="S213" s="19"/>
      <c r="T213" s="19" t="s">
        <v>262</v>
      </c>
      <c r="U213" s="19" t="s">
        <v>262</v>
      </c>
      <c r="V213" s="19" t="s">
        <v>262</v>
      </c>
      <c r="W213" s="19" t="s">
        <v>262</v>
      </c>
      <c r="X213" s="219">
        <v>0</v>
      </c>
      <c r="Y213" s="107"/>
      <c r="Z213" s="107"/>
      <c r="AA213" s="107"/>
      <c r="AB213" s="107"/>
    </row>
    <row r="214" spans="1:28" ht="12.75" hidden="1" customHeight="1" outlineLevel="1" collapsed="1" x14ac:dyDescent="0.35">
      <c r="A214" s="1" t="s">
        <v>297</v>
      </c>
      <c r="B214" s="222" t="str">
        <f>IFERROR(VLOOKUP($A214,#REF!,B$1,FALSE),"")</f>
        <v/>
      </c>
      <c r="C214" s="4" t="str">
        <f>IFERROR(VLOOKUP($A214,#REF!,C$1,FALSE),"")</f>
        <v/>
      </c>
      <c r="D214" s="19" t="s">
        <v>262</v>
      </c>
      <c r="E214" s="19" t="s">
        <v>262</v>
      </c>
      <c r="F214" s="19" t="s">
        <v>262</v>
      </c>
      <c r="G214" s="19" t="s">
        <v>262</v>
      </c>
      <c r="H214" s="19" t="s">
        <v>262</v>
      </c>
      <c r="I214" s="19" t="s">
        <v>262</v>
      </c>
      <c r="J214" s="19" t="s">
        <v>262</v>
      </c>
      <c r="K214" s="19" t="s">
        <v>262</v>
      </c>
      <c r="L214" s="19" t="s">
        <v>262</v>
      </c>
      <c r="M214" s="19" t="s">
        <v>262</v>
      </c>
      <c r="N214" s="19" t="s">
        <v>262</v>
      </c>
      <c r="O214" s="19" t="s">
        <v>262</v>
      </c>
      <c r="P214" s="19"/>
      <c r="Q214" s="19"/>
      <c r="R214" s="19"/>
      <c r="S214" s="19"/>
      <c r="T214" s="19" t="s">
        <v>262</v>
      </c>
      <c r="U214" s="19" t="s">
        <v>262</v>
      </c>
      <c r="V214" s="19" t="s">
        <v>262</v>
      </c>
      <c r="W214" s="19" t="s">
        <v>262</v>
      </c>
      <c r="X214" s="219">
        <v>0</v>
      </c>
      <c r="Y214" s="107"/>
      <c r="Z214" s="107"/>
      <c r="AA214" s="107"/>
      <c r="AB214" s="107"/>
    </row>
    <row r="215" spans="1:28" ht="12.75" hidden="1" customHeight="1" outlineLevel="1" collapsed="1" x14ac:dyDescent="0.35">
      <c r="A215" s="1" t="s">
        <v>298</v>
      </c>
      <c r="B215" s="19" t="str">
        <f>IFERROR(VLOOKUP($A215,#REF!,B$1,FALSE),"")</f>
        <v/>
      </c>
      <c r="C215" s="4" t="str">
        <f>IFERROR(VLOOKUP($A215,#REF!,C$1,FALSE),"")</f>
        <v/>
      </c>
      <c r="D215" s="19" t="s">
        <v>262</v>
      </c>
      <c r="E215" s="19" t="s">
        <v>262</v>
      </c>
      <c r="F215" s="19" t="s">
        <v>262</v>
      </c>
      <c r="G215" s="19" t="s">
        <v>262</v>
      </c>
      <c r="H215" s="19" t="s">
        <v>262</v>
      </c>
      <c r="I215" s="19" t="s">
        <v>262</v>
      </c>
      <c r="J215" s="19" t="s">
        <v>262</v>
      </c>
      <c r="K215" s="19" t="s">
        <v>262</v>
      </c>
      <c r="L215" s="19" t="s">
        <v>262</v>
      </c>
      <c r="M215" s="19" t="s">
        <v>262</v>
      </c>
      <c r="N215" s="19" t="s">
        <v>262</v>
      </c>
      <c r="O215" s="19" t="s">
        <v>262</v>
      </c>
      <c r="P215" s="19"/>
      <c r="Q215" s="19"/>
      <c r="R215" s="19"/>
      <c r="S215" s="19"/>
      <c r="T215" s="19" t="s">
        <v>262</v>
      </c>
      <c r="U215" s="19" t="s">
        <v>262</v>
      </c>
      <c r="V215" s="19" t="s">
        <v>262</v>
      </c>
      <c r="W215" s="19" t="s">
        <v>262</v>
      </c>
      <c r="X215" s="219">
        <v>0</v>
      </c>
      <c r="Y215" s="107"/>
      <c r="Z215" s="107"/>
      <c r="AA215" s="107"/>
      <c r="AB215" s="107"/>
    </row>
    <row r="216" spans="1:28" ht="12.75" hidden="1" customHeight="1" outlineLevel="1" collapsed="1" x14ac:dyDescent="0.35">
      <c r="A216" s="1" t="s">
        <v>299</v>
      </c>
      <c r="B216" s="19" t="str">
        <f>IFERROR(VLOOKUP($A216,#REF!,B$1,FALSE),"")</f>
        <v/>
      </c>
      <c r="C216" s="4" t="str">
        <f>IFERROR(VLOOKUP($A216,#REF!,C$1,FALSE),"")</f>
        <v/>
      </c>
      <c r="D216" s="19" t="s">
        <v>262</v>
      </c>
      <c r="E216" s="19" t="s">
        <v>262</v>
      </c>
      <c r="F216" s="19" t="s">
        <v>262</v>
      </c>
      <c r="G216" s="19" t="s">
        <v>262</v>
      </c>
      <c r="H216" s="19" t="s">
        <v>262</v>
      </c>
      <c r="I216" s="19" t="s">
        <v>262</v>
      </c>
      <c r="J216" s="19" t="s">
        <v>262</v>
      </c>
      <c r="K216" s="19" t="s">
        <v>262</v>
      </c>
      <c r="L216" s="19" t="s">
        <v>262</v>
      </c>
      <c r="M216" s="19" t="s">
        <v>262</v>
      </c>
      <c r="N216" s="19" t="s">
        <v>262</v>
      </c>
      <c r="O216" s="19" t="s">
        <v>262</v>
      </c>
      <c r="P216" s="19"/>
      <c r="Q216" s="19"/>
      <c r="R216" s="19"/>
      <c r="S216" s="19"/>
      <c r="T216" s="19" t="s">
        <v>262</v>
      </c>
      <c r="U216" s="19" t="s">
        <v>262</v>
      </c>
      <c r="V216" s="19" t="s">
        <v>262</v>
      </c>
      <c r="W216" s="19" t="s">
        <v>262</v>
      </c>
      <c r="X216" s="219">
        <v>0</v>
      </c>
      <c r="Y216" s="107"/>
      <c r="Z216" s="107"/>
      <c r="AA216" s="107"/>
      <c r="AB216" s="107"/>
    </row>
    <row r="217" spans="1:28" ht="12.75" hidden="1" customHeight="1" outlineLevel="1" collapsed="1" x14ac:dyDescent="0.35">
      <c r="A217" s="1" t="s">
        <v>300</v>
      </c>
      <c r="B217" s="19" t="str">
        <f>IFERROR(VLOOKUP($A217,#REF!,B$1,FALSE),"")</f>
        <v/>
      </c>
      <c r="C217" s="4" t="str">
        <f>IFERROR(VLOOKUP($A217,#REF!,C$1,FALSE),"")</f>
        <v/>
      </c>
      <c r="D217" s="19" t="s">
        <v>262</v>
      </c>
      <c r="E217" s="19" t="s">
        <v>262</v>
      </c>
      <c r="F217" s="19" t="s">
        <v>262</v>
      </c>
      <c r="G217" s="19" t="s">
        <v>262</v>
      </c>
      <c r="H217" s="19" t="s">
        <v>262</v>
      </c>
      <c r="I217" s="19" t="s">
        <v>262</v>
      </c>
      <c r="J217" s="19" t="s">
        <v>262</v>
      </c>
      <c r="K217" s="19" t="s">
        <v>262</v>
      </c>
      <c r="L217" s="19" t="s">
        <v>262</v>
      </c>
      <c r="M217" s="19" t="s">
        <v>262</v>
      </c>
      <c r="N217" s="19" t="s">
        <v>262</v>
      </c>
      <c r="O217" s="19" t="s">
        <v>262</v>
      </c>
      <c r="P217" s="19"/>
      <c r="Q217" s="19"/>
      <c r="R217" s="19"/>
      <c r="S217" s="19"/>
      <c r="T217" s="19" t="s">
        <v>262</v>
      </c>
      <c r="U217" s="19" t="s">
        <v>262</v>
      </c>
      <c r="V217" s="19" t="s">
        <v>262</v>
      </c>
      <c r="W217" s="19" t="s">
        <v>262</v>
      </c>
      <c r="X217" s="219">
        <v>0</v>
      </c>
      <c r="Y217" s="107"/>
      <c r="Z217" s="107"/>
      <c r="AA217" s="107"/>
      <c r="AB217" s="107"/>
    </row>
    <row r="218" spans="1:28" ht="12.75" hidden="1" customHeight="1" outlineLevel="1" collapsed="1" x14ac:dyDescent="0.35">
      <c r="A218" s="1" t="s">
        <v>301</v>
      </c>
      <c r="B218" s="19" t="str">
        <f>IFERROR(VLOOKUP($A218,#REF!,B$1,FALSE),"")</f>
        <v/>
      </c>
      <c r="C218" s="4" t="str">
        <f>IFERROR(VLOOKUP($A218,#REF!,C$1,FALSE),"")</f>
        <v/>
      </c>
      <c r="D218" s="19" t="s">
        <v>262</v>
      </c>
      <c r="E218" s="19" t="s">
        <v>262</v>
      </c>
      <c r="F218" s="19" t="s">
        <v>262</v>
      </c>
      <c r="G218" s="19" t="s">
        <v>262</v>
      </c>
      <c r="H218" s="19" t="s">
        <v>262</v>
      </c>
      <c r="I218" s="19" t="s">
        <v>262</v>
      </c>
      <c r="J218" s="19" t="s">
        <v>262</v>
      </c>
      <c r="K218" s="19" t="s">
        <v>262</v>
      </c>
      <c r="L218" s="19" t="s">
        <v>262</v>
      </c>
      <c r="M218" s="19" t="s">
        <v>262</v>
      </c>
      <c r="N218" s="19" t="s">
        <v>262</v>
      </c>
      <c r="O218" s="19" t="s">
        <v>262</v>
      </c>
      <c r="P218" s="19"/>
      <c r="Q218" s="19"/>
      <c r="R218" s="19"/>
      <c r="S218" s="19"/>
      <c r="T218" s="19" t="s">
        <v>262</v>
      </c>
      <c r="U218" s="19" t="s">
        <v>262</v>
      </c>
      <c r="V218" s="19" t="s">
        <v>262</v>
      </c>
      <c r="W218" s="19" t="s">
        <v>262</v>
      </c>
      <c r="X218" s="219">
        <v>0</v>
      </c>
      <c r="Y218" s="107"/>
      <c r="Z218" s="107"/>
      <c r="AA218" s="107"/>
      <c r="AB218" s="107"/>
    </row>
    <row r="219" spans="1:28" ht="12.75" hidden="1" customHeight="1" outlineLevel="1" collapsed="1" x14ac:dyDescent="0.4">
      <c r="A219" s="142" t="s">
        <v>302</v>
      </c>
      <c r="B219" s="142" t="str">
        <f>IFERROR(VLOOKUP($A219,#REF!,B$1,FALSE),"")</f>
        <v/>
      </c>
      <c r="C219" s="144" t="str">
        <f>IFERROR(VLOOKUP($A219,#REF!,C$1,FALSE),"")</f>
        <v/>
      </c>
      <c r="D219" s="144" t="str">
        <f>IFERROR(VLOOKUP($A219,#REF!,D$1,FALSE),"")</f>
        <v/>
      </c>
      <c r="E219" s="144" t="str">
        <f>IFERROR(VLOOKUP($A219,#REF!,E$1,FALSE),"")</f>
        <v/>
      </c>
      <c r="F219" s="144" t="str">
        <f>IFERROR(VLOOKUP($A219,#REF!,F$1,FALSE),"")</f>
        <v/>
      </c>
      <c r="G219" s="144" t="str">
        <f>IFERROR(VLOOKUP($A219,#REF!,G$1,FALSE),"")</f>
        <v/>
      </c>
      <c r="H219" s="144" t="str">
        <f>IFERROR(VLOOKUP($A219,#REF!,H$1,FALSE),"")</f>
        <v/>
      </c>
      <c r="I219" s="144" t="str">
        <f>IFERROR(VLOOKUP($A219,#REF!,I$1,FALSE),"")</f>
        <v/>
      </c>
      <c r="J219" s="144" t="str">
        <f>IFERROR(VLOOKUP($A219,#REF!,J$1,FALSE),"")</f>
        <v/>
      </c>
      <c r="K219" s="144" t="str">
        <f>IFERROR(VLOOKUP($A219,#REF!,K$1,FALSE),"")</f>
        <v/>
      </c>
      <c r="L219" s="144" t="str">
        <f>IFERROR(VLOOKUP($A219,#REF!,L$1,FALSE),"")</f>
        <v/>
      </c>
      <c r="M219" s="144" t="str">
        <f>IFERROR(VLOOKUP($A219,#REF!,M$1,FALSE),"")</f>
        <v/>
      </c>
      <c r="N219" s="144" t="str">
        <f>IFERROR(VLOOKUP($A219,#REF!,N$1,FALSE),"")</f>
        <v/>
      </c>
      <c r="O219" s="144" t="str">
        <f>IFERROR(VLOOKUP($A219,#REF!,O$1,FALSE),"")</f>
        <v/>
      </c>
      <c r="P219" s="144"/>
      <c r="Q219" s="144"/>
      <c r="R219" s="144"/>
      <c r="S219" s="144"/>
      <c r="T219" s="144" t="str">
        <f>IFERROR(VLOOKUP($A219,#REF!,T$1,FALSE),"")</f>
        <v/>
      </c>
      <c r="U219" s="144" t="str">
        <f>IFERROR(VLOOKUP($A219,#REF!,U$1,FALSE),"")</f>
        <v/>
      </c>
      <c r="V219" s="144" t="str">
        <f>IFERROR(VLOOKUP($A219,#REF!,V$1,FALSE),"")</f>
        <v/>
      </c>
      <c r="W219" s="144" t="str">
        <f>IFERROR(VLOOKUP($A219,#REF!,W$1,FALSE),"")</f>
        <v/>
      </c>
      <c r="X219" s="221">
        <f>SUM(X220:X226)</f>
        <v>0</v>
      </c>
      <c r="Y219" s="145"/>
      <c r="Z219" s="145"/>
      <c r="AA219" s="145"/>
      <c r="AB219" s="145"/>
    </row>
    <row r="220" spans="1:28" ht="12.75" hidden="1" customHeight="1" outlineLevel="1" collapsed="1" x14ac:dyDescent="0.35">
      <c r="A220" s="1" t="s">
        <v>303</v>
      </c>
      <c r="B220" s="19" t="str">
        <f>IFERROR(VLOOKUP($A220,#REF!,B$1,FALSE),"")</f>
        <v/>
      </c>
      <c r="C220" s="4" t="str">
        <f>IFERROR(VLOOKUP($A220,#REF!,C$1,FALSE),"")</f>
        <v/>
      </c>
      <c r="D220" s="19" t="s">
        <v>262</v>
      </c>
      <c r="E220" s="19" t="s">
        <v>262</v>
      </c>
      <c r="F220" s="19" t="s">
        <v>262</v>
      </c>
      <c r="G220" s="19" t="s">
        <v>262</v>
      </c>
      <c r="H220" s="19" t="s">
        <v>262</v>
      </c>
      <c r="I220" s="19" t="s">
        <v>262</v>
      </c>
      <c r="J220" s="19" t="s">
        <v>262</v>
      </c>
      <c r="K220" s="19" t="s">
        <v>262</v>
      </c>
      <c r="L220" s="19" t="s">
        <v>262</v>
      </c>
      <c r="M220" s="19" t="s">
        <v>262</v>
      </c>
      <c r="N220" s="19" t="s">
        <v>262</v>
      </c>
      <c r="O220" s="19" t="s">
        <v>262</v>
      </c>
      <c r="P220" s="19"/>
      <c r="Q220" s="19"/>
      <c r="R220" s="19"/>
      <c r="S220" s="19"/>
      <c r="T220" s="19" t="s">
        <v>262</v>
      </c>
      <c r="U220" s="19" t="s">
        <v>262</v>
      </c>
      <c r="V220" s="19" t="s">
        <v>262</v>
      </c>
      <c r="W220" s="19" t="s">
        <v>262</v>
      </c>
      <c r="X220" s="219">
        <v>0</v>
      </c>
      <c r="Y220" s="107"/>
      <c r="Z220" s="107"/>
      <c r="AA220" s="107"/>
      <c r="AB220" s="107"/>
    </row>
    <row r="221" spans="1:28" ht="12.75" hidden="1" customHeight="1" outlineLevel="1" collapsed="1" x14ac:dyDescent="0.35">
      <c r="A221" s="1" t="s">
        <v>304</v>
      </c>
      <c r="B221" s="19" t="str">
        <f>IFERROR(VLOOKUP($A221,#REF!,B$1,FALSE),"")</f>
        <v/>
      </c>
      <c r="C221" s="4" t="str">
        <f>IFERROR(VLOOKUP($A221,#REF!,C$1,FALSE),"")</f>
        <v/>
      </c>
      <c r="D221" s="19" t="s">
        <v>262</v>
      </c>
      <c r="E221" s="19" t="s">
        <v>262</v>
      </c>
      <c r="F221" s="19" t="s">
        <v>262</v>
      </c>
      <c r="G221" s="19" t="s">
        <v>262</v>
      </c>
      <c r="H221" s="19" t="s">
        <v>262</v>
      </c>
      <c r="I221" s="19" t="s">
        <v>262</v>
      </c>
      <c r="J221" s="19" t="s">
        <v>262</v>
      </c>
      <c r="K221" s="19" t="s">
        <v>262</v>
      </c>
      <c r="L221" s="19" t="s">
        <v>262</v>
      </c>
      <c r="M221" s="19" t="s">
        <v>262</v>
      </c>
      <c r="N221" s="19" t="s">
        <v>262</v>
      </c>
      <c r="O221" s="19" t="s">
        <v>262</v>
      </c>
      <c r="P221" s="19"/>
      <c r="Q221" s="19"/>
      <c r="R221" s="19"/>
      <c r="S221" s="19"/>
      <c r="T221" s="19" t="s">
        <v>262</v>
      </c>
      <c r="U221" s="19" t="s">
        <v>262</v>
      </c>
      <c r="V221" s="19" t="s">
        <v>262</v>
      </c>
      <c r="W221" s="19" t="s">
        <v>262</v>
      </c>
      <c r="X221" s="219">
        <v>0</v>
      </c>
      <c r="Y221" s="107"/>
      <c r="Z221" s="107"/>
      <c r="AA221" s="107"/>
      <c r="AB221" s="107"/>
    </row>
    <row r="222" spans="1:28" ht="12.75" hidden="1" customHeight="1" outlineLevel="1" collapsed="1" x14ac:dyDescent="0.35">
      <c r="A222" s="1" t="s">
        <v>305</v>
      </c>
      <c r="B222" s="19" t="str">
        <f>IFERROR(VLOOKUP($A222,#REF!,B$1,FALSE),"")</f>
        <v/>
      </c>
      <c r="C222" s="4" t="str">
        <f>IFERROR(VLOOKUP($A222,#REF!,C$1,FALSE),"")</f>
        <v/>
      </c>
      <c r="D222" s="19" t="s">
        <v>262</v>
      </c>
      <c r="E222" s="19" t="s">
        <v>262</v>
      </c>
      <c r="F222" s="19" t="s">
        <v>262</v>
      </c>
      <c r="G222" s="19" t="s">
        <v>262</v>
      </c>
      <c r="H222" s="19" t="s">
        <v>262</v>
      </c>
      <c r="I222" s="19" t="s">
        <v>262</v>
      </c>
      <c r="J222" s="19" t="s">
        <v>262</v>
      </c>
      <c r="K222" s="19" t="s">
        <v>262</v>
      </c>
      <c r="L222" s="19" t="s">
        <v>262</v>
      </c>
      <c r="M222" s="19" t="s">
        <v>262</v>
      </c>
      <c r="N222" s="19" t="s">
        <v>262</v>
      </c>
      <c r="O222" s="19" t="s">
        <v>262</v>
      </c>
      <c r="P222" s="19"/>
      <c r="Q222" s="19"/>
      <c r="R222" s="19"/>
      <c r="S222" s="19"/>
      <c r="T222" s="19" t="s">
        <v>262</v>
      </c>
      <c r="U222" s="19" t="s">
        <v>262</v>
      </c>
      <c r="V222" s="19" t="s">
        <v>262</v>
      </c>
      <c r="W222" s="19" t="s">
        <v>262</v>
      </c>
      <c r="X222" s="219">
        <v>0</v>
      </c>
      <c r="Y222" s="107"/>
      <c r="Z222" s="107"/>
      <c r="AA222" s="107"/>
      <c r="AB222" s="107"/>
    </row>
    <row r="223" spans="1:28" ht="12.75" hidden="1" customHeight="1" outlineLevel="1" collapsed="1" x14ac:dyDescent="0.35">
      <c r="A223" s="1" t="s">
        <v>306</v>
      </c>
      <c r="B223" s="19" t="str">
        <f>IFERROR(VLOOKUP($A223,#REF!,B$1,FALSE),"")</f>
        <v/>
      </c>
      <c r="C223" s="4" t="str">
        <f>IFERROR(VLOOKUP($A223,#REF!,C$1,FALSE),"")</f>
        <v/>
      </c>
      <c r="D223" s="19" t="s">
        <v>262</v>
      </c>
      <c r="E223" s="19" t="s">
        <v>262</v>
      </c>
      <c r="F223" s="19" t="s">
        <v>262</v>
      </c>
      <c r="G223" s="19" t="s">
        <v>262</v>
      </c>
      <c r="H223" s="19" t="s">
        <v>262</v>
      </c>
      <c r="I223" s="19" t="s">
        <v>262</v>
      </c>
      <c r="J223" s="19" t="s">
        <v>262</v>
      </c>
      <c r="K223" s="19" t="s">
        <v>262</v>
      </c>
      <c r="L223" s="19" t="s">
        <v>262</v>
      </c>
      <c r="M223" s="19" t="s">
        <v>262</v>
      </c>
      <c r="N223" s="19" t="s">
        <v>262</v>
      </c>
      <c r="O223" s="19" t="s">
        <v>262</v>
      </c>
      <c r="P223" s="19"/>
      <c r="Q223" s="19"/>
      <c r="R223" s="19"/>
      <c r="S223" s="19"/>
      <c r="T223" s="19" t="s">
        <v>262</v>
      </c>
      <c r="U223" s="19" t="s">
        <v>262</v>
      </c>
      <c r="V223" s="19" t="s">
        <v>262</v>
      </c>
      <c r="W223" s="19" t="s">
        <v>262</v>
      </c>
      <c r="X223" s="219">
        <v>0</v>
      </c>
      <c r="Y223" s="107"/>
      <c r="Z223" s="107"/>
      <c r="AA223" s="107"/>
      <c r="AB223" s="107"/>
    </row>
    <row r="224" spans="1:28" ht="12.75" hidden="1" customHeight="1" outlineLevel="1" collapsed="1" x14ac:dyDescent="0.35">
      <c r="A224" s="1" t="s">
        <v>307</v>
      </c>
      <c r="B224" s="19" t="str">
        <f>IFERROR(VLOOKUP($A224,#REF!,B$1,FALSE),"")</f>
        <v/>
      </c>
      <c r="C224" s="4" t="str">
        <f>IFERROR(VLOOKUP($A224,#REF!,C$1,FALSE),"")</f>
        <v/>
      </c>
      <c r="D224" s="19" t="s">
        <v>262</v>
      </c>
      <c r="E224" s="19" t="s">
        <v>262</v>
      </c>
      <c r="F224" s="19" t="s">
        <v>262</v>
      </c>
      <c r="G224" s="19" t="s">
        <v>262</v>
      </c>
      <c r="H224" s="19" t="s">
        <v>262</v>
      </c>
      <c r="I224" s="19" t="s">
        <v>262</v>
      </c>
      <c r="J224" s="19" t="s">
        <v>262</v>
      </c>
      <c r="K224" s="19" t="s">
        <v>262</v>
      </c>
      <c r="L224" s="19" t="s">
        <v>262</v>
      </c>
      <c r="M224" s="19" t="s">
        <v>262</v>
      </c>
      <c r="N224" s="19" t="s">
        <v>262</v>
      </c>
      <c r="O224" s="19" t="s">
        <v>262</v>
      </c>
      <c r="P224" s="19"/>
      <c r="Q224" s="19"/>
      <c r="R224" s="19"/>
      <c r="S224" s="19"/>
      <c r="T224" s="19" t="s">
        <v>262</v>
      </c>
      <c r="U224" s="19" t="s">
        <v>262</v>
      </c>
      <c r="V224" s="19" t="s">
        <v>262</v>
      </c>
      <c r="W224" s="19" t="s">
        <v>262</v>
      </c>
      <c r="X224" s="219">
        <v>0</v>
      </c>
      <c r="Y224" s="107"/>
      <c r="Z224" s="107"/>
      <c r="AA224" s="107"/>
      <c r="AB224" s="107"/>
    </row>
    <row r="225" spans="1:28" ht="12.75" hidden="1" customHeight="1" outlineLevel="1" collapsed="1" x14ac:dyDescent="0.35">
      <c r="A225" s="1" t="s">
        <v>308</v>
      </c>
      <c r="B225" s="19" t="str">
        <f>IFERROR(VLOOKUP($A225,#REF!,B$1,FALSE),"")</f>
        <v/>
      </c>
      <c r="C225" s="4" t="str">
        <f>IFERROR(VLOOKUP($A225,#REF!,C$1,FALSE),"")</f>
        <v/>
      </c>
      <c r="D225" s="19" t="s">
        <v>262</v>
      </c>
      <c r="E225" s="19" t="s">
        <v>262</v>
      </c>
      <c r="F225" s="19" t="s">
        <v>262</v>
      </c>
      <c r="G225" s="19" t="s">
        <v>262</v>
      </c>
      <c r="H225" s="19" t="s">
        <v>262</v>
      </c>
      <c r="I225" s="19" t="s">
        <v>262</v>
      </c>
      <c r="J225" s="19" t="s">
        <v>262</v>
      </c>
      <c r="K225" s="19" t="s">
        <v>262</v>
      </c>
      <c r="L225" s="19" t="s">
        <v>262</v>
      </c>
      <c r="M225" s="19" t="s">
        <v>262</v>
      </c>
      <c r="N225" s="19" t="s">
        <v>262</v>
      </c>
      <c r="O225" s="19" t="s">
        <v>262</v>
      </c>
      <c r="P225" s="19"/>
      <c r="Q225" s="19"/>
      <c r="R225" s="19"/>
      <c r="S225" s="19"/>
      <c r="T225" s="19" t="s">
        <v>262</v>
      </c>
      <c r="U225" s="19" t="s">
        <v>262</v>
      </c>
      <c r="V225" s="19" t="s">
        <v>262</v>
      </c>
      <c r="W225" s="19" t="s">
        <v>262</v>
      </c>
      <c r="X225" s="219">
        <v>0</v>
      </c>
      <c r="Y225" s="107"/>
      <c r="Z225" s="107"/>
      <c r="AA225" s="107"/>
      <c r="AB225" s="107"/>
    </row>
    <row r="226" spans="1:28" ht="12.75" hidden="1" customHeight="1" outlineLevel="1" collapsed="1" x14ac:dyDescent="0.35">
      <c r="A226" s="1" t="s">
        <v>309</v>
      </c>
      <c r="B226" s="19" t="str">
        <f>IFERROR(VLOOKUP($A226,#REF!,B$1,FALSE),"")</f>
        <v/>
      </c>
      <c r="C226" s="4" t="str">
        <f>IFERROR(VLOOKUP($A226,#REF!,C$1,FALSE),"")</f>
        <v/>
      </c>
      <c r="D226" s="19" t="s">
        <v>262</v>
      </c>
      <c r="E226" s="19" t="s">
        <v>262</v>
      </c>
      <c r="F226" s="19" t="s">
        <v>262</v>
      </c>
      <c r="G226" s="19" t="s">
        <v>262</v>
      </c>
      <c r="H226" s="19" t="s">
        <v>262</v>
      </c>
      <c r="I226" s="19" t="s">
        <v>262</v>
      </c>
      <c r="J226" s="19" t="s">
        <v>262</v>
      </c>
      <c r="K226" s="19" t="s">
        <v>262</v>
      </c>
      <c r="L226" s="19" t="s">
        <v>262</v>
      </c>
      <c r="M226" s="19" t="s">
        <v>262</v>
      </c>
      <c r="N226" s="19" t="s">
        <v>262</v>
      </c>
      <c r="O226" s="19" t="s">
        <v>262</v>
      </c>
      <c r="P226" s="19"/>
      <c r="Q226" s="19"/>
      <c r="R226" s="19"/>
      <c r="S226" s="19"/>
      <c r="T226" s="19" t="s">
        <v>262</v>
      </c>
      <c r="U226" s="19" t="s">
        <v>262</v>
      </c>
      <c r="V226" s="19" t="s">
        <v>262</v>
      </c>
      <c r="W226" s="19" t="s">
        <v>262</v>
      </c>
      <c r="X226" s="219">
        <v>0</v>
      </c>
      <c r="Y226" s="107"/>
      <c r="Z226" s="107"/>
      <c r="AA226" s="107"/>
      <c r="AB226" s="107"/>
    </row>
    <row r="227" spans="1:28" ht="12.75" hidden="1" customHeight="1" outlineLevel="1" collapsed="1" x14ac:dyDescent="0.4">
      <c r="A227" s="142" t="s">
        <v>310</v>
      </c>
      <c r="B227" s="142" t="str">
        <f>IFERROR(VLOOKUP($A227,#REF!,B$1,FALSE),"")</f>
        <v/>
      </c>
      <c r="C227" s="144" t="str">
        <f>IFERROR(VLOOKUP($A227,#REF!,C$1,FALSE),"")</f>
        <v/>
      </c>
      <c r="D227" s="144" t="str">
        <f>IFERROR(VLOOKUP($A227,#REF!,D$1,FALSE),"")</f>
        <v/>
      </c>
      <c r="E227" s="144" t="str">
        <f>IFERROR(VLOOKUP($A227,#REF!,E$1,FALSE),"")</f>
        <v/>
      </c>
      <c r="F227" s="144" t="str">
        <f>IFERROR(VLOOKUP($A227,#REF!,F$1,FALSE),"")</f>
        <v/>
      </c>
      <c r="G227" s="144" t="str">
        <f>IFERROR(VLOOKUP($A227,#REF!,G$1,FALSE),"")</f>
        <v/>
      </c>
      <c r="H227" s="144" t="str">
        <f>IFERROR(VLOOKUP($A227,#REF!,H$1,FALSE),"")</f>
        <v/>
      </c>
      <c r="I227" s="144" t="str">
        <f>IFERROR(VLOOKUP($A227,#REF!,I$1,FALSE),"")</f>
        <v/>
      </c>
      <c r="J227" s="144" t="str">
        <f>IFERROR(VLOOKUP($A227,#REF!,J$1,FALSE),"")</f>
        <v/>
      </c>
      <c r="K227" s="144" t="str">
        <f>IFERROR(VLOOKUP($A227,#REF!,K$1,FALSE),"")</f>
        <v/>
      </c>
      <c r="L227" s="144" t="str">
        <f>IFERROR(VLOOKUP($A227,#REF!,L$1,FALSE),"")</f>
        <v/>
      </c>
      <c r="M227" s="144" t="str">
        <f>IFERROR(VLOOKUP($A227,#REF!,M$1,FALSE),"")</f>
        <v/>
      </c>
      <c r="N227" s="144" t="str">
        <f>IFERROR(VLOOKUP($A227,#REF!,N$1,FALSE),"")</f>
        <v/>
      </c>
      <c r="O227" s="144" t="str">
        <f>IFERROR(VLOOKUP($A227,#REF!,O$1,FALSE),"")</f>
        <v/>
      </c>
      <c r="P227" s="144"/>
      <c r="Q227" s="144"/>
      <c r="R227" s="144"/>
      <c r="S227" s="144"/>
      <c r="T227" s="144" t="str">
        <f>IFERROR(VLOOKUP($A227,#REF!,T$1,FALSE),"")</f>
        <v/>
      </c>
      <c r="U227" s="144" t="str">
        <f>IFERROR(VLOOKUP($A227,#REF!,U$1,FALSE),"")</f>
        <v/>
      </c>
      <c r="V227" s="144" t="str">
        <f>IFERROR(VLOOKUP($A227,#REF!,V$1,FALSE),"")</f>
        <v/>
      </c>
      <c r="W227" s="144" t="str">
        <f>IFERROR(VLOOKUP($A227,#REF!,W$1,FALSE),"")</f>
        <v/>
      </c>
      <c r="X227" s="221">
        <f>SUM(X228:X231)</f>
        <v>0</v>
      </c>
      <c r="Y227" s="145"/>
      <c r="Z227" s="145"/>
      <c r="AA227" s="145"/>
      <c r="AB227" s="145"/>
    </row>
    <row r="228" spans="1:28" ht="12.75" hidden="1" customHeight="1" outlineLevel="1" collapsed="1" x14ac:dyDescent="0.35">
      <c r="A228" s="1" t="s">
        <v>311</v>
      </c>
      <c r="B228" s="19" t="str">
        <f>IFERROR(VLOOKUP($A228,#REF!,B$1,FALSE),"")</f>
        <v/>
      </c>
      <c r="C228" s="4" t="str">
        <f>IFERROR(VLOOKUP($A228,#REF!,C$1,FALSE),"")</f>
        <v/>
      </c>
      <c r="D228" s="19" t="s">
        <v>262</v>
      </c>
      <c r="E228" s="19" t="s">
        <v>262</v>
      </c>
      <c r="F228" s="19" t="s">
        <v>262</v>
      </c>
      <c r="G228" s="19" t="s">
        <v>262</v>
      </c>
      <c r="H228" s="19" t="s">
        <v>262</v>
      </c>
      <c r="I228" s="19" t="s">
        <v>262</v>
      </c>
      <c r="J228" s="19" t="s">
        <v>262</v>
      </c>
      <c r="K228" s="19" t="s">
        <v>262</v>
      </c>
      <c r="L228" s="19" t="s">
        <v>262</v>
      </c>
      <c r="M228" s="19" t="s">
        <v>262</v>
      </c>
      <c r="N228" s="19" t="s">
        <v>262</v>
      </c>
      <c r="O228" s="19" t="s">
        <v>262</v>
      </c>
      <c r="P228" s="19"/>
      <c r="Q228" s="19"/>
      <c r="R228" s="19"/>
      <c r="S228" s="19"/>
      <c r="T228" s="19" t="s">
        <v>262</v>
      </c>
      <c r="U228" s="19" t="s">
        <v>262</v>
      </c>
      <c r="V228" s="19" t="s">
        <v>262</v>
      </c>
      <c r="W228" s="19" t="s">
        <v>262</v>
      </c>
      <c r="X228" s="219">
        <v>0</v>
      </c>
      <c r="Y228" s="107"/>
      <c r="Z228" s="107"/>
      <c r="AA228" s="107"/>
      <c r="AB228" s="107"/>
    </row>
    <row r="229" spans="1:28" ht="12.75" hidden="1" customHeight="1" outlineLevel="1" collapsed="1" x14ac:dyDescent="0.35">
      <c r="A229" s="1" t="s">
        <v>312</v>
      </c>
      <c r="B229" s="19" t="str">
        <f>IFERROR(VLOOKUP($A229,#REF!,B$1,FALSE),"")</f>
        <v/>
      </c>
      <c r="C229" s="4" t="str">
        <f>IFERROR(VLOOKUP($A229,#REF!,C$1,FALSE),"")</f>
        <v/>
      </c>
      <c r="D229" s="19" t="s">
        <v>262</v>
      </c>
      <c r="E229" s="19" t="s">
        <v>262</v>
      </c>
      <c r="F229" s="19" t="s">
        <v>262</v>
      </c>
      <c r="G229" s="19" t="s">
        <v>262</v>
      </c>
      <c r="H229" s="19" t="s">
        <v>262</v>
      </c>
      <c r="I229" s="19" t="s">
        <v>262</v>
      </c>
      <c r="J229" s="19" t="s">
        <v>262</v>
      </c>
      <c r="K229" s="19" t="s">
        <v>262</v>
      </c>
      <c r="L229" s="19" t="s">
        <v>262</v>
      </c>
      <c r="M229" s="19" t="s">
        <v>262</v>
      </c>
      <c r="N229" s="19" t="s">
        <v>262</v>
      </c>
      <c r="O229" s="19" t="s">
        <v>262</v>
      </c>
      <c r="P229" s="19"/>
      <c r="Q229" s="19"/>
      <c r="R229" s="19"/>
      <c r="S229" s="19"/>
      <c r="T229" s="19" t="s">
        <v>262</v>
      </c>
      <c r="U229" s="19" t="s">
        <v>262</v>
      </c>
      <c r="V229" s="19" t="s">
        <v>262</v>
      </c>
      <c r="W229" s="19" t="s">
        <v>262</v>
      </c>
      <c r="X229" s="219">
        <v>0</v>
      </c>
      <c r="Y229" s="107"/>
      <c r="Z229" s="107"/>
      <c r="AA229" s="107"/>
      <c r="AB229" s="107"/>
    </row>
    <row r="230" spans="1:28" ht="12.75" hidden="1" customHeight="1" outlineLevel="1" collapsed="1" x14ac:dyDescent="0.35">
      <c r="A230" s="1" t="s">
        <v>313</v>
      </c>
      <c r="B230" s="19" t="str">
        <f>IFERROR(VLOOKUP($A230,#REF!,B$1,FALSE),"")</f>
        <v/>
      </c>
      <c r="C230" s="4" t="str">
        <f>IFERROR(VLOOKUP($A230,#REF!,C$1,FALSE),"")</f>
        <v/>
      </c>
      <c r="D230" s="19" t="s">
        <v>262</v>
      </c>
      <c r="E230" s="19" t="s">
        <v>262</v>
      </c>
      <c r="F230" s="19" t="s">
        <v>262</v>
      </c>
      <c r="G230" s="19" t="s">
        <v>262</v>
      </c>
      <c r="H230" s="19" t="s">
        <v>262</v>
      </c>
      <c r="I230" s="19" t="s">
        <v>262</v>
      </c>
      <c r="J230" s="19" t="s">
        <v>262</v>
      </c>
      <c r="K230" s="19" t="s">
        <v>262</v>
      </c>
      <c r="L230" s="19" t="s">
        <v>262</v>
      </c>
      <c r="M230" s="19" t="s">
        <v>262</v>
      </c>
      <c r="N230" s="19" t="s">
        <v>262</v>
      </c>
      <c r="O230" s="19" t="s">
        <v>262</v>
      </c>
      <c r="P230" s="19"/>
      <c r="Q230" s="19"/>
      <c r="R230" s="19"/>
      <c r="S230" s="19"/>
      <c r="T230" s="19" t="s">
        <v>262</v>
      </c>
      <c r="U230" s="19" t="s">
        <v>262</v>
      </c>
      <c r="V230" s="19" t="s">
        <v>262</v>
      </c>
      <c r="W230" s="19" t="s">
        <v>262</v>
      </c>
      <c r="X230" s="219">
        <v>0</v>
      </c>
      <c r="Y230" s="107"/>
      <c r="Z230" s="107"/>
      <c r="AA230" s="107"/>
      <c r="AB230" s="107"/>
    </row>
    <row r="231" spans="1:28" ht="12.75" hidden="1" customHeight="1" outlineLevel="1" collapsed="1" x14ac:dyDescent="0.35">
      <c r="A231" s="1" t="s">
        <v>314</v>
      </c>
      <c r="B231" s="19" t="str">
        <f>IFERROR(VLOOKUP($A231,#REF!,B$1,FALSE),"")</f>
        <v/>
      </c>
      <c r="C231" s="4" t="str">
        <f>IFERROR(VLOOKUP($A231,#REF!,C$1,FALSE),"")</f>
        <v/>
      </c>
      <c r="D231" s="19" t="s">
        <v>262</v>
      </c>
      <c r="E231" s="19" t="s">
        <v>262</v>
      </c>
      <c r="F231" s="19" t="s">
        <v>262</v>
      </c>
      <c r="G231" s="19" t="s">
        <v>262</v>
      </c>
      <c r="H231" s="19" t="s">
        <v>262</v>
      </c>
      <c r="I231" s="19" t="s">
        <v>262</v>
      </c>
      <c r="J231" s="19" t="s">
        <v>262</v>
      </c>
      <c r="K231" s="19" t="s">
        <v>262</v>
      </c>
      <c r="L231" s="19" t="s">
        <v>262</v>
      </c>
      <c r="M231" s="19" t="s">
        <v>262</v>
      </c>
      <c r="N231" s="19" t="s">
        <v>262</v>
      </c>
      <c r="O231" s="19" t="s">
        <v>262</v>
      </c>
      <c r="P231" s="19"/>
      <c r="Q231" s="19"/>
      <c r="R231" s="19"/>
      <c r="S231" s="19"/>
      <c r="T231" s="19" t="s">
        <v>262</v>
      </c>
      <c r="U231" s="19" t="s">
        <v>262</v>
      </c>
      <c r="V231" s="19" t="s">
        <v>262</v>
      </c>
      <c r="W231" s="19" t="s">
        <v>262</v>
      </c>
      <c r="X231" s="219">
        <v>0</v>
      </c>
      <c r="Y231" s="107"/>
      <c r="Z231" s="107"/>
      <c r="AA231" s="107"/>
      <c r="AB231" s="107"/>
    </row>
    <row r="232" spans="1:28" ht="12.75" hidden="1" customHeight="1" outlineLevel="1" collapsed="1" x14ac:dyDescent="0.4">
      <c r="A232" s="142" t="s">
        <v>315</v>
      </c>
      <c r="B232" s="142" t="str">
        <f>IFERROR(VLOOKUP($A232,#REF!,B$1,FALSE),"")</f>
        <v/>
      </c>
      <c r="C232" s="144" t="str">
        <f>IFERROR(VLOOKUP($A232,#REF!,C$1,FALSE),"")</f>
        <v/>
      </c>
      <c r="D232" s="144" t="str">
        <f>IFERROR(VLOOKUP($A232,#REF!,D$1,FALSE),"")</f>
        <v/>
      </c>
      <c r="E232" s="144" t="str">
        <f>IFERROR(VLOOKUP($A232,#REF!,E$1,FALSE),"")</f>
        <v/>
      </c>
      <c r="F232" s="144" t="str">
        <f>IFERROR(VLOOKUP($A232,#REF!,F$1,FALSE),"")</f>
        <v/>
      </c>
      <c r="G232" s="144" t="str">
        <f>IFERROR(VLOOKUP($A232,#REF!,G$1,FALSE),"")</f>
        <v/>
      </c>
      <c r="H232" s="144" t="str">
        <f>IFERROR(VLOOKUP($A232,#REF!,H$1,FALSE),"")</f>
        <v/>
      </c>
      <c r="I232" s="144" t="str">
        <f>IFERROR(VLOOKUP($A232,#REF!,I$1,FALSE),"")</f>
        <v/>
      </c>
      <c r="J232" s="144" t="str">
        <f>IFERROR(VLOOKUP($A232,#REF!,J$1,FALSE),"")</f>
        <v/>
      </c>
      <c r="K232" s="144" t="str">
        <f>IFERROR(VLOOKUP($A232,#REF!,K$1,FALSE),"")</f>
        <v/>
      </c>
      <c r="L232" s="144" t="str">
        <f>IFERROR(VLOOKUP($A232,#REF!,L$1,FALSE),"")</f>
        <v/>
      </c>
      <c r="M232" s="144" t="str">
        <f>IFERROR(VLOOKUP($A232,#REF!,M$1,FALSE),"")</f>
        <v/>
      </c>
      <c r="N232" s="144" t="str">
        <f>IFERROR(VLOOKUP($A232,#REF!,N$1,FALSE),"")</f>
        <v/>
      </c>
      <c r="O232" s="144" t="str">
        <f>IFERROR(VLOOKUP($A232,#REF!,O$1,FALSE),"")</f>
        <v/>
      </c>
      <c r="P232" s="144"/>
      <c r="Q232" s="144"/>
      <c r="R232" s="144"/>
      <c r="S232" s="144"/>
      <c r="T232" s="144" t="str">
        <f>IFERROR(VLOOKUP($A232,#REF!,T$1,FALSE),"")</f>
        <v/>
      </c>
      <c r="U232" s="144" t="str">
        <f>IFERROR(VLOOKUP($A232,#REF!,U$1,FALSE),"")</f>
        <v/>
      </c>
      <c r="V232" s="144" t="str">
        <f>IFERROR(VLOOKUP($A232,#REF!,V$1,FALSE),"")</f>
        <v/>
      </c>
      <c r="W232" s="144" t="str">
        <f>IFERROR(VLOOKUP($A232,#REF!,W$1,FALSE),"")</f>
        <v/>
      </c>
      <c r="X232" s="221">
        <f>SUM(X233:X239)</f>
        <v>0</v>
      </c>
      <c r="Y232" s="145"/>
      <c r="Z232" s="145"/>
      <c r="AA232" s="145"/>
      <c r="AB232" s="145"/>
    </row>
    <row r="233" spans="1:28" ht="12.75" hidden="1" customHeight="1" outlineLevel="1" collapsed="1" x14ac:dyDescent="0.35">
      <c r="A233" s="1" t="s">
        <v>316</v>
      </c>
      <c r="B233" s="19" t="str">
        <f>IFERROR(VLOOKUP($A233,#REF!,B$1,FALSE),"")</f>
        <v/>
      </c>
      <c r="C233" s="4" t="str">
        <f>IFERROR(VLOOKUP($A233,#REF!,C$1,FALSE),"")</f>
        <v/>
      </c>
      <c r="D233" s="19" t="s">
        <v>262</v>
      </c>
      <c r="E233" s="19" t="s">
        <v>262</v>
      </c>
      <c r="F233" s="19" t="s">
        <v>262</v>
      </c>
      <c r="G233" s="19" t="s">
        <v>262</v>
      </c>
      <c r="H233" s="19" t="s">
        <v>262</v>
      </c>
      <c r="I233" s="19" t="s">
        <v>262</v>
      </c>
      <c r="J233" s="19" t="s">
        <v>262</v>
      </c>
      <c r="K233" s="19" t="s">
        <v>262</v>
      </c>
      <c r="L233" s="19" t="s">
        <v>262</v>
      </c>
      <c r="M233" s="19" t="s">
        <v>262</v>
      </c>
      <c r="N233" s="19" t="s">
        <v>262</v>
      </c>
      <c r="O233" s="19" t="s">
        <v>262</v>
      </c>
      <c r="P233" s="19"/>
      <c r="Q233" s="19"/>
      <c r="R233" s="19"/>
      <c r="S233" s="19"/>
      <c r="T233" s="19" t="s">
        <v>262</v>
      </c>
      <c r="U233" s="19" t="s">
        <v>262</v>
      </c>
      <c r="V233" s="19" t="s">
        <v>262</v>
      </c>
      <c r="W233" s="19" t="s">
        <v>262</v>
      </c>
      <c r="X233" s="219">
        <v>0</v>
      </c>
      <c r="Y233" s="107"/>
      <c r="Z233" s="107"/>
      <c r="AA233" s="107"/>
      <c r="AB233" s="107"/>
    </row>
    <row r="234" spans="1:28" ht="12.75" hidden="1" customHeight="1" outlineLevel="1" collapsed="1" x14ac:dyDescent="0.35">
      <c r="A234" s="1" t="s">
        <v>317</v>
      </c>
      <c r="B234" s="19" t="str">
        <f>IFERROR(VLOOKUP($A234,#REF!,B$1,FALSE),"")</f>
        <v/>
      </c>
      <c r="C234" s="4" t="str">
        <f>IFERROR(VLOOKUP($A234,#REF!,C$1,FALSE),"")</f>
        <v/>
      </c>
      <c r="D234" s="19" t="s">
        <v>262</v>
      </c>
      <c r="E234" s="19" t="s">
        <v>262</v>
      </c>
      <c r="F234" s="19" t="s">
        <v>262</v>
      </c>
      <c r="G234" s="19" t="s">
        <v>262</v>
      </c>
      <c r="H234" s="19" t="s">
        <v>262</v>
      </c>
      <c r="I234" s="19" t="s">
        <v>262</v>
      </c>
      <c r="J234" s="19" t="s">
        <v>262</v>
      </c>
      <c r="K234" s="19" t="s">
        <v>262</v>
      </c>
      <c r="L234" s="19" t="s">
        <v>262</v>
      </c>
      <c r="M234" s="19" t="s">
        <v>262</v>
      </c>
      <c r="N234" s="19" t="s">
        <v>262</v>
      </c>
      <c r="O234" s="19" t="s">
        <v>262</v>
      </c>
      <c r="P234" s="19"/>
      <c r="Q234" s="19"/>
      <c r="R234" s="19"/>
      <c r="S234" s="19"/>
      <c r="T234" s="19" t="s">
        <v>262</v>
      </c>
      <c r="U234" s="19" t="s">
        <v>262</v>
      </c>
      <c r="V234" s="19" t="s">
        <v>262</v>
      </c>
      <c r="W234" s="19" t="s">
        <v>262</v>
      </c>
      <c r="X234" s="219">
        <v>0</v>
      </c>
      <c r="Y234" s="107"/>
      <c r="Z234" s="107"/>
      <c r="AA234" s="107"/>
      <c r="AB234" s="107"/>
    </row>
    <row r="235" spans="1:28" ht="12.75" hidden="1" customHeight="1" outlineLevel="1" collapsed="1" x14ac:dyDescent="0.35">
      <c r="A235" s="1" t="s">
        <v>318</v>
      </c>
      <c r="B235" s="19" t="str">
        <f>IFERROR(VLOOKUP($A235,#REF!,B$1,FALSE),"")</f>
        <v/>
      </c>
      <c r="C235" s="4" t="str">
        <f>IFERROR(VLOOKUP($A235,#REF!,C$1,FALSE),"")</f>
        <v/>
      </c>
      <c r="D235" s="19" t="s">
        <v>262</v>
      </c>
      <c r="E235" s="19" t="s">
        <v>262</v>
      </c>
      <c r="F235" s="19" t="s">
        <v>262</v>
      </c>
      <c r="G235" s="19" t="s">
        <v>262</v>
      </c>
      <c r="H235" s="19" t="s">
        <v>262</v>
      </c>
      <c r="I235" s="19" t="s">
        <v>262</v>
      </c>
      <c r="J235" s="19" t="s">
        <v>262</v>
      </c>
      <c r="K235" s="19" t="s">
        <v>262</v>
      </c>
      <c r="L235" s="19" t="s">
        <v>262</v>
      </c>
      <c r="M235" s="19" t="s">
        <v>262</v>
      </c>
      <c r="N235" s="19" t="s">
        <v>262</v>
      </c>
      <c r="O235" s="19" t="s">
        <v>262</v>
      </c>
      <c r="P235" s="19"/>
      <c r="Q235" s="19"/>
      <c r="R235" s="19"/>
      <c r="S235" s="19"/>
      <c r="T235" s="19" t="s">
        <v>262</v>
      </c>
      <c r="U235" s="19" t="s">
        <v>262</v>
      </c>
      <c r="V235" s="19" t="s">
        <v>262</v>
      </c>
      <c r="W235" s="19" t="s">
        <v>262</v>
      </c>
      <c r="X235" s="219">
        <v>0</v>
      </c>
      <c r="Y235" s="107"/>
      <c r="Z235" s="107"/>
      <c r="AA235" s="107"/>
      <c r="AB235" s="107"/>
    </row>
    <row r="236" spans="1:28" ht="12.75" hidden="1" customHeight="1" outlineLevel="1" collapsed="1" x14ac:dyDescent="0.35">
      <c r="A236" s="1" t="s">
        <v>319</v>
      </c>
      <c r="B236" s="19" t="str">
        <f>IFERROR(VLOOKUP($A236,#REF!,B$1,FALSE),"")</f>
        <v/>
      </c>
      <c r="C236" s="4" t="str">
        <f>IFERROR(VLOOKUP($A236,#REF!,C$1,FALSE),"")</f>
        <v/>
      </c>
      <c r="D236" s="19" t="s">
        <v>262</v>
      </c>
      <c r="E236" s="19" t="s">
        <v>262</v>
      </c>
      <c r="F236" s="19" t="s">
        <v>262</v>
      </c>
      <c r="G236" s="19" t="s">
        <v>262</v>
      </c>
      <c r="H236" s="19" t="s">
        <v>262</v>
      </c>
      <c r="I236" s="19" t="s">
        <v>262</v>
      </c>
      <c r="J236" s="19" t="s">
        <v>262</v>
      </c>
      <c r="K236" s="19" t="s">
        <v>262</v>
      </c>
      <c r="L236" s="19" t="s">
        <v>262</v>
      </c>
      <c r="M236" s="19" t="s">
        <v>262</v>
      </c>
      <c r="N236" s="19" t="s">
        <v>262</v>
      </c>
      <c r="O236" s="19" t="s">
        <v>262</v>
      </c>
      <c r="P236" s="19"/>
      <c r="Q236" s="19"/>
      <c r="R236" s="19"/>
      <c r="S236" s="19"/>
      <c r="T236" s="19" t="s">
        <v>262</v>
      </c>
      <c r="U236" s="19" t="s">
        <v>262</v>
      </c>
      <c r="V236" s="19" t="s">
        <v>262</v>
      </c>
      <c r="W236" s="19" t="s">
        <v>262</v>
      </c>
      <c r="X236" s="219">
        <v>0</v>
      </c>
      <c r="Y236" s="107"/>
      <c r="Z236" s="107"/>
      <c r="AA236" s="107"/>
      <c r="AB236" s="107"/>
    </row>
    <row r="237" spans="1:28" ht="12.75" hidden="1" customHeight="1" outlineLevel="1" collapsed="1" x14ac:dyDescent="0.35">
      <c r="A237" s="1" t="s">
        <v>320</v>
      </c>
      <c r="B237" s="19" t="str">
        <f>IFERROR(VLOOKUP($A237,#REF!,B$1,FALSE),"")</f>
        <v/>
      </c>
      <c r="C237" s="4" t="str">
        <f>IFERROR(VLOOKUP($A237,#REF!,C$1,FALSE),"")</f>
        <v/>
      </c>
      <c r="D237" s="19" t="s">
        <v>262</v>
      </c>
      <c r="E237" s="19" t="s">
        <v>262</v>
      </c>
      <c r="F237" s="19" t="s">
        <v>262</v>
      </c>
      <c r="G237" s="19" t="s">
        <v>262</v>
      </c>
      <c r="H237" s="19" t="s">
        <v>262</v>
      </c>
      <c r="I237" s="19" t="s">
        <v>262</v>
      </c>
      <c r="J237" s="19" t="s">
        <v>262</v>
      </c>
      <c r="K237" s="19" t="s">
        <v>262</v>
      </c>
      <c r="L237" s="19" t="s">
        <v>262</v>
      </c>
      <c r="M237" s="19" t="s">
        <v>262</v>
      </c>
      <c r="N237" s="19" t="s">
        <v>262</v>
      </c>
      <c r="O237" s="19" t="s">
        <v>262</v>
      </c>
      <c r="P237" s="19"/>
      <c r="Q237" s="19"/>
      <c r="R237" s="19"/>
      <c r="S237" s="19"/>
      <c r="T237" s="19" t="s">
        <v>262</v>
      </c>
      <c r="U237" s="19" t="s">
        <v>262</v>
      </c>
      <c r="V237" s="19" t="s">
        <v>262</v>
      </c>
      <c r="W237" s="19" t="s">
        <v>262</v>
      </c>
      <c r="X237" s="219">
        <v>0</v>
      </c>
      <c r="Y237" s="107"/>
      <c r="Z237" s="107"/>
      <c r="AA237" s="107"/>
      <c r="AB237" s="107"/>
    </row>
    <row r="238" spans="1:28" ht="12.75" hidden="1" customHeight="1" outlineLevel="1" collapsed="1" x14ac:dyDescent="0.35">
      <c r="A238" s="1" t="s">
        <v>321</v>
      </c>
      <c r="B238" s="19" t="str">
        <f>IFERROR(VLOOKUP($A238,#REF!,B$1,FALSE),"")</f>
        <v/>
      </c>
      <c r="C238" s="4" t="str">
        <f>IFERROR(VLOOKUP($A238,#REF!,C$1,FALSE),"")</f>
        <v/>
      </c>
      <c r="D238" s="19" t="s">
        <v>262</v>
      </c>
      <c r="E238" s="19" t="s">
        <v>262</v>
      </c>
      <c r="F238" s="19" t="s">
        <v>262</v>
      </c>
      <c r="G238" s="19" t="s">
        <v>262</v>
      </c>
      <c r="H238" s="19" t="s">
        <v>262</v>
      </c>
      <c r="I238" s="19" t="s">
        <v>262</v>
      </c>
      <c r="J238" s="19" t="s">
        <v>262</v>
      </c>
      <c r="K238" s="19" t="s">
        <v>262</v>
      </c>
      <c r="L238" s="19" t="s">
        <v>262</v>
      </c>
      <c r="M238" s="19" t="s">
        <v>262</v>
      </c>
      <c r="N238" s="19" t="s">
        <v>262</v>
      </c>
      <c r="O238" s="19" t="s">
        <v>262</v>
      </c>
      <c r="P238" s="19"/>
      <c r="Q238" s="19"/>
      <c r="R238" s="19"/>
      <c r="S238" s="19"/>
      <c r="T238" s="19" t="s">
        <v>262</v>
      </c>
      <c r="U238" s="19" t="s">
        <v>262</v>
      </c>
      <c r="V238" s="19" t="s">
        <v>262</v>
      </c>
      <c r="W238" s="19" t="s">
        <v>262</v>
      </c>
      <c r="X238" s="219">
        <v>0</v>
      </c>
      <c r="Y238" s="107"/>
      <c r="Z238" s="107"/>
      <c r="AA238" s="107"/>
      <c r="AB238" s="107"/>
    </row>
    <row r="239" spans="1:28" ht="12.75" hidden="1" customHeight="1" outlineLevel="1" collapsed="1" x14ac:dyDescent="0.35">
      <c r="A239" s="1" t="s">
        <v>322</v>
      </c>
      <c r="B239" s="19" t="str">
        <f>IFERROR(VLOOKUP($A239,#REF!,B$1,FALSE),"")</f>
        <v/>
      </c>
      <c r="C239" s="4" t="str">
        <f>IFERROR(VLOOKUP($A239,#REF!,C$1,FALSE),"")</f>
        <v/>
      </c>
      <c r="D239" s="19" t="s">
        <v>262</v>
      </c>
      <c r="E239" s="19" t="s">
        <v>262</v>
      </c>
      <c r="F239" s="19" t="s">
        <v>262</v>
      </c>
      <c r="G239" s="19" t="s">
        <v>262</v>
      </c>
      <c r="H239" s="19" t="s">
        <v>262</v>
      </c>
      <c r="I239" s="19" t="s">
        <v>262</v>
      </c>
      <c r="J239" s="19" t="s">
        <v>262</v>
      </c>
      <c r="K239" s="19" t="s">
        <v>262</v>
      </c>
      <c r="L239" s="19" t="s">
        <v>262</v>
      </c>
      <c r="M239" s="19" t="s">
        <v>262</v>
      </c>
      <c r="N239" s="19" t="s">
        <v>262</v>
      </c>
      <c r="O239" s="19" t="s">
        <v>262</v>
      </c>
      <c r="P239" s="19"/>
      <c r="Q239" s="19"/>
      <c r="R239" s="19"/>
      <c r="S239" s="19"/>
      <c r="T239" s="19" t="s">
        <v>262</v>
      </c>
      <c r="U239" s="19" t="s">
        <v>262</v>
      </c>
      <c r="V239" s="19" t="s">
        <v>262</v>
      </c>
      <c r="W239" s="19" t="s">
        <v>262</v>
      </c>
      <c r="X239" s="219">
        <v>0</v>
      </c>
      <c r="Y239" s="107"/>
      <c r="Z239" s="107"/>
      <c r="AA239" s="107"/>
      <c r="AB239" s="107"/>
    </row>
    <row r="240" spans="1:28" ht="12.75" hidden="1" customHeight="1" outlineLevel="1" collapsed="1" x14ac:dyDescent="0.4">
      <c r="A240" s="142" t="s">
        <v>323</v>
      </c>
      <c r="B240" s="142" t="str">
        <f>IFERROR(VLOOKUP($A240,#REF!,B$1,FALSE),"")</f>
        <v/>
      </c>
      <c r="C240" s="144" t="str">
        <f>IFERROR(VLOOKUP($A240,#REF!,C$1,FALSE),"")</f>
        <v/>
      </c>
      <c r="D240" s="144" t="str">
        <f>IFERROR(VLOOKUP($A240,#REF!,D$1,FALSE),"")</f>
        <v/>
      </c>
      <c r="E240" s="144" t="str">
        <f>IFERROR(VLOOKUP($A240,#REF!,E$1,FALSE),"")</f>
        <v/>
      </c>
      <c r="F240" s="144" t="str">
        <f>IFERROR(VLOOKUP($A240,#REF!,F$1,FALSE),"")</f>
        <v/>
      </c>
      <c r="G240" s="144" t="str">
        <f>IFERROR(VLOOKUP($A240,#REF!,G$1,FALSE),"")</f>
        <v/>
      </c>
      <c r="H240" s="144" t="str">
        <f>IFERROR(VLOOKUP($A240,#REF!,H$1,FALSE),"")</f>
        <v/>
      </c>
      <c r="I240" s="144" t="str">
        <f>IFERROR(VLOOKUP($A240,#REF!,I$1,FALSE),"")</f>
        <v/>
      </c>
      <c r="J240" s="144" t="str">
        <f>IFERROR(VLOOKUP($A240,#REF!,J$1,FALSE),"")</f>
        <v/>
      </c>
      <c r="K240" s="144" t="str">
        <f>IFERROR(VLOOKUP($A240,#REF!,K$1,FALSE),"")</f>
        <v/>
      </c>
      <c r="L240" s="144" t="str">
        <f>IFERROR(VLOOKUP($A240,#REF!,L$1,FALSE),"")</f>
        <v/>
      </c>
      <c r="M240" s="144" t="str">
        <f>IFERROR(VLOOKUP($A240,#REF!,M$1,FALSE),"")</f>
        <v/>
      </c>
      <c r="N240" s="144" t="str">
        <f>IFERROR(VLOOKUP($A240,#REF!,N$1,FALSE),"")</f>
        <v/>
      </c>
      <c r="O240" s="144" t="str">
        <f>IFERROR(VLOOKUP($A240,#REF!,O$1,FALSE),"")</f>
        <v/>
      </c>
      <c r="P240" s="144"/>
      <c r="Q240" s="144"/>
      <c r="R240" s="144"/>
      <c r="S240" s="144"/>
      <c r="T240" s="144" t="str">
        <f>IFERROR(VLOOKUP($A240,#REF!,T$1,FALSE),"")</f>
        <v/>
      </c>
      <c r="U240" s="144" t="str">
        <f>IFERROR(VLOOKUP($A240,#REF!,U$1,FALSE),"")</f>
        <v/>
      </c>
      <c r="V240" s="144" t="str">
        <f>IFERROR(VLOOKUP($A240,#REF!,V$1,FALSE),"")</f>
        <v/>
      </c>
      <c r="W240" s="144" t="str">
        <f>IFERROR(VLOOKUP($A240,#REF!,W$1,FALSE),"")</f>
        <v/>
      </c>
      <c r="X240" s="221">
        <f>SUM(X241:X246)</f>
        <v>0</v>
      </c>
      <c r="Y240" s="145"/>
      <c r="Z240" s="145"/>
      <c r="AA240" s="145"/>
      <c r="AB240" s="145"/>
    </row>
    <row r="241" spans="1:28" ht="12.75" hidden="1" customHeight="1" outlineLevel="1" collapsed="1" x14ac:dyDescent="0.35">
      <c r="A241" s="1" t="s">
        <v>324</v>
      </c>
      <c r="B241" s="19" t="str">
        <f>IFERROR(VLOOKUP($A241,#REF!,B$1,FALSE),"")</f>
        <v/>
      </c>
      <c r="C241" s="4" t="str">
        <f>IFERROR(VLOOKUP($A241,#REF!,C$1,FALSE),"")</f>
        <v/>
      </c>
      <c r="D241" s="19" t="s">
        <v>262</v>
      </c>
      <c r="E241" s="19" t="s">
        <v>262</v>
      </c>
      <c r="F241" s="19" t="s">
        <v>262</v>
      </c>
      <c r="G241" s="19" t="s">
        <v>262</v>
      </c>
      <c r="H241" s="19" t="s">
        <v>262</v>
      </c>
      <c r="I241" s="19" t="s">
        <v>262</v>
      </c>
      <c r="J241" s="19" t="s">
        <v>262</v>
      </c>
      <c r="K241" s="19" t="s">
        <v>262</v>
      </c>
      <c r="L241" s="19" t="s">
        <v>262</v>
      </c>
      <c r="M241" s="19" t="s">
        <v>262</v>
      </c>
      <c r="N241" s="19" t="s">
        <v>262</v>
      </c>
      <c r="O241" s="19" t="s">
        <v>262</v>
      </c>
      <c r="P241" s="19"/>
      <c r="Q241" s="19"/>
      <c r="R241" s="19"/>
      <c r="S241" s="19"/>
      <c r="T241" s="19" t="s">
        <v>262</v>
      </c>
      <c r="U241" s="19" t="s">
        <v>262</v>
      </c>
      <c r="V241" s="19" t="s">
        <v>262</v>
      </c>
      <c r="W241" s="19" t="s">
        <v>262</v>
      </c>
      <c r="X241" s="219">
        <v>0</v>
      </c>
      <c r="Y241" s="107"/>
      <c r="Z241" s="107"/>
      <c r="AA241" s="107"/>
      <c r="AB241" s="107"/>
    </row>
    <row r="242" spans="1:28" ht="12.75" hidden="1" customHeight="1" outlineLevel="1" collapsed="1" x14ac:dyDescent="0.35">
      <c r="A242" s="1" t="s">
        <v>325</v>
      </c>
      <c r="B242" s="19" t="str">
        <f>IFERROR(VLOOKUP($A242,#REF!,B$1,FALSE),"")</f>
        <v/>
      </c>
      <c r="C242" s="4" t="str">
        <f>IFERROR(VLOOKUP($A242,#REF!,C$1,FALSE),"")</f>
        <v/>
      </c>
      <c r="D242" s="19" t="s">
        <v>262</v>
      </c>
      <c r="E242" s="19" t="s">
        <v>262</v>
      </c>
      <c r="F242" s="19" t="s">
        <v>262</v>
      </c>
      <c r="G242" s="19" t="s">
        <v>262</v>
      </c>
      <c r="H242" s="19" t="s">
        <v>262</v>
      </c>
      <c r="I242" s="19" t="s">
        <v>262</v>
      </c>
      <c r="J242" s="19" t="s">
        <v>262</v>
      </c>
      <c r="K242" s="19" t="s">
        <v>262</v>
      </c>
      <c r="L242" s="19" t="s">
        <v>262</v>
      </c>
      <c r="M242" s="19" t="s">
        <v>262</v>
      </c>
      <c r="N242" s="19" t="s">
        <v>262</v>
      </c>
      <c r="O242" s="19" t="s">
        <v>262</v>
      </c>
      <c r="P242" s="19"/>
      <c r="Q242" s="19"/>
      <c r="R242" s="19"/>
      <c r="S242" s="19"/>
      <c r="T242" s="19" t="s">
        <v>262</v>
      </c>
      <c r="U242" s="19" t="s">
        <v>262</v>
      </c>
      <c r="V242" s="19" t="s">
        <v>262</v>
      </c>
      <c r="W242" s="19" t="s">
        <v>262</v>
      </c>
      <c r="X242" s="219">
        <v>0</v>
      </c>
      <c r="Y242" s="107"/>
      <c r="Z242" s="107"/>
      <c r="AA242" s="107"/>
      <c r="AB242" s="107"/>
    </row>
    <row r="243" spans="1:28" ht="12.75" hidden="1" customHeight="1" outlineLevel="1" collapsed="1" x14ac:dyDescent="0.35">
      <c r="A243" s="1" t="s">
        <v>326</v>
      </c>
      <c r="B243" s="19" t="str">
        <f>IFERROR(VLOOKUP($A243,#REF!,B$1,FALSE),"")</f>
        <v/>
      </c>
      <c r="C243" s="4" t="str">
        <f>IFERROR(VLOOKUP($A243,#REF!,C$1,FALSE),"")</f>
        <v/>
      </c>
      <c r="D243" s="19" t="s">
        <v>262</v>
      </c>
      <c r="E243" s="19" t="s">
        <v>262</v>
      </c>
      <c r="F243" s="19" t="s">
        <v>262</v>
      </c>
      <c r="G243" s="19" t="s">
        <v>262</v>
      </c>
      <c r="H243" s="19" t="s">
        <v>262</v>
      </c>
      <c r="I243" s="19" t="s">
        <v>262</v>
      </c>
      <c r="J243" s="19" t="s">
        <v>262</v>
      </c>
      <c r="K243" s="19" t="s">
        <v>262</v>
      </c>
      <c r="L243" s="19" t="s">
        <v>262</v>
      </c>
      <c r="M243" s="19" t="s">
        <v>262</v>
      </c>
      <c r="N243" s="19" t="s">
        <v>262</v>
      </c>
      <c r="O243" s="19" t="s">
        <v>262</v>
      </c>
      <c r="P243" s="19"/>
      <c r="Q243" s="19"/>
      <c r="R243" s="19"/>
      <c r="S243" s="19"/>
      <c r="T243" s="19" t="s">
        <v>262</v>
      </c>
      <c r="U243" s="19" t="s">
        <v>262</v>
      </c>
      <c r="V243" s="19" t="s">
        <v>262</v>
      </c>
      <c r="W243" s="19" t="s">
        <v>262</v>
      </c>
      <c r="X243" s="219">
        <v>0</v>
      </c>
      <c r="Y243" s="107"/>
      <c r="Z243" s="107"/>
      <c r="AA243" s="107"/>
      <c r="AB243" s="107"/>
    </row>
    <row r="244" spans="1:28" ht="12.75" hidden="1" customHeight="1" outlineLevel="1" collapsed="1" x14ac:dyDescent="0.35">
      <c r="A244" s="1" t="s">
        <v>327</v>
      </c>
      <c r="B244" s="19" t="str">
        <f>IFERROR(VLOOKUP($A244,#REF!,B$1,FALSE),"")</f>
        <v/>
      </c>
      <c r="C244" s="4" t="str">
        <f>IFERROR(VLOOKUP($A244,#REF!,C$1,FALSE),"")</f>
        <v/>
      </c>
      <c r="D244" s="19" t="s">
        <v>262</v>
      </c>
      <c r="E244" s="19" t="s">
        <v>262</v>
      </c>
      <c r="F244" s="19" t="s">
        <v>262</v>
      </c>
      <c r="G244" s="19" t="s">
        <v>262</v>
      </c>
      <c r="H244" s="19" t="s">
        <v>262</v>
      </c>
      <c r="I244" s="19" t="s">
        <v>262</v>
      </c>
      <c r="J244" s="19" t="s">
        <v>262</v>
      </c>
      <c r="K244" s="19" t="s">
        <v>262</v>
      </c>
      <c r="L244" s="19" t="s">
        <v>262</v>
      </c>
      <c r="M244" s="19" t="s">
        <v>262</v>
      </c>
      <c r="N244" s="19" t="s">
        <v>262</v>
      </c>
      <c r="O244" s="19" t="s">
        <v>262</v>
      </c>
      <c r="P244" s="19"/>
      <c r="Q244" s="19"/>
      <c r="R244" s="19"/>
      <c r="S244" s="19"/>
      <c r="T244" s="19" t="s">
        <v>262</v>
      </c>
      <c r="U244" s="19" t="s">
        <v>262</v>
      </c>
      <c r="V244" s="19" t="s">
        <v>262</v>
      </c>
      <c r="W244" s="19" t="s">
        <v>262</v>
      </c>
      <c r="X244" s="219">
        <v>0</v>
      </c>
      <c r="Y244" s="107"/>
      <c r="Z244" s="107"/>
      <c r="AA244" s="107"/>
      <c r="AB244" s="107"/>
    </row>
    <row r="245" spans="1:28" ht="12.75" hidden="1" customHeight="1" outlineLevel="1" collapsed="1" x14ac:dyDescent="0.35">
      <c r="A245" s="1" t="s">
        <v>328</v>
      </c>
      <c r="B245" s="19" t="str">
        <f>IFERROR(VLOOKUP($A245,#REF!,B$1,FALSE),"")</f>
        <v/>
      </c>
      <c r="C245" s="4" t="str">
        <f>IFERROR(VLOOKUP($A245,#REF!,C$1,FALSE),"")</f>
        <v/>
      </c>
      <c r="D245" s="19" t="s">
        <v>262</v>
      </c>
      <c r="E245" s="19" t="s">
        <v>262</v>
      </c>
      <c r="F245" s="19" t="s">
        <v>262</v>
      </c>
      <c r="G245" s="19" t="s">
        <v>262</v>
      </c>
      <c r="H245" s="19" t="s">
        <v>262</v>
      </c>
      <c r="I245" s="19" t="s">
        <v>262</v>
      </c>
      <c r="J245" s="19" t="s">
        <v>262</v>
      </c>
      <c r="K245" s="19" t="s">
        <v>262</v>
      </c>
      <c r="L245" s="19" t="s">
        <v>262</v>
      </c>
      <c r="M245" s="19" t="s">
        <v>262</v>
      </c>
      <c r="N245" s="19" t="s">
        <v>262</v>
      </c>
      <c r="O245" s="19" t="s">
        <v>262</v>
      </c>
      <c r="P245" s="19"/>
      <c r="Q245" s="19"/>
      <c r="R245" s="19"/>
      <c r="S245" s="19"/>
      <c r="T245" s="19" t="s">
        <v>262</v>
      </c>
      <c r="U245" s="19" t="s">
        <v>262</v>
      </c>
      <c r="V245" s="19" t="s">
        <v>262</v>
      </c>
      <c r="W245" s="19" t="s">
        <v>262</v>
      </c>
      <c r="X245" s="219">
        <v>0</v>
      </c>
      <c r="Y245" s="107"/>
      <c r="Z245" s="107"/>
      <c r="AA245" s="107"/>
      <c r="AB245" s="107"/>
    </row>
    <row r="246" spans="1:28" ht="12.75" hidden="1" customHeight="1" outlineLevel="1" collapsed="1" x14ac:dyDescent="0.35">
      <c r="A246" s="1" t="s">
        <v>329</v>
      </c>
      <c r="B246" s="19" t="str">
        <f>IFERROR(VLOOKUP($A246,#REF!,B$1,FALSE),"")</f>
        <v/>
      </c>
      <c r="C246" s="4" t="str">
        <f>IFERROR(VLOOKUP($A246,#REF!,C$1,FALSE),"")</f>
        <v/>
      </c>
      <c r="D246" s="19" t="s">
        <v>262</v>
      </c>
      <c r="E246" s="19" t="s">
        <v>262</v>
      </c>
      <c r="F246" s="19" t="s">
        <v>262</v>
      </c>
      <c r="G246" s="19" t="s">
        <v>262</v>
      </c>
      <c r="H246" s="19" t="s">
        <v>262</v>
      </c>
      <c r="I246" s="19" t="s">
        <v>262</v>
      </c>
      <c r="J246" s="19" t="s">
        <v>262</v>
      </c>
      <c r="K246" s="19" t="s">
        <v>262</v>
      </c>
      <c r="L246" s="19" t="s">
        <v>262</v>
      </c>
      <c r="M246" s="19" t="s">
        <v>262</v>
      </c>
      <c r="N246" s="19" t="s">
        <v>262</v>
      </c>
      <c r="O246" s="19" t="s">
        <v>262</v>
      </c>
      <c r="P246" s="19"/>
      <c r="Q246" s="19"/>
      <c r="R246" s="19"/>
      <c r="S246" s="19"/>
      <c r="T246" s="19" t="s">
        <v>262</v>
      </c>
      <c r="U246" s="19" t="s">
        <v>262</v>
      </c>
      <c r="V246" s="19" t="s">
        <v>262</v>
      </c>
      <c r="W246" s="19" t="s">
        <v>262</v>
      </c>
      <c r="X246" s="219">
        <v>0</v>
      </c>
      <c r="Y246" s="107"/>
      <c r="Z246" s="107"/>
      <c r="AA246" s="107"/>
      <c r="AB246" s="107"/>
    </row>
    <row r="247" spans="1:28" ht="12.75" hidden="1" customHeight="1" outlineLevel="1" collapsed="1" x14ac:dyDescent="0.4">
      <c r="A247" s="142" t="s">
        <v>330</v>
      </c>
      <c r="B247" s="142" t="str">
        <f>IFERROR(VLOOKUP($A247,#REF!,B$1,FALSE),"")</f>
        <v/>
      </c>
      <c r="C247" s="144" t="str">
        <f>IFERROR(VLOOKUP($A247,#REF!,C$1,FALSE),"")</f>
        <v/>
      </c>
      <c r="D247" s="144" t="str">
        <f>IFERROR(VLOOKUP($A247,#REF!,D$1,FALSE),"")</f>
        <v/>
      </c>
      <c r="E247" s="144" t="str">
        <f>IFERROR(VLOOKUP($A247,#REF!,E$1,FALSE),"")</f>
        <v/>
      </c>
      <c r="F247" s="144" t="str">
        <f>IFERROR(VLOOKUP($A247,#REF!,F$1,FALSE),"")</f>
        <v/>
      </c>
      <c r="G247" s="144" t="str">
        <f>IFERROR(VLOOKUP($A247,#REF!,G$1,FALSE),"")</f>
        <v/>
      </c>
      <c r="H247" s="144" t="str">
        <f>IFERROR(VLOOKUP($A247,#REF!,H$1,FALSE),"")</f>
        <v/>
      </c>
      <c r="I247" s="144" t="str">
        <f>IFERROR(VLOOKUP($A247,#REF!,I$1,FALSE),"")</f>
        <v/>
      </c>
      <c r="J247" s="144" t="str">
        <f>IFERROR(VLOOKUP($A247,#REF!,J$1,FALSE),"")</f>
        <v/>
      </c>
      <c r="K247" s="144" t="str">
        <f>IFERROR(VLOOKUP($A247,#REF!,K$1,FALSE),"")</f>
        <v/>
      </c>
      <c r="L247" s="144" t="str">
        <f>IFERROR(VLOOKUP($A247,#REF!,L$1,FALSE),"")</f>
        <v/>
      </c>
      <c r="M247" s="144" t="str">
        <f>IFERROR(VLOOKUP($A247,#REF!,M$1,FALSE),"")</f>
        <v/>
      </c>
      <c r="N247" s="144" t="str">
        <f>IFERROR(VLOOKUP($A247,#REF!,N$1,FALSE),"")</f>
        <v/>
      </c>
      <c r="O247" s="144" t="str">
        <f>IFERROR(VLOOKUP($A247,#REF!,O$1,FALSE),"")</f>
        <v/>
      </c>
      <c r="P247" s="144"/>
      <c r="Q247" s="144"/>
      <c r="R247" s="144"/>
      <c r="S247" s="144"/>
      <c r="T247" s="144" t="str">
        <f>IFERROR(VLOOKUP($A247,#REF!,T$1,FALSE),"")</f>
        <v/>
      </c>
      <c r="U247" s="144" t="str">
        <f>IFERROR(VLOOKUP($A247,#REF!,U$1,FALSE),"")</f>
        <v/>
      </c>
      <c r="V247" s="144" t="str">
        <f>IFERROR(VLOOKUP($A247,#REF!,V$1,FALSE),"")</f>
        <v/>
      </c>
      <c r="W247" s="144" t="str">
        <f>IFERROR(VLOOKUP($A247,#REF!,W$1,FALSE),"")</f>
        <v/>
      </c>
      <c r="X247" s="221">
        <f>SUM(X248:X253)</f>
        <v>0</v>
      </c>
      <c r="Y247" s="145"/>
      <c r="Z247" s="145"/>
      <c r="AA247" s="145"/>
      <c r="AB247" s="145"/>
    </row>
    <row r="248" spans="1:28" ht="12.75" hidden="1" customHeight="1" outlineLevel="1" collapsed="1" x14ac:dyDescent="0.35">
      <c r="A248" s="1" t="s">
        <v>331</v>
      </c>
      <c r="B248" s="19" t="str">
        <f>IFERROR(VLOOKUP($A248,#REF!,B$1,FALSE),"")</f>
        <v/>
      </c>
      <c r="C248" s="4" t="str">
        <f>IFERROR(VLOOKUP($A248,#REF!,C$1,FALSE),"")</f>
        <v/>
      </c>
      <c r="D248" s="19" t="s">
        <v>262</v>
      </c>
      <c r="E248" s="19" t="s">
        <v>262</v>
      </c>
      <c r="F248" s="19" t="s">
        <v>262</v>
      </c>
      <c r="G248" s="19" t="s">
        <v>262</v>
      </c>
      <c r="H248" s="19" t="s">
        <v>262</v>
      </c>
      <c r="I248" s="19" t="s">
        <v>262</v>
      </c>
      <c r="J248" s="19" t="s">
        <v>262</v>
      </c>
      <c r="K248" s="19" t="s">
        <v>262</v>
      </c>
      <c r="L248" s="19" t="s">
        <v>262</v>
      </c>
      <c r="M248" s="19" t="s">
        <v>262</v>
      </c>
      <c r="N248" s="19" t="s">
        <v>262</v>
      </c>
      <c r="O248" s="19" t="s">
        <v>262</v>
      </c>
      <c r="P248" s="19"/>
      <c r="Q248" s="19"/>
      <c r="R248" s="19"/>
      <c r="S248" s="19"/>
      <c r="T248" s="19" t="s">
        <v>262</v>
      </c>
      <c r="U248" s="19" t="s">
        <v>262</v>
      </c>
      <c r="V248" s="19" t="s">
        <v>262</v>
      </c>
      <c r="W248" s="19" t="s">
        <v>262</v>
      </c>
      <c r="X248" s="219">
        <v>0</v>
      </c>
      <c r="Y248" s="107"/>
      <c r="Z248" s="107"/>
      <c r="AA248" s="107"/>
      <c r="AB248" s="107"/>
    </row>
    <row r="249" spans="1:28" ht="12.75" hidden="1" customHeight="1" outlineLevel="1" collapsed="1" x14ac:dyDescent="0.35">
      <c r="A249" s="1" t="s">
        <v>332</v>
      </c>
      <c r="B249" s="19" t="str">
        <f>IFERROR(VLOOKUP($A249,#REF!,B$1,FALSE),"")</f>
        <v/>
      </c>
      <c r="C249" s="4" t="str">
        <f>IFERROR(VLOOKUP($A249,#REF!,C$1,FALSE),"")</f>
        <v/>
      </c>
      <c r="D249" s="19" t="s">
        <v>262</v>
      </c>
      <c r="E249" s="19" t="s">
        <v>262</v>
      </c>
      <c r="F249" s="19" t="s">
        <v>262</v>
      </c>
      <c r="G249" s="19" t="s">
        <v>262</v>
      </c>
      <c r="H249" s="19" t="s">
        <v>262</v>
      </c>
      <c r="I249" s="19" t="s">
        <v>262</v>
      </c>
      <c r="J249" s="19" t="s">
        <v>262</v>
      </c>
      <c r="K249" s="19" t="s">
        <v>262</v>
      </c>
      <c r="L249" s="19" t="s">
        <v>262</v>
      </c>
      <c r="M249" s="19" t="s">
        <v>262</v>
      </c>
      <c r="N249" s="19" t="s">
        <v>262</v>
      </c>
      <c r="O249" s="19" t="s">
        <v>262</v>
      </c>
      <c r="P249" s="19"/>
      <c r="Q249" s="19"/>
      <c r="R249" s="19"/>
      <c r="S249" s="19"/>
      <c r="T249" s="19" t="s">
        <v>262</v>
      </c>
      <c r="U249" s="19" t="s">
        <v>262</v>
      </c>
      <c r="V249" s="19" t="s">
        <v>262</v>
      </c>
      <c r="W249" s="19" t="s">
        <v>262</v>
      </c>
      <c r="X249" s="219">
        <v>0</v>
      </c>
      <c r="Y249" s="107"/>
      <c r="Z249" s="107"/>
      <c r="AA249" s="107"/>
      <c r="AB249" s="107"/>
    </row>
    <row r="250" spans="1:28" ht="12.75" hidden="1" customHeight="1" outlineLevel="1" collapsed="1" x14ac:dyDescent="0.35">
      <c r="A250" s="1" t="s">
        <v>333</v>
      </c>
      <c r="B250" s="19" t="str">
        <f>IFERROR(VLOOKUP($A250,#REF!,B$1,FALSE),"")</f>
        <v/>
      </c>
      <c r="C250" s="4" t="str">
        <f>IFERROR(VLOOKUP($A250,#REF!,C$1,FALSE),"")</f>
        <v/>
      </c>
      <c r="D250" s="19" t="s">
        <v>262</v>
      </c>
      <c r="E250" s="19" t="s">
        <v>262</v>
      </c>
      <c r="F250" s="19" t="s">
        <v>262</v>
      </c>
      <c r="G250" s="19" t="s">
        <v>262</v>
      </c>
      <c r="H250" s="19" t="s">
        <v>262</v>
      </c>
      <c r="I250" s="19" t="s">
        <v>262</v>
      </c>
      <c r="J250" s="19" t="s">
        <v>262</v>
      </c>
      <c r="K250" s="19" t="s">
        <v>262</v>
      </c>
      <c r="L250" s="19" t="s">
        <v>262</v>
      </c>
      <c r="M250" s="19" t="s">
        <v>262</v>
      </c>
      <c r="N250" s="19" t="s">
        <v>262</v>
      </c>
      <c r="O250" s="19" t="s">
        <v>262</v>
      </c>
      <c r="P250" s="19"/>
      <c r="Q250" s="19"/>
      <c r="R250" s="19"/>
      <c r="S250" s="19"/>
      <c r="T250" s="19" t="s">
        <v>262</v>
      </c>
      <c r="U250" s="19" t="s">
        <v>262</v>
      </c>
      <c r="V250" s="19" t="s">
        <v>262</v>
      </c>
      <c r="W250" s="19" t="s">
        <v>262</v>
      </c>
      <c r="X250" s="219">
        <v>0</v>
      </c>
      <c r="Y250" s="107"/>
      <c r="Z250" s="107"/>
      <c r="AA250" s="107"/>
      <c r="AB250" s="107"/>
    </row>
    <row r="251" spans="1:28" ht="12.75" hidden="1" customHeight="1" outlineLevel="1" collapsed="1" x14ac:dyDescent="0.35">
      <c r="A251" s="1" t="s">
        <v>334</v>
      </c>
      <c r="B251" s="19" t="str">
        <f>IFERROR(VLOOKUP($A251,#REF!,B$1,FALSE),"")</f>
        <v/>
      </c>
      <c r="C251" s="4" t="str">
        <f>IFERROR(VLOOKUP($A251,#REF!,C$1,FALSE),"")</f>
        <v/>
      </c>
      <c r="D251" s="19" t="s">
        <v>262</v>
      </c>
      <c r="E251" s="19" t="s">
        <v>262</v>
      </c>
      <c r="F251" s="19" t="s">
        <v>262</v>
      </c>
      <c r="G251" s="19" t="s">
        <v>262</v>
      </c>
      <c r="H251" s="19" t="s">
        <v>262</v>
      </c>
      <c r="I251" s="19" t="s">
        <v>262</v>
      </c>
      <c r="J251" s="19" t="s">
        <v>262</v>
      </c>
      <c r="K251" s="19" t="s">
        <v>262</v>
      </c>
      <c r="L251" s="19" t="s">
        <v>262</v>
      </c>
      <c r="M251" s="19" t="s">
        <v>262</v>
      </c>
      <c r="N251" s="19" t="s">
        <v>262</v>
      </c>
      <c r="O251" s="19" t="s">
        <v>262</v>
      </c>
      <c r="P251" s="19"/>
      <c r="Q251" s="19"/>
      <c r="R251" s="19"/>
      <c r="S251" s="19"/>
      <c r="T251" s="19" t="s">
        <v>262</v>
      </c>
      <c r="U251" s="19" t="s">
        <v>262</v>
      </c>
      <c r="V251" s="19" t="s">
        <v>262</v>
      </c>
      <c r="W251" s="19" t="s">
        <v>262</v>
      </c>
      <c r="X251" s="219">
        <v>0</v>
      </c>
      <c r="Y251" s="107"/>
      <c r="Z251" s="107"/>
      <c r="AA251" s="107"/>
      <c r="AB251" s="107"/>
    </row>
    <row r="252" spans="1:28" ht="12.75" hidden="1" customHeight="1" outlineLevel="1" collapsed="1" x14ac:dyDescent="0.35">
      <c r="A252" s="1" t="s">
        <v>335</v>
      </c>
      <c r="B252" s="19" t="str">
        <f>IFERROR(VLOOKUP($A252,#REF!,B$1,FALSE),"")</f>
        <v/>
      </c>
      <c r="C252" s="4" t="str">
        <f>IFERROR(VLOOKUP($A252,#REF!,C$1,FALSE),"")</f>
        <v/>
      </c>
      <c r="D252" s="19" t="s">
        <v>262</v>
      </c>
      <c r="E252" s="19" t="s">
        <v>262</v>
      </c>
      <c r="F252" s="19" t="s">
        <v>262</v>
      </c>
      <c r="G252" s="19" t="s">
        <v>262</v>
      </c>
      <c r="H252" s="19" t="s">
        <v>262</v>
      </c>
      <c r="I252" s="19" t="s">
        <v>262</v>
      </c>
      <c r="J252" s="19" t="s">
        <v>262</v>
      </c>
      <c r="K252" s="19" t="s">
        <v>262</v>
      </c>
      <c r="L252" s="19" t="s">
        <v>262</v>
      </c>
      <c r="M252" s="19" t="s">
        <v>262</v>
      </c>
      <c r="N252" s="19" t="s">
        <v>262</v>
      </c>
      <c r="O252" s="19" t="s">
        <v>262</v>
      </c>
      <c r="P252" s="19"/>
      <c r="Q252" s="19"/>
      <c r="R252" s="19"/>
      <c r="S252" s="19"/>
      <c r="T252" s="19" t="s">
        <v>262</v>
      </c>
      <c r="U252" s="19" t="s">
        <v>262</v>
      </c>
      <c r="V252" s="19" t="s">
        <v>262</v>
      </c>
      <c r="W252" s="19" t="s">
        <v>262</v>
      </c>
      <c r="X252" s="219">
        <v>0</v>
      </c>
      <c r="Y252" s="107"/>
      <c r="Z252" s="107"/>
      <c r="AA252" s="107"/>
      <c r="AB252" s="107"/>
    </row>
    <row r="253" spans="1:28" ht="12.75" hidden="1" customHeight="1" outlineLevel="1" collapsed="1" x14ac:dyDescent="0.35">
      <c r="A253" s="1" t="s">
        <v>336</v>
      </c>
      <c r="B253" s="19" t="str">
        <f>IFERROR(VLOOKUP($A253,#REF!,B$1,FALSE),"")</f>
        <v/>
      </c>
      <c r="C253" s="4" t="str">
        <f>IFERROR(VLOOKUP($A253,#REF!,C$1,FALSE),"")</f>
        <v/>
      </c>
      <c r="D253" s="19" t="s">
        <v>262</v>
      </c>
      <c r="E253" s="19" t="s">
        <v>262</v>
      </c>
      <c r="F253" s="19" t="s">
        <v>262</v>
      </c>
      <c r="G253" s="19" t="s">
        <v>262</v>
      </c>
      <c r="H253" s="19" t="s">
        <v>262</v>
      </c>
      <c r="I253" s="19" t="s">
        <v>262</v>
      </c>
      <c r="J253" s="19" t="s">
        <v>262</v>
      </c>
      <c r="K253" s="19" t="s">
        <v>262</v>
      </c>
      <c r="L253" s="19" t="s">
        <v>262</v>
      </c>
      <c r="M253" s="19" t="s">
        <v>262</v>
      </c>
      <c r="N253" s="19" t="s">
        <v>262</v>
      </c>
      <c r="O253" s="19" t="s">
        <v>262</v>
      </c>
      <c r="P253" s="19"/>
      <c r="Q253" s="19"/>
      <c r="R253" s="19"/>
      <c r="S253" s="19"/>
      <c r="T253" s="19" t="s">
        <v>262</v>
      </c>
      <c r="U253" s="19" t="s">
        <v>262</v>
      </c>
      <c r="V253" s="19" t="s">
        <v>262</v>
      </c>
      <c r="W253" s="19" t="s">
        <v>262</v>
      </c>
      <c r="X253" s="219">
        <v>0</v>
      </c>
      <c r="Y253" s="107"/>
      <c r="Z253" s="107"/>
      <c r="AA253" s="107"/>
      <c r="AB253" s="107"/>
    </row>
    <row r="254" spans="1:28" ht="12.75" hidden="1" customHeight="1" outlineLevel="1" collapsed="1" x14ac:dyDescent="0.4">
      <c r="A254" s="142" t="s">
        <v>337</v>
      </c>
      <c r="B254" s="142" t="str">
        <f>IFERROR(VLOOKUP($A254,#REF!,B$1,FALSE),"")</f>
        <v/>
      </c>
      <c r="C254" s="144" t="str">
        <f>IFERROR(VLOOKUP($A254,#REF!,C$1,FALSE),"")</f>
        <v/>
      </c>
      <c r="D254" s="144" t="str">
        <f>IFERROR(VLOOKUP($A254,#REF!,D$1,FALSE),"")</f>
        <v/>
      </c>
      <c r="E254" s="144" t="str">
        <f>IFERROR(VLOOKUP($A254,#REF!,E$1,FALSE),"")</f>
        <v/>
      </c>
      <c r="F254" s="144" t="str">
        <f>IFERROR(VLOOKUP($A254,#REF!,F$1,FALSE),"")</f>
        <v/>
      </c>
      <c r="G254" s="144" t="str">
        <f>IFERROR(VLOOKUP($A254,#REF!,G$1,FALSE),"")</f>
        <v/>
      </c>
      <c r="H254" s="144" t="str">
        <f>IFERROR(VLOOKUP($A254,#REF!,H$1,FALSE),"")</f>
        <v/>
      </c>
      <c r="I254" s="144" t="str">
        <f>IFERROR(VLOOKUP($A254,#REF!,I$1,FALSE),"")</f>
        <v/>
      </c>
      <c r="J254" s="144" t="str">
        <f>IFERROR(VLOOKUP($A254,#REF!,J$1,FALSE),"")</f>
        <v/>
      </c>
      <c r="K254" s="144" t="str">
        <f>IFERROR(VLOOKUP($A254,#REF!,K$1,FALSE),"")</f>
        <v/>
      </c>
      <c r="L254" s="144" t="str">
        <f>IFERROR(VLOOKUP($A254,#REF!,L$1,FALSE),"")</f>
        <v/>
      </c>
      <c r="M254" s="144" t="str">
        <f>IFERROR(VLOOKUP($A254,#REF!,M$1,FALSE),"")</f>
        <v/>
      </c>
      <c r="N254" s="144" t="str">
        <f>IFERROR(VLOOKUP($A254,#REF!,N$1,FALSE),"")</f>
        <v/>
      </c>
      <c r="O254" s="144" t="str">
        <f>IFERROR(VLOOKUP($A254,#REF!,O$1,FALSE),"")</f>
        <v/>
      </c>
      <c r="P254" s="144"/>
      <c r="Q254" s="144"/>
      <c r="R254" s="144"/>
      <c r="S254" s="144"/>
      <c r="T254" s="144" t="str">
        <f>IFERROR(VLOOKUP($A254,#REF!,T$1,FALSE),"")</f>
        <v/>
      </c>
      <c r="U254" s="144" t="str">
        <f>IFERROR(VLOOKUP($A254,#REF!,U$1,FALSE),"")</f>
        <v/>
      </c>
      <c r="V254" s="144" t="str">
        <f>IFERROR(VLOOKUP($A254,#REF!,V$1,FALSE),"")</f>
        <v/>
      </c>
      <c r="W254" s="144" t="str">
        <f>IFERROR(VLOOKUP($A254,#REF!,W$1,FALSE),"")</f>
        <v/>
      </c>
      <c r="X254" s="221">
        <f>SUM(X255:X260)</f>
        <v>0</v>
      </c>
      <c r="Y254" s="145"/>
      <c r="Z254" s="145"/>
      <c r="AA254" s="145"/>
      <c r="AB254" s="145"/>
    </row>
    <row r="255" spans="1:28" ht="12.75" hidden="1" customHeight="1" outlineLevel="1" collapsed="1" x14ac:dyDescent="0.35">
      <c r="A255" s="1" t="s">
        <v>338</v>
      </c>
      <c r="B255" s="19" t="str">
        <f>IFERROR(VLOOKUP($A255,#REF!,B$1,FALSE),"")</f>
        <v/>
      </c>
      <c r="C255" s="4" t="str">
        <f>IFERROR(VLOOKUP($A255,#REF!,C$1,FALSE),"")</f>
        <v/>
      </c>
      <c r="D255" s="19" t="s">
        <v>262</v>
      </c>
      <c r="E255" s="19" t="s">
        <v>262</v>
      </c>
      <c r="F255" s="19" t="s">
        <v>262</v>
      </c>
      <c r="G255" s="19" t="s">
        <v>262</v>
      </c>
      <c r="H255" s="19" t="s">
        <v>262</v>
      </c>
      <c r="I255" s="19" t="s">
        <v>262</v>
      </c>
      <c r="J255" s="19" t="s">
        <v>262</v>
      </c>
      <c r="K255" s="19" t="s">
        <v>262</v>
      </c>
      <c r="L255" s="19" t="s">
        <v>262</v>
      </c>
      <c r="M255" s="19" t="s">
        <v>262</v>
      </c>
      <c r="N255" s="19" t="s">
        <v>262</v>
      </c>
      <c r="O255" s="19" t="s">
        <v>262</v>
      </c>
      <c r="P255" s="19"/>
      <c r="Q255" s="19"/>
      <c r="R255" s="19"/>
      <c r="S255" s="19"/>
      <c r="T255" s="19" t="s">
        <v>262</v>
      </c>
      <c r="U255" s="19" t="s">
        <v>262</v>
      </c>
      <c r="V255" s="19" t="s">
        <v>262</v>
      </c>
      <c r="W255" s="19" t="s">
        <v>262</v>
      </c>
      <c r="X255" s="219">
        <v>0</v>
      </c>
      <c r="Y255" s="107"/>
      <c r="Z255" s="107"/>
      <c r="AA255" s="107"/>
      <c r="AB255" s="107"/>
    </row>
    <row r="256" spans="1:28" ht="12.75" hidden="1" customHeight="1" outlineLevel="1" collapsed="1" x14ac:dyDescent="0.35">
      <c r="A256" s="1" t="s">
        <v>339</v>
      </c>
      <c r="B256" s="19" t="str">
        <f>IFERROR(VLOOKUP($A256,#REF!,B$1,FALSE),"")</f>
        <v/>
      </c>
      <c r="C256" s="4" t="str">
        <f>IFERROR(VLOOKUP($A256,#REF!,C$1,FALSE),"")</f>
        <v/>
      </c>
      <c r="D256" s="19" t="s">
        <v>262</v>
      </c>
      <c r="E256" s="19" t="s">
        <v>262</v>
      </c>
      <c r="F256" s="19" t="s">
        <v>262</v>
      </c>
      <c r="G256" s="19" t="s">
        <v>262</v>
      </c>
      <c r="H256" s="19" t="s">
        <v>262</v>
      </c>
      <c r="I256" s="19" t="s">
        <v>262</v>
      </c>
      <c r="J256" s="19" t="s">
        <v>262</v>
      </c>
      <c r="K256" s="19" t="s">
        <v>262</v>
      </c>
      <c r="L256" s="19" t="s">
        <v>262</v>
      </c>
      <c r="M256" s="19" t="s">
        <v>262</v>
      </c>
      <c r="N256" s="19" t="s">
        <v>262</v>
      </c>
      <c r="O256" s="19" t="s">
        <v>262</v>
      </c>
      <c r="P256" s="19"/>
      <c r="Q256" s="19"/>
      <c r="R256" s="19"/>
      <c r="S256" s="19"/>
      <c r="T256" s="19" t="s">
        <v>262</v>
      </c>
      <c r="U256" s="19" t="s">
        <v>262</v>
      </c>
      <c r="V256" s="19" t="s">
        <v>262</v>
      </c>
      <c r="W256" s="19" t="s">
        <v>262</v>
      </c>
      <c r="X256" s="219">
        <v>0</v>
      </c>
      <c r="Y256" s="107"/>
      <c r="Z256" s="107"/>
      <c r="AA256" s="107"/>
      <c r="AB256" s="107"/>
    </row>
    <row r="257" spans="1:28" ht="12.75" hidden="1" customHeight="1" outlineLevel="1" collapsed="1" x14ac:dyDescent="0.35">
      <c r="A257" s="1" t="s">
        <v>340</v>
      </c>
      <c r="B257" s="19" t="str">
        <f>IFERROR(VLOOKUP($A257,#REF!,B$1,FALSE),"")</f>
        <v/>
      </c>
      <c r="C257" s="4" t="str">
        <f>IFERROR(VLOOKUP($A257,#REF!,C$1,FALSE),"")</f>
        <v/>
      </c>
      <c r="D257" s="19" t="s">
        <v>262</v>
      </c>
      <c r="E257" s="19" t="s">
        <v>262</v>
      </c>
      <c r="F257" s="19" t="s">
        <v>262</v>
      </c>
      <c r="G257" s="19" t="s">
        <v>262</v>
      </c>
      <c r="H257" s="19" t="s">
        <v>262</v>
      </c>
      <c r="I257" s="19" t="s">
        <v>262</v>
      </c>
      <c r="J257" s="19" t="s">
        <v>262</v>
      </c>
      <c r="K257" s="19" t="s">
        <v>262</v>
      </c>
      <c r="L257" s="19" t="s">
        <v>262</v>
      </c>
      <c r="M257" s="19" t="s">
        <v>262</v>
      </c>
      <c r="N257" s="19" t="s">
        <v>262</v>
      </c>
      <c r="O257" s="19" t="s">
        <v>262</v>
      </c>
      <c r="P257" s="19"/>
      <c r="Q257" s="19"/>
      <c r="R257" s="19"/>
      <c r="S257" s="19"/>
      <c r="T257" s="19" t="s">
        <v>262</v>
      </c>
      <c r="U257" s="19" t="s">
        <v>262</v>
      </c>
      <c r="V257" s="19" t="s">
        <v>262</v>
      </c>
      <c r="W257" s="19" t="s">
        <v>262</v>
      </c>
      <c r="X257" s="219">
        <v>0</v>
      </c>
      <c r="Y257" s="107"/>
      <c r="Z257" s="107"/>
      <c r="AA257" s="107"/>
      <c r="AB257" s="107"/>
    </row>
    <row r="258" spans="1:28" ht="12.75" hidden="1" customHeight="1" outlineLevel="1" collapsed="1" x14ac:dyDescent="0.35">
      <c r="A258" s="1" t="s">
        <v>341</v>
      </c>
      <c r="B258" s="19" t="str">
        <f>IFERROR(VLOOKUP($A258,#REF!,B$1,FALSE),"")</f>
        <v/>
      </c>
      <c r="C258" s="4" t="str">
        <f>IFERROR(VLOOKUP($A258,#REF!,C$1,FALSE),"")</f>
        <v/>
      </c>
      <c r="D258" s="19" t="s">
        <v>262</v>
      </c>
      <c r="E258" s="19" t="s">
        <v>262</v>
      </c>
      <c r="F258" s="19" t="s">
        <v>262</v>
      </c>
      <c r="G258" s="19" t="s">
        <v>262</v>
      </c>
      <c r="H258" s="19" t="s">
        <v>262</v>
      </c>
      <c r="I258" s="19" t="s">
        <v>262</v>
      </c>
      <c r="J258" s="19" t="s">
        <v>262</v>
      </c>
      <c r="K258" s="19" t="s">
        <v>262</v>
      </c>
      <c r="L258" s="19" t="s">
        <v>262</v>
      </c>
      <c r="M258" s="19" t="s">
        <v>262</v>
      </c>
      <c r="N258" s="19" t="s">
        <v>262</v>
      </c>
      <c r="O258" s="19" t="s">
        <v>262</v>
      </c>
      <c r="P258" s="19"/>
      <c r="Q258" s="19"/>
      <c r="R258" s="19"/>
      <c r="S258" s="19"/>
      <c r="T258" s="19" t="s">
        <v>262</v>
      </c>
      <c r="U258" s="19" t="s">
        <v>262</v>
      </c>
      <c r="V258" s="19" t="s">
        <v>262</v>
      </c>
      <c r="W258" s="19" t="s">
        <v>262</v>
      </c>
      <c r="X258" s="219">
        <v>0</v>
      </c>
      <c r="Y258" s="107"/>
      <c r="Z258" s="107"/>
      <c r="AA258" s="107"/>
      <c r="AB258" s="107"/>
    </row>
    <row r="259" spans="1:28" ht="12.75" hidden="1" customHeight="1" outlineLevel="1" collapsed="1" x14ac:dyDescent="0.35">
      <c r="A259" s="1" t="s">
        <v>342</v>
      </c>
      <c r="B259" s="19" t="str">
        <f>IFERROR(VLOOKUP($A259,#REF!,B$1,FALSE),"")</f>
        <v/>
      </c>
      <c r="C259" s="4" t="str">
        <f>IFERROR(VLOOKUP($A259,#REF!,C$1,FALSE),"")</f>
        <v/>
      </c>
      <c r="D259" s="19" t="s">
        <v>262</v>
      </c>
      <c r="E259" s="19" t="s">
        <v>262</v>
      </c>
      <c r="F259" s="19" t="s">
        <v>262</v>
      </c>
      <c r="G259" s="19" t="s">
        <v>262</v>
      </c>
      <c r="H259" s="19" t="s">
        <v>262</v>
      </c>
      <c r="I259" s="19" t="s">
        <v>262</v>
      </c>
      <c r="J259" s="19" t="s">
        <v>262</v>
      </c>
      <c r="K259" s="19" t="s">
        <v>262</v>
      </c>
      <c r="L259" s="19" t="s">
        <v>262</v>
      </c>
      <c r="M259" s="19" t="s">
        <v>262</v>
      </c>
      <c r="N259" s="19" t="s">
        <v>262</v>
      </c>
      <c r="O259" s="19" t="s">
        <v>262</v>
      </c>
      <c r="P259" s="19"/>
      <c r="Q259" s="19"/>
      <c r="R259" s="19"/>
      <c r="S259" s="19"/>
      <c r="T259" s="19" t="s">
        <v>262</v>
      </c>
      <c r="U259" s="19" t="s">
        <v>262</v>
      </c>
      <c r="V259" s="19" t="s">
        <v>262</v>
      </c>
      <c r="W259" s="19" t="s">
        <v>262</v>
      </c>
      <c r="X259" s="219">
        <v>0</v>
      </c>
      <c r="Y259" s="107"/>
      <c r="Z259" s="107"/>
      <c r="AA259" s="107"/>
      <c r="AB259" s="107"/>
    </row>
    <row r="260" spans="1:28" ht="12.75" hidden="1" customHeight="1" outlineLevel="1" collapsed="1" x14ac:dyDescent="0.35">
      <c r="A260" s="1" t="s">
        <v>343</v>
      </c>
      <c r="B260" s="19" t="str">
        <f>IFERROR(VLOOKUP($A260,#REF!,B$1,FALSE),"")</f>
        <v/>
      </c>
      <c r="C260" s="4" t="str">
        <f>IFERROR(VLOOKUP($A260,#REF!,C$1,FALSE),"")</f>
        <v/>
      </c>
      <c r="D260" s="19" t="s">
        <v>262</v>
      </c>
      <c r="E260" s="19" t="s">
        <v>262</v>
      </c>
      <c r="F260" s="19" t="s">
        <v>262</v>
      </c>
      <c r="G260" s="19" t="s">
        <v>262</v>
      </c>
      <c r="H260" s="19" t="s">
        <v>262</v>
      </c>
      <c r="I260" s="19" t="s">
        <v>262</v>
      </c>
      <c r="J260" s="19" t="s">
        <v>262</v>
      </c>
      <c r="K260" s="19" t="s">
        <v>262</v>
      </c>
      <c r="L260" s="19" t="s">
        <v>262</v>
      </c>
      <c r="M260" s="19" t="s">
        <v>262</v>
      </c>
      <c r="N260" s="19" t="s">
        <v>262</v>
      </c>
      <c r="O260" s="19" t="s">
        <v>262</v>
      </c>
      <c r="P260" s="19"/>
      <c r="Q260" s="19"/>
      <c r="R260" s="19"/>
      <c r="S260" s="19"/>
      <c r="T260" s="19" t="s">
        <v>262</v>
      </c>
      <c r="U260" s="19" t="s">
        <v>262</v>
      </c>
      <c r="V260" s="19" t="s">
        <v>262</v>
      </c>
      <c r="W260" s="19" t="s">
        <v>262</v>
      </c>
      <c r="X260" s="219">
        <v>0</v>
      </c>
      <c r="Y260" s="107"/>
      <c r="Z260" s="107"/>
      <c r="AA260" s="107"/>
      <c r="AB260" s="107"/>
    </row>
    <row r="261" spans="1:28" ht="12.75" hidden="1" customHeight="1" outlineLevel="1" collapsed="1" x14ac:dyDescent="0.4">
      <c r="A261" s="142" t="s">
        <v>344</v>
      </c>
      <c r="B261" s="142" t="str">
        <f>IFERROR(VLOOKUP($A261,#REF!,B$1,FALSE),"")</f>
        <v/>
      </c>
      <c r="C261" s="144" t="str">
        <f>IFERROR(VLOOKUP($A261,#REF!,C$1,FALSE),"")</f>
        <v/>
      </c>
      <c r="D261" s="144" t="str">
        <f>IFERROR(VLOOKUP($A261,#REF!,D$1,FALSE),"")</f>
        <v/>
      </c>
      <c r="E261" s="144" t="str">
        <f>IFERROR(VLOOKUP($A261,#REF!,E$1,FALSE),"")</f>
        <v/>
      </c>
      <c r="F261" s="144" t="str">
        <f>IFERROR(VLOOKUP($A261,#REF!,F$1,FALSE),"")</f>
        <v/>
      </c>
      <c r="G261" s="144" t="str">
        <f>IFERROR(VLOOKUP($A261,#REF!,G$1,FALSE),"")</f>
        <v/>
      </c>
      <c r="H261" s="144" t="str">
        <f>IFERROR(VLOOKUP($A261,#REF!,H$1,FALSE),"")</f>
        <v/>
      </c>
      <c r="I261" s="144" t="str">
        <f>IFERROR(VLOOKUP($A261,#REF!,I$1,FALSE),"")</f>
        <v/>
      </c>
      <c r="J261" s="144" t="str">
        <f>IFERROR(VLOOKUP($A261,#REF!,J$1,FALSE),"")</f>
        <v/>
      </c>
      <c r="K261" s="144" t="str">
        <f>IFERROR(VLOOKUP($A261,#REF!,K$1,FALSE),"")</f>
        <v/>
      </c>
      <c r="L261" s="144" t="str">
        <f>IFERROR(VLOOKUP($A261,#REF!,L$1,FALSE),"")</f>
        <v/>
      </c>
      <c r="M261" s="144" t="str">
        <f>IFERROR(VLOOKUP($A261,#REF!,M$1,FALSE),"")</f>
        <v/>
      </c>
      <c r="N261" s="144" t="str">
        <f>IFERROR(VLOOKUP($A261,#REF!,N$1,FALSE),"")</f>
        <v/>
      </c>
      <c r="O261" s="144" t="str">
        <f>IFERROR(VLOOKUP($A261,#REF!,O$1,FALSE),"")</f>
        <v/>
      </c>
      <c r="P261" s="144"/>
      <c r="Q261" s="144"/>
      <c r="R261" s="144"/>
      <c r="S261" s="144"/>
      <c r="T261" s="144" t="str">
        <f>IFERROR(VLOOKUP($A261,#REF!,T$1,FALSE),"")</f>
        <v/>
      </c>
      <c r="U261" s="144" t="str">
        <f>IFERROR(VLOOKUP($A261,#REF!,U$1,FALSE),"")</f>
        <v/>
      </c>
      <c r="V261" s="144" t="str">
        <f>IFERROR(VLOOKUP($A261,#REF!,V$1,FALSE),"")</f>
        <v/>
      </c>
      <c r="W261" s="144" t="str">
        <f>IFERROR(VLOOKUP($A261,#REF!,W$1,FALSE),"")</f>
        <v/>
      </c>
      <c r="X261" s="221">
        <f>SUM(X262:X278)</f>
        <v>0</v>
      </c>
      <c r="Y261" s="145"/>
      <c r="Z261" s="145"/>
      <c r="AA261" s="145"/>
      <c r="AB261" s="145"/>
    </row>
    <row r="262" spans="1:28" ht="12.75" hidden="1" customHeight="1" outlineLevel="1" collapsed="1" x14ac:dyDescent="0.35">
      <c r="A262" s="1" t="s">
        <v>345</v>
      </c>
      <c r="B262" s="19" t="str">
        <f>IFERROR(VLOOKUP($A262,#REF!,B$1,FALSE),"")</f>
        <v/>
      </c>
      <c r="C262" s="4" t="str">
        <f>IFERROR(VLOOKUP($A262,#REF!,C$1,FALSE),"")</f>
        <v/>
      </c>
      <c r="D262" s="19" t="s">
        <v>262</v>
      </c>
      <c r="E262" s="19" t="s">
        <v>262</v>
      </c>
      <c r="F262" s="19" t="s">
        <v>262</v>
      </c>
      <c r="G262" s="19" t="s">
        <v>262</v>
      </c>
      <c r="H262" s="19" t="s">
        <v>262</v>
      </c>
      <c r="I262" s="19" t="s">
        <v>262</v>
      </c>
      <c r="J262" s="19" t="s">
        <v>262</v>
      </c>
      <c r="K262" s="19" t="s">
        <v>262</v>
      </c>
      <c r="L262" s="19" t="s">
        <v>262</v>
      </c>
      <c r="M262" s="19" t="s">
        <v>262</v>
      </c>
      <c r="N262" s="19" t="s">
        <v>262</v>
      </c>
      <c r="O262" s="19" t="s">
        <v>262</v>
      </c>
      <c r="P262" s="19"/>
      <c r="Q262" s="19"/>
      <c r="R262" s="19"/>
      <c r="S262" s="19"/>
      <c r="T262" s="19" t="s">
        <v>262</v>
      </c>
      <c r="U262" s="19" t="s">
        <v>262</v>
      </c>
      <c r="V262" s="19" t="s">
        <v>262</v>
      </c>
      <c r="W262" s="19" t="s">
        <v>262</v>
      </c>
      <c r="X262" s="219">
        <v>0</v>
      </c>
      <c r="Y262" s="107"/>
      <c r="Z262" s="107"/>
      <c r="AA262" s="107"/>
      <c r="AB262" s="107"/>
    </row>
    <row r="263" spans="1:28" ht="12.75" hidden="1" customHeight="1" outlineLevel="1" collapsed="1" x14ac:dyDescent="0.35">
      <c r="A263" s="1" t="s">
        <v>346</v>
      </c>
      <c r="B263" s="19" t="str">
        <f>IFERROR(VLOOKUP($A263,#REF!,B$1,FALSE),"")</f>
        <v/>
      </c>
      <c r="C263" s="4" t="str">
        <f>IFERROR(VLOOKUP($A263,#REF!,C$1,FALSE),"")</f>
        <v/>
      </c>
      <c r="D263" s="19" t="s">
        <v>262</v>
      </c>
      <c r="E263" s="19" t="s">
        <v>262</v>
      </c>
      <c r="F263" s="19" t="s">
        <v>262</v>
      </c>
      <c r="G263" s="19" t="s">
        <v>262</v>
      </c>
      <c r="H263" s="19" t="s">
        <v>262</v>
      </c>
      <c r="I263" s="19" t="s">
        <v>262</v>
      </c>
      <c r="J263" s="19" t="s">
        <v>262</v>
      </c>
      <c r="K263" s="19" t="s">
        <v>262</v>
      </c>
      <c r="L263" s="19" t="s">
        <v>262</v>
      </c>
      <c r="M263" s="19" t="s">
        <v>262</v>
      </c>
      <c r="N263" s="19" t="s">
        <v>262</v>
      </c>
      <c r="O263" s="19" t="s">
        <v>262</v>
      </c>
      <c r="P263" s="19"/>
      <c r="Q263" s="19"/>
      <c r="R263" s="19"/>
      <c r="S263" s="19"/>
      <c r="T263" s="19" t="s">
        <v>262</v>
      </c>
      <c r="U263" s="19" t="s">
        <v>262</v>
      </c>
      <c r="V263" s="19" t="s">
        <v>262</v>
      </c>
      <c r="W263" s="19" t="s">
        <v>262</v>
      </c>
      <c r="X263" s="219">
        <v>0</v>
      </c>
      <c r="Y263" s="107"/>
      <c r="Z263" s="107"/>
      <c r="AA263" s="107"/>
      <c r="AB263" s="107"/>
    </row>
    <row r="264" spans="1:28" ht="12.75" hidden="1" customHeight="1" outlineLevel="1" collapsed="1" x14ac:dyDescent="0.35">
      <c r="A264" s="1" t="s">
        <v>347</v>
      </c>
      <c r="B264" s="19" t="str">
        <f>IFERROR(VLOOKUP($A264,#REF!,B$1,FALSE),"")</f>
        <v/>
      </c>
      <c r="C264" s="4" t="str">
        <f>IFERROR(VLOOKUP($A264,#REF!,C$1,FALSE),"")</f>
        <v/>
      </c>
      <c r="D264" s="19" t="s">
        <v>262</v>
      </c>
      <c r="E264" s="19" t="s">
        <v>262</v>
      </c>
      <c r="F264" s="19" t="s">
        <v>262</v>
      </c>
      <c r="G264" s="19" t="s">
        <v>262</v>
      </c>
      <c r="H264" s="19" t="s">
        <v>262</v>
      </c>
      <c r="I264" s="19" t="s">
        <v>262</v>
      </c>
      <c r="J264" s="19" t="s">
        <v>262</v>
      </c>
      <c r="K264" s="19" t="s">
        <v>262</v>
      </c>
      <c r="L264" s="19" t="s">
        <v>262</v>
      </c>
      <c r="M264" s="19" t="s">
        <v>262</v>
      </c>
      <c r="N264" s="19" t="s">
        <v>262</v>
      </c>
      <c r="O264" s="19" t="s">
        <v>262</v>
      </c>
      <c r="P264" s="19"/>
      <c r="Q264" s="19"/>
      <c r="R264" s="19"/>
      <c r="S264" s="19"/>
      <c r="T264" s="19" t="s">
        <v>262</v>
      </c>
      <c r="U264" s="19" t="s">
        <v>262</v>
      </c>
      <c r="V264" s="19" t="s">
        <v>262</v>
      </c>
      <c r="W264" s="19" t="s">
        <v>262</v>
      </c>
      <c r="X264" s="219">
        <v>0</v>
      </c>
      <c r="Y264" s="107"/>
      <c r="Z264" s="107"/>
      <c r="AA264" s="107"/>
      <c r="AB264" s="107"/>
    </row>
    <row r="265" spans="1:28" ht="12.75" hidden="1" customHeight="1" outlineLevel="1" collapsed="1" x14ac:dyDescent="0.35">
      <c r="A265" s="1" t="s">
        <v>348</v>
      </c>
      <c r="B265" s="19" t="str">
        <f>IFERROR(VLOOKUP($A265,#REF!,B$1,FALSE),"")</f>
        <v/>
      </c>
      <c r="C265" s="4" t="str">
        <f>IFERROR(VLOOKUP($A265,#REF!,C$1,FALSE),"")</f>
        <v/>
      </c>
      <c r="D265" s="19" t="s">
        <v>262</v>
      </c>
      <c r="E265" s="19" t="s">
        <v>262</v>
      </c>
      <c r="F265" s="19" t="s">
        <v>262</v>
      </c>
      <c r="G265" s="19" t="s">
        <v>262</v>
      </c>
      <c r="H265" s="19" t="s">
        <v>262</v>
      </c>
      <c r="I265" s="19" t="s">
        <v>262</v>
      </c>
      <c r="J265" s="19" t="s">
        <v>262</v>
      </c>
      <c r="K265" s="19" t="s">
        <v>262</v>
      </c>
      <c r="L265" s="19" t="s">
        <v>262</v>
      </c>
      <c r="M265" s="19" t="s">
        <v>262</v>
      </c>
      <c r="N265" s="19" t="s">
        <v>262</v>
      </c>
      <c r="O265" s="19" t="s">
        <v>262</v>
      </c>
      <c r="P265" s="19"/>
      <c r="Q265" s="19"/>
      <c r="R265" s="19"/>
      <c r="S265" s="19"/>
      <c r="T265" s="19" t="s">
        <v>262</v>
      </c>
      <c r="U265" s="19" t="s">
        <v>262</v>
      </c>
      <c r="V265" s="19" t="s">
        <v>262</v>
      </c>
      <c r="W265" s="19" t="s">
        <v>262</v>
      </c>
      <c r="X265" s="219">
        <v>0</v>
      </c>
      <c r="Y265" s="107"/>
      <c r="Z265" s="107"/>
      <c r="AA265" s="107"/>
      <c r="AB265" s="107"/>
    </row>
    <row r="266" spans="1:28" ht="12.75" hidden="1" customHeight="1" outlineLevel="1" collapsed="1" x14ac:dyDescent="0.35">
      <c r="A266" s="1" t="s">
        <v>349</v>
      </c>
      <c r="B266" s="19" t="str">
        <f>IFERROR(VLOOKUP($A266,#REF!,B$1,FALSE),"")</f>
        <v/>
      </c>
      <c r="C266" s="4" t="str">
        <f>IFERROR(VLOOKUP($A266,#REF!,C$1,FALSE),"")</f>
        <v/>
      </c>
      <c r="D266" s="19" t="s">
        <v>262</v>
      </c>
      <c r="E266" s="19" t="s">
        <v>262</v>
      </c>
      <c r="F266" s="19" t="s">
        <v>262</v>
      </c>
      <c r="G266" s="19" t="s">
        <v>262</v>
      </c>
      <c r="H266" s="19" t="s">
        <v>262</v>
      </c>
      <c r="I266" s="19" t="s">
        <v>262</v>
      </c>
      <c r="J266" s="19" t="s">
        <v>262</v>
      </c>
      <c r="K266" s="19" t="s">
        <v>262</v>
      </c>
      <c r="L266" s="19" t="s">
        <v>262</v>
      </c>
      <c r="M266" s="19" t="s">
        <v>262</v>
      </c>
      <c r="N266" s="19" t="s">
        <v>262</v>
      </c>
      <c r="O266" s="19" t="s">
        <v>262</v>
      </c>
      <c r="P266" s="19"/>
      <c r="Q266" s="19"/>
      <c r="R266" s="19"/>
      <c r="S266" s="19"/>
      <c r="T266" s="19" t="s">
        <v>262</v>
      </c>
      <c r="U266" s="19" t="s">
        <v>262</v>
      </c>
      <c r="V266" s="19" t="s">
        <v>262</v>
      </c>
      <c r="W266" s="19" t="s">
        <v>262</v>
      </c>
      <c r="X266" s="219">
        <v>0</v>
      </c>
      <c r="Y266" s="107"/>
      <c r="Z266" s="107"/>
      <c r="AA266" s="107"/>
      <c r="AB266" s="107"/>
    </row>
    <row r="267" spans="1:28" ht="12.75" hidden="1" customHeight="1" outlineLevel="1" collapsed="1" x14ac:dyDescent="0.35">
      <c r="A267" s="1" t="s">
        <v>350</v>
      </c>
      <c r="B267" s="222" t="str">
        <f>IFERROR(VLOOKUP($A267,#REF!,B$1,FALSE),"")</f>
        <v/>
      </c>
      <c r="C267" s="4" t="str">
        <f>IFERROR(VLOOKUP($A267,#REF!,C$1,FALSE),"")</f>
        <v/>
      </c>
      <c r="D267" s="19" t="s">
        <v>262</v>
      </c>
      <c r="E267" s="19" t="s">
        <v>262</v>
      </c>
      <c r="F267" s="19" t="s">
        <v>262</v>
      </c>
      <c r="G267" s="19" t="s">
        <v>262</v>
      </c>
      <c r="H267" s="19" t="s">
        <v>262</v>
      </c>
      <c r="I267" s="19" t="s">
        <v>262</v>
      </c>
      <c r="J267" s="19" t="s">
        <v>262</v>
      </c>
      <c r="K267" s="19" t="s">
        <v>262</v>
      </c>
      <c r="L267" s="19" t="s">
        <v>262</v>
      </c>
      <c r="M267" s="19" t="s">
        <v>262</v>
      </c>
      <c r="N267" s="19" t="s">
        <v>262</v>
      </c>
      <c r="O267" s="19" t="s">
        <v>262</v>
      </c>
      <c r="P267" s="19"/>
      <c r="Q267" s="19"/>
      <c r="R267" s="19"/>
      <c r="S267" s="19"/>
      <c r="T267" s="19" t="s">
        <v>262</v>
      </c>
      <c r="U267" s="19" t="s">
        <v>262</v>
      </c>
      <c r="V267" s="19" t="s">
        <v>262</v>
      </c>
      <c r="W267" s="19" t="s">
        <v>262</v>
      </c>
      <c r="X267" s="219">
        <v>0</v>
      </c>
      <c r="Y267" s="107"/>
      <c r="Z267" s="107"/>
      <c r="AA267" s="107"/>
      <c r="AB267" s="107"/>
    </row>
    <row r="268" spans="1:28" ht="12.75" hidden="1" customHeight="1" outlineLevel="2" x14ac:dyDescent="0.35">
      <c r="A268" s="66" t="s">
        <v>350</v>
      </c>
      <c r="B268" s="103" t="str">
        <f>IFERROR(VLOOKUP($A268,#REF!,B$1,FALSE),"")</f>
        <v/>
      </c>
      <c r="C268" s="103" t="str">
        <f>IFERROR(VLOOKUP($A268,#REF!,C$1,FALSE),"")</f>
        <v/>
      </c>
      <c r="D268" s="69" t="s">
        <v>351</v>
      </c>
      <c r="E268" s="19" t="s">
        <v>262</v>
      </c>
      <c r="F268" s="19" t="s">
        <v>262</v>
      </c>
      <c r="G268" s="19" t="s">
        <v>262</v>
      </c>
      <c r="H268" s="19" t="s">
        <v>262</v>
      </c>
      <c r="I268" s="19" t="s">
        <v>262</v>
      </c>
      <c r="J268" s="19" t="s">
        <v>262</v>
      </c>
      <c r="K268" s="19" t="s">
        <v>262</v>
      </c>
      <c r="L268" s="19" t="s">
        <v>262</v>
      </c>
      <c r="M268" s="19" t="s">
        <v>262</v>
      </c>
      <c r="N268" s="19" t="s">
        <v>262</v>
      </c>
      <c r="O268" s="19" t="s">
        <v>262</v>
      </c>
      <c r="P268" s="19"/>
      <c r="Q268" s="19"/>
      <c r="R268" s="19"/>
      <c r="S268" s="19"/>
      <c r="T268" s="19" t="s">
        <v>262</v>
      </c>
      <c r="U268" s="19" t="s">
        <v>262</v>
      </c>
      <c r="V268" s="19" t="s">
        <v>262</v>
      </c>
      <c r="W268" s="19" t="s">
        <v>262</v>
      </c>
      <c r="X268" s="219">
        <v>0</v>
      </c>
      <c r="Y268" s="107"/>
      <c r="Z268" s="107"/>
      <c r="AA268" s="107"/>
      <c r="AB268" s="107"/>
    </row>
    <row r="269" spans="1:28" ht="12.75" hidden="1" customHeight="1" outlineLevel="2" x14ac:dyDescent="0.35">
      <c r="A269" s="66" t="s">
        <v>350</v>
      </c>
      <c r="B269" s="103" t="str">
        <f>IFERROR(VLOOKUP($A269,#REF!,B$1,FALSE),"")</f>
        <v/>
      </c>
      <c r="C269" s="103" t="str">
        <f>IFERROR(VLOOKUP($A269,#REF!,C$1,FALSE),"")</f>
        <v/>
      </c>
      <c r="D269" s="69" t="s">
        <v>352</v>
      </c>
      <c r="E269" s="19" t="s">
        <v>262</v>
      </c>
      <c r="F269" s="19" t="s">
        <v>262</v>
      </c>
      <c r="G269" s="19" t="s">
        <v>262</v>
      </c>
      <c r="H269" s="19" t="s">
        <v>262</v>
      </c>
      <c r="I269" s="19" t="s">
        <v>262</v>
      </c>
      <c r="J269" s="19" t="s">
        <v>262</v>
      </c>
      <c r="K269" s="19" t="s">
        <v>262</v>
      </c>
      <c r="L269" s="19" t="s">
        <v>262</v>
      </c>
      <c r="M269" s="19" t="s">
        <v>262</v>
      </c>
      <c r="N269" s="19" t="s">
        <v>262</v>
      </c>
      <c r="O269" s="19" t="s">
        <v>262</v>
      </c>
      <c r="P269" s="19"/>
      <c r="Q269" s="19"/>
      <c r="R269" s="19"/>
      <c r="S269" s="19"/>
      <c r="T269" s="19" t="s">
        <v>262</v>
      </c>
      <c r="U269" s="19" t="s">
        <v>262</v>
      </c>
      <c r="V269" s="19" t="s">
        <v>262</v>
      </c>
      <c r="W269" s="19" t="s">
        <v>262</v>
      </c>
      <c r="X269" s="219">
        <v>0</v>
      </c>
      <c r="Y269" s="107"/>
      <c r="Z269" s="107"/>
      <c r="AA269" s="107"/>
      <c r="AB269" s="107"/>
    </row>
    <row r="270" spans="1:28" ht="12.75" hidden="1" customHeight="1" outlineLevel="2" x14ac:dyDescent="0.35">
      <c r="A270" s="66" t="s">
        <v>350</v>
      </c>
      <c r="B270" s="103" t="str">
        <f>IFERROR(VLOOKUP($A270,#REF!,B$1,FALSE),"")</f>
        <v/>
      </c>
      <c r="C270" s="103" t="str">
        <f>IFERROR(VLOOKUP($A270,#REF!,C$1,FALSE),"")</f>
        <v/>
      </c>
      <c r="D270" s="69" t="s">
        <v>353</v>
      </c>
      <c r="E270" s="19" t="s">
        <v>262</v>
      </c>
      <c r="F270" s="19" t="s">
        <v>262</v>
      </c>
      <c r="G270" s="19" t="s">
        <v>262</v>
      </c>
      <c r="H270" s="19" t="s">
        <v>262</v>
      </c>
      <c r="I270" s="19" t="s">
        <v>262</v>
      </c>
      <c r="J270" s="19" t="s">
        <v>262</v>
      </c>
      <c r="K270" s="19" t="s">
        <v>262</v>
      </c>
      <c r="L270" s="19" t="s">
        <v>262</v>
      </c>
      <c r="M270" s="19" t="s">
        <v>262</v>
      </c>
      <c r="N270" s="19" t="s">
        <v>262</v>
      </c>
      <c r="O270" s="19" t="s">
        <v>262</v>
      </c>
      <c r="P270" s="19"/>
      <c r="Q270" s="19"/>
      <c r="R270" s="19"/>
      <c r="S270" s="19"/>
      <c r="T270" s="19" t="s">
        <v>262</v>
      </c>
      <c r="U270" s="19" t="s">
        <v>262</v>
      </c>
      <c r="V270" s="19" t="s">
        <v>262</v>
      </c>
      <c r="W270" s="19" t="s">
        <v>262</v>
      </c>
      <c r="X270" s="219">
        <v>0</v>
      </c>
      <c r="Y270" s="107"/>
      <c r="Z270" s="107"/>
      <c r="AA270" s="107"/>
      <c r="AB270" s="107"/>
    </row>
    <row r="271" spans="1:28" ht="12.75" hidden="1" customHeight="1" outlineLevel="2" x14ac:dyDescent="0.35">
      <c r="A271" s="66" t="s">
        <v>350</v>
      </c>
      <c r="B271" s="103" t="str">
        <f>IFERROR(VLOOKUP($A271,#REF!,B$1,FALSE),"")</f>
        <v/>
      </c>
      <c r="C271" s="103" t="str">
        <f>IFERROR(VLOOKUP($A271,#REF!,C$1,FALSE),"")</f>
        <v/>
      </c>
      <c r="D271" s="69" t="s">
        <v>354</v>
      </c>
      <c r="E271" s="19" t="s">
        <v>262</v>
      </c>
      <c r="F271" s="19" t="s">
        <v>262</v>
      </c>
      <c r="G271" s="19" t="s">
        <v>262</v>
      </c>
      <c r="H271" s="19" t="s">
        <v>262</v>
      </c>
      <c r="I271" s="19" t="s">
        <v>262</v>
      </c>
      <c r="J271" s="19" t="s">
        <v>262</v>
      </c>
      <c r="K271" s="19" t="s">
        <v>262</v>
      </c>
      <c r="L271" s="19" t="s">
        <v>262</v>
      </c>
      <c r="M271" s="19" t="s">
        <v>262</v>
      </c>
      <c r="N271" s="19" t="s">
        <v>262</v>
      </c>
      <c r="O271" s="19" t="s">
        <v>262</v>
      </c>
      <c r="P271" s="19"/>
      <c r="Q271" s="19"/>
      <c r="R271" s="19"/>
      <c r="S271" s="19"/>
      <c r="T271" s="19" t="s">
        <v>262</v>
      </c>
      <c r="U271" s="19" t="s">
        <v>262</v>
      </c>
      <c r="V271" s="19" t="s">
        <v>262</v>
      </c>
      <c r="W271" s="19" t="s">
        <v>262</v>
      </c>
      <c r="X271" s="219">
        <v>0</v>
      </c>
      <c r="Y271" s="107"/>
      <c r="Z271" s="107"/>
      <c r="AA271" s="107"/>
      <c r="AB271" s="107"/>
    </row>
    <row r="272" spans="1:28" ht="12.75" hidden="1" customHeight="1" outlineLevel="2" x14ac:dyDescent="0.35">
      <c r="A272" s="66" t="s">
        <v>350</v>
      </c>
      <c r="B272" s="103" t="str">
        <f>IFERROR(VLOOKUP($A272,#REF!,B$1,FALSE),"")</f>
        <v/>
      </c>
      <c r="C272" s="103" t="str">
        <f>IFERROR(VLOOKUP($A272,#REF!,C$1,FALSE),"")</f>
        <v/>
      </c>
      <c r="D272" s="69" t="s">
        <v>355</v>
      </c>
      <c r="E272" s="19" t="s">
        <v>262</v>
      </c>
      <c r="F272" s="19" t="s">
        <v>262</v>
      </c>
      <c r="G272" s="19" t="s">
        <v>262</v>
      </c>
      <c r="H272" s="19" t="s">
        <v>262</v>
      </c>
      <c r="I272" s="19" t="s">
        <v>262</v>
      </c>
      <c r="J272" s="19" t="s">
        <v>262</v>
      </c>
      <c r="K272" s="19" t="s">
        <v>262</v>
      </c>
      <c r="L272" s="19" t="s">
        <v>262</v>
      </c>
      <c r="M272" s="19" t="s">
        <v>262</v>
      </c>
      <c r="N272" s="19" t="s">
        <v>262</v>
      </c>
      <c r="O272" s="19" t="s">
        <v>262</v>
      </c>
      <c r="P272" s="19"/>
      <c r="Q272" s="19"/>
      <c r="R272" s="19"/>
      <c r="S272" s="19"/>
      <c r="T272" s="19" t="s">
        <v>262</v>
      </c>
      <c r="U272" s="19" t="s">
        <v>262</v>
      </c>
      <c r="V272" s="19" t="s">
        <v>262</v>
      </c>
      <c r="W272" s="19" t="s">
        <v>262</v>
      </c>
      <c r="X272" s="219">
        <v>0</v>
      </c>
      <c r="Y272" s="107"/>
      <c r="Z272" s="107"/>
      <c r="AA272" s="107"/>
      <c r="AB272" s="107"/>
    </row>
    <row r="273" spans="1:28" ht="12.75" hidden="1" customHeight="1" outlineLevel="2" x14ac:dyDescent="0.35">
      <c r="A273" s="66" t="s">
        <v>350</v>
      </c>
      <c r="B273" s="103" t="str">
        <f>IFERROR(VLOOKUP($A273,#REF!,B$1,FALSE),"")</f>
        <v/>
      </c>
      <c r="C273" s="103" t="str">
        <f>IFERROR(VLOOKUP($A273,#REF!,C$1,FALSE),"")</f>
        <v/>
      </c>
      <c r="D273" s="69" t="s">
        <v>356</v>
      </c>
      <c r="E273" s="19" t="s">
        <v>262</v>
      </c>
      <c r="F273" s="19" t="s">
        <v>262</v>
      </c>
      <c r="G273" s="19" t="s">
        <v>262</v>
      </c>
      <c r="H273" s="19" t="s">
        <v>262</v>
      </c>
      <c r="I273" s="19" t="s">
        <v>262</v>
      </c>
      <c r="J273" s="19" t="s">
        <v>262</v>
      </c>
      <c r="K273" s="19" t="s">
        <v>262</v>
      </c>
      <c r="L273" s="19" t="s">
        <v>262</v>
      </c>
      <c r="M273" s="19" t="s">
        <v>262</v>
      </c>
      <c r="N273" s="19" t="s">
        <v>262</v>
      </c>
      <c r="O273" s="19" t="s">
        <v>262</v>
      </c>
      <c r="P273" s="19"/>
      <c r="Q273" s="19"/>
      <c r="R273" s="19"/>
      <c r="S273" s="19"/>
      <c r="T273" s="19" t="s">
        <v>262</v>
      </c>
      <c r="U273" s="19" t="s">
        <v>262</v>
      </c>
      <c r="V273" s="19" t="s">
        <v>262</v>
      </c>
      <c r="W273" s="19" t="s">
        <v>262</v>
      </c>
      <c r="X273" s="219">
        <v>0</v>
      </c>
      <c r="Y273" s="107"/>
      <c r="Z273" s="107"/>
      <c r="AA273" s="107"/>
      <c r="AB273" s="107"/>
    </row>
    <row r="274" spans="1:28" ht="12.75" hidden="1" customHeight="1" outlineLevel="2" x14ac:dyDescent="0.35">
      <c r="A274" s="66" t="s">
        <v>350</v>
      </c>
      <c r="B274" s="103" t="str">
        <f>IFERROR(VLOOKUP($A274,#REF!,B$1,FALSE),"")</f>
        <v/>
      </c>
      <c r="C274" s="103" t="str">
        <f>IFERROR(VLOOKUP($A274,#REF!,C$1,FALSE),"")</f>
        <v/>
      </c>
      <c r="D274" s="69" t="s">
        <v>357</v>
      </c>
      <c r="E274" s="19" t="s">
        <v>262</v>
      </c>
      <c r="F274" s="19" t="s">
        <v>262</v>
      </c>
      <c r="G274" s="19" t="s">
        <v>262</v>
      </c>
      <c r="H274" s="19" t="s">
        <v>262</v>
      </c>
      <c r="I274" s="19" t="s">
        <v>262</v>
      </c>
      <c r="J274" s="19" t="s">
        <v>262</v>
      </c>
      <c r="K274" s="19" t="s">
        <v>262</v>
      </c>
      <c r="L274" s="19" t="s">
        <v>262</v>
      </c>
      <c r="M274" s="19" t="s">
        <v>262</v>
      </c>
      <c r="N274" s="19" t="s">
        <v>262</v>
      </c>
      <c r="O274" s="19" t="s">
        <v>262</v>
      </c>
      <c r="P274" s="19"/>
      <c r="Q274" s="19"/>
      <c r="R274" s="19"/>
      <c r="S274" s="19"/>
      <c r="T274" s="19" t="s">
        <v>262</v>
      </c>
      <c r="U274" s="19" t="s">
        <v>262</v>
      </c>
      <c r="V274" s="19" t="s">
        <v>262</v>
      </c>
      <c r="W274" s="19" t="s">
        <v>262</v>
      </c>
      <c r="X274" s="219">
        <v>0</v>
      </c>
      <c r="Y274" s="107"/>
      <c r="Z274" s="107"/>
      <c r="AA274" s="107"/>
      <c r="AB274" s="107"/>
    </row>
    <row r="275" spans="1:28" ht="12.75" hidden="1" customHeight="1" outlineLevel="2" x14ac:dyDescent="0.35">
      <c r="A275" s="66" t="s">
        <v>350</v>
      </c>
      <c r="B275" s="103" t="str">
        <f>IFERROR(VLOOKUP($A275,#REF!,B$1,FALSE),"")</f>
        <v/>
      </c>
      <c r="C275" s="103" t="str">
        <f>IFERROR(VLOOKUP($A275,#REF!,C$1,FALSE),"")</f>
        <v/>
      </c>
      <c r="D275" s="69" t="s">
        <v>358</v>
      </c>
      <c r="E275" s="19" t="s">
        <v>262</v>
      </c>
      <c r="F275" s="19" t="s">
        <v>262</v>
      </c>
      <c r="G275" s="19" t="s">
        <v>262</v>
      </c>
      <c r="H275" s="19" t="s">
        <v>262</v>
      </c>
      <c r="I275" s="19" t="s">
        <v>262</v>
      </c>
      <c r="J275" s="19" t="s">
        <v>262</v>
      </c>
      <c r="K275" s="19" t="s">
        <v>262</v>
      </c>
      <c r="L275" s="19" t="s">
        <v>262</v>
      </c>
      <c r="M275" s="19" t="s">
        <v>262</v>
      </c>
      <c r="N275" s="19" t="s">
        <v>262</v>
      </c>
      <c r="O275" s="19" t="s">
        <v>262</v>
      </c>
      <c r="P275" s="19"/>
      <c r="Q275" s="19"/>
      <c r="R275" s="19"/>
      <c r="S275" s="19"/>
      <c r="T275" s="19" t="s">
        <v>262</v>
      </c>
      <c r="U275" s="19" t="s">
        <v>262</v>
      </c>
      <c r="V275" s="19" t="s">
        <v>262</v>
      </c>
      <c r="W275" s="19" t="s">
        <v>262</v>
      </c>
      <c r="X275" s="219">
        <v>0</v>
      </c>
      <c r="Y275" s="107"/>
      <c r="Z275" s="107"/>
      <c r="AA275" s="107"/>
      <c r="AB275" s="107"/>
    </row>
    <row r="276" spans="1:28" ht="12.75" hidden="1" customHeight="1" outlineLevel="2" x14ac:dyDescent="0.35">
      <c r="A276" s="66" t="s">
        <v>350</v>
      </c>
      <c r="B276" s="103" t="str">
        <f>IFERROR(VLOOKUP($A276,#REF!,B$1,FALSE),"")</f>
        <v/>
      </c>
      <c r="C276" s="103" t="str">
        <f>IFERROR(VLOOKUP($A276,#REF!,C$1,FALSE),"")</f>
        <v/>
      </c>
      <c r="D276" s="69" t="s">
        <v>359</v>
      </c>
      <c r="E276" s="19" t="s">
        <v>262</v>
      </c>
      <c r="F276" s="19" t="s">
        <v>262</v>
      </c>
      <c r="G276" s="19" t="s">
        <v>262</v>
      </c>
      <c r="H276" s="19" t="s">
        <v>262</v>
      </c>
      <c r="I276" s="19" t="s">
        <v>262</v>
      </c>
      <c r="J276" s="19" t="s">
        <v>262</v>
      </c>
      <c r="K276" s="19" t="s">
        <v>262</v>
      </c>
      <c r="L276" s="19" t="s">
        <v>262</v>
      </c>
      <c r="M276" s="19" t="s">
        <v>262</v>
      </c>
      <c r="N276" s="19" t="s">
        <v>262</v>
      </c>
      <c r="O276" s="19" t="s">
        <v>262</v>
      </c>
      <c r="P276" s="19"/>
      <c r="Q276" s="19"/>
      <c r="R276" s="19"/>
      <c r="S276" s="19"/>
      <c r="T276" s="19" t="s">
        <v>262</v>
      </c>
      <c r="U276" s="19" t="s">
        <v>262</v>
      </c>
      <c r="V276" s="19" t="s">
        <v>262</v>
      </c>
      <c r="W276" s="19" t="s">
        <v>262</v>
      </c>
      <c r="X276" s="219">
        <v>0</v>
      </c>
      <c r="Y276" s="107"/>
      <c r="Z276" s="107"/>
      <c r="AA276" s="107"/>
      <c r="AB276" s="107"/>
    </row>
    <row r="277" spans="1:28" ht="12.75" hidden="1" customHeight="1" outlineLevel="2" x14ac:dyDescent="0.35">
      <c r="A277" s="66" t="s">
        <v>350</v>
      </c>
      <c r="B277" s="103" t="str">
        <f>IFERROR(VLOOKUP($A277,#REF!,B$1,FALSE),"")</f>
        <v/>
      </c>
      <c r="C277" s="103" t="str">
        <f>IFERROR(VLOOKUP($A277,#REF!,C$1,FALSE),"")</f>
        <v/>
      </c>
      <c r="D277" s="69" t="s">
        <v>360</v>
      </c>
      <c r="E277" s="19" t="s">
        <v>262</v>
      </c>
      <c r="F277" s="19" t="s">
        <v>262</v>
      </c>
      <c r="G277" s="19" t="s">
        <v>262</v>
      </c>
      <c r="H277" s="19" t="s">
        <v>262</v>
      </c>
      <c r="I277" s="19" t="s">
        <v>262</v>
      </c>
      <c r="J277" s="19" t="s">
        <v>262</v>
      </c>
      <c r="K277" s="19" t="s">
        <v>262</v>
      </c>
      <c r="L277" s="19" t="s">
        <v>262</v>
      </c>
      <c r="M277" s="19" t="s">
        <v>262</v>
      </c>
      <c r="N277" s="19" t="s">
        <v>262</v>
      </c>
      <c r="O277" s="19" t="s">
        <v>262</v>
      </c>
      <c r="P277" s="19"/>
      <c r="Q277" s="19"/>
      <c r="R277" s="19"/>
      <c r="S277" s="19"/>
      <c r="T277" s="19" t="s">
        <v>262</v>
      </c>
      <c r="U277" s="19" t="s">
        <v>262</v>
      </c>
      <c r="V277" s="19" t="s">
        <v>262</v>
      </c>
      <c r="W277" s="19" t="s">
        <v>262</v>
      </c>
      <c r="X277" s="219">
        <v>0</v>
      </c>
      <c r="Y277" s="107"/>
      <c r="Z277" s="107"/>
      <c r="AA277" s="107"/>
      <c r="AB277" s="107"/>
    </row>
    <row r="278" spans="1:28" ht="12.75" hidden="1" customHeight="1" outlineLevel="2" x14ac:dyDescent="0.35">
      <c r="A278" s="66" t="s">
        <v>350</v>
      </c>
      <c r="B278" s="103" t="str">
        <f>IFERROR(VLOOKUP($A278,#REF!,B$1,FALSE),"")</f>
        <v/>
      </c>
      <c r="C278" s="103" t="str">
        <f>IFERROR(VLOOKUP($A278,#REF!,C$1,FALSE),"")</f>
        <v/>
      </c>
      <c r="D278" s="69" t="s">
        <v>211</v>
      </c>
      <c r="E278" s="19" t="s">
        <v>262</v>
      </c>
      <c r="F278" s="19" t="s">
        <v>262</v>
      </c>
      <c r="G278" s="19" t="s">
        <v>262</v>
      </c>
      <c r="H278" s="19" t="s">
        <v>262</v>
      </c>
      <c r="I278" s="19" t="s">
        <v>262</v>
      </c>
      <c r="J278" s="19" t="s">
        <v>262</v>
      </c>
      <c r="K278" s="19" t="s">
        <v>262</v>
      </c>
      <c r="L278" s="19" t="s">
        <v>262</v>
      </c>
      <c r="M278" s="19" t="s">
        <v>262</v>
      </c>
      <c r="N278" s="19" t="s">
        <v>262</v>
      </c>
      <c r="O278" s="19" t="s">
        <v>262</v>
      </c>
      <c r="P278" s="19"/>
      <c r="Q278" s="19"/>
      <c r="R278" s="19"/>
      <c r="S278" s="19"/>
      <c r="T278" s="19" t="s">
        <v>262</v>
      </c>
      <c r="U278" s="19" t="s">
        <v>262</v>
      </c>
      <c r="V278" s="19" t="s">
        <v>262</v>
      </c>
      <c r="W278" s="19" t="s">
        <v>262</v>
      </c>
      <c r="X278" s="219">
        <v>0</v>
      </c>
      <c r="Y278" s="107"/>
      <c r="Z278" s="107"/>
      <c r="AA278" s="107"/>
      <c r="AB278" s="107"/>
    </row>
    <row r="279" spans="1:28" ht="12.75" hidden="1" customHeight="1" outlineLevel="1" collapsed="1" x14ac:dyDescent="0.4">
      <c r="A279" s="142" t="s">
        <v>361</v>
      </c>
      <c r="B279" s="142" t="str">
        <f>IFERROR(VLOOKUP($A279,#REF!,B$1,FALSE),"")</f>
        <v/>
      </c>
      <c r="C279" s="144" t="str">
        <f>IFERROR(VLOOKUP($A279,#REF!,C$1,FALSE),"")</f>
        <v/>
      </c>
      <c r="D279" s="144" t="str">
        <f>IFERROR(VLOOKUP($A279,#REF!,D$1,FALSE),"")</f>
        <v/>
      </c>
      <c r="E279" s="19" t="s">
        <v>262</v>
      </c>
      <c r="F279" s="19" t="s">
        <v>262</v>
      </c>
      <c r="G279" s="19" t="s">
        <v>262</v>
      </c>
      <c r="H279" s="19" t="s">
        <v>262</v>
      </c>
      <c r="I279" s="19" t="s">
        <v>262</v>
      </c>
      <c r="J279" s="19" t="s">
        <v>262</v>
      </c>
      <c r="K279" s="19" t="s">
        <v>262</v>
      </c>
      <c r="L279" s="19" t="s">
        <v>262</v>
      </c>
      <c r="M279" s="19" t="s">
        <v>262</v>
      </c>
      <c r="N279" s="19" t="s">
        <v>262</v>
      </c>
      <c r="O279" s="19" t="s">
        <v>262</v>
      </c>
      <c r="P279" s="19"/>
      <c r="Q279" s="19"/>
      <c r="R279" s="19"/>
      <c r="S279" s="19"/>
      <c r="T279" s="19" t="s">
        <v>262</v>
      </c>
      <c r="U279" s="19" t="s">
        <v>262</v>
      </c>
      <c r="V279" s="19" t="s">
        <v>262</v>
      </c>
      <c r="W279" s="19" t="s">
        <v>262</v>
      </c>
      <c r="X279" s="221">
        <f>SUM(X280:X284)</f>
        <v>0</v>
      </c>
      <c r="Y279" s="145"/>
      <c r="Z279" s="145"/>
      <c r="AA279" s="145"/>
      <c r="AB279" s="145"/>
    </row>
    <row r="280" spans="1:28" ht="12.75" hidden="1" customHeight="1" outlineLevel="1" x14ac:dyDescent="0.35">
      <c r="A280" s="1" t="s">
        <v>362</v>
      </c>
      <c r="B280" s="19" t="str">
        <f>IFERROR(VLOOKUP($A280,#REF!,B$1,FALSE),"")</f>
        <v/>
      </c>
      <c r="C280" s="4" t="str">
        <f>IFERROR(VLOOKUP($A280,#REF!,C$1,FALSE),"")</f>
        <v/>
      </c>
      <c r="D280" s="19" t="s">
        <v>262</v>
      </c>
      <c r="E280" s="19" t="s">
        <v>262</v>
      </c>
      <c r="F280" s="19" t="s">
        <v>262</v>
      </c>
      <c r="G280" s="19" t="s">
        <v>262</v>
      </c>
      <c r="H280" s="19" t="s">
        <v>262</v>
      </c>
      <c r="I280" s="19" t="s">
        <v>262</v>
      </c>
      <c r="J280" s="19" t="s">
        <v>262</v>
      </c>
      <c r="K280" s="19" t="s">
        <v>262</v>
      </c>
      <c r="L280" s="19" t="s">
        <v>262</v>
      </c>
      <c r="M280" s="19" t="s">
        <v>262</v>
      </c>
      <c r="N280" s="19" t="s">
        <v>262</v>
      </c>
      <c r="O280" s="19" t="s">
        <v>262</v>
      </c>
      <c r="P280" s="19"/>
      <c r="Q280" s="19"/>
      <c r="R280" s="19"/>
      <c r="S280" s="19"/>
      <c r="T280" s="19" t="s">
        <v>262</v>
      </c>
      <c r="U280" s="19" t="s">
        <v>262</v>
      </c>
      <c r="V280" s="19" t="s">
        <v>262</v>
      </c>
      <c r="W280" s="19" t="s">
        <v>262</v>
      </c>
      <c r="X280" s="219">
        <v>0</v>
      </c>
      <c r="Y280" s="107"/>
      <c r="Z280" s="107"/>
      <c r="AA280" s="107"/>
      <c r="AB280" s="107"/>
    </row>
    <row r="281" spans="1:28" ht="12.75" hidden="1" customHeight="1" outlineLevel="1" collapsed="1" x14ac:dyDescent="0.35">
      <c r="A281" s="1" t="s">
        <v>363</v>
      </c>
      <c r="B281" s="19" t="str">
        <f>IFERROR(VLOOKUP($A281,#REF!,B$1,FALSE),"")</f>
        <v/>
      </c>
      <c r="C281" s="4" t="str">
        <f>IFERROR(VLOOKUP($A281,#REF!,C$1,FALSE),"")</f>
        <v/>
      </c>
      <c r="D281" s="19" t="s">
        <v>262</v>
      </c>
      <c r="E281" s="19" t="s">
        <v>262</v>
      </c>
      <c r="F281" s="19" t="s">
        <v>262</v>
      </c>
      <c r="G281" s="19" t="s">
        <v>262</v>
      </c>
      <c r="H281" s="19" t="s">
        <v>262</v>
      </c>
      <c r="I281" s="19" t="s">
        <v>262</v>
      </c>
      <c r="J281" s="19" t="s">
        <v>262</v>
      </c>
      <c r="K281" s="19" t="s">
        <v>262</v>
      </c>
      <c r="L281" s="19" t="s">
        <v>262</v>
      </c>
      <c r="M281" s="19" t="s">
        <v>262</v>
      </c>
      <c r="N281" s="19" t="s">
        <v>262</v>
      </c>
      <c r="O281" s="19" t="s">
        <v>262</v>
      </c>
      <c r="P281" s="19"/>
      <c r="Q281" s="19"/>
      <c r="R281" s="19"/>
      <c r="S281" s="19"/>
      <c r="T281" s="19" t="s">
        <v>262</v>
      </c>
      <c r="U281" s="19" t="s">
        <v>262</v>
      </c>
      <c r="V281" s="19" t="s">
        <v>262</v>
      </c>
      <c r="W281" s="19" t="s">
        <v>262</v>
      </c>
      <c r="X281" s="219">
        <v>0</v>
      </c>
      <c r="Y281" s="107"/>
      <c r="Z281" s="107"/>
      <c r="AA281" s="107"/>
      <c r="AB281" s="107"/>
    </row>
    <row r="282" spans="1:28" ht="12.75" hidden="1" customHeight="1" outlineLevel="1" x14ac:dyDescent="0.35">
      <c r="A282" s="1" t="s">
        <v>364</v>
      </c>
      <c r="B282" s="19" t="str">
        <f>IFERROR(VLOOKUP($A282,#REF!,B$1,FALSE),"")</f>
        <v/>
      </c>
      <c r="C282" s="4" t="str">
        <f>IFERROR(VLOOKUP($A282,#REF!,C$1,FALSE),"")</f>
        <v/>
      </c>
      <c r="D282" s="19" t="s">
        <v>262</v>
      </c>
      <c r="E282" s="19" t="s">
        <v>262</v>
      </c>
      <c r="F282" s="19" t="s">
        <v>262</v>
      </c>
      <c r="G282" s="19" t="s">
        <v>262</v>
      </c>
      <c r="H282" s="19" t="s">
        <v>262</v>
      </c>
      <c r="I282" s="19" t="s">
        <v>262</v>
      </c>
      <c r="J282" s="19" t="s">
        <v>262</v>
      </c>
      <c r="K282" s="19" t="s">
        <v>262</v>
      </c>
      <c r="L282" s="19" t="s">
        <v>262</v>
      </c>
      <c r="M282" s="19" t="s">
        <v>262</v>
      </c>
      <c r="N282" s="19" t="s">
        <v>262</v>
      </c>
      <c r="O282" s="19" t="s">
        <v>262</v>
      </c>
      <c r="P282" s="19"/>
      <c r="Q282" s="19"/>
      <c r="R282" s="19"/>
      <c r="S282" s="19"/>
      <c r="T282" s="19" t="s">
        <v>262</v>
      </c>
      <c r="U282" s="19" t="s">
        <v>262</v>
      </c>
      <c r="V282" s="19" t="s">
        <v>262</v>
      </c>
      <c r="W282" s="19" t="s">
        <v>262</v>
      </c>
      <c r="X282" s="219">
        <v>0</v>
      </c>
      <c r="Y282" s="107"/>
      <c r="Z282" s="107"/>
      <c r="AA282" s="107"/>
      <c r="AB282" s="107"/>
    </row>
    <row r="283" spans="1:28" ht="12.75" hidden="1" customHeight="1" outlineLevel="1" collapsed="1" x14ac:dyDescent="0.35">
      <c r="A283" s="1" t="s">
        <v>365</v>
      </c>
      <c r="B283" s="19" t="str">
        <f>IFERROR(VLOOKUP($A283,#REF!,B$1,FALSE),"")</f>
        <v/>
      </c>
      <c r="C283" s="4" t="str">
        <f>IFERROR(VLOOKUP($A283,#REF!,C$1,FALSE),"")</f>
        <v/>
      </c>
      <c r="D283" s="19" t="s">
        <v>262</v>
      </c>
      <c r="E283" s="19" t="s">
        <v>262</v>
      </c>
      <c r="F283" s="19" t="s">
        <v>262</v>
      </c>
      <c r="G283" s="19" t="s">
        <v>262</v>
      </c>
      <c r="H283" s="19" t="s">
        <v>262</v>
      </c>
      <c r="I283" s="19" t="s">
        <v>262</v>
      </c>
      <c r="J283" s="19" t="s">
        <v>262</v>
      </c>
      <c r="K283" s="19" t="s">
        <v>262</v>
      </c>
      <c r="L283" s="19" t="s">
        <v>262</v>
      </c>
      <c r="M283" s="19" t="s">
        <v>262</v>
      </c>
      <c r="N283" s="19" t="s">
        <v>262</v>
      </c>
      <c r="O283" s="19" t="s">
        <v>262</v>
      </c>
      <c r="P283" s="19"/>
      <c r="Q283" s="19"/>
      <c r="R283" s="19"/>
      <c r="S283" s="19"/>
      <c r="T283" s="19" t="s">
        <v>262</v>
      </c>
      <c r="U283" s="19" t="s">
        <v>262</v>
      </c>
      <c r="V283" s="19" t="s">
        <v>262</v>
      </c>
      <c r="W283" s="19" t="s">
        <v>262</v>
      </c>
      <c r="X283" s="219">
        <v>0</v>
      </c>
      <c r="Y283" s="107"/>
      <c r="Z283" s="107"/>
      <c r="AA283" s="107"/>
      <c r="AB283" s="107"/>
    </row>
    <row r="284" spans="1:28" ht="12.75" hidden="1" customHeight="1" outlineLevel="1" collapsed="1" x14ac:dyDescent="0.35">
      <c r="A284" s="1" t="s">
        <v>366</v>
      </c>
      <c r="B284" s="222" t="str">
        <f>IFERROR(VLOOKUP($A284,#REF!,B$1,FALSE),"")</f>
        <v/>
      </c>
      <c r="C284" s="4" t="str">
        <f>IFERROR(VLOOKUP($A284,#REF!,C$1,FALSE),"")</f>
        <v/>
      </c>
      <c r="D284" s="19" t="s">
        <v>262</v>
      </c>
      <c r="E284" s="19" t="s">
        <v>262</v>
      </c>
      <c r="F284" s="19" t="s">
        <v>262</v>
      </c>
      <c r="G284" s="19" t="s">
        <v>262</v>
      </c>
      <c r="H284" s="19" t="s">
        <v>262</v>
      </c>
      <c r="I284" s="19" t="s">
        <v>262</v>
      </c>
      <c r="J284" s="19" t="s">
        <v>262</v>
      </c>
      <c r="K284" s="19" t="s">
        <v>262</v>
      </c>
      <c r="L284" s="19" t="s">
        <v>262</v>
      </c>
      <c r="M284" s="19" t="s">
        <v>262</v>
      </c>
      <c r="N284" s="19" t="s">
        <v>262</v>
      </c>
      <c r="O284" s="19" t="s">
        <v>262</v>
      </c>
      <c r="P284" s="19"/>
      <c r="Q284" s="19"/>
      <c r="R284" s="19"/>
      <c r="S284" s="19"/>
      <c r="T284" s="19" t="s">
        <v>262</v>
      </c>
      <c r="U284" s="19" t="s">
        <v>262</v>
      </c>
      <c r="V284" s="19" t="s">
        <v>262</v>
      </c>
      <c r="W284" s="19" t="s">
        <v>262</v>
      </c>
      <c r="X284" s="219">
        <v>0</v>
      </c>
      <c r="Y284" s="107"/>
      <c r="Z284" s="107"/>
      <c r="AA284" s="107"/>
      <c r="AB284" s="107"/>
    </row>
    <row r="285" spans="1:28" ht="12.75" hidden="1" customHeight="1" outlineLevel="1" collapsed="1" x14ac:dyDescent="0.4">
      <c r="A285" s="142" t="s">
        <v>367</v>
      </c>
      <c r="B285" s="142" t="str">
        <f>IFERROR(VLOOKUP($A285,#REF!,B$1,FALSE),"")</f>
        <v/>
      </c>
      <c r="C285" s="144" t="str">
        <f>IFERROR(VLOOKUP($A285,#REF!,C$1,FALSE),"")</f>
        <v/>
      </c>
      <c r="D285" s="144" t="str">
        <f>IFERROR(VLOOKUP($A285,#REF!,D$1,FALSE),"")</f>
        <v/>
      </c>
      <c r="E285" s="144" t="str">
        <f>IFERROR(VLOOKUP($A285,#REF!,E$1,FALSE),"")</f>
        <v/>
      </c>
      <c r="F285" s="144" t="str">
        <f>IFERROR(VLOOKUP($A285,#REF!,F$1,FALSE),"")</f>
        <v/>
      </c>
      <c r="G285" s="144" t="str">
        <f>IFERROR(VLOOKUP($A285,#REF!,G$1,FALSE),"")</f>
        <v/>
      </c>
      <c r="H285" s="144" t="str">
        <f>IFERROR(VLOOKUP($A285,#REF!,H$1,FALSE),"")</f>
        <v/>
      </c>
      <c r="I285" s="144" t="str">
        <f>IFERROR(VLOOKUP($A285,#REF!,I$1,FALSE),"")</f>
        <v/>
      </c>
      <c r="J285" s="144" t="str">
        <f>IFERROR(VLOOKUP($A285,#REF!,J$1,FALSE),"")</f>
        <v/>
      </c>
      <c r="K285" s="144" t="str">
        <f>IFERROR(VLOOKUP($A285,#REF!,K$1,FALSE),"")</f>
        <v/>
      </c>
      <c r="L285" s="144" t="str">
        <f>IFERROR(VLOOKUP($A285,#REF!,L$1,FALSE),"")</f>
        <v/>
      </c>
      <c r="M285" s="144" t="str">
        <f>IFERROR(VLOOKUP($A285,#REF!,M$1,FALSE),"")</f>
        <v/>
      </c>
      <c r="N285" s="144" t="str">
        <f>IFERROR(VLOOKUP($A285,#REF!,N$1,FALSE),"")</f>
        <v/>
      </c>
      <c r="O285" s="144" t="str">
        <f>IFERROR(VLOOKUP($A285,#REF!,O$1,FALSE),"")</f>
        <v/>
      </c>
      <c r="P285" s="144"/>
      <c r="Q285" s="144"/>
      <c r="R285" s="144"/>
      <c r="S285" s="144"/>
      <c r="T285" s="144" t="str">
        <f>IFERROR(VLOOKUP($A285,#REF!,T$1,FALSE),"")</f>
        <v/>
      </c>
      <c r="U285" s="144" t="str">
        <f>IFERROR(VLOOKUP($A285,#REF!,U$1,FALSE),"")</f>
        <v/>
      </c>
      <c r="V285" s="144" t="str">
        <f>IFERROR(VLOOKUP($A285,#REF!,V$1,FALSE),"")</f>
        <v/>
      </c>
      <c r="W285" s="144" t="str">
        <f>IFERROR(VLOOKUP($A285,#REF!,W$1,FALSE),"")</f>
        <v/>
      </c>
      <c r="X285" s="221">
        <f>SUM(X286:X290)</f>
        <v>0</v>
      </c>
      <c r="Y285" s="145"/>
      <c r="Z285" s="145"/>
      <c r="AA285" s="145"/>
      <c r="AB285" s="145"/>
    </row>
    <row r="286" spans="1:28" ht="12.75" hidden="1" customHeight="1" outlineLevel="1" collapsed="1" x14ac:dyDescent="0.35">
      <c r="A286" s="1" t="s">
        <v>368</v>
      </c>
      <c r="B286" s="19" t="str">
        <f>IFERROR(VLOOKUP($A286,#REF!,B$1,FALSE),"")</f>
        <v/>
      </c>
      <c r="C286" s="4" t="str">
        <f>IFERROR(VLOOKUP($A286,#REF!,C$1,FALSE),"")</f>
        <v/>
      </c>
      <c r="D286" s="19" t="s">
        <v>262</v>
      </c>
      <c r="E286" s="19" t="s">
        <v>262</v>
      </c>
      <c r="F286" s="19" t="s">
        <v>262</v>
      </c>
      <c r="G286" s="19" t="s">
        <v>262</v>
      </c>
      <c r="H286" s="19" t="s">
        <v>262</v>
      </c>
      <c r="I286" s="19" t="s">
        <v>262</v>
      </c>
      <c r="J286" s="19" t="s">
        <v>262</v>
      </c>
      <c r="K286" s="19" t="s">
        <v>262</v>
      </c>
      <c r="L286" s="19" t="s">
        <v>262</v>
      </c>
      <c r="M286" s="19" t="s">
        <v>262</v>
      </c>
      <c r="N286" s="19" t="s">
        <v>262</v>
      </c>
      <c r="O286" s="19" t="s">
        <v>262</v>
      </c>
      <c r="P286" s="19"/>
      <c r="Q286" s="19"/>
      <c r="R286" s="19"/>
      <c r="S286" s="19"/>
      <c r="T286" s="19" t="s">
        <v>262</v>
      </c>
      <c r="U286" s="19" t="s">
        <v>262</v>
      </c>
      <c r="V286" s="19" t="s">
        <v>262</v>
      </c>
      <c r="W286" s="19" t="s">
        <v>262</v>
      </c>
      <c r="X286" s="219">
        <v>0</v>
      </c>
      <c r="Y286" s="107"/>
      <c r="Z286" s="107"/>
      <c r="AA286" s="107"/>
      <c r="AB286" s="107"/>
    </row>
    <row r="287" spans="1:28" ht="12.75" hidden="1" customHeight="1" outlineLevel="1" collapsed="1" x14ac:dyDescent="0.35">
      <c r="A287" s="1" t="s">
        <v>369</v>
      </c>
      <c r="B287" s="19" t="str">
        <f>IFERROR(VLOOKUP($A287,#REF!,B$1,FALSE),"")</f>
        <v/>
      </c>
      <c r="C287" s="4" t="str">
        <f>IFERROR(VLOOKUP($A287,#REF!,C$1,FALSE),"")</f>
        <v/>
      </c>
      <c r="D287" s="19" t="s">
        <v>262</v>
      </c>
      <c r="E287" s="19" t="s">
        <v>262</v>
      </c>
      <c r="F287" s="19" t="s">
        <v>262</v>
      </c>
      <c r="G287" s="19" t="s">
        <v>262</v>
      </c>
      <c r="H287" s="19" t="s">
        <v>262</v>
      </c>
      <c r="I287" s="19" t="s">
        <v>262</v>
      </c>
      <c r="J287" s="19" t="s">
        <v>262</v>
      </c>
      <c r="K287" s="19" t="s">
        <v>262</v>
      </c>
      <c r="L287" s="19" t="s">
        <v>262</v>
      </c>
      <c r="M287" s="19" t="s">
        <v>262</v>
      </c>
      <c r="N287" s="19" t="s">
        <v>262</v>
      </c>
      <c r="O287" s="19" t="s">
        <v>262</v>
      </c>
      <c r="P287" s="19"/>
      <c r="Q287" s="19"/>
      <c r="R287" s="19"/>
      <c r="S287" s="19"/>
      <c r="T287" s="19" t="s">
        <v>262</v>
      </c>
      <c r="U287" s="19" t="s">
        <v>262</v>
      </c>
      <c r="V287" s="19" t="s">
        <v>262</v>
      </c>
      <c r="W287" s="19" t="s">
        <v>262</v>
      </c>
      <c r="X287" s="219">
        <v>0</v>
      </c>
      <c r="Y287" s="107"/>
      <c r="Z287" s="107"/>
      <c r="AA287" s="107"/>
      <c r="AB287" s="107"/>
    </row>
    <row r="288" spans="1:28" ht="12.75" hidden="1" customHeight="1" outlineLevel="1" collapsed="1" x14ac:dyDescent="0.35">
      <c r="A288" s="1" t="s">
        <v>370</v>
      </c>
      <c r="B288" s="19" t="str">
        <f>IFERROR(VLOOKUP($A288,#REF!,B$1,FALSE),"")</f>
        <v/>
      </c>
      <c r="C288" s="4" t="str">
        <f>IFERROR(VLOOKUP($A288,#REF!,C$1,FALSE),"")</f>
        <v/>
      </c>
      <c r="D288" s="19" t="s">
        <v>262</v>
      </c>
      <c r="E288" s="19" t="s">
        <v>262</v>
      </c>
      <c r="F288" s="19" t="s">
        <v>262</v>
      </c>
      <c r="G288" s="19" t="s">
        <v>262</v>
      </c>
      <c r="H288" s="19" t="s">
        <v>262</v>
      </c>
      <c r="I288" s="19" t="s">
        <v>262</v>
      </c>
      <c r="J288" s="19" t="s">
        <v>262</v>
      </c>
      <c r="K288" s="19" t="s">
        <v>262</v>
      </c>
      <c r="L288" s="19" t="s">
        <v>262</v>
      </c>
      <c r="M288" s="19" t="s">
        <v>262</v>
      </c>
      <c r="N288" s="19" t="s">
        <v>262</v>
      </c>
      <c r="O288" s="19" t="s">
        <v>262</v>
      </c>
      <c r="P288" s="19"/>
      <c r="Q288" s="19"/>
      <c r="R288" s="19"/>
      <c r="S288" s="19"/>
      <c r="T288" s="19" t="s">
        <v>262</v>
      </c>
      <c r="U288" s="19" t="s">
        <v>262</v>
      </c>
      <c r="V288" s="19" t="s">
        <v>262</v>
      </c>
      <c r="W288" s="19" t="s">
        <v>262</v>
      </c>
      <c r="X288" s="219">
        <v>0</v>
      </c>
      <c r="Y288" s="107"/>
      <c r="Z288" s="107"/>
      <c r="AA288" s="107"/>
      <c r="AB288" s="107"/>
    </row>
    <row r="289" spans="1:28" ht="12.75" hidden="1" customHeight="1" outlineLevel="1" collapsed="1" x14ac:dyDescent="0.35">
      <c r="A289" s="1" t="s">
        <v>371</v>
      </c>
      <c r="B289" s="19" t="str">
        <f>IFERROR(VLOOKUP($A289,#REF!,B$1,FALSE),"")</f>
        <v/>
      </c>
      <c r="C289" s="4" t="str">
        <f>IFERROR(VLOOKUP($A289,#REF!,C$1,FALSE),"")</f>
        <v/>
      </c>
      <c r="D289" s="19" t="s">
        <v>262</v>
      </c>
      <c r="E289" s="19" t="s">
        <v>262</v>
      </c>
      <c r="F289" s="19" t="s">
        <v>262</v>
      </c>
      <c r="G289" s="19" t="s">
        <v>262</v>
      </c>
      <c r="H289" s="19" t="s">
        <v>262</v>
      </c>
      <c r="I289" s="19" t="s">
        <v>262</v>
      </c>
      <c r="J289" s="19" t="s">
        <v>262</v>
      </c>
      <c r="K289" s="19" t="s">
        <v>262</v>
      </c>
      <c r="L289" s="19" t="s">
        <v>262</v>
      </c>
      <c r="M289" s="19" t="s">
        <v>262</v>
      </c>
      <c r="N289" s="19" t="s">
        <v>262</v>
      </c>
      <c r="O289" s="19" t="s">
        <v>262</v>
      </c>
      <c r="P289" s="19"/>
      <c r="Q289" s="19"/>
      <c r="R289" s="19"/>
      <c r="S289" s="19"/>
      <c r="T289" s="19" t="s">
        <v>262</v>
      </c>
      <c r="U289" s="19" t="s">
        <v>262</v>
      </c>
      <c r="V289" s="19" t="s">
        <v>262</v>
      </c>
      <c r="W289" s="19" t="s">
        <v>262</v>
      </c>
      <c r="X289" s="219">
        <v>0</v>
      </c>
      <c r="Y289" s="107"/>
      <c r="Z289" s="107"/>
      <c r="AA289" s="107"/>
      <c r="AB289" s="107"/>
    </row>
    <row r="290" spans="1:28" ht="12.75" hidden="1" customHeight="1" outlineLevel="1" collapsed="1" x14ac:dyDescent="0.35">
      <c r="A290" s="1" t="s">
        <v>372</v>
      </c>
      <c r="B290" s="19" t="str">
        <f>IFERROR(VLOOKUP($A290,#REF!,B$1,FALSE),"")</f>
        <v/>
      </c>
      <c r="C290" s="4" t="str">
        <f>IFERROR(VLOOKUP($A290,#REF!,C$1,FALSE),"")</f>
        <v/>
      </c>
      <c r="D290" s="19" t="s">
        <v>262</v>
      </c>
      <c r="E290" s="19" t="s">
        <v>262</v>
      </c>
      <c r="F290" s="19" t="s">
        <v>262</v>
      </c>
      <c r="G290" s="19" t="s">
        <v>262</v>
      </c>
      <c r="H290" s="19" t="s">
        <v>262</v>
      </c>
      <c r="I290" s="19" t="s">
        <v>262</v>
      </c>
      <c r="J290" s="19" t="s">
        <v>262</v>
      </c>
      <c r="K290" s="19" t="s">
        <v>262</v>
      </c>
      <c r="L290" s="19" t="s">
        <v>262</v>
      </c>
      <c r="M290" s="19" t="s">
        <v>262</v>
      </c>
      <c r="N290" s="19" t="s">
        <v>262</v>
      </c>
      <c r="O290" s="19" t="s">
        <v>262</v>
      </c>
      <c r="P290" s="19"/>
      <c r="Q290" s="19"/>
      <c r="R290" s="19"/>
      <c r="S290" s="19"/>
      <c r="T290" s="19" t="s">
        <v>262</v>
      </c>
      <c r="U290" s="19" t="s">
        <v>262</v>
      </c>
      <c r="V290" s="19" t="s">
        <v>262</v>
      </c>
      <c r="W290" s="19" t="s">
        <v>262</v>
      </c>
      <c r="X290" s="219">
        <v>0</v>
      </c>
      <c r="Y290" s="107"/>
      <c r="Z290" s="107"/>
      <c r="AA290" s="107"/>
      <c r="AB290" s="107"/>
    </row>
    <row r="291" spans="1:28" ht="12.75" hidden="1" customHeight="1" outlineLevel="1" collapsed="1" x14ac:dyDescent="0.4">
      <c r="A291" s="142" t="s">
        <v>373</v>
      </c>
      <c r="B291" s="142" t="str">
        <f>IFERROR(VLOOKUP($A291,#REF!,B$1,FALSE),"")</f>
        <v/>
      </c>
      <c r="C291" s="144" t="str">
        <f>IFERROR(VLOOKUP($A291,#REF!,C$1,FALSE),"")</f>
        <v/>
      </c>
      <c r="D291" s="144" t="str">
        <f>IFERROR(VLOOKUP($A291,#REF!,D$1,FALSE),"")</f>
        <v/>
      </c>
      <c r="E291" s="144" t="str">
        <f>IFERROR(VLOOKUP($A291,#REF!,E$1,FALSE),"")</f>
        <v/>
      </c>
      <c r="F291" s="144" t="str">
        <f>IFERROR(VLOOKUP($A291,#REF!,F$1,FALSE),"")</f>
        <v/>
      </c>
      <c r="G291" s="144" t="str">
        <f>IFERROR(VLOOKUP($A291,#REF!,G$1,FALSE),"")</f>
        <v/>
      </c>
      <c r="H291" s="144" t="str">
        <f>IFERROR(VLOOKUP($A291,#REF!,H$1,FALSE),"")</f>
        <v/>
      </c>
      <c r="I291" s="144" t="str">
        <f>IFERROR(VLOOKUP($A291,#REF!,I$1,FALSE),"")</f>
        <v/>
      </c>
      <c r="J291" s="144" t="str">
        <f>IFERROR(VLOOKUP($A291,#REF!,J$1,FALSE),"")</f>
        <v/>
      </c>
      <c r="K291" s="144" t="str">
        <f>IFERROR(VLOOKUP($A291,#REF!,K$1,FALSE),"")</f>
        <v/>
      </c>
      <c r="L291" s="144" t="str">
        <f>IFERROR(VLOOKUP($A291,#REF!,L$1,FALSE),"")</f>
        <v/>
      </c>
      <c r="M291" s="144" t="str">
        <f>IFERROR(VLOOKUP($A291,#REF!,M$1,FALSE),"")</f>
        <v/>
      </c>
      <c r="N291" s="144" t="str">
        <f>IFERROR(VLOOKUP($A291,#REF!,N$1,FALSE),"")</f>
        <v/>
      </c>
      <c r="O291" s="144" t="str">
        <f>IFERROR(VLOOKUP($A291,#REF!,O$1,FALSE),"")</f>
        <v/>
      </c>
      <c r="P291" s="144"/>
      <c r="Q291" s="144"/>
      <c r="R291" s="144"/>
      <c r="S291" s="144"/>
      <c r="T291" s="144" t="str">
        <f>IFERROR(VLOOKUP($A291,#REF!,T$1,FALSE),"")</f>
        <v/>
      </c>
      <c r="U291" s="144" t="str">
        <f>IFERROR(VLOOKUP($A291,#REF!,U$1,FALSE),"")</f>
        <v/>
      </c>
      <c r="V291" s="144" t="str">
        <f>IFERROR(VLOOKUP($A291,#REF!,V$1,FALSE),"")</f>
        <v/>
      </c>
      <c r="W291" s="144" t="str">
        <f>IFERROR(VLOOKUP($A291,#REF!,W$1,FALSE),"")</f>
        <v/>
      </c>
      <c r="X291" s="221">
        <f>SUM(X292:X296)</f>
        <v>0</v>
      </c>
      <c r="Y291" s="145"/>
      <c r="Z291" s="145"/>
      <c r="AA291" s="145"/>
      <c r="AB291" s="145"/>
    </row>
    <row r="292" spans="1:28" ht="12.75" hidden="1" customHeight="1" outlineLevel="1" collapsed="1" x14ac:dyDescent="0.35">
      <c r="A292" s="1" t="s">
        <v>374</v>
      </c>
      <c r="B292" s="19" t="str">
        <f>IFERROR(VLOOKUP($A292,#REF!,B$1,FALSE),"")</f>
        <v/>
      </c>
      <c r="C292" s="4" t="str">
        <f>IFERROR(VLOOKUP($A292,#REF!,C$1,FALSE),"")</f>
        <v/>
      </c>
      <c r="D292" s="19" t="s">
        <v>262</v>
      </c>
      <c r="E292" s="19" t="s">
        <v>262</v>
      </c>
      <c r="F292" s="19" t="s">
        <v>262</v>
      </c>
      <c r="G292" s="19" t="s">
        <v>262</v>
      </c>
      <c r="H292" s="19" t="s">
        <v>262</v>
      </c>
      <c r="I292" s="19" t="s">
        <v>262</v>
      </c>
      <c r="J292" s="19" t="s">
        <v>262</v>
      </c>
      <c r="K292" s="19" t="s">
        <v>262</v>
      </c>
      <c r="L292" s="19" t="s">
        <v>262</v>
      </c>
      <c r="M292" s="19" t="s">
        <v>262</v>
      </c>
      <c r="N292" s="19" t="s">
        <v>262</v>
      </c>
      <c r="O292" s="19" t="s">
        <v>262</v>
      </c>
      <c r="P292" s="19"/>
      <c r="Q292" s="19"/>
      <c r="R292" s="19"/>
      <c r="S292" s="19"/>
      <c r="T292" s="19" t="s">
        <v>262</v>
      </c>
      <c r="U292" s="19" t="s">
        <v>262</v>
      </c>
      <c r="V292" s="19" t="s">
        <v>262</v>
      </c>
      <c r="W292" s="19" t="s">
        <v>262</v>
      </c>
      <c r="X292" s="219">
        <v>0</v>
      </c>
      <c r="Y292" s="107"/>
      <c r="Z292" s="107"/>
      <c r="AA292" s="107"/>
      <c r="AB292" s="107"/>
    </row>
    <row r="293" spans="1:28" ht="12.75" hidden="1" customHeight="1" outlineLevel="1" collapsed="1" x14ac:dyDescent="0.35">
      <c r="A293" s="1" t="s">
        <v>375</v>
      </c>
      <c r="B293" s="19" t="str">
        <f>IFERROR(VLOOKUP($A293,#REF!,B$1,FALSE),"")</f>
        <v/>
      </c>
      <c r="C293" s="4" t="str">
        <f>IFERROR(VLOOKUP($A293,#REF!,C$1,FALSE),"")</f>
        <v/>
      </c>
      <c r="D293" s="19" t="s">
        <v>262</v>
      </c>
      <c r="E293" s="19" t="s">
        <v>262</v>
      </c>
      <c r="F293" s="19" t="s">
        <v>262</v>
      </c>
      <c r="G293" s="19" t="s">
        <v>262</v>
      </c>
      <c r="H293" s="19" t="s">
        <v>262</v>
      </c>
      <c r="I293" s="19" t="s">
        <v>262</v>
      </c>
      <c r="J293" s="19" t="s">
        <v>262</v>
      </c>
      <c r="K293" s="19" t="s">
        <v>262</v>
      </c>
      <c r="L293" s="19" t="s">
        <v>262</v>
      </c>
      <c r="M293" s="19" t="s">
        <v>262</v>
      </c>
      <c r="N293" s="19" t="s">
        <v>262</v>
      </c>
      <c r="O293" s="19" t="s">
        <v>262</v>
      </c>
      <c r="P293" s="19"/>
      <c r="Q293" s="19"/>
      <c r="R293" s="19"/>
      <c r="S293" s="19"/>
      <c r="T293" s="19" t="s">
        <v>262</v>
      </c>
      <c r="U293" s="19" t="s">
        <v>262</v>
      </c>
      <c r="V293" s="19" t="s">
        <v>262</v>
      </c>
      <c r="W293" s="19" t="s">
        <v>262</v>
      </c>
      <c r="X293" s="219">
        <v>0</v>
      </c>
      <c r="Y293" s="107"/>
      <c r="Z293" s="107"/>
      <c r="AA293" s="107"/>
      <c r="AB293" s="107"/>
    </row>
    <row r="294" spans="1:28" ht="12.75" hidden="1" customHeight="1" outlineLevel="1" collapsed="1" x14ac:dyDescent="0.35">
      <c r="A294" s="1" t="s">
        <v>376</v>
      </c>
      <c r="B294" s="19" t="str">
        <f>IFERROR(VLOOKUP($A294,#REF!,B$1,FALSE),"")</f>
        <v/>
      </c>
      <c r="C294" s="4" t="str">
        <f>IFERROR(VLOOKUP($A294,#REF!,C$1,FALSE),"")</f>
        <v/>
      </c>
      <c r="D294" s="19" t="s">
        <v>262</v>
      </c>
      <c r="E294" s="19" t="s">
        <v>262</v>
      </c>
      <c r="F294" s="19" t="s">
        <v>262</v>
      </c>
      <c r="G294" s="19" t="s">
        <v>262</v>
      </c>
      <c r="H294" s="19" t="s">
        <v>262</v>
      </c>
      <c r="I294" s="19" t="s">
        <v>262</v>
      </c>
      <c r="J294" s="19" t="s">
        <v>262</v>
      </c>
      <c r="K294" s="19" t="s">
        <v>262</v>
      </c>
      <c r="L294" s="19" t="s">
        <v>262</v>
      </c>
      <c r="M294" s="19" t="s">
        <v>262</v>
      </c>
      <c r="N294" s="19" t="s">
        <v>262</v>
      </c>
      <c r="O294" s="19" t="s">
        <v>262</v>
      </c>
      <c r="P294" s="19"/>
      <c r="Q294" s="19"/>
      <c r="R294" s="19"/>
      <c r="S294" s="19"/>
      <c r="T294" s="19" t="s">
        <v>262</v>
      </c>
      <c r="U294" s="19" t="s">
        <v>262</v>
      </c>
      <c r="V294" s="19" t="s">
        <v>262</v>
      </c>
      <c r="W294" s="19" t="s">
        <v>262</v>
      </c>
      <c r="X294" s="219">
        <v>0</v>
      </c>
      <c r="Y294" s="107"/>
      <c r="Z294" s="107"/>
      <c r="AA294" s="107"/>
      <c r="AB294" s="107"/>
    </row>
    <row r="295" spans="1:28" ht="12.75" hidden="1" customHeight="1" outlineLevel="1" collapsed="1" x14ac:dyDescent="0.35">
      <c r="A295" s="1" t="s">
        <v>377</v>
      </c>
      <c r="B295" s="19" t="str">
        <f>IFERROR(VLOOKUP($A295,#REF!,B$1,FALSE),"")</f>
        <v/>
      </c>
      <c r="C295" s="4" t="str">
        <f>IFERROR(VLOOKUP($A295,#REF!,C$1,FALSE),"")</f>
        <v/>
      </c>
      <c r="D295" s="19" t="s">
        <v>262</v>
      </c>
      <c r="E295" s="19" t="s">
        <v>262</v>
      </c>
      <c r="F295" s="19" t="s">
        <v>262</v>
      </c>
      <c r="G295" s="19" t="s">
        <v>262</v>
      </c>
      <c r="H295" s="19" t="s">
        <v>262</v>
      </c>
      <c r="I295" s="19" t="s">
        <v>262</v>
      </c>
      <c r="J295" s="19" t="s">
        <v>262</v>
      </c>
      <c r="K295" s="19" t="s">
        <v>262</v>
      </c>
      <c r="L295" s="19" t="s">
        <v>262</v>
      </c>
      <c r="M295" s="19" t="s">
        <v>262</v>
      </c>
      <c r="N295" s="19" t="s">
        <v>262</v>
      </c>
      <c r="O295" s="19" t="s">
        <v>262</v>
      </c>
      <c r="P295" s="19"/>
      <c r="Q295" s="19"/>
      <c r="R295" s="19"/>
      <c r="S295" s="19"/>
      <c r="T295" s="19" t="s">
        <v>262</v>
      </c>
      <c r="U295" s="19" t="s">
        <v>262</v>
      </c>
      <c r="V295" s="19" t="s">
        <v>262</v>
      </c>
      <c r="W295" s="19" t="s">
        <v>262</v>
      </c>
      <c r="X295" s="219">
        <v>0</v>
      </c>
      <c r="Y295" s="107"/>
      <c r="Z295" s="107"/>
      <c r="AA295" s="107"/>
      <c r="AB295" s="107"/>
    </row>
    <row r="296" spans="1:28" ht="12.75" hidden="1" customHeight="1" outlineLevel="1" collapsed="1" x14ac:dyDescent="0.35">
      <c r="A296" s="1" t="s">
        <v>378</v>
      </c>
      <c r="B296" s="19" t="str">
        <f>IFERROR(VLOOKUP($A296,#REF!,B$1,FALSE),"")</f>
        <v/>
      </c>
      <c r="C296" s="4" t="str">
        <f>IFERROR(VLOOKUP($A296,#REF!,C$1,FALSE),"")</f>
        <v/>
      </c>
      <c r="D296" s="19" t="s">
        <v>262</v>
      </c>
      <c r="E296" s="19" t="s">
        <v>262</v>
      </c>
      <c r="F296" s="19" t="s">
        <v>262</v>
      </c>
      <c r="G296" s="19" t="s">
        <v>262</v>
      </c>
      <c r="H296" s="19" t="s">
        <v>262</v>
      </c>
      <c r="I296" s="19" t="s">
        <v>262</v>
      </c>
      <c r="J296" s="19" t="s">
        <v>262</v>
      </c>
      <c r="K296" s="19" t="s">
        <v>262</v>
      </c>
      <c r="L296" s="19" t="s">
        <v>262</v>
      </c>
      <c r="M296" s="19" t="s">
        <v>262</v>
      </c>
      <c r="N296" s="19" t="s">
        <v>262</v>
      </c>
      <c r="O296" s="19" t="s">
        <v>262</v>
      </c>
      <c r="P296" s="19"/>
      <c r="Q296" s="19"/>
      <c r="R296" s="19"/>
      <c r="S296" s="19"/>
      <c r="T296" s="19" t="s">
        <v>262</v>
      </c>
      <c r="U296" s="19" t="s">
        <v>262</v>
      </c>
      <c r="V296" s="19" t="s">
        <v>262</v>
      </c>
      <c r="W296" s="19" t="s">
        <v>262</v>
      </c>
      <c r="X296" s="219">
        <v>0</v>
      </c>
      <c r="Y296" s="107"/>
      <c r="Z296" s="107"/>
      <c r="AA296" s="107"/>
      <c r="AB296" s="107"/>
    </row>
    <row r="297" spans="1:28" ht="12.75" hidden="1" customHeight="1" outlineLevel="1" collapsed="1" x14ac:dyDescent="0.4">
      <c r="A297" s="142" t="s">
        <v>379</v>
      </c>
      <c r="B297" s="142" t="str">
        <f>IFERROR(VLOOKUP($A297,#REF!,B$1,FALSE),"")</f>
        <v/>
      </c>
      <c r="C297" s="144" t="str">
        <f>IFERROR(VLOOKUP($A297,#REF!,C$1,FALSE),"")</f>
        <v/>
      </c>
      <c r="D297" s="144" t="str">
        <f>IFERROR(VLOOKUP($A297,#REF!,D$1,FALSE),"")</f>
        <v/>
      </c>
      <c r="E297" s="144" t="str">
        <f>IFERROR(VLOOKUP($A297,#REF!,E$1,FALSE),"")</f>
        <v/>
      </c>
      <c r="F297" s="144" t="str">
        <f>IFERROR(VLOOKUP($A297,#REF!,F$1,FALSE),"")</f>
        <v/>
      </c>
      <c r="G297" s="144" t="str">
        <f>IFERROR(VLOOKUP($A297,#REF!,G$1,FALSE),"")</f>
        <v/>
      </c>
      <c r="H297" s="144" t="str">
        <f>IFERROR(VLOOKUP($A297,#REF!,H$1,FALSE),"")</f>
        <v/>
      </c>
      <c r="I297" s="144" t="str">
        <f>IFERROR(VLOOKUP($A297,#REF!,I$1,FALSE),"")</f>
        <v/>
      </c>
      <c r="J297" s="144" t="str">
        <f>IFERROR(VLOOKUP($A297,#REF!,J$1,FALSE),"")</f>
        <v/>
      </c>
      <c r="K297" s="144" t="str">
        <f>IFERROR(VLOOKUP($A297,#REF!,K$1,FALSE),"")</f>
        <v/>
      </c>
      <c r="L297" s="144" t="str">
        <f>IFERROR(VLOOKUP($A297,#REF!,L$1,FALSE),"")</f>
        <v/>
      </c>
      <c r="M297" s="144" t="str">
        <f>IFERROR(VLOOKUP($A297,#REF!,M$1,FALSE),"")</f>
        <v/>
      </c>
      <c r="N297" s="144" t="str">
        <f>IFERROR(VLOOKUP($A297,#REF!,N$1,FALSE),"")</f>
        <v/>
      </c>
      <c r="O297" s="144" t="str">
        <f>IFERROR(VLOOKUP($A297,#REF!,O$1,FALSE),"")</f>
        <v/>
      </c>
      <c r="P297" s="144"/>
      <c r="Q297" s="144"/>
      <c r="R297" s="144"/>
      <c r="S297" s="144"/>
      <c r="T297" s="144" t="str">
        <f>IFERROR(VLOOKUP($A297,#REF!,T$1,FALSE),"")</f>
        <v/>
      </c>
      <c r="U297" s="144" t="str">
        <f>IFERROR(VLOOKUP($A297,#REF!,U$1,FALSE),"")</f>
        <v/>
      </c>
      <c r="V297" s="144" t="str">
        <f>IFERROR(VLOOKUP($A297,#REF!,V$1,FALSE),"")</f>
        <v/>
      </c>
      <c r="W297" s="144" t="str">
        <f>IFERROR(VLOOKUP($A297,#REF!,W$1,FALSE),"")</f>
        <v/>
      </c>
      <c r="X297" s="221">
        <f>SUM(X298:X303)</f>
        <v>0</v>
      </c>
      <c r="Y297" s="145"/>
      <c r="Z297" s="145"/>
      <c r="AA297" s="145"/>
      <c r="AB297" s="145"/>
    </row>
    <row r="298" spans="1:28" ht="12.75" hidden="1" customHeight="1" outlineLevel="1" collapsed="1" x14ac:dyDescent="0.35">
      <c r="A298" s="1" t="s">
        <v>380</v>
      </c>
      <c r="B298" s="19" t="str">
        <f>IFERROR(VLOOKUP($A298,#REF!,B$1,FALSE),"")</f>
        <v/>
      </c>
      <c r="C298" s="4" t="str">
        <f>IFERROR(VLOOKUP($A298,#REF!,C$1,FALSE),"")</f>
        <v/>
      </c>
      <c r="D298" s="19" t="s">
        <v>262</v>
      </c>
      <c r="E298" s="19" t="s">
        <v>262</v>
      </c>
      <c r="F298" s="19" t="s">
        <v>262</v>
      </c>
      <c r="G298" s="19" t="s">
        <v>262</v>
      </c>
      <c r="H298" s="19" t="s">
        <v>262</v>
      </c>
      <c r="I298" s="19" t="s">
        <v>262</v>
      </c>
      <c r="J298" s="19" t="s">
        <v>262</v>
      </c>
      <c r="K298" s="19" t="s">
        <v>262</v>
      </c>
      <c r="L298" s="19" t="s">
        <v>262</v>
      </c>
      <c r="M298" s="19" t="s">
        <v>262</v>
      </c>
      <c r="N298" s="19" t="s">
        <v>262</v>
      </c>
      <c r="O298" s="19" t="s">
        <v>262</v>
      </c>
      <c r="P298" s="19"/>
      <c r="Q298" s="19"/>
      <c r="R298" s="19"/>
      <c r="S298" s="19"/>
      <c r="T298" s="19" t="s">
        <v>262</v>
      </c>
      <c r="U298" s="19" t="s">
        <v>262</v>
      </c>
      <c r="V298" s="19" t="s">
        <v>262</v>
      </c>
      <c r="W298" s="19" t="s">
        <v>262</v>
      </c>
      <c r="X298" s="219">
        <v>0</v>
      </c>
      <c r="Y298" s="107"/>
      <c r="Z298" s="107"/>
      <c r="AA298" s="107"/>
      <c r="AB298" s="107"/>
    </row>
    <row r="299" spans="1:28" ht="12.75" hidden="1" customHeight="1" outlineLevel="1" collapsed="1" x14ac:dyDescent="0.35">
      <c r="A299" s="1" t="s">
        <v>381</v>
      </c>
      <c r="B299" s="19" t="str">
        <f>IFERROR(VLOOKUP($A299,#REF!,B$1,FALSE),"")</f>
        <v/>
      </c>
      <c r="C299" s="4" t="str">
        <f>IFERROR(VLOOKUP($A299,#REF!,C$1,FALSE),"")</f>
        <v/>
      </c>
      <c r="D299" s="19" t="s">
        <v>262</v>
      </c>
      <c r="E299" s="19" t="s">
        <v>262</v>
      </c>
      <c r="F299" s="19" t="s">
        <v>262</v>
      </c>
      <c r="G299" s="19" t="s">
        <v>262</v>
      </c>
      <c r="H299" s="19" t="s">
        <v>262</v>
      </c>
      <c r="I299" s="19" t="s">
        <v>262</v>
      </c>
      <c r="J299" s="19" t="s">
        <v>262</v>
      </c>
      <c r="K299" s="19" t="s">
        <v>262</v>
      </c>
      <c r="L299" s="19" t="s">
        <v>262</v>
      </c>
      <c r="M299" s="19" t="s">
        <v>262</v>
      </c>
      <c r="N299" s="19" t="s">
        <v>262</v>
      </c>
      <c r="O299" s="19" t="s">
        <v>262</v>
      </c>
      <c r="P299" s="19"/>
      <c r="Q299" s="19"/>
      <c r="R299" s="19"/>
      <c r="S299" s="19"/>
      <c r="T299" s="19" t="s">
        <v>262</v>
      </c>
      <c r="U299" s="19" t="s">
        <v>262</v>
      </c>
      <c r="V299" s="19" t="s">
        <v>262</v>
      </c>
      <c r="W299" s="19" t="s">
        <v>262</v>
      </c>
      <c r="X299" s="219">
        <v>0</v>
      </c>
      <c r="Y299" s="107"/>
      <c r="Z299" s="107"/>
      <c r="AA299" s="107"/>
      <c r="AB299" s="107"/>
    </row>
    <row r="300" spans="1:28" ht="12.75" hidden="1" customHeight="1" outlineLevel="1" collapsed="1" x14ac:dyDescent="0.35">
      <c r="A300" s="1" t="s">
        <v>382</v>
      </c>
      <c r="B300" s="19" t="str">
        <f>IFERROR(VLOOKUP($A300,#REF!,B$1,FALSE),"")</f>
        <v/>
      </c>
      <c r="C300" s="4" t="str">
        <f>IFERROR(VLOOKUP($A300,#REF!,C$1,FALSE),"")</f>
        <v/>
      </c>
      <c r="D300" s="19" t="s">
        <v>262</v>
      </c>
      <c r="E300" s="19" t="s">
        <v>262</v>
      </c>
      <c r="F300" s="19" t="s">
        <v>262</v>
      </c>
      <c r="G300" s="19" t="s">
        <v>262</v>
      </c>
      <c r="H300" s="19" t="s">
        <v>262</v>
      </c>
      <c r="I300" s="19" t="s">
        <v>262</v>
      </c>
      <c r="J300" s="19" t="s">
        <v>262</v>
      </c>
      <c r="K300" s="19" t="s">
        <v>262</v>
      </c>
      <c r="L300" s="19" t="s">
        <v>262</v>
      </c>
      <c r="M300" s="19" t="s">
        <v>262</v>
      </c>
      <c r="N300" s="19" t="s">
        <v>262</v>
      </c>
      <c r="O300" s="19" t="s">
        <v>262</v>
      </c>
      <c r="P300" s="19"/>
      <c r="Q300" s="19"/>
      <c r="R300" s="19"/>
      <c r="S300" s="19"/>
      <c r="T300" s="19" t="s">
        <v>262</v>
      </c>
      <c r="U300" s="19" t="s">
        <v>262</v>
      </c>
      <c r="V300" s="19" t="s">
        <v>262</v>
      </c>
      <c r="W300" s="19" t="s">
        <v>262</v>
      </c>
      <c r="X300" s="219">
        <v>0</v>
      </c>
      <c r="Y300" s="107"/>
      <c r="Z300" s="107"/>
      <c r="AA300" s="107"/>
      <c r="AB300" s="107"/>
    </row>
    <row r="301" spans="1:28" ht="12.75" hidden="1" customHeight="1" outlineLevel="1" collapsed="1" x14ac:dyDescent="0.35">
      <c r="A301" s="1" t="s">
        <v>383</v>
      </c>
      <c r="B301" s="19" t="str">
        <f>IFERROR(VLOOKUP($A301,#REF!,B$1,FALSE),"")</f>
        <v/>
      </c>
      <c r="C301" s="4" t="str">
        <f>IFERROR(VLOOKUP($A301,#REF!,C$1,FALSE),"")</f>
        <v/>
      </c>
      <c r="D301" s="19" t="s">
        <v>262</v>
      </c>
      <c r="E301" s="19" t="s">
        <v>262</v>
      </c>
      <c r="F301" s="19" t="s">
        <v>262</v>
      </c>
      <c r="G301" s="19" t="s">
        <v>262</v>
      </c>
      <c r="H301" s="19" t="s">
        <v>262</v>
      </c>
      <c r="I301" s="19" t="s">
        <v>262</v>
      </c>
      <c r="J301" s="19" t="s">
        <v>262</v>
      </c>
      <c r="K301" s="19" t="s">
        <v>262</v>
      </c>
      <c r="L301" s="19" t="s">
        <v>262</v>
      </c>
      <c r="M301" s="19" t="s">
        <v>262</v>
      </c>
      <c r="N301" s="19" t="s">
        <v>262</v>
      </c>
      <c r="O301" s="19" t="s">
        <v>262</v>
      </c>
      <c r="P301" s="19"/>
      <c r="Q301" s="19"/>
      <c r="R301" s="19"/>
      <c r="S301" s="19"/>
      <c r="T301" s="19" t="s">
        <v>262</v>
      </c>
      <c r="U301" s="19" t="s">
        <v>262</v>
      </c>
      <c r="V301" s="19" t="s">
        <v>262</v>
      </c>
      <c r="W301" s="19" t="s">
        <v>262</v>
      </c>
      <c r="X301" s="219">
        <v>0</v>
      </c>
      <c r="Y301" s="107"/>
      <c r="Z301" s="107"/>
      <c r="AA301" s="107"/>
      <c r="AB301" s="107"/>
    </row>
    <row r="302" spans="1:28" ht="12.75" hidden="1" customHeight="1" outlineLevel="1" collapsed="1" x14ac:dyDescent="0.35">
      <c r="A302" s="1" t="s">
        <v>384</v>
      </c>
      <c r="B302" s="19" t="str">
        <f>IFERROR(VLOOKUP($A302,#REF!,B$1,FALSE),"")</f>
        <v/>
      </c>
      <c r="C302" s="4" t="str">
        <f>IFERROR(VLOOKUP($A302,#REF!,C$1,FALSE),"")</f>
        <v/>
      </c>
      <c r="D302" s="19" t="s">
        <v>262</v>
      </c>
      <c r="E302" s="19" t="s">
        <v>262</v>
      </c>
      <c r="F302" s="19" t="s">
        <v>262</v>
      </c>
      <c r="G302" s="19" t="s">
        <v>262</v>
      </c>
      <c r="H302" s="19" t="s">
        <v>262</v>
      </c>
      <c r="I302" s="19" t="s">
        <v>262</v>
      </c>
      <c r="J302" s="19" t="s">
        <v>262</v>
      </c>
      <c r="K302" s="19" t="s">
        <v>262</v>
      </c>
      <c r="L302" s="19" t="s">
        <v>262</v>
      </c>
      <c r="M302" s="19" t="s">
        <v>262</v>
      </c>
      <c r="N302" s="19" t="s">
        <v>262</v>
      </c>
      <c r="O302" s="19" t="s">
        <v>262</v>
      </c>
      <c r="P302" s="19"/>
      <c r="Q302" s="19"/>
      <c r="R302" s="19"/>
      <c r="S302" s="19"/>
      <c r="T302" s="19" t="s">
        <v>262</v>
      </c>
      <c r="U302" s="19" t="s">
        <v>262</v>
      </c>
      <c r="V302" s="19" t="s">
        <v>262</v>
      </c>
      <c r="W302" s="19" t="s">
        <v>262</v>
      </c>
      <c r="X302" s="219">
        <v>0</v>
      </c>
      <c r="Y302" s="107"/>
      <c r="Z302" s="107"/>
      <c r="AA302" s="107"/>
      <c r="AB302" s="107"/>
    </row>
    <row r="303" spans="1:28" ht="12.75" hidden="1" customHeight="1" outlineLevel="1" collapsed="1" x14ac:dyDescent="0.35">
      <c r="A303" s="1" t="s">
        <v>385</v>
      </c>
      <c r="B303" s="19" t="str">
        <f>IFERROR(VLOOKUP($A303,#REF!,B$1,FALSE),"")</f>
        <v/>
      </c>
      <c r="C303" s="4" t="str">
        <f>IFERROR(VLOOKUP($A303,#REF!,C$1,FALSE),"")</f>
        <v/>
      </c>
      <c r="D303" s="19" t="s">
        <v>262</v>
      </c>
      <c r="E303" s="19" t="s">
        <v>262</v>
      </c>
      <c r="F303" s="19" t="s">
        <v>262</v>
      </c>
      <c r="G303" s="19" t="s">
        <v>262</v>
      </c>
      <c r="H303" s="19" t="s">
        <v>262</v>
      </c>
      <c r="I303" s="19" t="s">
        <v>262</v>
      </c>
      <c r="J303" s="19" t="s">
        <v>262</v>
      </c>
      <c r="K303" s="19" t="s">
        <v>262</v>
      </c>
      <c r="L303" s="19" t="s">
        <v>262</v>
      </c>
      <c r="M303" s="19" t="s">
        <v>262</v>
      </c>
      <c r="N303" s="19" t="s">
        <v>262</v>
      </c>
      <c r="O303" s="19" t="s">
        <v>262</v>
      </c>
      <c r="P303" s="19"/>
      <c r="Q303" s="19"/>
      <c r="R303" s="19"/>
      <c r="S303" s="19"/>
      <c r="T303" s="19" t="s">
        <v>262</v>
      </c>
      <c r="U303" s="19" t="s">
        <v>262</v>
      </c>
      <c r="V303" s="19" t="s">
        <v>262</v>
      </c>
      <c r="W303" s="19" t="s">
        <v>262</v>
      </c>
      <c r="X303" s="219">
        <v>0</v>
      </c>
      <c r="Y303" s="107"/>
      <c r="Z303" s="107"/>
      <c r="AA303" s="107"/>
      <c r="AB303" s="107"/>
    </row>
    <row r="304" spans="1:28" ht="13.15" x14ac:dyDescent="0.35">
      <c r="A304" s="204" t="s">
        <v>386</v>
      </c>
      <c r="B304" s="204" t="str">
        <f>IFERROR(VLOOKUP($A304,#REF!,B$1,FALSE),"")</f>
        <v/>
      </c>
      <c r="C304" s="204" t="str">
        <f>IFERROR(VLOOKUP($A304,#REF!,C$1,FALSE),"")</f>
        <v/>
      </c>
      <c r="D304" s="204" t="str">
        <f>IFERROR(VLOOKUP($A304,#REF!,D$1,FALSE),"")</f>
        <v/>
      </c>
      <c r="E304" s="204" t="str">
        <f>IFERROR(VLOOKUP($A304,#REF!,E$1,FALSE),"")</f>
        <v/>
      </c>
      <c r="F304" s="204" t="str">
        <f>IFERROR(VLOOKUP($A304,#REF!,F$1,FALSE),"")</f>
        <v/>
      </c>
      <c r="G304" s="204" t="str">
        <f>IFERROR(VLOOKUP($A304,#REF!,G$1,FALSE),"")</f>
        <v/>
      </c>
      <c r="H304" s="204" t="str">
        <f>IFERROR(VLOOKUP($A304,#REF!,H$1,FALSE),"")</f>
        <v/>
      </c>
      <c r="I304" s="204" t="str">
        <f>IFERROR(VLOOKUP($A304,#REF!,I$1,FALSE),"")</f>
        <v/>
      </c>
      <c r="J304" s="204" t="str">
        <f>IFERROR(VLOOKUP($A304,#REF!,J$1,FALSE),"")</f>
        <v/>
      </c>
      <c r="K304" s="204" t="str">
        <f>IFERROR(VLOOKUP($A304,#REF!,K$1,FALSE),"")</f>
        <v/>
      </c>
      <c r="L304" s="204" t="str">
        <f>IFERROR(VLOOKUP($A304,#REF!,L$1,FALSE),"")</f>
        <v/>
      </c>
      <c r="M304" s="204" t="str">
        <f>IFERROR(VLOOKUP($A304,#REF!,M$1,FALSE),"")</f>
        <v/>
      </c>
      <c r="N304" s="204" t="str">
        <f>IFERROR(VLOOKUP($A304,#REF!,N$1,FALSE),"")</f>
        <v/>
      </c>
      <c r="O304" s="204" t="str">
        <f>IFERROR(VLOOKUP($A304,#REF!,O$1,FALSE),"")</f>
        <v/>
      </c>
      <c r="P304" s="204"/>
      <c r="Q304" s="204"/>
      <c r="R304" s="204"/>
      <c r="S304" s="204"/>
      <c r="T304" s="204" t="str">
        <f>IFERROR(VLOOKUP($A304,#REF!,T$1,FALSE),"")</f>
        <v/>
      </c>
      <c r="U304" s="204" t="str">
        <f>IFERROR(VLOOKUP($A304,#REF!,U$1,FALSE),"")</f>
        <v/>
      </c>
      <c r="V304" s="204" t="str">
        <f>IFERROR(VLOOKUP($A304,#REF!,V$1,FALSE),"")</f>
        <v/>
      </c>
      <c r="W304" s="204" t="str">
        <f>IFERROR(VLOOKUP($A304,#REF!,W$1,FALSE),"")</f>
        <v/>
      </c>
      <c r="X304" s="220">
        <f>SUM(X305+X309+X350)</f>
        <v>0</v>
      </c>
      <c r="Y304" s="204"/>
      <c r="Z304" s="204"/>
      <c r="AA304" s="204"/>
      <c r="AB304" s="204"/>
    </row>
    <row r="305" spans="1:28" ht="12.75" customHeight="1" x14ac:dyDescent="0.4">
      <c r="A305" s="17" t="s">
        <v>387</v>
      </c>
      <c r="B305" s="17" t="str">
        <f>IFERROR(VLOOKUP($A305,#REF!,B$1,FALSE),"")</f>
        <v/>
      </c>
      <c r="C305" s="17" t="str">
        <f>IFERROR(VLOOKUP($A305,#REF!,C$1,FALSE),"")</f>
        <v/>
      </c>
      <c r="D305" s="17" t="str">
        <f>IFERROR(VLOOKUP($A305,#REF!,D$1,FALSE),"")</f>
        <v/>
      </c>
      <c r="E305" s="17"/>
      <c r="F305" s="17"/>
      <c r="G305" s="17"/>
      <c r="H305" s="17"/>
      <c r="I305" s="17"/>
      <c r="J305" s="17"/>
      <c r="K305" s="17"/>
      <c r="L305" s="17"/>
      <c r="M305" s="17"/>
      <c r="N305" s="17"/>
      <c r="O305" s="17"/>
      <c r="P305" s="17"/>
      <c r="Q305" s="17"/>
      <c r="R305" s="17"/>
      <c r="S305" s="17"/>
      <c r="T305" s="17"/>
      <c r="U305" s="17"/>
      <c r="V305" s="17"/>
      <c r="W305" s="17"/>
      <c r="X305" s="221">
        <f>SUM(X306:X311)</f>
        <v>0</v>
      </c>
      <c r="Y305" s="90"/>
      <c r="Z305" s="90"/>
      <c r="AA305" s="90"/>
      <c r="AB305" s="90"/>
    </row>
    <row r="306" spans="1:28" ht="12.75" customHeight="1" x14ac:dyDescent="0.35">
      <c r="A306" s="1" t="s">
        <v>388</v>
      </c>
      <c r="B306" s="19" t="str">
        <f>IFERROR(VLOOKUP($A306,#REF!,B$1,FALSE),"")</f>
        <v/>
      </c>
      <c r="C306" s="76" t="str">
        <f>IFERROR(VLOOKUP($A306,#REF!,C$1,FALSE),"")</f>
        <v/>
      </c>
      <c r="D306" s="76" t="str">
        <f>IFERROR(VLOOKUP($A306,#REF!,D$1,FALSE),"")</f>
        <v/>
      </c>
      <c r="E306" s="76"/>
      <c r="F306" s="76"/>
      <c r="G306" s="76"/>
      <c r="H306" s="76"/>
      <c r="I306" s="76"/>
      <c r="J306" s="76"/>
      <c r="K306" s="76"/>
      <c r="L306" s="76"/>
      <c r="M306" s="76"/>
      <c r="N306" s="76"/>
      <c r="O306" s="76"/>
      <c r="P306" s="76"/>
      <c r="Q306" s="76"/>
      <c r="R306" s="76"/>
      <c r="S306" s="76"/>
      <c r="T306" s="76"/>
      <c r="U306" s="76"/>
      <c r="V306" s="76"/>
      <c r="W306" s="76"/>
      <c r="X306" s="219">
        <v>0</v>
      </c>
      <c r="Y306" s="90"/>
      <c r="Z306" s="90"/>
      <c r="AA306" s="90"/>
      <c r="AB306" s="90"/>
    </row>
    <row r="307" spans="1:28" ht="12.75" customHeight="1" x14ac:dyDescent="0.35">
      <c r="A307" s="1" t="s">
        <v>389</v>
      </c>
      <c r="B307" s="19" t="str">
        <f>IFERROR(VLOOKUP($A307,#REF!,B$1,FALSE),"")</f>
        <v/>
      </c>
      <c r="C307" s="76" t="str">
        <f>IFERROR(VLOOKUP($A307,#REF!,C$1,FALSE),"")</f>
        <v/>
      </c>
      <c r="D307" s="76" t="str">
        <f>IFERROR(VLOOKUP($A307,#REF!,D$1,FALSE),"")</f>
        <v/>
      </c>
      <c r="E307" s="76"/>
      <c r="F307" s="76"/>
      <c r="G307" s="76"/>
      <c r="H307" s="76"/>
      <c r="I307" s="76"/>
      <c r="J307" s="76"/>
      <c r="K307" s="76"/>
      <c r="L307" s="76"/>
      <c r="M307" s="76"/>
      <c r="N307" s="76"/>
      <c r="O307" s="76"/>
      <c r="P307" s="76"/>
      <c r="Q307" s="76"/>
      <c r="R307" s="76"/>
      <c r="S307" s="76"/>
      <c r="T307" s="76"/>
      <c r="U307" s="76"/>
      <c r="V307" s="76"/>
      <c r="W307" s="76"/>
      <c r="X307" s="219">
        <v>0</v>
      </c>
      <c r="Y307" s="90"/>
      <c r="Z307" s="90"/>
      <c r="AA307" s="90"/>
      <c r="AB307" s="90"/>
    </row>
    <row r="308" spans="1:28" ht="12.75" customHeight="1" x14ac:dyDescent="0.35">
      <c r="A308" s="146" t="s">
        <v>390</v>
      </c>
      <c r="B308" s="138" t="str">
        <f>IFERROR(VLOOKUP($A308,#REF!,B$1,FALSE),"")</f>
        <v/>
      </c>
      <c r="C308" s="147" t="str">
        <f>IFERROR(VLOOKUP($A308,#REF!,C$1,FALSE),"")</f>
        <v/>
      </c>
      <c r="D308" s="147" t="str">
        <f>IFERROR(VLOOKUP($A308,#REF!,D$1,FALSE),"")</f>
        <v/>
      </c>
      <c r="E308" s="147"/>
      <c r="F308" s="147"/>
      <c r="G308" s="147"/>
      <c r="H308" s="147"/>
      <c r="I308" s="147"/>
      <c r="J308" s="147"/>
      <c r="K308" s="147"/>
      <c r="L308" s="147"/>
      <c r="M308" s="147"/>
      <c r="N308" s="147"/>
      <c r="O308" s="147"/>
      <c r="P308" s="147"/>
      <c r="Q308" s="147"/>
      <c r="R308" s="147"/>
      <c r="S308" s="147"/>
      <c r="T308" s="147"/>
      <c r="U308" s="147"/>
      <c r="V308" s="147"/>
      <c r="W308" s="147"/>
      <c r="X308" s="219">
        <v>0</v>
      </c>
      <c r="Y308" s="148"/>
      <c r="Z308" s="148"/>
      <c r="AA308" s="148"/>
      <c r="AB308" s="148"/>
    </row>
    <row r="309" spans="1:28" ht="12.75" customHeight="1" x14ac:dyDescent="0.4">
      <c r="A309" s="142" t="s">
        <v>391</v>
      </c>
      <c r="B309" s="142" t="str">
        <f>IFERROR(VLOOKUP($A309,#REF!,B$1,FALSE),"")</f>
        <v/>
      </c>
      <c r="C309" s="144" t="str">
        <f>IFERROR(VLOOKUP($A309,#REF!,C$1,FALSE),"")</f>
        <v/>
      </c>
      <c r="D309" s="169" t="str">
        <f>IFERROR(VLOOKUP($A309,#REF!,D$1,FALSE),"")</f>
        <v/>
      </c>
      <c r="E309" s="169"/>
      <c r="F309" s="169"/>
      <c r="G309" s="169"/>
      <c r="H309" s="169"/>
      <c r="I309" s="169"/>
      <c r="J309" s="169"/>
      <c r="K309" s="169"/>
      <c r="L309" s="169"/>
      <c r="M309" s="169"/>
      <c r="N309" s="169"/>
      <c r="O309" s="169"/>
      <c r="P309" s="169"/>
      <c r="Q309" s="169"/>
      <c r="R309" s="169"/>
      <c r="S309" s="169"/>
      <c r="T309" s="169"/>
      <c r="U309" s="169"/>
      <c r="V309" s="169"/>
      <c r="W309" s="169"/>
      <c r="X309" s="221">
        <f>SUM(X310:X345)</f>
        <v>0</v>
      </c>
      <c r="Y309" s="145"/>
      <c r="Z309" s="145"/>
      <c r="AA309" s="145"/>
      <c r="AB309" s="145"/>
    </row>
    <row r="310" spans="1:28" ht="12.75" customHeight="1" x14ac:dyDescent="0.35">
      <c r="A310" s="141" t="s">
        <v>392</v>
      </c>
      <c r="B310" s="37" t="str">
        <f>IFERROR(VLOOKUP($A310,#REF!,B$1,FALSE),"")</f>
        <v/>
      </c>
      <c r="C310" s="102" t="str">
        <f>IFERROR(VLOOKUP($A310,#REF!,C$1,FALSE),"")</f>
        <v/>
      </c>
      <c r="D310" s="102" t="str">
        <f>IFERROR(VLOOKUP($A310,#REF!,D$1,FALSE),"")</f>
        <v/>
      </c>
      <c r="E310" s="102"/>
      <c r="F310" s="102"/>
      <c r="G310" s="102"/>
      <c r="H310" s="102"/>
      <c r="I310" s="102"/>
      <c r="J310" s="102"/>
      <c r="K310" s="102"/>
      <c r="L310" s="102"/>
      <c r="M310" s="102"/>
      <c r="N310" s="102"/>
      <c r="O310" s="102"/>
      <c r="P310" s="102"/>
      <c r="Q310" s="102"/>
      <c r="R310" s="102"/>
      <c r="S310" s="102"/>
      <c r="T310" s="102"/>
      <c r="U310" s="102"/>
      <c r="V310" s="102"/>
      <c r="W310" s="102"/>
      <c r="X310" s="219">
        <v>0</v>
      </c>
      <c r="Y310" s="98"/>
      <c r="Z310" s="98"/>
      <c r="AA310" s="98"/>
      <c r="AB310" s="98"/>
    </row>
    <row r="311" spans="1:28" ht="12.75" customHeight="1" x14ac:dyDescent="0.35">
      <c r="A311" s="1" t="s">
        <v>393</v>
      </c>
      <c r="B311" s="19" t="str">
        <f>IFERROR(VLOOKUP($A311,#REF!,B$1,FALSE),"")</f>
        <v/>
      </c>
      <c r="C311" s="76" t="str">
        <f>IFERROR(VLOOKUP($A311,#REF!,C$1,FALSE),"")</f>
        <v/>
      </c>
      <c r="D311" s="76" t="str">
        <f>IFERROR(VLOOKUP($A311,#REF!,D$1,FALSE),"")</f>
        <v/>
      </c>
      <c r="E311" s="76"/>
      <c r="F311" s="76"/>
      <c r="G311" s="76"/>
      <c r="H311" s="76"/>
      <c r="I311" s="76"/>
      <c r="J311" s="76"/>
      <c r="K311" s="76"/>
      <c r="L311" s="76"/>
      <c r="M311" s="76"/>
      <c r="N311" s="76"/>
      <c r="O311" s="76"/>
      <c r="P311" s="76"/>
      <c r="Q311" s="76"/>
      <c r="R311" s="76"/>
      <c r="S311" s="76"/>
      <c r="T311" s="76"/>
      <c r="U311" s="76"/>
      <c r="V311" s="76"/>
      <c r="W311" s="76"/>
      <c r="X311" s="219">
        <v>0</v>
      </c>
      <c r="Y311" s="90"/>
      <c r="Z311" s="90"/>
      <c r="AA311" s="90"/>
      <c r="AB311" s="90"/>
    </row>
    <row r="312" spans="1:28" ht="12.75" customHeight="1" x14ac:dyDescent="0.35">
      <c r="A312" s="1" t="s">
        <v>394</v>
      </c>
      <c r="B312" s="19" t="str">
        <f>IFERROR(VLOOKUP($A312,#REF!,B$1,FALSE),"")</f>
        <v/>
      </c>
      <c r="C312" s="76" t="str">
        <f>IFERROR(VLOOKUP($A312,#REF!,C$1,FALSE),"")</f>
        <v/>
      </c>
      <c r="D312" s="76" t="str">
        <f>IFERROR(VLOOKUP($A312,#REF!,D$1,FALSE),"")</f>
        <v/>
      </c>
      <c r="E312" s="76"/>
      <c r="F312" s="76"/>
      <c r="G312" s="76"/>
      <c r="H312" s="76"/>
      <c r="I312" s="76"/>
      <c r="J312" s="76"/>
      <c r="K312" s="76"/>
      <c r="L312" s="76"/>
      <c r="M312" s="76"/>
      <c r="N312" s="76"/>
      <c r="O312" s="76"/>
      <c r="P312" s="76"/>
      <c r="Q312" s="76"/>
      <c r="R312" s="76"/>
      <c r="S312" s="76"/>
      <c r="T312" s="76"/>
      <c r="U312" s="76"/>
      <c r="V312" s="76"/>
      <c r="W312" s="76"/>
      <c r="X312" s="219">
        <v>0</v>
      </c>
      <c r="Y312" s="90"/>
      <c r="Z312" s="90"/>
      <c r="AA312" s="90"/>
      <c r="AB312" s="90"/>
    </row>
    <row r="313" spans="1:28" ht="38" customHeight="1" collapsed="1" x14ac:dyDescent="0.35">
      <c r="A313" s="1" t="s">
        <v>395</v>
      </c>
      <c r="B313" s="19" t="str">
        <f>IFERROR(VLOOKUP($A313,#REF!,B$1,FALSE),"")</f>
        <v/>
      </c>
      <c r="C313" s="76" t="str">
        <f>IFERROR(VLOOKUP($A313,#REF!,C$1,FALSE),"")</f>
        <v/>
      </c>
      <c r="D313" s="76" t="str">
        <f>IFERROR(VLOOKUP($A313,#REF!,D$1,FALSE),"")</f>
        <v/>
      </c>
      <c r="E313" s="76"/>
      <c r="F313" s="76"/>
      <c r="G313" s="76"/>
      <c r="H313" s="76"/>
      <c r="I313" s="76"/>
      <c r="J313" s="76"/>
      <c r="K313" s="76"/>
      <c r="L313" s="76"/>
      <c r="M313" s="76"/>
      <c r="N313" s="76"/>
      <c r="O313" s="76"/>
      <c r="P313" s="76"/>
      <c r="Q313" s="76"/>
      <c r="R313" s="76"/>
      <c r="S313" s="76"/>
      <c r="T313" s="76"/>
      <c r="U313" s="76"/>
      <c r="V313" s="76"/>
      <c r="W313" s="76"/>
      <c r="X313" s="219">
        <v>0</v>
      </c>
      <c r="Y313" s="90"/>
      <c r="Z313" s="90"/>
      <c r="AA313" s="90"/>
      <c r="AB313" s="90"/>
    </row>
    <row r="314" spans="1:28" s="69" customFormat="1" ht="12.75" hidden="1" customHeight="1" outlineLevel="1" x14ac:dyDescent="0.35">
      <c r="A314" s="66" t="s">
        <v>395</v>
      </c>
      <c r="B314" s="67" t="str">
        <f>IFERROR(VLOOKUP($A314,#REF!,B$1,FALSE),"")</f>
        <v/>
      </c>
      <c r="C314" s="67" t="s">
        <v>396</v>
      </c>
      <c r="D314" s="67" t="s">
        <v>211</v>
      </c>
      <c r="E314" s="67"/>
      <c r="F314" s="67"/>
      <c r="G314" s="67"/>
      <c r="H314" s="67"/>
      <c r="I314" s="67"/>
      <c r="J314" s="67"/>
      <c r="K314" s="67"/>
      <c r="L314" s="67"/>
      <c r="M314" s="67"/>
      <c r="N314" s="67"/>
      <c r="O314" s="67"/>
      <c r="P314" s="67"/>
      <c r="Q314" s="67"/>
      <c r="R314" s="67"/>
      <c r="S314" s="67"/>
      <c r="T314" s="67"/>
      <c r="U314" s="67"/>
      <c r="V314" s="67"/>
      <c r="W314" s="67"/>
      <c r="X314" s="219">
        <v>0</v>
      </c>
      <c r="Y314" s="68"/>
      <c r="Z314" s="68"/>
      <c r="AA314" s="68"/>
      <c r="AB314" s="68"/>
    </row>
    <row r="315" spans="1:28" s="69" customFormat="1" ht="12.75" hidden="1" customHeight="1" outlineLevel="1" x14ac:dyDescent="0.35">
      <c r="A315" s="66" t="s">
        <v>395</v>
      </c>
      <c r="B315" s="67" t="str">
        <f>IFERROR(VLOOKUP($A315,#REF!,B$1,FALSE),"")</f>
        <v/>
      </c>
      <c r="C315" s="67" t="s">
        <v>397</v>
      </c>
      <c r="D315" s="69" t="s">
        <v>398</v>
      </c>
      <c r="E315" s="67"/>
      <c r="F315" s="67"/>
      <c r="G315" s="67"/>
      <c r="H315" s="67"/>
      <c r="I315" s="67"/>
      <c r="J315" s="67"/>
      <c r="K315" s="67"/>
      <c r="L315" s="67"/>
      <c r="M315" s="67"/>
      <c r="N315" s="67"/>
      <c r="O315" s="67"/>
      <c r="P315" s="67"/>
      <c r="Q315" s="67"/>
      <c r="R315" s="67"/>
      <c r="S315" s="67"/>
      <c r="T315" s="67"/>
      <c r="U315" s="67"/>
      <c r="V315" s="67"/>
      <c r="W315" s="67"/>
      <c r="X315" s="219">
        <v>0</v>
      </c>
      <c r="Y315" s="68"/>
      <c r="Z315" s="68"/>
      <c r="AA315" s="68"/>
      <c r="AB315" s="68"/>
    </row>
    <row r="316" spans="1:28" s="69" customFormat="1" ht="12.75" hidden="1" customHeight="1" outlineLevel="1" x14ac:dyDescent="0.35">
      <c r="A316" s="66" t="s">
        <v>395</v>
      </c>
      <c r="B316" s="67" t="str">
        <f>IFERROR(VLOOKUP($A316,#REF!,B$1,FALSE),"")</f>
        <v/>
      </c>
      <c r="C316" s="67" t="s">
        <v>397</v>
      </c>
      <c r="D316" s="69" t="s">
        <v>399</v>
      </c>
      <c r="E316" s="67"/>
      <c r="F316" s="67"/>
      <c r="G316" s="67"/>
      <c r="H316" s="67"/>
      <c r="I316" s="67"/>
      <c r="J316" s="67"/>
      <c r="K316" s="67"/>
      <c r="L316" s="67"/>
      <c r="M316" s="67"/>
      <c r="N316" s="67"/>
      <c r="O316" s="67"/>
      <c r="P316" s="67"/>
      <c r="Q316" s="67"/>
      <c r="R316" s="67"/>
      <c r="S316" s="67"/>
      <c r="T316" s="67"/>
      <c r="U316" s="67"/>
      <c r="V316" s="67"/>
      <c r="W316" s="67"/>
      <c r="X316" s="219">
        <v>0</v>
      </c>
      <c r="Y316" s="68"/>
      <c r="Z316" s="68"/>
      <c r="AA316" s="68"/>
      <c r="AB316" s="68"/>
    </row>
    <row r="317" spans="1:28" s="69" customFormat="1" ht="12.75" hidden="1" customHeight="1" outlineLevel="1" x14ac:dyDescent="0.35">
      <c r="A317" s="66" t="s">
        <v>395</v>
      </c>
      <c r="B317" s="67" t="str">
        <f>IFERROR(VLOOKUP($A317,#REF!,B$1,FALSE),"")</f>
        <v/>
      </c>
      <c r="C317" s="67" t="s">
        <v>397</v>
      </c>
      <c r="D317" s="69" t="s">
        <v>400</v>
      </c>
      <c r="E317" s="67"/>
      <c r="F317" s="67"/>
      <c r="G317" s="67"/>
      <c r="H317" s="67"/>
      <c r="I317" s="67"/>
      <c r="J317" s="67"/>
      <c r="K317" s="67"/>
      <c r="L317" s="67"/>
      <c r="M317" s="67"/>
      <c r="N317" s="67"/>
      <c r="O317" s="67"/>
      <c r="P317" s="67"/>
      <c r="Q317" s="67"/>
      <c r="R317" s="67"/>
      <c r="S317" s="67"/>
      <c r="T317" s="67"/>
      <c r="U317" s="67"/>
      <c r="V317" s="67"/>
      <c r="W317" s="67"/>
      <c r="X317" s="219">
        <v>0</v>
      </c>
      <c r="Y317" s="68"/>
      <c r="Z317" s="68"/>
      <c r="AA317" s="68"/>
      <c r="AB317" s="68"/>
    </row>
    <row r="318" spans="1:28" s="69" customFormat="1" ht="12.75" hidden="1" customHeight="1" outlineLevel="1" x14ac:dyDescent="0.35">
      <c r="A318" s="66" t="s">
        <v>395</v>
      </c>
      <c r="B318" s="67" t="str">
        <f>IFERROR(VLOOKUP($A318,#REF!,B$1,FALSE),"")</f>
        <v/>
      </c>
      <c r="C318" s="67" t="s">
        <v>397</v>
      </c>
      <c r="D318" s="69" t="s">
        <v>401</v>
      </c>
      <c r="E318" s="67"/>
      <c r="F318" s="67"/>
      <c r="G318" s="67"/>
      <c r="H318" s="67"/>
      <c r="I318" s="67"/>
      <c r="J318" s="67"/>
      <c r="K318" s="67"/>
      <c r="L318" s="67"/>
      <c r="M318" s="67"/>
      <c r="N318" s="67"/>
      <c r="O318" s="67"/>
      <c r="P318" s="67"/>
      <c r="Q318" s="67"/>
      <c r="R318" s="67"/>
      <c r="S318" s="67"/>
      <c r="T318" s="67"/>
      <c r="U318" s="67"/>
      <c r="V318" s="67"/>
      <c r="W318" s="67"/>
      <c r="X318" s="219">
        <v>0</v>
      </c>
      <c r="Y318" s="68"/>
      <c r="Z318" s="68"/>
      <c r="AA318" s="68"/>
      <c r="AB318" s="68"/>
    </row>
    <row r="319" spans="1:28" s="69" customFormat="1" ht="12.75" hidden="1" customHeight="1" outlineLevel="1" x14ac:dyDescent="0.35">
      <c r="A319" s="66" t="s">
        <v>395</v>
      </c>
      <c r="B319" s="67" t="str">
        <f>IFERROR(VLOOKUP($A319,#REF!,B$1,FALSE),"")</f>
        <v/>
      </c>
      <c r="C319" s="67" t="s">
        <v>397</v>
      </c>
      <c r="D319" s="69" t="s">
        <v>402</v>
      </c>
      <c r="E319" s="67"/>
      <c r="F319" s="67"/>
      <c r="G319" s="67"/>
      <c r="H319" s="67"/>
      <c r="I319" s="67"/>
      <c r="J319" s="67"/>
      <c r="K319" s="67"/>
      <c r="L319" s="67"/>
      <c r="M319" s="67"/>
      <c r="N319" s="67"/>
      <c r="O319" s="67"/>
      <c r="P319" s="67"/>
      <c r="Q319" s="67"/>
      <c r="R319" s="67"/>
      <c r="S319" s="67"/>
      <c r="T319" s="67"/>
      <c r="U319" s="67"/>
      <c r="V319" s="67"/>
      <c r="W319" s="67"/>
      <c r="X319" s="219">
        <v>0</v>
      </c>
      <c r="Y319" s="68"/>
      <c r="Z319" s="68"/>
      <c r="AA319" s="68"/>
      <c r="AB319" s="68"/>
    </row>
    <row r="320" spans="1:28" s="69" customFormat="1" ht="12.75" hidden="1" customHeight="1" outlineLevel="1" x14ac:dyDescent="0.35">
      <c r="A320" s="66" t="s">
        <v>395</v>
      </c>
      <c r="B320" s="67" t="str">
        <f>IFERROR(VLOOKUP($A320,#REF!,B$1,FALSE),"")</f>
        <v/>
      </c>
      <c r="C320" s="67" t="s">
        <v>397</v>
      </c>
      <c r="D320" s="69" t="s">
        <v>403</v>
      </c>
      <c r="E320" s="67"/>
      <c r="F320" s="67"/>
      <c r="G320" s="67"/>
      <c r="H320" s="67"/>
      <c r="I320" s="67"/>
      <c r="J320" s="67"/>
      <c r="K320" s="67"/>
      <c r="L320" s="67"/>
      <c r="M320" s="67"/>
      <c r="N320" s="67"/>
      <c r="O320" s="67"/>
      <c r="P320" s="67"/>
      <c r="Q320" s="67"/>
      <c r="R320" s="67"/>
      <c r="S320" s="67"/>
      <c r="T320" s="67"/>
      <c r="U320" s="67"/>
      <c r="V320" s="67"/>
      <c r="W320" s="67"/>
      <c r="X320" s="219">
        <v>0</v>
      </c>
      <c r="Y320" s="68"/>
      <c r="Z320" s="68"/>
      <c r="AA320" s="68"/>
      <c r="AB320" s="68"/>
    </row>
    <row r="321" spans="1:28" s="69" customFormat="1" ht="12.75" hidden="1" customHeight="1" outlineLevel="1" x14ac:dyDescent="0.35">
      <c r="A321" s="66" t="s">
        <v>395</v>
      </c>
      <c r="B321" s="67" t="str">
        <f>IFERROR(VLOOKUP($A321,#REF!,B$1,FALSE),"")</f>
        <v/>
      </c>
      <c r="C321" s="67" t="s">
        <v>397</v>
      </c>
      <c r="D321" s="69" t="s">
        <v>404</v>
      </c>
      <c r="E321" s="67"/>
      <c r="F321" s="67"/>
      <c r="G321" s="67"/>
      <c r="H321" s="67"/>
      <c r="I321" s="67"/>
      <c r="J321" s="67"/>
      <c r="K321" s="67"/>
      <c r="L321" s="67"/>
      <c r="M321" s="67"/>
      <c r="N321" s="67"/>
      <c r="O321" s="67"/>
      <c r="P321" s="67"/>
      <c r="Q321" s="67"/>
      <c r="R321" s="67"/>
      <c r="S321" s="67"/>
      <c r="T321" s="67"/>
      <c r="U321" s="67"/>
      <c r="V321" s="67"/>
      <c r="W321" s="67"/>
      <c r="X321" s="219">
        <v>0</v>
      </c>
      <c r="Y321" s="68"/>
      <c r="Z321" s="68"/>
      <c r="AA321" s="68"/>
      <c r="AB321" s="68"/>
    </row>
    <row r="322" spans="1:28" s="69" customFormat="1" ht="12.75" hidden="1" customHeight="1" outlineLevel="1" x14ac:dyDescent="0.35">
      <c r="A322" s="66" t="s">
        <v>395</v>
      </c>
      <c r="B322" s="67" t="str">
        <f>IFERROR(VLOOKUP($A322,#REF!,B$1,FALSE),"")</f>
        <v/>
      </c>
      <c r="C322" s="67" t="s">
        <v>397</v>
      </c>
      <c r="D322" s="69" t="s">
        <v>405</v>
      </c>
      <c r="E322" s="67"/>
      <c r="F322" s="67"/>
      <c r="G322" s="67"/>
      <c r="H322" s="67"/>
      <c r="I322" s="67"/>
      <c r="J322" s="67"/>
      <c r="K322" s="67"/>
      <c r="L322" s="67"/>
      <c r="M322" s="67"/>
      <c r="N322" s="67"/>
      <c r="O322" s="67"/>
      <c r="P322" s="67"/>
      <c r="Q322" s="67"/>
      <c r="R322" s="67"/>
      <c r="S322" s="67"/>
      <c r="T322" s="67"/>
      <c r="U322" s="67"/>
      <c r="V322" s="67"/>
      <c r="W322" s="67"/>
      <c r="X322" s="219">
        <v>0</v>
      </c>
      <c r="Y322" s="68"/>
      <c r="Z322" s="68"/>
      <c r="AA322" s="68"/>
      <c r="AB322" s="68"/>
    </row>
    <row r="323" spans="1:28" s="69" customFormat="1" ht="12.75" hidden="1" customHeight="1" outlineLevel="1" x14ac:dyDescent="0.35">
      <c r="A323" s="66" t="s">
        <v>395</v>
      </c>
      <c r="B323" s="67" t="str">
        <f>IFERROR(VLOOKUP($A323,#REF!,B$1,FALSE),"")</f>
        <v/>
      </c>
      <c r="C323" s="67" t="s">
        <v>397</v>
      </c>
      <c r="D323" s="69" t="s">
        <v>406</v>
      </c>
      <c r="E323" s="67"/>
      <c r="F323" s="67"/>
      <c r="G323" s="67"/>
      <c r="H323" s="67"/>
      <c r="I323" s="67"/>
      <c r="J323" s="67"/>
      <c r="K323" s="67"/>
      <c r="L323" s="67"/>
      <c r="M323" s="67"/>
      <c r="N323" s="67"/>
      <c r="O323" s="67"/>
      <c r="P323" s="67"/>
      <c r="Q323" s="67"/>
      <c r="R323" s="67"/>
      <c r="S323" s="67"/>
      <c r="T323" s="67"/>
      <c r="U323" s="67"/>
      <c r="V323" s="67"/>
      <c r="W323" s="67"/>
      <c r="X323" s="219">
        <v>0</v>
      </c>
      <c r="Y323" s="68"/>
      <c r="Z323" s="68"/>
      <c r="AA323" s="68"/>
      <c r="AB323" s="68"/>
    </row>
    <row r="324" spans="1:28" s="69" customFormat="1" ht="12.75" hidden="1" customHeight="1" outlineLevel="1" x14ac:dyDescent="0.35">
      <c r="A324" s="66" t="s">
        <v>395</v>
      </c>
      <c r="B324" s="67" t="str">
        <f>IFERROR(VLOOKUP($A324,#REF!,B$1,FALSE),"")</f>
        <v/>
      </c>
      <c r="C324" s="67" t="s">
        <v>397</v>
      </c>
      <c r="D324" s="69" t="s">
        <v>211</v>
      </c>
      <c r="E324" s="67"/>
      <c r="F324" s="67"/>
      <c r="G324" s="67"/>
      <c r="H324" s="67"/>
      <c r="I324" s="67"/>
      <c r="J324" s="67"/>
      <c r="K324" s="67"/>
      <c r="L324" s="67"/>
      <c r="M324" s="67"/>
      <c r="N324" s="67"/>
      <c r="O324" s="67"/>
      <c r="P324" s="67"/>
      <c r="Q324" s="67"/>
      <c r="R324" s="67"/>
      <c r="S324" s="67"/>
      <c r="T324" s="67"/>
      <c r="U324" s="67"/>
      <c r="V324" s="67"/>
      <c r="W324" s="67"/>
      <c r="X324" s="219">
        <v>0</v>
      </c>
      <c r="Y324" s="68"/>
      <c r="Z324" s="68"/>
      <c r="AA324" s="68"/>
      <c r="AB324" s="68"/>
    </row>
    <row r="325" spans="1:28" s="69" customFormat="1" ht="12.75" hidden="1" customHeight="1" outlineLevel="1" x14ac:dyDescent="0.35">
      <c r="A325" s="66" t="s">
        <v>395</v>
      </c>
      <c r="B325" s="67" t="str">
        <f>IFERROR(VLOOKUP($A325,#REF!,B$1,FALSE),"")</f>
        <v/>
      </c>
      <c r="C325" s="67" t="s">
        <v>407</v>
      </c>
      <c r="D325" s="69" t="s">
        <v>408</v>
      </c>
      <c r="E325" s="67"/>
      <c r="F325" s="67"/>
      <c r="G325" s="67"/>
      <c r="H325" s="67"/>
      <c r="I325" s="67"/>
      <c r="J325" s="67"/>
      <c r="K325" s="67"/>
      <c r="L325" s="67"/>
      <c r="M325" s="67"/>
      <c r="N325" s="67"/>
      <c r="O325" s="67"/>
      <c r="P325" s="67"/>
      <c r="Q325" s="67"/>
      <c r="R325" s="67"/>
      <c r="S325" s="67"/>
      <c r="T325" s="67"/>
      <c r="U325" s="67"/>
      <c r="V325" s="67"/>
      <c r="W325" s="67"/>
      <c r="X325" s="219">
        <v>0</v>
      </c>
      <c r="Y325" s="68"/>
      <c r="Z325" s="68"/>
      <c r="AA325" s="68"/>
      <c r="AB325" s="68"/>
    </row>
    <row r="326" spans="1:28" s="69" customFormat="1" ht="12.75" hidden="1" customHeight="1" outlineLevel="1" x14ac:dyDescent="0.35">
      <c r="A326" s="66" t="s">
        <v>395</v>
      </c>
      <c r="B326" s="67" t="str">
        <f>IFERROR(VLOOKUP($A326,#REF!,B$1,FALSE),"")</f>
        <v/>
      </c>
      <c r="C326" s="67" t="s">
        <v>407</v>
      </c>
      <c r="D326" s="69" t="s">
        <v>409</v>
      </c>
      <c r="E326" s="67"/>
      <c r="F326" s="67"/>
      <c r="G326" s="67"/>
      <c r="H326" s="67"/>
      <c r="I326" s="67"/>
      <c r="J326" s="67"/>
      <c r="K326" s="67"/>
      <c r="L326" s="67"/>
      <c r="M326" s="67"/>
      <c r="N326" s="67"/>
      <c r="O326" s="67"/>
      <c r="P326" s="67"/>
      <c r="Q326" s="67"/>
      <c r="R326" s="67"/>
      <c r="S326" s="67"/>
      <c r="T326" s="67"/>
      <c r="U326" s="67"/>
      <c r="V326" s="67"/>
      <c r="W326" s="67"/>
      <c r="X326" s="219">
        <v>0</v>
      </c>
      <c r="Y326" s="68"/>
      <c r="Z326" s="68"/>
      <c r="AA326" s="68"/>
      <c r="AB326" s="68"/>
    </row>
    <row r="327" spans="1:28" s="69" customFormat="1" ht="12.75" hidden="1" customHeight="1" outlineLevel="1" x14ac:dyDescent="0.35">
      <c r="A327" s="66" t="s">
        <v>395</v>
      </c>
      <c r="B327" s="67" t="str">
        <f>IFERROR(VLOOKUP($A327,#REF!,B$1,FALSE),"")</f>
        <v/>
      </c>
      <c r="C327" s="67" t="s">
        <v>407</v>
      </c>
      <c r="D327" s="69" t="s">
        <v>410</v>
      </c>
      <c r="E327" s="67"/>
      <c r="F327" s="67"/>
      <c r="G327" s="67"/>
      <c r="H327" s="67"/>
      <c r="I327" s="67"/>
      <c r="J327" s="67"/>
      <c r="K327" s="67"/>
      <c r="L327" s="67"/>
      <c r="M327" s="67"/>
      <c r="N327" s="67"/>
      <c r="O327" s="67"/>
      <c r="P327" s="67"/>
      <c r="Q327" s="67"/>
      <c r="R327" s="67"/>
      <c r="S327" s="67"/>
      <c r="T327" s="67"/>
      <c r="U327" s="67"/>
      <c r="V327" s="67"/>
      <c r="W327" s="67"/>
      <c r="X327" s="219">
        <v>0</v>
      </c>
      <c r="Y327" s="68"/>
      <c r="Z327" s="68"/>
      <c r="AA327" s="68"/>
      <c r="AB327" s="68"/>
    </row>
    <row r="328" spans="1:28" s="69" customFormat="1" ht="12.75" hidden="1" customHeight="1" outlineLevel="1" x14ac:dyDescent="0.35">
      <c r="A328" s="66" t="s">
        <v>395</v>
      </c>
      <c r="B328" s="67" t="str">
        <f>IFERROR(VLOOKUP($A328,#REF!,B$1,FALSE),"")</f>
        <v/>
      </c>
      <c r="C328" s="67" t="s">
        <v>407</v>
      </c>
      <c r="D328" s="69" t="s">
        <v>411</v>
      </c>
      <c r="E328" s="67"/>
      <c r="F328" s="67"/>
      <c r="G328" s="67"/>
      <c r="H328" s="67"/>
      <c r="I328" s="67"/>
      <c r="J328" s="67"/>
      <c r="K328" s="67"/>
      <c r="L328" s="67"/>
      <c r="M328" s="67"/>
      <c r="N328" s="67"/>
      <c r="O328" s="67"/>
      <c r="P328" s="67"/>
      <c r="Q328" s="67"/>
      <c r="R328" s="67"/>
      <c r="S328" s="67"/>
      <c r="T328" s="67"/>
      <c r="U328" s="67"/>
      <c r="V328" s="67"/>
      <c r="W328" s="67"/>
      <c r="X328" s="219">
        <v>0</v>
      </c>
      <c r="Y328" s="68"/>
      <c r="Z328" s="68"/>
      <c r="AA328" s="68"/>
      <c r="AB328" s="68"/>
    </row>
    <row r="329" spans="1:28" s="69" customFormat="1" ht="12.75" hidden="1" customHeight="1" outlineLevel="1" x14ac:dyDescent="0.35">
      <c r="A329" s="66" t="s">
        <v>395</v>
      </c>
      <c r="B329" s="67" t="str">
        <f>IFERROR(VLOOKUP($A329,#REF!,B$1,FALSE),"")</f>
        <v/>
      </c>
      <c r="C329" s="67" t="s">
        <v>407</v>
      </c>
      <c r="D329" s="69" t="s">
        <v>412</v>
      </c>
      <c r="E329" s="67"/>
      <c r="F329" s="67"/>
      <c r="G329" s="67"/>
      <c r="H329" s="67"/>
      <c r="I329" s="67"/>
      <c r="J329" s="67"/>
      <c r="K329" s="67"/>
      <c r="L329" s="67"/>
      <c r="M329" s="67"/>
      <c r="N329" s="67"/>
      <c r="O329" s="67"/>
      <c r="P329" s="67"/>
      <c r="Q329" s="67"/>
      <c r="R329" s="67"/>
      <c r="S329" s="67"/>
      <c r="T329" s="67"/>
      <c r="U329" s="67"/>
      <c r="V329" s="67"/>
      <c r="W329" s="67"/>
      <c r="X329" s="219">
        <v>0</v>
      </c>
      <c r="Y329" s="68"/>
      <c r="Z329" s="68"/>
      <c r="AA329" s="68"/>
      <c r="AB329" s="68"/>
    </row>
    <row r="330" spans="1:28" s="69" customFormat="1" ht="12.75" hidden="1" customHeight="1" outlineLevel="1" x14ac:dyDescent="0.35">
      <c r="A330" s="66" t="s">
        <v>395</v>
      </c>
      <c r="B330" s="67" t="str">
        <f>IFERROR(VLOOKUP($A330,#REF!,B$1,FALSE),"")</f>
        <v/>
      </c>
      <c r="C330" s="67" t="s">
        <v>407</v>
      </c>
      <c r="D330" s="69" t="s">
        <v>413</v>
      </c>
      <c r="E330" s="67"/>
      <c r="F330" s="67"/>
      <c r="G330" s="67"/>
      <c r="H330" s="67"/>
      <c r="I330" s="67"/>
      <c r="J330" s="67"/>
      <c r="K330" s="67"/>
      <c r="L330" s="67"/>
      <c r="M330" s="67"/>
      <c r="N330" s="67"/>
      <c r="O330" s="67"/>
      <c r="P330" s="67"/>
      <c r="Q330" s="67"/>
      <c r="R330" s="67"/>
      <c r="S330" s="67"/>
      <c r="T330" s="67"/>
      <c r="U330" s="67"/>
      <c r="V330" s="67"/>
      <c r="W330" s="67"/>
      <c r="X330" s="219">
        <v>0</v>
      </c>
      <c r="Y330" s="68"/>
      <c r="Z330" s="68"/>
      <c r="AA330" s="68"/>
      <c r="AB330" s="68"/>
    </row>
    <row r="331" spans="1:28" s="69" customFormat="1" ht="12.75" hidden="1" customHeight="1" outlineLevel="1" x14ac:dyDescent="0.35">
      <c r="A331" s="66" t="s">
        <v>395</v>
      </c>
      <c r="B331" s="67" t="str">
        <f>IFERROR(VLOOKUP($A331,#REF!,B$1,FALSE),"")</f>
        <v/>
      </c>
      <c r="C331" s="67" t="s">
        <v>407</v>
      </c>
      <c r="D331" s="69" t="s">
        <v>414</v>
      </c>
      <c r="E331" s="67"/>
      <c r="F331" s="67"/>
      <c r="G331" s="67"/>
      <c r="H331" s="67"/>
      <c r="I331" s="67"/>
      <c r="J331" s="67"/>
      <c r="K331" s="67"/>
      <c r="L331" s="67"/>
      <c r="M331" s="67"/>
      <c r="N331" s="67"/>
      <c r="O331" s="67"/>
      <c r="P331" s="67"/>
      <c r="Q331" s="67"/>
      <c r="R331" s="67"/>
      <c r="S331" s="67"/>
      <c r="T331" s="67"/>
      <c r="U331" s="67"/>
      <c r="V331" s="67"/>
      <c r="W331" s="67"/>
      <c r="X331" s="219">
        <v>0</v>
      </c>
      <c r="Y331" s="68"/>
      <c r="Z331" s="68"/>
      <c r="AA331" s="68"/>
      <c r="AB331" s="68"/>
    </row>
    <row r="332" spans="1:28" s="69" customFormat="1" ht="12.75" hidden="1" customHeight="1" outlineLevel="1" x14ac:dyDescent="0.35">
      <c r="A332" s="66" t="s">
        <v>395</v>
      </c>
      <c r="B332" s="67" t="str">
        <f>IFERROR(VLOOKUP($A332,#REF!,B$1,FALSE),"")</f>
        <v/>
      </c>
      <c r="C332" s="67" t="s">
        <v>407</v>
      </c>
      <c r="D332" s="69" t="s">
        <v>415</v>
      </c>
      <c r="E332" s="67"/>
      <c r="F332" s="67"/>
      <c r="G332" s="67"/>
      <c r="H332" s="67"/>
      <c r="I332" s="67"/>
      <c r="J332" s="67"/>
      <c r="K332" s="67"/>
      <c r="L332" s="67"/>
      <c r="M332" s="67"/>
      <c r="N332" s="67"/>
      <c r="O332" s="67"/>
      <c r="P332" s="67"/>
      <c r="Q332" s="67"/>
      <c r="R332" s="67"/>
      <c r="S332" s="67"/>
      <c r="T332" s="67"/>
      <c r="U332" s="67"/>
      <c r="V332" s="67"/>
      <c r="W332" s="67"/>
      <c r="X332" s="219">
        <v>0</v>
      </c>
      <c r="Y332" s="68"/>
      <c r="Z332" s="68"/>
      <c r="AA332" s="68"/>
      <c r="AB332" s="68"/>
    </row>
    <row r="333" spans="1:28" s="69" customFormat="1" ht="12.75" hidden="1" customHeight="1" outlineLevel="1" x14ac:dyDescent="0.35">
      <c r="A333" s="66" t="s">
        <v>395</v>
      </c>
      <c r="B333" s="67" t="str">
        <f>IFERROR(VLOOKUP($A333,#REF!,B$1,FALSE),"")</f>
        <v/>
      </c>
      <c r="C333" s="67" t="s">
        <v>407</v>
      </c>
      <c r="D333" s="69" t="s">
        <v>416</v>
      </c>
      <c r="E333" s="67"/>
      <c r="F333" s="67"/>
      <c r="G333" s="67"/>
      <c r="H333" s="67"/>
      <c r="I333" s="67"/>
      <c r="J333" s="67"/>
      <c r="K333" s="67"/>
      <c r="L333" s="67"/>
      <c r="M333" s="67"/>
      <c r="N333" s="67"/>
      <c r="O333" s="67"/>
      <c r="P333" s="67"/>
      <c r="Q333" s="67"/>
      <c r="R333" s="67"/>
      <c r="S333" s="67"/>
      <c r="T333" s="67"/>
      <c r="U333" s="67"/>
      <c r="V333" s="67"/>
      <c r="W333" s="67"/>
      <c r="X333" s="219">
        <v>0</v>
      </c>
      <c r="Y333" s="68"/>
      <c r="Z333" s="68"/>
      <c r="AA333" s="68"/>
      <c r="AB333" s="68"/>
    </row>
    <row r="334" spans="1:28" s="69" customFormat="1" ht="12.75" hidden="1" customHeight="1" outlineLevel="1" x14ac:dyDescent="0.35">
      <c r="A334" s="66" t="s">
        <v>395</v>
      </c>
      <c r="B334" s="67" t="str">
        <f>IFERROR(VLOOKUP($A334,#REF!,B$1,FALSE),"")</f>
        <v/>
      </c>
      <c r="C334" s="67" t="s">
        <v>407</v>
      </c>
      <c r="D334" s="69" t="s">
        <v>417</v>
      </c>
      <c r="E334" s="67"/>
      <c r="F334" s="67"/>
      <c r="G334" s="67"/>
      <c r="H334" s="67"/>
      <c r="I334" s="67"/>
      <c r="J334" s="67"/>
      <c r="K334" s="67"/>
      <c r="L334" s="67"/>
      <c r="M334" s="67"/>
      <c r="N334" s="67"/>
      <c r="O334" s="67"/>
      <c r="P334" s="67"/>
      <c r="Q334" s="67"/>
      <c r="R334" s="67"/>
      <c r="S334" s="67"/>
      <c r="T334" s="67"/>
      <c r="U334" s="67"/>
      <c r="V334" s="67"/>
      <c r="W334" s="67"/>
      <c r="X334" s="219">
        <v>0</v>
      </c>
      <c r="Y334" s="68"/>
      <c r="Z334" s="68"/>
      <c r="AA334" s="68"/>
      <c r="AB334" s="68"/>
    </row>
    <row r="335" spans="1:28" s="69" customFormat="1" ht="12.75" hidden="1" customHeight="1" outlineLevel="1" x14ac:dyDescent="0.35">
      <c r="A335" s="66" t="s">
        <v>395</v>
      </c>
      <c r="B335" s="67" t="str">
        <f>IFERROR(VLOOKUP($A335,#REF!,B$1,FALSE),"")</f>
        <v/>
      </c>
      <c r="C335" s="67" t="s">
        <v>407</v>
      </c>
      <c r="D335" s="69" t="s">
        <v>418</v>
      </c>
      <c r="E335" s="67"/>
      <c r="F335" s="67"/>
      <c r="G335" s="67"/>
      <c r="H335" s="67"/>
      <c r="I335" s="67"/>
      <c r="J335" s="67"/>
      <c r="K335" s="67"/>
      <c r="L335" s="67"/>
      <c r="M335" s="67"/>
      <c r="N335" s="67"/>
      <c r="O335" s="67"/>
      <c r="P335" s="67"/>
      <c r="Q335" s="67"/>
      <c r="R335" s="67"/>
      <c r="S335" s="67"/>
      <c r="T335" s="67"/>
      <c r="U335" s="67"/>
      <c r="V335" s="67"/>
      <c r="W335" s="67"/>
      <c r="X335" s="219">
        <v>0</v>
      </c>
      <c r="Y335" s="68"/>
      <c r="Z335" s="68"/>
      <c r="AA335" s="68"/>
      <c r="AB335" s="68"/>
    </row>
    <row r="336" spans="1:28" s="69" customFormat="1" ht="12.75" hidden="1" customHeight="1" outlineLevel="1" x14ac:dyDescent="0.35">
      <c r="A336" s="66" t="s">
        <v>395</v>
      </c>
      <c r="B336" s="67" t="str">
        <f>IFERROR(VLOOKUP($A336,#REF!,B$1,FALSE),"")</f>
        <v/>
      </c>
      <c r="C336" s="67" t="s">
        <v>407</v>
      </c>
      <c r="D336" s="69" t="s">
        <v>419</v>
      </c>
      <c r="E336" s="67"/>
      <c r="F336" s="67"/>
      <c r="G336" s="67"/>
      <c r="H336" s="67"/>
      <c r="I336" s="67"/>
      <c r="J336" s="67"/>
      <c r="K336" s="67"/>
      <c r="L336" s="67"/>
      <c r="M336" s="67"/>
      <c r="N336" s="67"/>
      <c r="O336" s="67"/>
      <c r="P336" s="67"/>
      <c r="Q336" s="67"/>
      <c r="R336" s="67"/>
      <c r="S336" s="67"/>
      <c r="T336" s="67"/>
      <c r="U336" s="67"/>
      <c r="V336" s="67"/>
      <c r="W336" s="67"/>
      <c r="X336" s="219">
        <v>0</v>
      </c>
      <c r="Y336" s="68"/>
      <c r="Z336" s="68"/>
      <c r="AA336" s="68"/>
      <c r="AB336" s="68"/>
    </row>
    <row r="337" spans="1:28" s="69" customFormat="1" ht="12.75" hidden="1" customHeight="1" outlineLevel="1" x14ac:dyDescent="0.35">
      <c r="A337" s="66" t="s">
        <v>395</v>
      </c>
      <c r="B337" s="67" t="str">
        <f>IFERROR(VLOOKUP($A337,#REF!,B$1,FALSE),"")</f>
        <v/>
      </c>
      <c r="C337" s="67" t="s">
        <v>407</v>
      </c>
      <c r="D337" s="69" t="s">
        <v>420</v>
      </c>
      <c r="E337" s="67"/>
      <c r="F337" s="67"/>
      <c r="G337" s="67"/>
      <c r="H337" s="67"/>
      <c r="I337" s="67"/>
      <c r="J337" s="67"/>
      <c r="K337" s="67"/>
      <c r="L337" s="67"/>
      <c r="M337" s="67"/>
      <c r="N337" s="67"/>
      <c r="O337" s="67"/>
      <c r="P337" s="67"/>
      <c r="Q337" s="67"/>
      <c r="R337" s="67"/>
      <c r="S337" s="67"/>
      <c r="T337" s="67"/>
      <c r="U337" s="67"/>
      <c r="V337" s="67"/>
      <c r="W337" s="67"/>
      <c r="X337" s="219">
        <v>0</v>
      </c>
      <c r="Y337" s="68"/>
      <c r="Z337" s="68"/>
      <c r="AA337" s="68"/>
      <c r="AB337" s="68"/>
    </row>
    <row r="338" spans="1:28" s="69" customFormat="1" ht="12.75" hidden="1" customHeight="1" outlineLevel="1" x14ac:dyDescent="0.35">
      <c r="A338" s="66" t="s">
        <v>395</v>
      </c>
      <c r="B338" s="67" t="str">
        <f>IFERROR(VLOOKUP($A338,#REF!,B$1,FALSE),"")</f>
        <v/>
      </c>
      <c r="C338" s="67" t="s">
        <v>407</v>
      </c>
      <c r="D338" s="69" t="s">
        <v>421</v>
      </c>
      <c r="E338" s="67"/>
      <c r="F338" s="67"/>
      <c r="G338" s="67"/>
      <c r="H338" s="67"/>
      <c r="I338" s="67"/>
      <c r="J338" s="67"/>
      <c r="K338" s="67"/>
      <c r="L338" s="67"/>
      <c r="M338" s="67"/>
      <c r="N338" s="67"/>
      <c r="O338" s="67"/>
      <c r="P338" s="67"/>
      <c r="Q338" s="67"/>
      <c r="R338" s="67"/>
      <c r="S338" s="67"/>
      <c r="T338" s="67"/>
      <c r="U338" s="67"/>
      <c r="V338" s="67"/>
      <c r="W338" s="67"/>
      <c r="X338" s="219">
        <v>0</v>
      </c>
      <c r="Y338" s="68"/>
      <c r="Z338" s="68"/>
      <c r="AA338" s="68"/>
      <c r="AB338" s="68"/>
    </row>
    <row r="339" spans="1:28" s="69" customFormat="1" ht="12.75" hidden="1" customHeight="1" outlineLevel="1" x14ac:dyDescent="0.35">
      <c r="A339" s="66" t="s">
        <v>395</v>
      </c>
      <c r="B339" s="67" t="str">
        <f>IFERROR(VLOOKUP($A339,#REF!,B$1,FALSE),"")</f>
        <v/>
      </c>
      <c r="C339" s="67" t="s">
        <v>407</v>
      </c>
      <c r="D339" s="69" t="s">
        <v>422</v>
      </c>
      <c r="E339" s="67"/>
      <c r="F339" s="67"/>
      <c r="G339" s="67"/>
      <c r="H339" s="67"/>
      <c r="I339" s="67"/>
      <c r="J339" s="67"/>
      <c r="K339" s="67"/>
      <c r="L339" s="67"/>
      <c r="M339" s="67"/>
      <c r="N339" s="67"/>
      <c r="O339" s="67"/>
      <c r="P339" s="67"/>
      <c r="Q339" s="67"/>
      <c r="R339" s="67"/>
      <c r="S339" s="67"/>
      <c r="T339" s="67"/>
      <c r="U339" s="67"/>
      <c r="V339" s="67"/>
      <c r="W339" s="67"/>
      <c r="X339" s="219">
        <v>0</v>
      </c>
      <c r="Y339" s="68"/>
      <c r="Z339" s="68"/>
      <c r="AA339" s="68"/>
      <c r="AB339" s="68"/>
    </row>
    <row r="340" spans="1:28" s="69" customFormat="1" ht="12.75" hidden="1" customHeight="1" outlineLevel="1" x14ac:dyDescent="0.35">
      <c r="A340" s="66" t="s">
        <v>395</v>
      </c>
      <c r="B340" s="67" t="str">
        <f>IFERROR(VLOOKUP($A340,#REF!,B$1,FALSE),"")</f>
        <v/>
      </c>
      <c r="C340" s="67" t="s">
        <v>407</v>
      </c>
      <c r="D340" s="69" t="s">
        <v>423</v>
      </c>
      <c r="E340" s="67"/>
      <c r="F340" s="67"/>
      <c r="G340" s="67"/>
      <c r="H340" s="67"/>
      <c r="I340" s="67"/>
      <c r="J340" s="67"/>
      <c r="K340" s="67"/>
      <c r="L340" s="67"/>
      <c r="M340" s="67"/>
      <c r="N340" s="67"/>
      <c r="O340" s="67"/>
      <c r="P340" s="67"/>
      <c r="Q340" s="67"/>
      <c r="R340" s="67"/>
      <c r="S340" s="67"/>
      <c r="T340" s="67"/>
      <c r="U340" s="67"/>
      <c r="V340" s="67"/>
      <c r="W340" s="67"/>
      <c r="X340" s="219">
        <v>0</v>
      </c>
      <c r="Y340" s="68"/>
      <c r="Z340" s="68"/>
      <c r="AA340" s="68"/>
      <c r="AB340" s="68"/>
    </row>
    <row r="341" spans="1:28" s="69" customFormat="1" ht="12.75" hidden="1" customHeight="1" outlineLevel="1" x14ac:dyDescent="0.35">
      <c r="A341" s="66" t="s">
        <v>395</v>
      </c>
      <c r="B341" s="67" t="str">
        <f>IFERROR(VLOOKUP($A341,#REF!,B$1,FALSE),"")</f>
        <v/>
      </c>
      <c r="C341" s="67" t="s">
        <v>407</v>
      </c>
      <c r="D341" s="69" t="s">
        <v>424</v>
      </c>
      <c r="E341" s="67"/>
      <c r="F341" s="67"/>
      <c r="G341" s="67"/>
      <c r="H341" s="67"/>
      <c r="I341" s="67"/>
      <c r="J341" s="67"/>
      <c r="K341" s="67"/>
      <c r="L341" s="67"/>
      <c r="M341" s="67"/>
      <c r="N341" s="67"/>
      <c r="O341" s="67"/>
      <c r="P341" s="67"/>
      <c r="Q341" s="67"/>
      <c r="R341" s="67"/>
      <c r="S341" s="67"/>
      <c r="T341" s="67"/>
      <c r="U341" s="67"/>
      <c r="V341" s="67"/>
      <c r="W341" s="67"/>
      <c r="X341" s="219">
        <v>0</v>
      </c>
      <c r="Y341" s="68"/>
      <c r="Z341" s="68"/>
      <c r="AA341" s="68"/>
      <c r="AB341" s="68"/>
    </row>
    <row r="342" spans="1:28" s="69" customFormat="1" ht="12.75" hidden="1" customHeight="1" outlineLevel="1" x14ac:dyDescent="0.35">
      <c r="A342" s="66" t="s">
        <v>395</v>
      </c>
      <c r="B342" s="67" t="str">
        <f>IFERROR(VLOOKUP($A342,#REF!,B$1,FALSE),"")</f>
        <v/>
      </c>
      <c r="C342" s="67" t="s">
        <v>407</v>
      </c>
      <c r="D342" s="69" t="s">
        <v>425</v>
      </c>
      <c r="E342" s="67"/>
      <c r="F342" s="67"/>
      <c r="G342" s="67"/>
      <c r="H342" s="67"/>
      <c r="I342" s="67"/>
      <c r="J342" s="67"/>
      <c r="K342" s="67"/>
      <c r="L342" s="67"/>
      <c r="M342" s="67"/>
      <c r="N342" s="67"/>
      <c r="O342" s="67"/>
      <c r="P342" s="67"/>
      <c r="Q342" s="67"/>
      <c r="R342" s="67"/>
      <c r="S342" s="67"/>
      <c r="T342" s="67"/>
      <c r="U342" s="67"/>
      <c r="V342" s="67"/>
      <c r="W342" s="67"/>
      <c r="X342" s="219">
        <v>0</v>
      </c>
      <c r="Y342" s="68"/>
      <c r="Z342" s="68"/>
      <c r="AA342" s="68"/>
      <c r="AB342" s="68"/>
    </row>
    <row r="343" spans="1:28" s="69" customFormat="1" ht="38" hidden="1" customHeight="1" outlineLevel="1" x14ac:dyDescent="0.35">
      <c r="A343" s="66" t="s">
        <v>395</v>
      </c>
      <c r="B343" s="67" t="str">
        <f>IFERROR(VLOOKUP($A343,#REF!,B$1,FALSE),"")</f>
        <v/>
      </c>
      <c r="C343" s="67" t="str">
        <f>IFERROR(VLOOKUP($A343,#REF!,C$1,FALSE),"")</f>
        <v/>
      </c>
      <c r="D343" s="69" t="s">
        <v>211</v>
      </c>
      <c r="E343" s="67"/>
      <c r="F343" s="67"/>
      <c r="G343" s="67"/>
      <c r="H343" s="67"/>
      <c r="I343" s="67"/>
      <c r="J343" s="67"/>
      <c r="K343" s="67"/>
      <c r="L343" s="67"/>
      <c r="M343" s="67"/>
      <c r="N343" s="67"/>
      <c r="O343" s="67"/>
      <c r="P343" s="67"/>
      <c r="Q343" s="67"/>
      <c r="R343" s="67"/>
      <c r="S343" s="67"/>
      <c r="T343" s="67"/>
      <c r="U343" s="67"/>
      <c r="V343" s="67"/>
      <c r="W343" s="67"/>
      <c r="X343" s="219">
        <v>0</v>
      </c>
      <c r="Y343" s="68"/>
      <c r="Z343" s="68"/>
      <c r="AA343" s="68"/>
      <c r="AB343" s="68"/>
    </row>
    <row r="344" spans="1:28" ht="12.75" customHeight="1" collapsed="1" x14ac:dyDescent="0.35">
      <c r="A344" s="1" t="s">
        <v>426</v>
      </c>
      <c r="B344" s="19" t="str">
        <f>IFERROR(VLOOKUP($A344,#REF!,B$1,FALSE),"")</f>
        <v/>
      </c>
      <c r="C344" s="76" t="str">
        <f>IFERROR(VLOOKUP($A344,#REF!,C$1,FALSE),"")</f>
        <v/>
      </c>
      <c r="D344" s="76" t="str">
        <f>IFERROR(VLOOKUP($A344,#REF!,D$1,FALSE),"")</f>
        <v/>
      </c>
      <c r="E344" s="67"/>
      <c r="F344" s="67"/>
      <c r="G344" s="67"/>
      <c r="H344" s="67"/>
      <c r="I344" s="67"/>
      <c r="J344" s="67"/>
      <c r="K344" s="67"/>
      <c r="L344" s="67"/>
      <c r="M344" s="67"/>
      <c r="N344" s="67"/>
      <c r="O344" s="67"/>
      <c r="P344" s="67"/>
      <c r="Q344" s="67"/>
      <c r="R344" s="67"/>
      <c r="S344" s="67"/>
      <c r="T344" s="67"/>
      <c r="U344" s="67"/>
      <c r="V344" s="67"/>
      <c r="W344" s="67"/>
      <c r="X344" s="219">
        <v>0</v>
      </c>
      <c r="Y344" s="90"/>
      <c r="Z344" s="90"/>
      <c r="AA344" s="90"/>
      <c r="AB344" s="90"/>
    </row>
    <row r="345" spans="1:28" ht="12.75" customHeight="1" collapsed="1" x14ac:dyDescent="0.35">
      <c r="A345" s="115" t="s">
        <v>427</v>
      </c>
      <c r="B345" s="104" t="str">
        <f>IFERROR(VLOOKUP($A345,#REF!,B$1,FALSE),"")</f>
        <v/>
      </c>
      <c r="C345" s="101" t="str">
        <f>IFERROR(VLOOKUP($A345,#REF!,C$1,FALSE),"")</f>
        <v/>
      </c>
      <c r="D345" s="101" t="str">
        <f>IFERROR(VLOOKUP($A345,#REF!,D$1,FALSE),"")</f>
        <v/>
      </c>
      <c r="E345" s="101"/>
      <c r="F345" s="101"/>
      <c r="G345" s="101"/>
      <c r="H345" s="101"/>
      <c r="I345" s="101"/>
      <c r="J345" s="101"/>
      <c r="K345" s="101"/>
      <c r="L345" s="101"/>
      <c r="M345" s="101"/>
      <c r="N345" s="101"/>
      <c r="O345" s="101"/>
      <c r="P345" s="101"/>
      <c r="Q345" s="101"/>
      <c r="R345" s="101"/>
      <c r="S345" s="101"/>
      <c r="T345" s="101"/>
      <c r="U345" s="101"/>
      <c r="V345" s="101"/>
      <c r="W345" s="101"/>
      <c r="X345" s="219">
        <v>0</v>
      </c>
      <c r="Y345" s="99"/>
      <c r="Z345" s="99"/>
      <c r="AA345" s="99"/>
      <c r="AB345" s="99"/>
    </row>
    <row r="346" spans="1:28" s="69" customFormat="1" ht="12.75" hidden="1" customHeight="1" outlineLevel="1" x14ac:dyDescent="0.35">
      <c r="A346" s="114" t="s">
        <v>427</v>
      </c>
      <c r="B346" s="103" t="str">
        <f>IFERROR(VLOOKUP($A346,#REF!,B$1,FALSE),"")</f>
        <v/>
      </c>
      <c r="C346" s="103" t="str">
        <f>IFERROR(VLOOKUP($A346,#REF!,C$1,FALSE),"")</f>
        <v/>
      </c>
      <c r="D346" s="69" t="s">
        <v>428</v>
      </c>
      <c r="X346" s="219">
        <v>0</v>
      </c>
      <c r="Y346" s="77"/>
      <c r="Z346" s="77"/>
      <c r="AA346" s="77"/>
      <c r="AB346" s="77"/>
    </row>
    <row r="347" spans="1:28" s="69" customFormat="1" ht="12.75" hidden="1" customHeight="1" outlineLevel="1" x14ac:dyDescent="0.35">
      <c r="A347" s="66" t="s">
        <v>427</v>
      </c>
      <c r="B347" s="67" t="str">
        <f>IFERROR(VLOOKUP($A347,#REF!,B$1,FALSE),"")</f>
        <v/>
      </c>
      <c r="C347" s="67" t="str">
        <f>IFERROR(VLOOKUP($A347,#REF!,C$1,FALSE),"")</f>
        <v/>
      </c>
      <c r="D347" s="69" t="s">
        <v>429</v>
      </c>
      <c r="E347" s="76"/>
      <c r="F347" s="76"/>
      <c r="G347" s="76"/>
      <c r="H347" s="76"/>
      <c r="I347" s="76"/>
      <c r="J347" s="76"/>
      <c r="K347" s="76"/>
      <c r="L347" s="76"/>
      <c r="M347" s="76"/>
      <c r="N347" s="76"/>
      <c r="O347" s="76"/>
      <c r="P347" s="76"/>
      <c r="Q347" s="76"/>
      <c r="R347" s="76"/>
      <c r="S347" s="76"/>
      <c r="T347" s="76"/>
      <c r="U347" s="76"/>
      <c r="V347" s="76"/>
      <c r="W347" s="76"/>
      <c r="X347" s="219">
        <v>0</v>
      </c>
      <c r="Y347" s="68"/>
      <c r="Z347" s="68"/>
      <c r="AA347" s="68"/>
      <c r="AB347" s="68"/>
    </row>
    <row r="348" spans="1:28" s="69" customFormat="1" ht="12.75" hidden="1" customHeight="1" outlineLevel="1" x14ac:dyDescent="0.35">
      <c r="A348" s="66" t="s">
        <v>427</v>
      </c>
      <c r="B348" s="67" t="str">
        <f>IFERROR(VLOOKUP($A348,#REF!,B$1,FALSE),"")</f>
        <v/>
      </c>
      <c r="C348" s="67" t="str">
        <f>IFERROR(VLOOKUP($A348,#REF!,C$1,FALSE),"")</f>
        <v/>
      </c>
      <c r="D348" s="69" t="s">
        <v>430</v>
      </c>
      <c r="E348" s="76"/>
      <c r="F348" s="76"/>
      <c r="G348" s="76"/>
      <c r="H348" s="76"/>
      <c r="I348" s="76"/>
      <c r="J348" s="76"/>
      <c r="K348" s="76"/>
      <c r="L348" s="76"/>
      <c r="M348" s="76"/>
      <c r="N348" s="76"/>
      <c r="O348" s="76"/>
      <c r="P348" s="76"/>
      <c r="Q348" s="76"/>
      <c r="R348" s="76"/>
      <c r="S348" s="76"/>
      <c r="T348" s="76"/>
      <c r="U348" s="76"/>
      <c r="V348" s="76"/>
      <c r="W348" s="76"/>
      <c r="X348" s="219">
        <v>0</v>
      </c>
      <c r="Y348" s="68"/>
      <c r="Z348" s="68"/>
      <c r="AA348" s="68"/>
      <c r="AB348" s="68"/>
    </row>
    <row r="349" spans="1:28" s="69" customFormat="1" ht="12.75" hidden="1" customHeight="1" outlineLevel="1" x14ac:dyDescent="0.35">
      <c r="A349" s="126" t="s">
        <v>427</v>
      </c>
      <c r="B349" s="127" t="str">
        <f>IFERROR(VLOOKUP($A349,#REF!,B$1,FALSE),"")</f>
        <v/>
      </c>
      <c r="C349" s="127" t="str">
        <f>IFERROR(VLOOKUP($A349,#REF!,C$1,FALSE),"")</f>
        <v/>
      </c>
      <c r="D349" s="69" t="s">
        <v>211</v>
      </c>
      <c r="E349" s="76"/>
      <c r="F349" s="76"/>
      <c r="G349" s="76"/>
      <c r="H349" s="76"/>
      <c r="I349" s="76"/>
      <c r="J349" s="76"/>
      <c r="K349" s="76"/>
      <c r="L349" s="76"/>
      <c r="M349" s="76"/>
      <c r="N349" s="76"/>
      <c r="O349" s="76"/>
      <c r="P349" s="76"/>
      <c r="Q349" s="76"/>
      <c r="R349" s="76"/>
      <c r="S349" s="76"/>
      <c r="T349" s="76"/>
      <c r="U349" s="76"/>
      <c r="V349" s="76"/>
      <c r="W349" s="76"/>
      <c r="X349" s="219">
        <v>0</v>
      </c>
      <c r="Y349" s="137"/>
      <c r="Z349" s="137"/>
      <c r="AA349" s="137"/>
      <c r="AB349" s="137"/>
    </row>
    <row r="350" spans="1:28" ht="12.75" customHeight="1" collapsed="1" x14ac:dyDescent="0.4">
      <c r="A350" s="142" t="s">
        <v>431</v>
      </c>
      <c r="B350" s="142" t="str">
        <f>IFERROR(VLOOKUP($A350,#REF!,B$1,FALSE),"")</f>
        <v/>
      </c>
      <c r="C350" s="144" t="str">
        <f>IFERROR(VLOOKUP($A350,#REF!,C$1,FALSE),"")</f>
        <v/>
      </c>
      <c r="D350" s="144" t="str">
        <f>IFERROR(VLOOKUP($A350,#REF!,D$1,FALSE),"")</f>
        <v/>
      </c>
      <c r="E350" s="76"/>
      <c r="F350" s="76"/>
      <c r="G350" s="76"/>
      <c r="H350" s="76"/>
      <c r="I350" s="76"/>
      <c r="J350" s="76"/>
      <c r="K350" s="76"/>
      <c r="L350" s="76"/>
      <c r="M350" s="76"/>
      <c r="N350" s="76"/>
      <c r="O350" s="76"/>
      <c r="P350" s="76"/>
      <c r="Q350" s="76"/>
      <c r="R350" s="76"/>
      <c r="S350" s="76"/>
      <c r="T350" s="76"/>
      <c r="U350" s="76"/>
      <c r="V350" s="76"/>
      <c r="W350" s="76"/>
      <c r="X350" s="221">
        <f>SUM(X351:X366)</f>
        <v>0</v>
      </c>
      <c r="Y350" s="145"/>
      <c r="Z350" s="145"/>
      <c r="AA350" s="145"/>
      <c r="AB350" s="145"/>
    </row>
    <row r="351" spans="1:28" ht="12.75" customHeight="1" x14ac:dyDescent="0.35">
      <c r="A351" s="141" t="s">
        <v>432</v>
      </c>
      <c r="B351" s="37" t="str">
        <f>IFERROR(VLOOKUP($A351,#REF!,B$1,FALSE),"")</f>
        <v/>
      </c>
      <c r="C351" s="102" t="str">
        <f>IFERROR(VLOOKUP($A351,#REF!,C$1,FALSE),"")</f>
        <v/>
      </c>
      <c r="D351" s="102" t="str">
        <f>IFERROR(VLOOKUP($A351,#REF!,D$1,FALSE),"")</f>
        <v/>
      </c>
      <c r="E351" s="76"/>
      <c r="F351" s="76"/>
      <c r="G351" s="76"/>
      <c r="H351" s="76"/>
      <c r="I351" s="76"/>
      <c r="J351" s="76"/>
      <c r="K351" s="76"/>
      <c r="L351" s="76"/>
      <c r="M351" s="76"/>
      <c r="N351" s="76"/>
      <c r="O351" s="76"/>
      <c r="P351" s="76"/>
      <c r="Q351" s="76"/>
      <c r="R351" s="76"/>
      <c r="S351" s="76"/>
      <c r="T351" s="76"/>
      <c r="U351" s="76"/>
      <c r="V351" s="76"/>
      <c r="W351" s="76"/>
      <c r="X351" s="219">
        <v>0</v>
      </c>
      <c r="Y351" s="98"/>
      <c r="Z351" s="98"/>
      <c r="AA351" s="98"/>
      <c r="AB351" s="98"/>
    </row>
    <row r="352" spans="1:28" ht="12.75" customHeight="1" collapsed="1" x14ac:dyDescent="0.35">
      <c r="A352" s="1" t="s">
        <v>433</v>
      </c>
      <c r="B352" s="19" t="str">
        <f>IFERROR(VLOOKUP($A352,#REF!,B$1,FALSE),"")</f>
        <v/>
      </c>
      <c r="C352" s="76" t="str">
        <f>IFERROR(VLOOKUP($A352,#REF!,C$1,FALSE),"")</f>
        <v/>
      </c>
      <c r="D352" s="76" t="str">
        <f>IFERROR(VLOOKUP($A352,#REF!,D$1,FALSE),"")</f>
        <v/>
      </c>
      <c r="E352" s="76"/>
      <c r="F352" s="76"/>
      <c r="G352" s="76"/>
      <c r="H352" s="76"/>
      <c r="I352" s="76"/>
      <c r="J352" s="76"/>
      <c r="K352" s="76"/>
      <c r="L352" s="76"/>
      <c r="M352" s="76"/>
      <c r="N352" s="76"/>
      <c r="O352" s="76"/>
      <c r="P352" s="76"/>
      <c r="Q352" s="76"/>
      <c r="R352" s="76"/>
      <c r="S352" s="76"/>
      <c r="T352" s="76"/>
      <c r="U352" s="76"/>
      <c r="V352" s="76"/>
      <c r="W352" s="76"/>
      <c r="X352" s="219">
        <v>0</v>
      </c>
      <c r="Y352" s="90"/>
      <c r="Z352" s="90"/>
      <c r="AA352" s="90"/>
      <c r="AB352" s="90"/>
    </row>
    <row r="353" spans="1:30" s="69" customFormat="1" ht="12.75" hidden="1" customHeight="1" outlineLevel="1" x14ac:dyDescent="0.35">
      <c r="A353" s="66" t="s">
        <v>433</v>
      </c>
      <c r="B353" s="67" t="str">
        <f>IFERROR(VLOOKUP($A353,#REF!,B$1,FALSE),"")</f>
        <v/>
      </c>
      <c r="C353" s="67" t="str">
        <f>IFERROR(VLOOKUP($A353,#REF!,C$1,FALSE),"")</f>
        <v/>
      </c>
      <c r="D353" s="67" t="s">
        <v>434</v>
      </c>
      <c r="E353" s="76"/>
      <c r="F353" s="76"/>
      <c r="G353" s="76"/>
      <c r="H353" s="76"/>
      <c r="I353" s="76"/>
      <c r="J353" s="76"/>
      <c r="K353" s="76"/>
      <c r="L353" s="76"/>
      <c r="M353" s="76"/>
      <c r="N353" s="76"/>
      <c r="O353" s="76"/>
      <c r="P353" s="76"/>
      <c r="Q353" s="76"/>
      <c r="R353" s="76"/>
      <c r="S353" s="76"/>
      <c r="T353" s="76"/>
      <c r="U353" s="76"/>
      <c r="V353" s="76"/>
      <c r="W353" s="76"/>
      <c r="X353" s="219">
        <v>0</v>
      </c>
      <c r="Y353" s="68"/>
      <c r="Z353" s="68"/>
      <c r="AA353" s="68"/>
      <c r="AB353" s="68"/>
    </row>
    <row r="354" spans="1:30" s="69" customFormat="1" ht="12.75" hidden="1" customHeight="1" outlineLevel="1" x14ac:dyDescent="0.35">
      <c r="A354" s="66" t="s">
        <v>433</v>
      </c>
      <c r="B354" s="67" t="str">
        <f>IFERROR(VLOOKUP($A354,#REF!,B$1,FALSE),"")</f>
        <v/>
      </c>
      <c r="C354" s="67" t="str">
        <f>IFERROR(VLOOKUP($A354,#REF!,C$1,FALSE),"")</f>
        <v/>
      </c>
      <c r="D354" s="67" t="s">
        <v>435</v>
      </c>
      <c r="E354" s="76"/>
      <c r="F354" s="76"/>
      <c r="G354" s="76"/>
      <c r="H354" s="76"/>
      <c r="I354" s="76"/>
      <c r="J354" s="76"/>
      <c r="K354" s="76"/>
      <c r="L354" s="76"/>
      <c r="M354" s="76"/>
      <c r="N354" s="76"/>
      <c r="O354" s="76"/>
      <c r="P354" s="76"/>
      <c r="Q354" s="76"/>
      <c r="R354" s="76"/>
      <c r="S354" s="76"/>
      <c r="T354" s="76"/>
      <c r="U354" s="76"/>
      <c r="V354" s="76"/>
      <c r="W354" s="76"/>
      <c r="X354" s="219">
        <v>0</v>
      </c>
      <c r="Y354" s="68"/>
      <c r="Z354" s="68"/>
      <c r="AA354" s="68"/>
      <c r="AB354" s="68"/>
    </row>
    <row r="355" spans="1:30" s="69" customFormat="1" ht="12.75" hidden="1" customHeight="1" outlineLevel="1" x14ac:dyDescent="0.35">
      <c r="A355" s="66" t="s">
        <v>433</v>
      </c>
      <c r="B355" s="67" t="str">
        <f>IFERROR(VLOOKUP($A355,#REF!,B$1,FALSE),"")</f>
        <v/>
      </c>
      <c r="C355" s="67" t="str">
        <f>IFERROR(VLOOKUP($A355,#REF!,C$1,FALSE),"")</f>
        <v/>
      </c>
      <c r="D355" s="69" t="s">
        <v>211</v>
      </c>
      <c r="E355" s="76"/>
      <c r="F355" s="76"/>
      <c r="G355" s="76"/>
      <c r="H355" s="76"/>
      <c r="I355" s="76"/>
      <c r="J355" s="76"/>
      <c r="K355" s="76"/>
      <c r="L355" s="76"/>
      <c r="M355" s="76"/>
      <c r="N355" s="76"/>
      <c r="O355" s="76"/>
      <c r="P355" s="76"/>
      <c r="Q355" s="76"/>
      <c r="R355" s="76"/>
      <c r="S355" s="76"/>
      <c r="T355" s="76"/>
      <c r="U355" s="76"/>
      <c r="V355" s="76"/>
      <c r="W355" s="76"/>
      <c r="X355" s="219">
        <v>0</v>
      </c>
      <c r="Y355" s="68"/>
      <c r="Z355" s="68"/>
      <c r="AA355" s="68"/>
      <c r="AB355" s="68"/>
    </row>
    <row r="356" spans="1:30" ht="12.75" customHeight="1" collapsed="1" x14ac:dyDescent="0.35">
      <c r="A356" s="1" t="s">
        <v>436</v>
      </c>
      <c r="B356" s="19" t="str">
        <f>IFERROR(VLOOKUP($A356,#REF!,B$1,FALSE),"")</f>
        <v/>
      </c>
      <c r="C356" s="76" t="str">
        <f>IFERROR(VLOOKUP($A356,#REF!,C$1,FALSE),"")</f>
        <v/>
      </c>
      <c r="D356" s="76" t="str">
        <f>IFERROR(VLOOKUP($A356,#REF!,D$1,FALSE),"")</f>
        <v/>
      </c>
      <c r="E356" s="76"/>
      <c r="F356" s="76"/>
      <c r="G356" s="76"/>
      <c r="H356" s="76"/>
      <c r="I356" s="76"/>
      <c r="J356" s="76"/>
      <c r="K356" s="76"/>
      <c r="L356" s="76"/>
      <c r="M356" s="76"/>
      <c r="N356" s="76"/>
      <c r="O356" s="76"/>
      <c r="P356" s="76"/>
      <c r="Q356" s="76"/>
      <c r="R356" s="76"/>
      <c r="S356" s="76"/>
      <c r="T356" s="76"/>
      <c r="U356" s="76"/>
      <c r="V356" s="76"/>
      <c r="W356" s="76"/>
      <c r="X356" s="219">
        <v>0</v>
      </c>
      <c r="Y356" s="90"/>
      <c r="Z356" s="90"/>
      <c r="AA356" s="90"/>
      <c r="AB356" s="90"/>
    </row>
    <row r="357" spans="1:30" s="91" customFormat="1" ht="12.75" customHeight="1" collapsed="1" x14ac:dyDescent="0.35">
      <c r="A357" s="1" t="s">
        <v>437</v>
      </c>
      <c r="B357" s="19" t="str">
        <f>IFERROR(VLOOKUP($A357,#REF!,B$1,FALSE),"")</f>
        <v/>
      </c>
      <c r="C357" s="19" t="str">
        <f>IFERROR(VLOOKUP($A357,#REF!,C$1,FALSE),"")</f>
        <v/>
      </c>
      <c r="D357" s="19" t="str">
        <f>IFERROR(VLOOKUP($A357,#REF!,D$1,FALSE),"")</f>
        <v/>
      </c>
      <c r="E357" s="76"/>
      <c r="F357" s="76"/>
      <c r="G357" s="76"/>
      <c r="H357" s="76"/>
      <c r="I357" s="76"/>
      <c r="J357" s="76"/>
      <c r="K357" s="76"/>
      <c r="L357" s="76"/>
      <c r="M357" s="76"/>
      <c r="N357" s="76"/>
      <c r="O357" s="76"/>
      <c r="P357" s="76"/>
      <c r="Q357" s="76"/>
      <c r="R357" s="76"/>
      <c r="S357" s="76"/>
      <c r="T357" s="76"/>
      <c r="U357" s="76"/>
      <c r="V357" s="76"/>
      <c r="W357" s="76"/>
      <c r="X357" s="219">
        <v>0</v>
      </c>
      <c r="Y357" s="90"/>
      <c r="Z357" s="90"/>
      <c r="AA357" s="90"/>
      <c r="AB357" s="90"/>
    </row>
    <row r="358" spans="1:30" s="69" customFormat="1" ht="12.75" hidden="1" customHeight="1" outlineLevel="1" x14ac:dyDescent="0.35">
      <c r="A358" s="66" t="s">
        <v>437</v>
      </c>
      <c r="B358" s="67" t="str">
        <f>IFERROR(VLOOKUP($A358,#REF!,B$1,FALSE),"")</f>
        <v/>
      </c>
      <c r="C358" s="67" t="str">
        <f>IFERROR(VLOOKUP($A358,#REF!,C$1,FALSE),"")</f>
        <v/>
      </c>
      <c r="D358" s="69" t="s">
        <v>438</v>
      </c>
      <c r="E358" s="76"/>
      <c r="F358" s="76"/>
      <c r="G358" s="76"/>
      <c r="H358" s="76"/>
      <c r="I358" s="76"/>
      <c r="J358" s="76"/>
      <c r="K358" s="76"/>
      <c r="L358" s="76"/>
      <c r="M358" s="76"/>
      <c r="N358" s="76"/>
      <c r="O358" s="76"/>
      <c r="P358" s="76"/>
      <c r="Q358" s="76"/>
      <c r="R358" s="76"/>
      <c r="S358" s="76"/>
      <c r="T358" s="76"/>
      <c r="U358" s="76"/>
      <c r="V358" s="76"/>
      <c r="W358" s="76"/>
      <c r="X358" s="219">
        <v>0</v>
      </c>
      <c r="Y358" s="68"/>
      <c r="Z358" s="68"/>
      <c r="AA358" s="68"/>
      <c r="AB358" s="68"/>
    </row>
    <row r="359" spans="1:30" s="69" customFormat="1" ht="12.75" hidden="1" customHeight="1" outlineLevel="1" x14ac:dyDescent="0.35">
      <c r="A359" s="66" t="s">
        <v>437</v>
      </c>
      <c r="B359" s="67" t="str">
        <f>IFERROR(VLOOKUP($A359,#REF!,B$1,FALSE),"")</f>
        <v/>
      </c>
      <c r="C359" s="67" t="str">
        <f>IFERROR(VLOOKUP($A359,#REF!,C$1,FALSE),"")</f>
        <v/>
      </c>
      <c r="D359" s="69" t="s">
        <v>439</v>
      </c>
      <c r="E359" s="76"/>
      <c r="F359" s="76"/>
      <c r="G359" s="76"/>
      <c r="H359" s="76"/>
      <c r="I359" s="76"/>
      <c r="J359" s="76"/>
      <c r="K359" s="76"/>
      <c r="L359" s="76"/>
      <c r="M359" s="76"/>
      <c r="N359" s="76"/>
      <c r="O359" s="76"/>
      <c r="P359" s="76"/>
      <c r="Q359" s="76"/>
      <c r="R359" s="76"/>
      <c r="S359" s="76"/>
      <c r="T359" s="76"/>
      <c r="U359" s="76"/>
      <c r="V359" s="76"/>
      <c r="W359" s="76"/>
      <c r="X359" s="219">
        <v>0</v>
      </c>
      <c r="Y359" s="68"/>
      <c r="Z359" s="68"/>
      <c r="AA359" s="68"/>
      <c r="AB359" s="68"/>
    </row>
    <row r="360" spans="1:30" s="69" customFormat="1" ht="12.75" hidden="1" customHeight="1" outlineLevel="1" x14ac:dyDescent="0.35">
      <c r="A360" s="66" t="s">
        <v>437</v>
      </c>
      <c r="B360" s="67" t="str">
        <f>IFERROR(VLOOKUP($A360,#REF!,B$1,FALSE),"")</f>
        <v/>
      </c>
      <c r="C360" s="67" t="str">
        <f>IFERROR(VLOOKUP($A360,#REF!,C$1,FALSE),"")</f>
        <v/>
      </c>
      <c r="D360" s="69" t="s">
        <v>440</v>
      </c>
      <c r="E360" s="76"/>
      <c r="F360" s="76"/>
      <c r="G360" s="76"/>
      <c r="H360" s="76"/>
      <c r="I360" s="76"/>
      <c r="J360" s="76"/>
      <c r="K360" s="76"/>
      <c r="L360" s="76"/>
      <c r="M360" s="76"/>
      <c r="N360" s="76"/>
      <c r="O360" s="76"/>
      <c r="P360" s="76"/>
      <c r="Q360" s="76"/>
      <c r="R360" s="76"/>
      <c r="S360" s="76"/>
      <c r="T360" s="76"/>
      <c r="U360" s="76"/>
      <c r="V360" s="76"/>
      <c r="W360" s="76"/>
      <c r="X360" s="219">
        <v>0</v>
      </c>
      <c r="Y360" s="68"/>
      <c r="Z360" s="68"/>
      <c r="AA360" s="68"/>
      <c r="AB360" s="68"/>
    </row>
    <row r="361" spans="1:30" s="69" customFormat="1" ht="12.75" hidden="1" customHeight="1" outlineLevel="1" x14ac:dyDescent="0.35">
      <c r="A361" s="66" t="s">
        <v>437</v>
      </c>
      <c r="B361" s="67" t="str">
        <f>IFERROR(VLOOKUP($A361,#REF!,B$1,FALSE),"")</f>
        <v/>
      </c>
      <c r="C361" s="67" t="str">
        <f>IFERROR(VLOOKUP($A361,#REF!,C$1,FALSE),"")</f>
        <v/>
      </c>
      <c r="D361" s="69" t="s">
        <v>211</v>
      </c>
      <c r="E361" s="76"/>
      <c r="F361" s="76"/>
      <c r="G361" s="76"/>
      <c r="H361" s="76"/>
      <c r="I361" s="76"/>
      <c r="J361" s="76"/>
      <c r="K361" s="76"/>
      <c r="L361" s="76"/>
      <c r="M361" s="76"/>
      <c r="N361" s="76"/>
      <c r="O361" s="76"/>
      <c r="P361" s="76"/>
      <c r="Q361" s="76"/>
      <c r="R361" s="76"/>
      <c r="S361" s="76"/>
      <c r="T361" s="76"/>
      <c r="U361" s="76"/>
      <c r="V361" s="76"/>
      <c r="W361" s="76"/>
      <c r="X361" s="219">
        <v>0</v>
      </c>
      <c r="Y361" s="68"/>
      <c r="Z361" s="68"/>
      <c r="AA361" s="68"/>
      <c r="AB361" s="68"/>
    </row>
    <row r="362" spans="1:30" ht="12.75" customHeight="1" collapsed="1" x14ac:dyDescent="0.35">
      <c r="A362" s="1" t="s">
        <v>441</v>
      </c>
      <c r="B362" s="19" t="str">
        <f>IFERROR(VLOOKUP($A362,#REF!,B$1,FALSE),"")</f>
        <v/>
      </c>
      <c r="C362" s="19" t="str">
        <f>IFERROR(VLOOKUP($A362,#REF!,C$1,FALSE),"")</f>
        <v/>
      </c>
      <c r="D362" s="76" t="str">
        <f>IFERROR(VLOOKUP($A362,#REF!,D$1,FALSE),"")</f>
        <v/>
      </c>
      <c r="E362" s="76"/>
      <c r="F362" s="76"/>
      <c r="G362" s="76"/>
      <c r="H362" s="76"/>
      <c r="I362" s="76"/>
      <c r="J362" s="76"/>
      <c r="K362" s="76"/>
      <c r="L362" s="76"/>
      <c r="M362" s="76"/>
      <c r="N362" s="76"/>
      <c r="O362" s="76"/>
      <c r="P362" s="76"/>
      <c r="Q362" s="76"/>
      <c r="R362" s="76"/>
      <c r="S362" s="76"/>
      <c r="T362" s="76"/>
      <c r="U362" s="76"/>
      <c r="V362" s="76"/>
      <c r="W362" s="76"/>
      <c r="X362" s="219">
        <v>0</v>
      </c>
      <c r="Y362" s="90"/>
      <c r="Z362" s="90"/>
      <c r="AA362" s="90"/>
      <c r="AB362" s="90"/>
    </row>
    <row r="363" spans="1:30" s="69" customFormat="1" ht="12.75" hidden="1" customHeight="1" outlineLevel="2" x14ac:dyDescent="0.35">
      <c r="A363" s="66" t="s">
        <v>441</v>
      </c>
      <c r="B363" s="67" t="str">
        <f>IFERROR(VLOOKUP($A363,#REF!,B$1,FALSE),"")</f>
        <v/>
      </c>
      <c r="C363" s="67" t="str">
        <f>IFERROR(VLOOKUP($A363,#REF!,C$1,FALSE),"")</f>
        <v/>
      </c>
      <c r="D363" s="69" t="s">
        <v>428</v>
      </c>
      <c r="E363" s="76"/>
      <c r="F363" s="76"/>
      <c r="G363" s="76"/>
      <c r="H363" s="76"/>
      <c r="I363" s="76"/>
      <c r="J363" s="76"/>
      <c r="K363" s="76"/>
      <c r="L363" s="76"/>
      <c r="M363" s="76"/>
      <c r="N363" s="76"/>
      <c r="O363" s="76"/>
      <c r="P363" s="76"/>
      <c r="Q363" s="76"/>
      <c r="R363" s="76"/>
      <c r="S363" s="76"/>
      <c r="T363" s="76"/>
      <c r="U363" s="76"/>
      <c r="V363" s="76"/>
      <c r="W363" s="76"/>
      <c r="X363" s="219">
        <v>0</v>
      </c>
      <c r="Y363" s="68"/>
      <c r="Z363" s="68"/>
      <c r="AA363" s="68"/>
      <c r="AB363" s="68"/>
      <c r="AC363" s="100"/>
      <c r="AD363" s="100"/>
    </row>
    <row r="364" spans="1:30" s="69" customFormat="1" ht="12.75" hidden="1" customHeight="1" outlineLevel="2" x14ac:dyDescent="0.35">
      <c r="A364" s="66" t="s">
        <v>441</v>
      </c>
      <c r="B364" s="67" t="str">
        <f>IFERROR(VLOOKUP($A364,#REF!,B$1,FALSE),"")</f>
        <v/>
      </c>
      <c r="C364" s="67" t="str">
        <f>IFERROR(VLOOKUP($A364,#REF!,C$1,FALSE),"")</f>
        <v/>
      </c>
      <c r="D364" s="69" t="s">
        <v>429</v>
      </c>
      <c r="E364" s="76"/>
      <c r="F364" s="76"/>
      <c r="G364" s="76"/>
      <c r="H364" s="76"/>
      <c r="I364" s="76"/>
      <c r="J364" s="76"/>
      <c r="K364" s="76"/>
      <c r="L364" s="76"/>
      <c r="M364" s="76"/>
      <c r="N364" s="76"/>
      <c r="O364" s="76"/>
      <c r="P364" s="76"/>
      <c r="Q364" s="76"/>
      <c r="R364" s="76"/>
      <c r="S364" s="76"/>
      <c r="T364" s="76"/>
      <c r="U364" s="76"/>
      <c r="V364" s="76"/>
      <c r="W364" s="76"/>
      <c r="X364" s="219">
        <v>0</v>
      </c>
      <c r="Y364" s="68"/>
      <c r="Z364" s="68"/>
      <c r="AA364" s="68"/>
      <c r="AB364" s="68"/>
      <c r="AC364" s="100"/>
      <c r="AD364" s="100"/>
    </row>
    <row r="365" spans="1:30" s="69" customFormat="1" ht="12.75" hidden="1" customHeight="1" outlineLevel="2" x14ac:dyDescent="0.35">
      <c r="A365" s="66" t="s">
        <v>441</v>
      </c>
      <c r="B365" s="67" t="str">
        <f>IFERROR(VLOOKUP($A365,#REF!,B$1,FALSE),"")</f>
        <v/>
      </c>
      <c r="C365" s="67" t="str">
        <f>IFERROR(VLOOKUP($A365,#REF!,C$1,FALSE),"")</f>
        <v/>
      </c>
      <c r="D365" s="69" t="s">
        <v>430</v>
      </c>
      <c r="E365" s="76"/>
      <c r="F365" s="76"/>
      <c r="G365" s="76"/>
      <c r="H365" s="76"/>
      <c r="I365" s="76"/>
      <c r="J365" s="76"/>
      <c r="K365" s="76"/>
      <c r="L365" s="76"/>
      <c r="M365" s="76"/>
      <c r="N365" s="76"/>
      <c r="O365" s="76"/>
      <c r="P365" s="76"/>
      <c r="Q365" s="76"/>
      <c r="R365" s="76"/>
      <c r="S365" s="76"/>
      <c r="T365" s="76"/>
      <c r="U365" s="76"/>
      <c r="V365" s="76"/>
      <c r="W365" s="76"/>
      <c r="X365" s="219">
        <v>0</v>
      </c>
      <c r="Y365" s="68"/>
      <c r="Z365" s="68"/>
      <c r="AA365" s="68"/>
      <c r="AB365" s="68"/>
      <c r="AC365" s="100"/>
      <c r="AD365" s="100"/>
    </row>
    <row r="366" spans="1:30" s="69" customFormat="1" ht="12.75" hidden="1" customHeight="1" outlineLevel="2" x14ac:dyDescent="0.35">
      <c r="A366" s="66" t="s">
        <v>441</v>
      </c>
      <c r="B366" s="67" t="str">
        <f>IFERROR(VLOOKUP($A366,#REF!,B$1,FALSE),"")</f>
        <v/>
      </c>
      <c r="C366" s="67" t="str">
        <f>IFERROR(VLOOKUP($A366,#REF!,C$1,FALSE),"")</f>
        <v/>
      </c>
      <c r="D366" s="69" t="s">
        <v>211</v>
      </c>
      <c r="E366" s="76"/>
      <c r="F366" s="76"/>
      <c r="G366" s="76"/>
      <c r="H366" s="76"/>
      <c r="I366" s="76"/>
      <c r="J366" s="76"/>
      <c r="K366" s="76"/>
      <c r="L366" s="76"/>
      <c r="M366" s="76"/>
      <c r="N366" s="76"/>
      <c r="O366" s="76"/>
      <c r="P366" s="76"/>
      <c r="Q366" s="76"/>
      <c r="R366" s="76"/>
      <c r="S366" s="76"/>
      <c r="T366" s="76"/>
      <c r="U366" s="76"/>
      <c r="V366" s="76"/>
      <c r="W366" s="76"/>
      <c r="X366" s="219">
        <v>0</v>
      </c>
      <c r="Y366" s="68"/>
      <c r="Z366" s="68"/>
      <c r="AA366" s="68"/>
      <c r="AB366" s="68"/>
      <c r="AC366" s="100"/>
      <c r="AD366" s="100"/>
    </row>
    <row r="367" spans="1:30" ht="13.15" collapsed="1" x14ac:dyDescent="0.35">
      <c r="A367" s="204" t="s">
        <v>442</v>
      </c>
      <c r="B367" s="204" t="str">
        <f>IFERROR(VLOOKUP($A367,#REF!,B$1,FALSE),"")</f>
        <v/>
      </c>
      <c r="C367" s="204" t="str">
        <f>IFERROR(VLOOKUP($A367,#REF!,C$1,FALSE),"")</f>
        <v/>
      </c>
      <c r="D367" s="204" t="str">
        <f>IFERROR(VLOOKUP($A367,#REF!,D$1,FALSE),"")</f>
        <v/>
      </c>
      <c r="E367" s="204" t="str">
        <f>IFERROR(VLOOKUP($A367,#REF!,E$1,FALSE),"")</f>
        <v/>
      </c>
      <c r="F367" s="204" t="str">
        <f>IFERROR(VLOOKUP($A367,#REF!,F$1,FALSE),"")</f>
        <v/>
      </c>
      <c r="G367" s="204" t="str">
        <f>IFERROR(VLOOKUP($A367,#REF!,G$1,FALSE),"")</f>
        <v/>
      </c>
      <c r="H367" s="204" t="str">
        <f>IFERROR(VLOOKUP($A367,#REF!,H$1,FALSE),"")</f>
        <v/>
      </c>
      <c r="I367" s="204" t="str">
        <f>IFERROR(VLOOKUP($A367,#REF!,I$1,FALSE),"")</f>
        <v/>
      </c>
      <c r="J367" s="204" t="str">
        <f>IFERROR(VLOOKUP($A367,#REF!,J$1,FALSE),"")</f>
        <v/>
      </c>
      <c r="K367" s="204" t="str">
        <f>IFERROR(VLOOKUP($A367,#REF!,K$1,FALSE),"")</f>
        <v/>
      </c>
      <c r="L367" s="204" t="str">
        <f>IFERROR(VLOOKUP($A367,#REF!,L$1,FALSE),"")</f>
        <v/>
      </c>
      <c r="M367" s="204" t="str">
        <f>IFERROR(VLOOKUP($A367,#REF!,M$1,FALSE),"")</f>
        <v/>
      </c>
      <c r="N367" s="204" t="str">
        <f>IFERROR(VLOOKUP($A367,#REF!,N$1,FALSE),"")</f>
        <v/>
      </c>
      <c r="O367" s="204" t="str">
        <f>IFERROR(VLOOKUP($A367,#REF!,O$1,FALSE),"")</f>
        <v/>
      </c>
      <c r="P367" s="204"/>
      <c r="Q367" s="204"/>
      <c r="R367" s="204"/>
      <c r="S367" s="204"/>
      <c r="T367" s="204" t="str">
        <f>IFERROR(VLOOKUP($A367,#REF!,T$1,FALSE),"")</f>
        <v/>
      </c>
      <c r="U367" s="204" t="str">
        <f>IFERROR(VLOOKUP($A367,#REF!,U$1,FALSE),"")</f>
        <v/>
      </c>
      <c r="V367" s="204" t="str">
        <f>IFERROR(VLOOKUP($A367,#REF!,V$1,FALSE),"")</f>
        <v/>
      </c>
      <c r="W367" s="204" t="str">
        <f>IFERROR(VLOOKUP($A367,#REF!,W$1,FALSE),"")</f>
        <v/>
      </c>
      <c r="X367" s="220">
        <f>SUM(X368+X373)</f>
        <v>0</v>
      </c>
      <c r="Y367" s="204"/>
      <c r="Z367" s="204"/>
      <c r="AA367" s="204"/>
      <c r="AB367" s="204"/>
    </row>
    <row r="368" spans="1:30" ht="13.15" x14ac:dyDescent="0.4">
      <c r="A368" s="142" t="s">
        <v>443</v>
      </c>
      <c r="B368" s="142" t="str">
        <f>IFERROR(VLOOKUP($A368,#REF!,B$1,FALSE),"")</f>
        <v/>
      </c>
      <c r="C368" s="142" t="str">
        <f>IFERROR(VLOOKUP($A368,#REF!,C$1,FALSE),"")</f>
        <v/>
      </c>
      <c r="D368" s="142" t="str">
        <f>IFERROR(VLOOKUP($A368,#REF!,D$1,FALSE),"")</f>
        <v/>
      </c>
      <c r="X368" s="221">
        <f>SUM(X369:X372)</f>
        <v>0</v>
      </c>
      <c r="Y368" s="145"/>
      <c r="Z368" s="145"/>
      <c r="AA368" s="145"/>
      <c r="AB368" s="145"/>
    </row>
    <row r="369" spans="1:28" x14ac:dyDescent="0.35">
      <c r="A369" s="141" t="s">
        <v>444</v>
      </c>
      <c r="B369" s="37" t="str">
        <f>IFERROR(VLOOKUP($A369,#REF!,B$1,FALSE),"")</f>
        <v/>
      </c>
      <c r="C369" s="102" t="str">
        <f>IFERROR(VLOOKUP($A369,#REF!,C$1,FALSE),"")</f>
        <v/>
      </c>
      <c r="D369" s="102" t="str">
        <f>IFERROR(VLOOKUP($A369,#REF!,D$1,FALSE),"")</f>
        <v/>
      </c>
      <c r="E369" s="76"/>
      <c r="F369" s="76"/>
      <c r="G369" s="76"/>
      <c r="H369" s="76"/>
      <c r="I369" s="76"/>
      <c r="J369" s="76"/>
      <c r="K369" s="76"/>
      <c r="L369" s="76"/>
      <c r="M369" s="76"/>
      <c r="N369" s="76"/>
      <c r="O369" s="76"/>
      <c r="P369" s="76"/>
      <c r="Q369" s="76"/>
      <c r="R369" s="76"/>
      <c r="S369" s="76"/>
      <c r="T369" s="76"/>
      <c r="U369" s="76"/>
      <c r="V369" s="76"/>
      <c r="W369" s="76"/>
      <c r="X369" s="219">
        <v>0</v>
      </c>
      <c r="Y369" s="98"/>
      <c r="Z369" s="98"/>
      <c r="AA369" s="98"/>
      <c r="AB369" s="98"/>
    </row>
    <row r="370" spans="1:28" x14ac:dyDescent="0.35">
      <c r="A370" s="1" t="s">
        <v>445</v>
      </c>
      <c r="B370" s="19" t="str">
        <f>IFERROR(VLOOKUP($A370,#REF!,B$1,FALSE),"")</f>
        <v/>
      </c>
      <c r="C370" s="76" t="str">
        <f>IFERROR(VLOOKUP($A370,#REF!,C$1,FALSE),"")</f>
        <v/>
      </c>
      <c r="D370" s="76" t="str">
        <f>IFERROR(VLOOKUP($A370,#REF!,D$1,FALSE),"")</f>
        <v/>
      </c>
      <c r="E370" s="76"/>
      <c r="F370" s="76"/>
      <c r="G370" s="76"/>
      <c r="H370" s="76"/>
      <c r="I370" s="76"/>
      <c r="J370" s="76"/>
      <c r="K370" s="76"/>
      <c r="L370" s="76"/>
      <c r="M370" s="76"/>
      <c r="N370" s="76"/>
      <c r="O370" s="76"/>
      <c r="P370" s="76"/>
      <c r="Q370" s="76"/>
      <c r="R370" s="76"/>
      <c r="S370" s="76"/>
      <c r="T370" s="76"/>
      <c r="U370" s="76"/>
      <c r="V370" s="76"/>
      <c r="W370" s="76"/>
      <c r="X370" s="219">
        <v>0</v>
      </c>
      <c r="Y370" s="90"/>
      <c r="Z370" s="90"/>
      <c r="AA370" s="90"/>
      <c r="AB370" s="90"/>
    </row>
    <row r="371" spans="1:28" x14ac:dyDescent="0.35">
      <c r="A371" s="1" t="s">
        <v>446</v>
      </c>
      <c r="B371" s="19" t="str">
        <f>IFERROR(VLOOKUP($A371,#REF!,B$1,FALSE),"")</f>
        <v/>
      </c>
      <c r="C371" s="76" t="str">
        <f>IFERROR(VLOOKUP($A371,#REF!,C$1,FALSE),"")</f>
        <v/>
      </c>
      <c r="D371" s="76" t="str">
        <f>IFERROR(VLOOKUP($A371,#REF!,D$1,FALSE),"")</f>
        <v/>
      </c>
      <c r="E371" s="76"/>
      <c r="F371" s="76"/>
      <c r="G371" s="76"/>
      <c r="H371" s="76"/>
      <c r="I371" s="76"/>
      <c r="J371" s="76"/>
      <c r="K371" s="76"/>
      <c r="L371" s="76"/>
      <c r="M371" s="76"/>
      <c r="N371" s="76"/>
      <c r="O371" s="76"/>
      <c r="P371" s="76"/>
      <c r="Q371" s="76"/>
      <c r="R371" s="76"/>
      <c r="S371" s="76"/>
      <c r="T371" s="76"/>
      <c r="U371" s="76"/>
      <c r="V371" s="76"/>
      <c r="W371" s="76"/>
      <c r="X371" s="219">
        <v>0</v>
      </c>
      <c r="Y371" s="90"/>
      <c r="Z371" s="90"/>
      <c r="AA371" s="90"/>
      <c r="AB371" s="90"/>
    </row>
    <row r="372" spans="1:28" x14ac:dyDescent="0.35">
      <c r="A372" s="146" t="s">
        <v>447</v>
      </c>
      <c r="B372" s="138" t="str">
        <f>IFERROR(VLOOKUP($A372,#REF!,B$1,FALSE),"")</f>
        <v/>
      </c>
      <c r="C372" s="147" t="str">
        <f>IFERROR(VLOOKUP($A372,#REF!,C$1,FALSE),"")</f>
        <v/>
      </c>
      <c r="D372" s="147" t="str">
        <f>IFERROR(VLOOKUP($A372,#REF!,D$1,FALSE),"")</f>
        <v/>
      </c>
      <c r="E372" s="76"/>
      <c r="F372" s="76"/>
      <c r="G372" s="76"/>
      <c r="H372" s="76"/>
      <c r="I372" s="76"/>
      <c r="J372" s="76"/>
      <c r="K372" s="76"/>
      <c r="L372" s="76"/>
      <c r="M372" s="76"/>
      <c r="N372" s="76"/>
      <c r="O372" s="76"/>
      <c r="P372" s="76"/>
      <c r="Q372" s="76"/>
      <c r="R372" s="76"/>
      <c r="S372" s="76"/>
      <c r="T372" s="76"/>
      <c r="U372" s="76"/>
      <c r="V372" s="76"/>
      <c r="W372" s="76"/>
      <c r="X372" s="219">
        <v>0</v>
      </c>
      <c r="Y372" s="148"/>
      <c r="Z372" s="148"/>
      <c r="AA372" s="148"/>
      <c r="AB372" s="148"/>
    </row>
    <row r="373" spans="1:28" ht="13.15" x14ac:dyDescent="0.4">
      <c r="A373" s="142" t="s">
        <v>448</v>
      </c>
      <c r="B373" s="142" t="str">
        <f>IFERROR(VLOOKUP($A373,#REF!,B$1,FALSE),"")</f>
        <v/>
      </c>
      <c r="C373" s="142" t="str">
        <f>IFERROR(VLOOKUP($A373,#REF!,C$1,FALSE),"")</f>
        <v/>
      </c>
      <c r="D373" s="142" t="str">
        <f>IFERROR(VLOOKUP($A373,#REF!,D$1,FALSE),"")</f>
        <v/>
      </c>
      <c r="E373" s="76"/>
      <c r="F373" s="76"/>
      <c r="G373" s="76"/>
      <c r="H373" s="76"/>
      <c r="I373" s="76"/>
      <c r="J373" s="76"/>
      <c r="K373" s="76"/>
      <c r="L373" s="76"/>
      <c r="M373" s="76"/>
      <c r="N373" s="76"/>
      <c r="O373" s="76"/>
      <c r="P373" s="76"/>
      <c r="Q373" s="76"/>
      <c r="R373" s="76"/>
      <c r="S373" s="76"/>
      <c r="T373" s="76"/>
      <c r="U373" s="76"/>
      <c r="V373" s="76"/>
      <c r="W373" s="76"/>
      <c r="X373" s="221">
        <f>SUM(X374:X375)</f>
        <v>0</v>
      </c>
      <c r="Y373" s="145"/>
      <c r="Z373" s="145"/>
      <c r="AA373" s="145"/>
      <c r="AB373" s="145"/>
    </row>
    <row r="374" spans="1:28" x14ac:dyDescent="0.35">
      <c r="A374" s="141" t="s">
        <v>449</v>
      </c>
      <c r="B374" s="37" t="str">
        <f>IFERROR(VLOOKUP($A374,#REF!,B$1,FALSE),"")</f>
        <v/>
      </c>
      <c r="C374" s="102" t="str">
        <f>IFERROR(VLOOKUP($A374,#REF!,C$1,FALSE),"")</f>
        <v/>
      </c>
      <c r="D374" s="102" t="str">
        <f>IFERROR(VLOOKUP($A374,#REF!,D$1,FALSE),"")</f>
        <v/>
      </c>
      <c r="E374" s="76"/>
      <c r="F374" s="76"/>
      <c r="G374" s="76"/>
      <c r="H374" s="76"/>
      <c r="I374" s="76"/>
      <c r="J374" s="76"/>
      <c r="K374" s="76"/>
      <c r="L374" s="76"/>
      <c r="M374" s="76"/>
      <c r="N374" s="76"/>
      <c r="O374" s="76"/>
      <c r="P374" s="76"/>
      <c r="Q374" s="76"/>
      <c r="R374" s="76"/>
      <c r="S374" s="76"/>
      <c r="T374" s="76"/>
      <c r="U374" s="76"/>
      <c r="V374" s="76"/>
      <c r="W374" s="76"/>
      <c r="X374" s="219">
        <v>0</v>
      </c>
      <c r="Y374" s="98"/>
      <c r="Z374" s="98"/>
      <c r="AA374" s="98"/>
      <c r="AB374" s="98"/>
    </row>
    <row r="375" spans="1:28" x14ac:dyDescent="0.35">
      <c r="A375" s="1" t="s">
        <v>450</v>
      </c>
      <c r="B375" s="19" t="str">
        <f>IFERROR(VLOOKUP($A375,#REF!,B$1,FALSE),"")</f>
        <v/>
      </c>
      <c r="C375" s="76" t="str">
        <f>IFERROR(VLOOKUP($A375,#REF!,C$1,FALSE),"")</f>
        <v/>
      </c>
      <c r="D375" s="76" t="str">
        <f>IFERROR(VLOOKUP($A375,#REF!,D$1,FALSE),"")</f>
        <v/>
      </c>
      <c r="E375" s="76"/>
      <c r="F375" s="76"/>
      <c r="G375" s="76"/>
      <c r="H375" s="76"/>
      <c r="I375" s="76"/>
      <c r="J375" s="76"/>
      <c r="K375" s="76"/>
      <c r="L375" s="76"/>
      <c r="M375" s="76"/>
      <c r="N375" s="76"/>
      <c r="O375" s="76"/>
      <c r="P375" s="76"/>
      <c r="Q375" s="76"/>
      <c r="R375" s="76"/>
      <c r="S375" s="76"/>
      <c r="T375" s="76"/>
      <c r="U375" s="76"/>
      <c r="V375" s="76"/>
      <c r="W375" s="76"/>
      <c r="X375" s="219">
        <v>0</v>
      </c>
      <c r="Y375" s="90"/>
      <c r="Z375" s="90"/>
      <c r="AA375" s="90"/>
      <c r="AB375" s="90"/>
    </row>
    <row r="376" spans="1:28" ht="13.15" collapsed="1" x14ac:dyDescent="0.35">
      <c r="A376" s="204" t="s">
        <v>451</v>
      </c>
      <c r="B376" s="204" t="str">
        <f>IFERROR(VLOOKUP($A376,#REF!,B$1,FALSE),"")</f>
        <v/>
      </c>
      <c r="C376" s="204" t="str">
        <f>IFERROR(VLOOKUP($A376,#REF!,C$1,FALSE),"")</f>
        <v/>
      </c>
      <c r="D376" s="204" t="str">
        <f>IFERROR(VLOOKUP($A376,#REF!,D$1,FALSE),"")</f>
        <v/>
      </c>
      <c r="E376" s="204" t="str">
        <f>IFERROR(VLOOKUP($A376,#REF!,E$1,FALSE),"")</f>
        <v/>
      </c>
      <c r="F376" s="204" t="str">
        <f>IFERROR(VLOOKUP($A376,#REF!,F$1,FALSE),"")</f>
        <v/>
      </c>
      <c r="G376" s="204" t="str">
        <f>IFERROR(VLOOKUP($A376,#REF!,G$1,FALSE),"")</f>
        <v/>
      </c>
      <c r="H376" s="204" t="str">
        <f>IFERROR(VLOOKUP($A376,#REF!,H$1,FALSE),"")</f>
        <v/>
      </c>
      <c r="I376" s="204" t="str">
        <f>IFERROR(VLOOKUP($A376,#REF!,I$1,FALSE),"")</f>
        <v/>
      </c>
      <c r="J376" s="204" t="str">
        <f>IFERROR(VLOOKUP($A376,#REF!,J$1,FALSE),"")</f>
        <v/>
      </c>
      <c r="K376" s="204" t="str">
        <f>IFERROR(VLOOKUP($A376,#REF!,K$1,FALSE),"")</f>
        <v/>
      </c>
      <c r="L376" s="204" t="str">
        <f>IFERROR(VLOOKUP($A376,#REF!,L$1,FALSE),"")</f>
        <v/>
      </c>
      <c r="M376" s="204" t="str">
        <f>IFERROR(VLOOKUP($A376,#REF!,M$1,FALSE),"")</f>
        <v/>
      </c>
      <c r="N376" s="204" t="str">
        <f>IFERROR(VLOOKUP($A376,#REF!,N$1,FALSE),"")</f>
        <v/>
      </c>
      <c r="O376" s="204" t="str">
        <f>IFERROR(VLOOKUP($A376,#REF!,O$1,FALSE),"")</f>
        <v/>
      </c>
      <c r="P376" s="204"/>
      <c r="Q376" s="204"/>
      <c r="R376" s="204"/>
      <c r="S376" s="204"/>
      <c r="T376" s="204" t="str">
        <f>IFERROR(VLOOKUP($A376,#REF!,T$1,FALSE),"")</f>
        <v/>
      </c>
      <c r="U376" s="204" t="str">
        <f>IFERROR(VLOOKUP($A376,#REF!,U$1,FALSE),"")</f>
        <v/>
      </c>
      <c r="V376" s="204" t="str">
        <f>IFERROR(VLOOKUP($A376,#REF!,V$1,FALSE),"")</f>
        <v/>
      </c>
      <c r="W376" s="204" t="str">
        <f>IFERROR(VLOOKUP($A376,#REF!,W$1,FALSE),"")</f>
        <v/>
      </c>
      <c r="X376" s="220">
        <f>SUM(X377+X387+X390+X393+X396+X406)</f>
        <v>0</v>
      </c>
      <c r="Y376" s="204"/>
      <c r="Z376" s="204"/>
      <c r="AA376" s="204"/>
      <c r="AB376" s="204"/>
    </row>
    <row r="377" spans="1:28" ht="12.75" hidden="1" customHeight="1" outlineLevel="1" x14ac:dyDescent="0.4">
      <c r="A377" s="170" t="s">
        <v>452</v>
      </c>
      <c r="B377" s="170" t="str">
        <f>IFERROR(VLOOKUP($A377,#REF!,B$1,FALSE),"")</f>
        <v/>
      </c>
      <c r="C377" s="170" t="str">
        <f>IFERROR(VLOOKUP($A377,#REF!,C$1,FALSE),"")</f>
        <v/>
      </c>
      <c r="D377" s="170" t="str">
        <f>IFERROR(VLOOKUP($A377,#REF!,D$1,FALSE),"")</f>
        <v/>
      </c>
      <c r="E377" s="170" t="str">
        <f>IFERROR(VLOOKUP($A377,#REF!,E$1,FALSE),"")</f>
        <v/>
      </c>
      <c r="F377" s="170" t="str">
        <f>IFERROR(VLOOKUP($A377,#REF!,F$1,FALSE),"")</f>
        <v/>
      </c>
      <c r="G377" s="170" t="str">
        <f>IFERROR(VLOOKUP($A377,#REF!,G$1,FALSE),"")</f>
        <v/>
      </c>
      <c r="H377" s="170" t="str">
        <f>IFERROR(VLOOKUP($A377,#REF!,H$1,FALSE),"")</f>
        <v/>
      </c>
      <c r="I377" s="170" t="str">
        <f>IFERROR(VLOOKUP($A377,#REF!,I$1,FALSE),"")</f>
        <v/>
      </c>
      <c r="J377" s="170" t="str">
        <f>IFERROR(VLOOKUP($A377,#REF!,J$1,FALSE),"")</f>
        <v/>
      </c>
      <c r="K377" s="170" t="str">
        <f>IFERROR(VLOOKUP($A377,#REF!,K$1,FALSE),"")</f>
        <v/>
      </c>
      <c r="L377" s="170" t="str">
        <f>IFERROR(VLOOKUP($A377,#REF!,L$1,FALSE),"")</f>
        <v/>
      </c>
      <c r="M377" s="170" t="str">
        <f>IFERROR(VLOOKUP($A377,#REF!,M$1,FALSE),"")</f>
        <v/>
      </c>
      <c r="N377" s="170" t="str">
        <f>IFERROR(VLOOKUP($A377,#REF!,N$1,FALSE),"")</f>
        <v/>
      </c>
      <c r="O377" s="170" t="str">
        <f>IFERROR(VLOOKUP($A377,#REF!,O$1,FALSE),"")</f>
        <v/>
      </c>
      <c r="P377" s="170"/>
      <c r="Q377" s="170"/>
      <c r="R377" s="170"/>
      <c r="S377" s="170"/>
      <c r="T377" s="170" t="str">
        <f>IFERROR(VLOOKUP($A377,#REF!,T$1,FALSE),"")</f>
        <v/>
      </c>
      <c r="U377" s="170" t="str">
        <f>IFERROR(VLOOKUP($A377,#REF!,U$1,FALSE),"")</f>
        <v/>
      </c>
      <c r="V377" s="170" t="str">
        <f>IFERROR(VLOOKUP($A377,#REF!,V$1,FALSE),"")</f>
        <v/>
      </c>
      <c r="W377" s="170" t="str">
        <f>IFERROR(VLOOKUP($A377,#REF!,W$1,FALSE),"")</f>
        <v/>
      </c>
      <c r="X377" s="221">
        <f>SUM(X378:X386)</f>
        <v>0</v>
      </c>
      <c r="Y377" s="171"/>
      <c r="Z377" s="171"/>
      <c r="AA377" s="171"/>
      <c r="AB377" s="171"/>
    </row>
    <row r="378" spans="1:28" ht="12.75" hidden="1" customHeight="1" outlineLevel="1" x14ac:dyDescent="0.35">
      <c r="A378" s="141" t="s">
        <v>453</v>
      </c>
      <c r="B378" s="37" t="str">
        <f>IFERROR(VLOOKUP($A378,#REF!,B$1,FALSE),"")</f>
        <v/>
      </c>
      <c r="C378" s="102" t="str">
        <f>IFERROR(VLOOKUP($A378,#REF!,C$1,FALSE),"")</f>
        <v/>
      </c>
      <c r="D378" s="102" t="str">
        <f>IFERROR(VLOOKUP($A378,#REF!,D$1,FALSE),"")</f>
        <v/>
      </c>
      <c r="E378" s="102" t="str">
        <f>IFERROR(VLOOKUP($A378,#REF!,E$1,FALSE),"")</f>
        <v/>
      </c>
      <c r="F378" s="102" t="str">
        <f>IFERROR(VLOOKUP($A378,#REF!,F$1,FALSE),"")</f>
        <v/>
      </c>
      <c r="G378" s="102" t="str">
        <f>IFERROR(VLOOKUP($A378,#REF!,G$1,FALSE),"")</f>
        <v/>
      </c>
      <c r="H378" s="102" t="str">
        <f>IFERROR(VLOOKUP($A378,#REF!,H$1,FALSE),"")</f>
        <v/>
      </c>
      <c r="I378" s="102" t="str">
        <f>IFERROR(VLOOKUP($A378,#REF!,I$1,FALSE),"")</f>
        <v/>
      </c>
      <c r="J378" s="102" t="str">
        <f>IFERROR(VLOOKUP($A378,#REF!,J$1,FALSE),"")</f>
        <v/>
      </c>
      <c r="K378" s="102" t="str">
        <f>IFERROR(VLOOKUP($A378,#REF!,K$1,FALSE),"")</f>
        <v/>
      </c>
      <c r="L378" s="102" t="str">
        <f>IFERROR(VLOOKUP($A378,#REF!,L$1,FALSE),"")</f>
        <v/>
      </c>
      <c r="M378" s="102" t="str">
        <f>IFERROR(VLOOKUP($A378,#REF!,M$1,FALSE),"")</f>
        <v/>
      </c>
      <c r="N378" s="102" t="str">
        <f>IFERROR(VLOOKUP($A378,#REF!,N$1,FALSE),"")</f>
        <v/>
      </c>
      <c r="O378" s="102" t="str">
        <f>IFERROR(VLOOKUP($A378,#REF!,O$1,FALSE),"")</f>
        <v/>
      </c>
      <c r="P378" s="102"/>
      <c r="Q378" s="102"/>
      <c r="R378" s="102"/>
      <c r="S378" s="102"/>
      <c r="T378" s="102" t="str">
        <f>IFERROR(VLOOKUP($A378,#REF!,T$1,FALSE),"")</f>
        <v/>
      </c>
      <c r="U378" s="102" t="str">
        <f>IFERROR(VLOOKUP($A378,#REF!,U$1,FALSE),"")</f>
        <v/>
      </c>
      <c r="V378" s="102" t="str">
        <f>IFERROR(VLOOKUP($A378,#REF!,V$1,FALSE),"")</f>
        <v/>
      </c>
      <c r="W378" s="102" t="str">
        <f>IFERROR(VLOOKUP($A378,#REF!,W$1,FALSE),"")</f>
        <v/>
      </c>
      <c r="X378" s="219">
        <v>0</v>
      </c>
      <c r="Y378" s="98"/>
      <c r="Z378" s="98"/>
      <c r="AA378" s="98"/>
      <c r="AB378" s="98"/>
    </row>
    <row r="379" spans="1:28" ht="12.75" hidden="1" customHeight="1" outlineLevel="1" x14ac:dyDescent="0.35">
      <c r="A379" s="1" t="s">
        <v>454</v>
      </c>
      <c r="B379" s="19" t="str">
        <f>IFERROR(VLOOKUP($A379,#REF!,B$1,FALSE),"")</f>
        <v/>
      </c>
      <c r="C379" s="76" t="str">
        <f>IFERROR(VLOOKUP($A379,#REF!,C$1,FALSE),"")</f>
        <v/>
      </c>
      <c r="D379" s="76" t="str">
        <f>IFERROR(VLOOKUP($A379,#REF!,D$1,FALSE),"")</f>
        <v/>
      </c>
      <c r="E379" s="76" t="str">
        <f>IFERROR(VLOOKUP($A379,#REF!,E$1,FALSE),"")</f>
        <v/>
      </c>
      <c r="F379" s="76" t="str">
        <f>IFERROR(VLOOKUP($A379,#REF!,F$1,FALSE),"")</f>
        <v/>
      </c>
      <c r="G379" s="76" t="str">
        <f>IFERROR(VLOOKUP($A379,#REF!,G$1,FALSE),"")</f>
        <v/>
      </c>
      <c r="H379" s="76" t="str">
        <f>IFERROR(VLOOKUP($A379,#REF!,H$1,FALSE),"")</f>
        <v/>
      </c>
      <c r="I379" s="76" t="str">
        <f>IFERROR(VLOOKUP($A379,#REF!,I$1,FALSE),"")</f>
        <v/>
      </c>
      <c r="J379" s="76" t="str">
        <f>IFERROR(VLOOKUP($A379,#REF!,J$1,FALSE),"")</f>
        <v/>
      </c>
      <c r="K379" s="76" t="str">
        <f>IFERROR(VLOOKUP($A379,#REF!,K$1,FALSE),"")</f>
        <v/>
      </c>
      <c r="L379" s="76" t="str">
        <f>IFERROR(VLOOKUP($A379,#REF!,L$1,FALSE),"")</f>
        <v/>
      </c>
      <c r="M379" s="76" t="str">
        <f>IFERROR(VLOOKUP($A379,#REF!,M$1,FALSE),"")</f>
        <v/>
      </c>
      <c r="N379" s="76" t="str">
        <f>IFERROR(VLOOKUP($A379,#REF!,N$1,FALSE),"")</f>
        <v/>
      </c>
      <c r="O379" s="76" t="str">
        <f>IFERROR(VLOOKUP($A379,#REF!,O$1,FALSE),"")</f>
        <v/>
      </c>
      <c r="P379" s="76"/>
      <c r="Q379" s="76"/>
      <c r="R379" s="76"/>
      <c r="S379" s="76"/>
      <c r="T379" s="76" t="str">
        <f>IFERROR(VLOOKUP($A379,#REF!,T$1,FALSE),"")</f>
        <v/>
      </c>
      <c r="U379" s="76" t="str">
        <f>IFERROR(VLOOKUP($A379,#REF!,U$1,FALSE),"")</f>
        <v/>
      </c>
      <c r="V379" s="76" t="str">
        <f>IFERROR(VLOOKUP($A379,#REF!,V$1,FALSE),"")</f>
        <v/>
      </c>
      <c r="W379" s="76" t="str">
        <f>IFERROR(VLOOKUP($A379,#REF!,W$1,FALSE),"")</f>
        <v/>
      </c>
      <c r="X379" s="219">
        <v>0</v>
      </c>
      <c r="Y379" s="90"/>
      <c r="Z379" s="90"/>
      <c r="AA379" s="90"/>
      <c r="AB379" s="90"/>
    </row>
    <row r="380" spans="1:28" ht="12.75" hidden="1" customHeight="1" outlineLevel="1" x14ac:dyDescent="0.35">
      <c r="A380" s="1" t="s">
        <v>455</v>
      </c>
      <c r="B380" s="19" t="str">
        <f>IFERROR(VLOOKUP($A380,#REF!,B$1,FALSE),"")</f>
        <v/>
      </c>
      <c r="C380" s="76" t="str">
        <f>IFERROR(VLOOKUP($A380,#REF!,C$1,FALSE),"")</f>
        <v/>
      </c>
      <c r="D380" s="76" t="str">
        <f>IFERROR(VLOOKUP($A380,#REF!,D$1,FALSE),"")</f>
        <v/>
      </c>
      <c r="E380" s="76" t="str">
        <f>IFERROR(VLOOKUP($A380,#REF!,E$1,FALSE),"")</f>
        <v/>
      </c>
      <c r="F380" s="76" t="str">
        <f>IFERROR(VLOOKUP($A380,#REF!,F$1,FALSE),"")</f>
        <v/>
      </c>
      <c r="G380" s="76" t="str">
        <f>IFERROR(VLOOKUP($A380,#REF!,G$1,FALSE),"")</f>
        <v/>
      </c>
      <c r="H380" s="76" t="str">
        <f>IFERROR(VLOOKUP($A380,#REF!,H$1,FALSE),"")</f>
        <v/>
      </c>
      <c r="I380" s="76" t="str">
        <f>IFERROR(VLOOKUP($A380,#REF!,I$1,FALSE),"")</f>
        <v/>
      </c>
      <c r="J380" s="76" t="str">
        <f>IFERROR(VLOOKUP($A380,#REF!,J$1,FALSE),"")</f>
        <v/>
      </c>
      <c r="K380" s="76" t="str">
        <f>IFERROR(VLOOKUP($A380,#REF!,K$1,FALSE),"")</f>
        <v/>
      </c>
      <c r="L380" s="76" t="str">
        <f>IFERROR(VLOOKUP($A380,#REF!,L$1,FALSE),"")</f>
        <v/>
      </c>
      <c r="M380" s="76" t="str">
        <f>IFERROR(VLOOKUP($A380,#REF!,M$1,FALSE),"")</f>
        <v/>
      </c>
      <c r="N380" s="76" t="str">
        <f>IFERROR(VLOOKUP($A380,#REF!,N$1,FALSE),"")</f>
        <v/>
      </c>
      <c r="O380" s="76" t="str">
        <f>IFERROR(VLOOKUP($A380,#REF!,O$1,FALSE),"")</f>
        <v/>
      </c>
      <c r="P380" s="76"/>
      <c r="Q380" s="76"/>
      <c r="R380" s="76"/>
      <c r="S380" s="76"/>
      <c r="T380" s="76" t="str">
        <f>IFERROR(VLOOKUP($A380,#REF!,T$1,FALSE),"")</f>
        <v/>
      </c>
      <c r="U380" s="76" t="str">
        <f>IFERROR(VLOOKUP($A380,#REF!,U$1,FALSE),"")</f>
        <v/>
      </c>
      <c r="V380" s="76" t="str">
        <f>IFERROR(VLOOKUP($A380,#REF!,V$1,FALSE),"")</f>
        <v/>
      </c>
      <c r="W380" s="76" t="str">
        <f>IFERROR(VLOOKUP($A380,#REF!,W$1,FALSE),"")</f>
        <v/>
      </c>
      <c r="X380" s="219">
        <v>0</v>
      </c>
      <c r="Y380" s="90"/>
      <c r="Z380" s="90"/>
      <c r="AA380" s="90"/>
      <c r="AB380" s="90"/>
    </row>
    <row r="381" spans="1:28" ht="12.75" hidden="1" customHeight="1" outlineLevel="1" x14ac:dyDescent="0.35">
      <c r="A381" s="1" t="s">
        <v>456</v>
      </c>
      <c r="B381" s="19" t="str">
        <f>IFERROR(VLOOKUP($A381,#REF!,B$1,FALSE),"")</f>
        <v/>
      </c>
      <c r="C381" s="76" t="str">
        <f>IFERROR(VLOOKUP($A381,#REF!,C$1,FALSE),"")</f>
        <v/>
      </c>
      <c r="D381" s="76" t="str">
        <f>IFERROR(VLOOKUP($A381,#REF!,D$1,FALSE),"")</f>
        <v/>
      </c>
      <c r="E381" s="76" t="str">
        <f>IFERROR(VLOOKUP($A381,#REF!,E$1,FALSE),"")</f>
        <v/>
      </c>
      <c r="F381" s="76" t="str">
        <f>IFERROR(VLOOKUP($A381,#REF!,F$1,FALSE),"")</f>
        <v/>
      </c>
      <c r="G381" s="76" t="str">
        <f>IFERROR(VLOOKUP($A381,#REF!,G$1,FALSE),"")</f>
        <v/>
      </c>
      <c r="H381" s="76" t="str">
        <f>IFERROR(VLOOKUP($A381,#REF!,H$1,FALSE),"")</f>
        <v/>
      </c>
      <c r="I381" s="76" t="str">
        <f>IFERROR(VLOOKUP($A381,#REF!,I$1,FALSE),"")</f>
        <v/>
      </c>
      <c r="J381" s="76" t="str">
        <f>IFERROR(VLOOKUP($A381,#REF!,J$1,FALSE),"")</f>
        <v/>
      </c>
      <c r="K381" s="76" t="str">
        <f>IFERROR(VLOOKUP($A381,#REF!,K$1,FALSE),"")</f>
        <v/>
      </c>
      <c r="L381" s="76" t="str">
        <f>IFERROR(VLOOKUP($A381,#REF!,L$1,FALSE),"")</f>
        <v/>
      </c>
      <c r="M381" s="76" t="str">
        <f>IFERROR(VLOOKUP($A381,#REF!,M$1,FALSE),"")</f>
        <v/>
      </c>
      <c r="N381" s="76" t="str">
        <f>IFERROR(VLOOKUP($A381,#REF!,N$1,FALSE),"")</f>
        <v/>
      </c>
      <c r="O381" s="76" t="str">
        <f>IFERROR(VLOOKUP($A381,#REF!,O$1,FALSE),"")</f>
        <v/>
      </c>
      <c r="P381" s="76"/>
      <c r="Q381" s="76"/>
      <c r="R381" s="76"/>
      <c r="S381" s="76"/>
      <c r="T381" s="76" t="str">
        <f>IFERROR(VLOOKUP($A381,#REF!,T$1,FALSE),"")</f>
        <v/>
      </c>
      <c r="U381" s="76" t="str">
        <f>IFERROR(VLOOKUP($A381,#REF!,U$1,FALSE),"")</f>
        <v/>
      </c>
      <c r="V381" s="76" t="str">
        <f>IFERROR(VLOOKUP($A381,#REF!,V$1,FALSE),"")</f>
        <v/>
      </c>
      <c r="W381" s="76" t="str">
        <f>IFERROR(VLOOKUP($A381,#REF!,W$1,FALSE),"")</f>
        <v/>
      </c>
      <c r="X381" s="219">
        <v>0</v>
      </c>
      <c r="Y381" s="90"/>
      <c r="Z381" s="90"/>
      <c r="AA381" s="90"/>
      <c r="AB381" s="90"/>
    </row>
    <row r="382" spans="1:28" ht="12.75" hidden="1" customHeight="1" outlineLevel="1" collapsed="1" x14ac:dyDescent="0.35">
      <c r="A382" s="1" t="s">
        <v>457</v>
      </c>
      <c r="B382" s="19" t="str">
        <f>IFERROR(VLOOKUP($A382,#REF!,B$1,FALSE),"")</f>
        <v/>
      </c>
      <c r="C382" s="76" t="str">
        <f>IFERROR(VLOOKUP($A382,#REF!,C$1,FALSE),"")</f>
        <v/>
      </c>
      <c r="D382" s="76" t="str">
        <f>IFERROR(VLOOKUP($A382,#REF!,D$1,FALSE),"")</f>
        <v/>
      </c>
      <c r="E382" s="76" t="str">
        <f>IFERROR(VLOOKUP($A382,#REF!,E$1,FALSE),"")</f>
        <v/>
      </c>
      <c r="F382" s="76" t="str">
        <f>IFERROR(VLOOKUP($A382,#REF!,F$1,FALSE),"")</f>
        <v/>
      </c>
      <c r="G382" s="76" t="str">
        <f>IFERROR(VLOOKUP($A382,#REF!,G$1,FALSE),"")</f>
        <v/>
      </c>
      <c r="H382" s="76" t="str">
        <f>IFERROR(VLOOKUP($A382,#REF!,H$1,FALSE),"")</f>
        <v/>
      </c>
      <c r="I382" s="76" t="str">
        <f>IFERROR(VLOOKUP($A382,#REF!,I$1,FALSE),"")</f>
        <v/>
      </c>
      <c r="J382" s="76" t="str">
        <f>IFERROR(VLOOKUP($A382,#REF!,J$1,FALSE),"")</f>
        <v/>
      </c>
      <c r="K382" s="76" t="str">
        <f>IFERROR(VLOOKUP($A382,#REF!,K$1,FALSE),"")</f>
        <v/>
      </c>
      <c r="L382" s="76" t="str">
        <f>IFERROR(VLOOKUP($A382,#REF!,L$1,FALSE),"")</f>
        <v/>
      </c>
      <c r="M382" s="76" t="str">
        <f>IFERROR(VLOOKUP($A382,#REF!,M$1,FALSE),"")</f>
        <v/>
      </c>
      <c r="N382" s="76" t="str">
        <f>IFERROR(VLOOKUP($A382,#REF!,N$1,FALSE),"")</f>
        <v/>
      </c>
      <c r="O382" s="76" t="str">
        <f>IFERROR(VLOOKUP($A382,#REF!,O$1,FALSE),"")</f>
        <v/>
      </c>
      <c r="P382" s="76"/>
      <c r="Q382" s="76"/>
      <c r="R382" s="76"/>
      <c r="S382" s="76"/>
      <c r="T382" s="76" t="str">
        <f>IFERROR(VLOOKUP($A382,#REF!,T$1,FALSE),"")</f>
        <v/>
      </c>
      <c r="U382" s="76" t="str">
        <f>IFERROR(VLOOKUP($A382,#REF!,U$1,FALSE),"")</f>
        <v/>
      </c>
      <c r="V382" s="76" t="str">
        <f>IFERROR(VLOOKUP($A382,#REF!,V$1,FALSE),"")</f>
        <v/>
      </c>
      <c r="W382" s="76" t="str">
        <f>IFERROR(VLOOKUP($A382,#REF!,W$1,FALSE),"")</f>
        <v/>
      </c>
      <c r="X382" s="219">
        <v>0</v>
      </c>
      <c r="Y382" s="90"/>
      <c r="Z382" s="90"/>
      <c r="AA382" s="90"/>
      <c r="AB382" s="90"/>
    </row>
    <row r="383" spans="1:28" s="78" customFormat="1" ht="12.75" hidden="1" customHeight="1" outlineLevel="2" x14ac:dyDescent="0.35">
      <c r="A383" s="79" t="s">
        <v>457</v>
      </c>
      <c r="B383" s="19" t="str">
        <f>IFERROR(VLOOKUP($A383,#REF!,B$1,FALSE),"")</f>
        <v/>
      </c>
      <c r="C383" s="80" t="str">
        <f>IFERROR(VLOOKUP($A383,#REF!,C$1,FALSE),"")</f>
        <v/>
      </c>
      <c r="D383" s="80" t="s">
        <v>434</v>
      </c>
      <c r="E383" s="76" t="str">
        <f>IFERROR(VLOOKUP($A383,#REF!,E$1,FALSE),"")</f>
        <v/>
      </c>
      <c r="F383" s="76" t="str">
        <f>IFERROR(VLOOKUP($A383,#REF!,F$1,FALSE),"")</f>
        <v/>
      </c>
      <c r="G383" s="76" t="str">
        <f>IFERROR(VLOOKUP($A383,#REF!,G$1,FALSE),"")</f>
        <v/>
      </c>
      <c r="H383" s="76" t="str">
        <f>IFERROR(VLOOKUP($A383,#REF!,H$1,FALSE),"")</f>
        <v/>
      </c>
      <c r="I383" s="76" t="str">
        <f>IFERROR(VLOOKUP($A383,#REF!,I$1,FALSE),"")</f>
        <v/>
      </c>
      <c r="J383" s="76" t="str">
        <f>IFERROR(VLOOKUP($A383,#REF!,J$1,FALSE),"")</f>
        <v/>
      </c>
      <c r="K383" s="76" t="str">
        <f>IFERROR(VLOOKUP($A383,#REF!,K$1,FALSE),"")</f>
        <v/>
      </c>
      <c r="L383" s="76" t="str">
        <f>IFERROR(VLOOKUP($A383,#REF!,L$1,FALSE),"")</f>
        <v/>
      </c>
      <c r="M383" s="76" t="str">
        <f>IFERROR(VLOOKUP($A383,#REF!,M$1,FALSE),"")</f>
        <v/>
      </c>
      <c r="N383" s="76" t="str">
        <f>IFERROR(VLOOKUP($A383,#REF!,N$1,FALSE),"")</f>
        <v/>
      </c>
      <c r="O383" s="76" t="str">
        <f>IFERROR(VLOOKUP($A383,#REF!,O$1,FALSE),"")</f>
        <v/>
      </c>
      <c r="P383" s="76"/>
      <c r="Q383" s="76"/>
      <c r="R383" s="76"/>
      <c r="S383" s="76"/>
      <c r="T383" s="76" t="str">
        <f>IFERROR(VLOOKUP($A383,#REF!,T$1,FALSE),"")</f>
        <v/>
      </c>
      <c r="U383" s="76" t="str">
        <f>IFERROR(VLOOKUP($A383,#REF!,U$1,FALSE),"")</f>
        <v/>
      </c>
      <c r="V383" s="76" t="str">
        <f>IFERROR(VLOOKUP($A383,#REF!,V$1,FALSE),"")</f>
        <v/>
      </c>
      <c r="W383" s="76" t="str">
        <f>IFERROR(VLOOKUP($A383,#REF!,W$1,FALSE),"")</f>
        <v/>
      </c>
      <c r="X383" s="219">
        <v>0</v>
      </c>
      <c r="Y383" s="90"/>
      <c r="Z383" s="90"/>
      <c r="AA383" s="90"/>
      <c r="AB383" s="90"/>
    </row>
    <row r="384" spans="1:28" s="78" customFormat="1" ht="12.75" hidden="1" customHeight="1" outlineLevel="2" x14ac:dyDescent="0.35">
      <c r="A384" s="79" t="s">
        <v>457</v>
      </c>
      <c r="B384" s="19" t="str">
        <f>IFERROR(VLOOKUP($A384,#REF!,B$1,FALSE),"")</f>
        <v/>
      </c>
      <c r="C384" s="80" t="str">
        <f>IFERROR(VLOOKUP($A384,#REF!,C$1,FALSE),"")</f>
        <v/>
      </c>
      <c r="D384" s="80" t="s">
        <v>435</v>
      </c>
      <c r="E384" s="76" t="str">
        <f>IFERROR(VLOOKUP($A384,#REF!,E$1,FALSE),"")</f>
        <v/>
      </c>
      <c r="F384" s="76" t="str">
        <f>IFERROR(VLOOKUP($A384,#REF!,F$1,FALSE),"")</f>
        <v/>
      </c>
      <c r="G384" s="76" t="str">
        <f>IFERROR(VLOOKUP($A384,#REF!,G$1,FALSE),"")</f>
        <v/>
      </c>
      <c r="H384" s="76" t="str">
        <f>IFERROR(VLOOKUP($A384,#REF!,H$1,FALSE),"")</f>
        <v/>
      </c>
      <c r="I384" s="76" t="str">
        <f>IFERROR(VLOOKUP($A384,#REF!,I$1,FALSE),"")</f>
        <v/>
      </c>
      <c r="J384" s="76" t="str">
        <f>IFERROR(VLOOKUP($A384,#REF!,J$1,FALSE),"")</f>
        <v/>
      </c>
      <c r="K384" s="76" t="str">
        <f>IFERROR(VLOOKUP($A384,#REF!,K$1,FALSE),"")</f>
        <v/>
      </c>
      <c r="L384" s="76" t="str">
        <f>IFERROR(VLOOKUP($A384,#REF!,L$1,FALSE),"")</f>
        <v/>
      </c>
      <c r="M384" s="76" t="str">
        <f>IFERROR(VLOOKUP($A384,#REF!,M$1,FALSE),"")</f>
        <v/>
      </c>
      <c r="N384" s="76" t="str">
        <f>IFERROR(VLOOKUP($A384,#REF!,N$1,FALSE),"")</f>
        <v/>
      </c>
      <c r="O384" s="76" t="str">
        <f>IFERROR(VLOOKUP($A384,#REF!,O$1,FALSE),"")</f>
        <v/>
      </c>
      <c r="P384" s="76"/>
      <c r="Q384" s="76"/>
      <c r="R384" s="76"/>
      <c r="S384" s="76"/>
      <c r="T384" s="76" t="str">
        <f>IFERROR(VLOOKUP($A384,#REF!,T$1,FALSE),"")</f>
        <v/>
      </c>
      <c r="U384" s="76" t="str">
        <f>IFERROR(VLOOKUP($A384,#REF!,U$1,FALSE),"")</f>
        <v/>
      </c>
      <c r="V384" s="76" t="str">
        <f>IFERROR(VLOOKUP($A384,#REF!,V$1,FALSE),"")</f>
        <v/>
      </c>
      <c r="W384" s="76" t="str">
        <f>IFERROR(VLOOKUP($A384,#REF!,W$1,FALSE),"")</f>
        <v/>
      </c>
      <c r="X384" s="219">
        <v>0</v>
      </c>
      <c r="Y384" s="90"/>
      <c r="Z384" s="90"/>
      <c r="AA384" s="90"/>
      <c r="AB384" s="90"/>
    </row>
    <row r="385" spans="1:30" s="78" customFormat="1" ht="12.75" hidden="1" customHeight="1" outlineLevel="2" x14ac:dyDescent="0.35">
      <c r="A385" s="79" t="s">
        <v>457</v>
      </c>
      <c r="B385" s="19" t="str">
        <f>IFERROR(VLOOKUP($A385,#REF!,B$1,FALSE),"")</f>
        <v/>
      </c>
      <c r="C385" s="80" t="str">
        <f>IFERROR(VLOOKUP($A385,#REF!,C$1,FALSE),"")</f>
        <v/>
      </c>
      <c r="D385" s="78" t="s">
        <v>211</v>
      </c>
      <c r="E385" s="76" t="str">
        <f>IFERROR(VLOOKUP($A385,#REF!,E$1,FALSE),"")</f>
        <v/>
      </c>
      <c r="F385" s="76" t="str">
        <f>IFERROR(VLOOKUP($A385,#REF!,F$1,FALSE),"")</f>
        <v/>
      </c>
      <c r="G385" s="76" t="str">
        <f>IFERROR(VLOOKUP($A385,#REF!,G$1,FALSE),"")</f>
        <v/>
      </c>
      <c r="H385" s="76" t="str">
        <f>IFERROR(VLOOKUP($A385,#REF!,H$1,FALSE),"")</f>
        <v/>
      </c>
      <c r="I385" s="76" t="str">
        <f>IFERROR(VLOOKUP($A385,#REF!,I$1,FALSE),"")</f>
        <v/>
      </c>
      <c r="J385" s="76" t="str">
        <f>IFERROR(VLOOKUP($A385,#REF!,J$1,FALSE),"")</f>
        <v/>
      </c>
      <c r="K385" s="76" t="str">
        <f>IFERROR(VLOOKUP($A385,#REF!,K$1,FALSE),"")</f>
        <v/>
      </c>
      <c r="L385" s="76" t="str">
        <f>IFERROR(VLOOKUP($A385,#REF!,L$1,FALSE),"")</f>
        <v/>
      </c>
      <c r="M385" s="76" t="str">
        <f>IFERROR(VLOOKUP($A385,#REF!,M$1,FALSE),"")</f>
        <v/>
      </c>
      <c r="N385" s="76" t="str">
        <f>IFERROR(VLOOKUP($A385,#REF!,N$1,FALSE),"")</f>
        <v/>
      </c>
      <c r="O385" s="76" t="str">
        <f>IFERROR(VLOOKUP($A385,#REF!,O$1,FALSE),"")</f>
        <v/>
      </c>
      <c r="P385" s="76"/>
      <c r="Q385" s="76"/>
      <c r="R385" s="76"/>
      <c r="S385" s="76"/>
      <c r="T385" s="76" t="str">
        <f>IFERROR(VLOOKUP($A385,#REF!,T$1,FALSE),"")</f>
        <v/>
      </c>
      <c r="U385" s="76" t="str">
        <f>IFERROR(VLOOKUP($A385,#REF!,U$1,FALSE),"")</f>
        <v/>
      </c>
      <c r="V385" s="76" t="str">
        <f>IFERROR(VLOOKUP($A385,#REF!,V$1,FALSE),"")</f>
        <v/>
      </c>
      <c r="W385" s="76" t="str">
        <f>IFERROR(VLOOKUP($A385,#REF!,W$1,FALSE),"")</f>
        <v/>
      </c>
      <c r="X385" s="219">
        <v>0</v>
      </c>
      <c r="Y385" s="90"/>
      <c r="Z385" s="90"/>
      <c r="AA385" s="90"/>
      <c r="AB385" s="90"/>
    </row>
    <row r="386" spans="1:30" ht="12.75" hidden="1" customHeight="1" outlineLevel="1" collapsed="1" x14ac:dyDescent="0.35">
      <c r="A386" s="146" t="s">
        <v>458</v>
      </c>
      <c r="B386" s="138" t="str">
        <f>IFERROR(VLOOKUP($A386,#REF!,B$1,FALSE),"")</f>
        <v/>
      </c>
      <c r="C386" s="147" t="str">
        <f>IFERROR(VLOOKUP($A386,#REF!,C$1,FALSE),"")</f>
        <v/>
      </c>
      <c r="D386" s="147" t="str">
        <f>IFERROR(VLOOKUP($A386,#REF!,D$1,FALSE),"")</f>
        <v/>
      </c>
      <c r="E386" s="147" t="str">
        <f>IFERROR(VLOOKUP($A386,#REF!,E$1,FALSE),"")</f>
        <v/>
      </c>
      <c r="F386" s="147" t="str">
        <f>IFERROR(VLOOKUP($A386,#REF!,F$1,FALSE),"")</f>
        <v/>
      </c>
      <c r="G386" s="147" t="str">
        <f>IFERROR(VLOOKUP($A386,#REF!,G$1,FALSE),"")</f>
        <v/>
      </c>
      <c r="H386" s="147" t="str">
        <f>IFERROR(VLOOKUP($A386,#REF!,H$1,FALSE),"")</f>
        <v/>
      </c>
      <c r="I386" s="147" t="str">
        <f>IFERROR(VLOOKUP($A386,#REF!,I$1,FALSE),"")</f>
        <v/>
      </c>
      <c r="J386" s="147" t="str">
        <f>IFERROR(VLOOKUP($A386,#REF!,J$1,FALSE),"")</f>
        <v/>
      </c>
      <c r="K386" s="147" t="str">
        <f>IFERROR(VLOOKUP($A386,#REF!,K$1,FALSE),"")</f>
        <v/>
      </c>
      <c r="L386" s="147" t="str">
        <f>IFERROR(VLOOKUP($A386,#REF!,L$1,FALSE),"")</f>
        <v/>
      </c>
      <c r="M386" s="147" t="str">
        <f>IFERROR(VLOOKUP($A386,#REF!,M$1,FALSE),"")</f>
        <v/>
      </c>
      <c r="N386" s="147" t="str">
        <f>IFERROR(VLOOKUP($A386,#REF!,N$1,FALSE),"")</f>
        <v/>
      </c>
      <c r="O386" s="147" t="str">
        <f>IFERROR(VLOOKUP($A386,#REF!,O$1,FALSE),"")</f>
        <v/>
      </c>
      <c r="P386" s="147"/>
      <c r="Q386" s="147"/>
      <c r="R386" s="147"/>
      <c r="S386" s="147"/>
      <c r="T386" s="147" t="str">
        <f>IFERROR(VLOOKUP($A386,#REF!,T$1,FALSE),"")</f>
        <v/>
      </c>
      <c r="U386" s="147" t="str">
        <f>IFERROR(VLOOKUP($A386,#REF!,U$1,FALSE),"")</f>
        <v/>
      </c>
      <c r="V386" s="147" t="str">
        <f>IFERROR(VLOOKUP($A386,#REF!,V$1,FALSE),"")</f>
        <v/>
      </c>
      <c r="W386" s="147" t="str">
        <f>IFERROR(VLOOKUP($A386,#REF!,W$1,FALSE),"")</f>
        <v/>
      </c>
      <c r="X386" s="219">
        <v>0</v>
      </c>
      <c r="Y386" s="148"/>
      <c r="Z386" s="148"/>
      <c r="AA386" s="148"/>
      <c r="AB386" s="148"/>
    </row>
    <row r="387" spans="1:30" ht="12.75" hidden="1" customHeight="1" outlineLevel="1" x14ac:dyDescent="0.4">
      <c r="A387" s="142" t="s">
        <v>459</v>
      </c>
      <c r="B387" s="142" t="str">
        <f>IFERROR(VLOOKUP($A387,#REF!,B$1,FALSE),"")</f>
        <v/>
      </c>
      <c r="C387" s="142" t="str">
        <f>IFERROR(VLOOKUP($A387,#REF!,C$1,FALSE),"")</f>
        <v/>
      </c>
      <c r="D387" s="142" t="str">
        <f>IFERROR(VLOOKUP($A387,#REF!,D$1,FALSE),"")</f>
        <v/>
      </c>
      <c r="E387" s="142" t="str">
        <f>IFERROR(VLOOKUP($A387,#REF!,E$1,FALSE),"")</f>
        <v/>
      </c>
      <c r="F387" s="142" t="str">
        <f>IFERROR(VLOOKUP($A387,#REF!,F$1,FALSE),"")</f>
        <v/>
      </c>
      <c r="G387" s="142" t="str">
        <f>IFERROR(VLOOKUP($A387,#REF!,G$1,FALSE),"")</f>
        <v/>
      </c>
      <c r="H387" s="142" t="str">
        <f>IFERROR(VLOOKUP($A387,#REF!,H$1,FALSE),"")</f>
        <v/>
      </c>
      <c r="I387" s="142" t="str">
        <f>IFERROR(VLOOKUP($A387,#REF!,I$1,FALSE),"")</f>
        <v/>
      </c>
      <c r="J387" s="142" t="str">
        <f>IFERROR(VLOOKUP($A387,#REF!,J$1,FALSE),"")</f>
        <v/>
      </c>
      <c r="K387" s="142" t="str">
        <f>IFERROR(VLOOKUP($A387,#REF!,K$1,FALSE),"")</f>
        <v/>
      </c>
      <c r="L387" s="142" t="str">
        <f>IFERROR(VLOOKUP($A387,#REF!,L$1,FALSE),"")</f>
        <v/>
      </c>
      <c r="M387" s="142" t="str">
        <f>IFERROR(VLOOKUP($A387,#REF!,M$1,FALSE),"")</f>
        <v/>
      </c>
      <c r="N387" s="142" t="str">
        <f>IFERROR(VLOOKUP($A387,#REF!,N$1,FALSE),"")</f>
        <v/>
      </c>
      <c r="O387" s="142" t="str">
        <f>IFERROR(VLOOKUP($A387,#REF!,O$1,FALSE),"")</f>
        <v/>
      </c>
      <c r="P387" s="142"/>
      <c r="Q387" s="142"/>
      <c r="R387" s="142"/>
      <c r="S387" s="142"/>
      <c r="T387" s="142" t="str">
        <f>IFERROR(VLOOKUP($A387,#REF!,T$1,FALSE),"")</f>
        <v/>
      </c>
      <c r="U387" s="142" t="str">
        <f>IFERROR(VLOOKUP($A387,#REF!,U$1,FALSE),"")</f>
        <v/>
      </c>
      <c r="V387" s="142" t="str">
        <f>IFERROR(VLOOKUP($A387,#REF!,V$1,FALSE),"")</f>
        <v/>
      </c>
      <c r="W387" s="142" t="str">
        <f>IFERROR(VLOOKUP($A387,#REF!,W$1,FALSE),"")</f>
        <v/>
      </c>
      <c r="X387" s="221">
        <f>SUM(X388:X389)</f>
        <v>0</v>
      </c>
      <c r="Y387" s="145"/>
      <c r="Z387" s="145"/>
      <c r="AA387" s="145"/>
      <c r="AB387" s="145"/>
    </row>
    <row r="388" spans="1:30" ht="12.75" hidden="1" customHeight="1" outlineLevel="1" x14ac:dyDescent="0.35">
      <c r="A388" s="141" t="s">
        <v>460</v>
      </c>
      <c r="B388" s="223" t="str">
        <f>IFERROR(VLOOKUP($A388,#REF!,B$1,FALSE),"")</f>
        <v/>
      </c>
      <c r="C388" s="102" t="str">
        <f>IFERROR(VLOOKUP($A388,#REF!,C$1,FALSE),"")</f>
        <v/>
      </c>
      <c r="D388" s="102" t="str">
        <f>IFERROR(VLOOKUP($A388,#REF!,D$1,FALSE),"")</f>
        <v/>
      </c>
      <c r="E388" s="102" t="str">
        <f>IFERROR(VLOOKUP($A388,#REF!,E$1,FALSE),"")</f>
        <v/>
      </c>
      <c r="F388" s="102" t="str">
        <f>IFERROR(VLOOKUP($A388,#REF!,F$1,FALSE),"")</f>
        <v/>
      </c>
      <c r="G388" s="102" t="str">
        <f>IFERROR(VLOOKUP($A388,#REF!,G$1,FALSE),"")</f>
        <v/>
      </c>
      <c r="H388" s="102" t="str">
        <f>IFERROR(VLOOKUP($A388,#REF!,H$1,FALSE),"")</f>
        <v/>
      </c>
      <c r="I388" s="102" t="str">
        <f>IFERROR(VLOOKUP($A388,#REF!,I$1,FALSE),"")</f>
        <v/>
      </c>
      <c r="J388" s="102" t="str">
        <f>IFERROR(VLOOKUP($A388,#REF!,J$1,FALSE),"")</f>
        <v/>
      </c>
      <c r="K388" s="102" t="str">
        <f>IFERROR(VLOOKUP($A388,#REF!,K$1,FALSE),"")</f>
        <v/>
      </c>
      <c r="L388" s="102" t="str">
        <f>IFERROR(VLOOKUP($A388,#REF!,L$1,FALSE),"")</f>
        <v/>
      </c>
      <c r="M388" s="102" t="str">
        <f>IFERROR(VLOOKUP($A388,#REF!,M$1,FALSE),"")</f>
        <v/>
      </c>
      <c r="N388" s="102" t="str">
        <f>IFERROR(VLOOKUP($A388,#REF!,N$1,FALSE),"")</f>
        <v/>
      </c>
      <c r="O388" s="102" t="str">
        <f>IFERROR(VLOOKUP($A388,#REF!,O$1,FALSE),"")</f>
        <v/>
      </c>
      <c r="P388" s="102"/>
      <c r="Q388" s="102"/>
      <c r="R388" s="102"/>
      <c r="S388" s="102"/>
      <c r="T388" s="102" t="str">
        <f>IFERROR(VLOOKUP($A388,#REF!,T$1,FALSE),"")</f>
        <v/>
      </c>
      <c r="U388" s="102" t="str">
        <f>IFERROR(VLOOKUP($A388,#REF!,U$1,FALSE),"")</f>
        <v/>
      </c>
      <c r="V388" s="102" t="str">
        <f>IFERROR(VLOOKUP($A388,#REF!,V$1,FALSE),"")</f>
        <v/>
      </c>
      <c r="W388" s="102" t="str">
        <f>IFERROR(VLOOKUP($A388,#REF!,W$1,FALSE),"")</f>
        <v/>
      </c>
      <c r="X388" s="219">
        <v>0</v>
      </c>
      <c r="Y388" s="98"/>
      <c r="Z388" s="98"/>
      <c r="AA388" s="98"/>
      <c r="AB388" s="98"/>
    </row>
    <row r="389" spans="1:30" ht="12.75" hidden="1" customHeight="1" outlineLevel="1" x14ac:dyDescent="0.35">
      <c r="A389" s="146" t="s">
        <v>461</v>
      </c>
      <c r="B389" s="138" t="str">
        <f>IFERROR(VLOOKUP($A389,#REF!,B$1,FALSE),"")</f>
        <v/>
      </c>
      <c r="C389" s="147" t="str">
        <f>IFERROR(VLOOKUP($A389,#REF!,C$1,FALSE),"")</f>
        <v/>
      </c>
      <c r="D389" s="147" t="str">
        <f>IFERROR(VLOOKUP($A389,#REF!,D$1,FALSE),"")</f>
        <v/>
      </c>
      <c r="E389" s="147" t="str">
        <f>IFERROR(VLOOKUP($A389,#REF!,E$1,FALSE),"")</f>
        <v/>
      </c>
      <c r="F389" s="147" t="str">
        <f>IFERROR(VLOOKUP($A389,#REF!,F$1,FALSE),"")</f>
        <v/>
      </c>
      <c r="G389" s="147" t="str">
        <f>IFERROR(VLOOKUP($A389,#REF!,G$1,FALSE),"")</f>
        <v/>
      </c>
      <c r="H389" s="147" t="str">
        <f>IFERROR(VLOOKUP($A389,#REF!,H$1,FALSE),"")</f>
        <v/>
      </c>
      <c r="I389" s="147" t="str">
        <f>IFERROR(VLOOKUP($A389,#REF!,I$1,FALSE),"")</f>
        <v/>
      </c>
      <c r="J389" s="147" t="str">
        <f>IFERROR(VLOOKUP($A389,#REF!,J$1,FALSE),"")</f>
        <v/>
      </c>
      <c r="K389" s="147" t="str">
        <f>IFERROR(VLOOKUP($A389,#REF!,K$1,FALSE),"")</f>
        <v/>
      </c>
      <c r="L389" s="147" t="str">
        <f>IFERROR(VLOOKUP($A389,#REF!,L$1,FALSE),"")</f>
        <v/>
      </c>
      <c r="M389" s="147" t="str">
        <f>IFERROR(VLOOKUP($A389,#REF!,M$1,FALSE),"")</f>
        <v/>
      </c>
      <c r="N389" s="147" t="str">
        <f>IFERROR(VLOOKUP($A389,#REF!,N$1,FALSE),"")</f>
        <v/>
      </c>
      <c r="O389" s="147" t="str">
        <f>IFERROR(VLOOKUP($A389,#REF!,O$1,FALSE),"")</f>
        <v/>
      </c>
      <c r="P389" s="147"/>
      <c r="Q389" s="147"/>
      <c r="R389" s="147"/>
      <c r="S389" s="147"/>
      <c r="T389" s="147" t="str">
        <f>IFERROR(VLOOKUP($A389,#REF!,T$1,FALSE),"")</f>
        <v/>
      </c>
      <c r="U389" s="147" t="str">
        <f>IFERROR(VLOOKUP($A389,#REF!,U$1,FALSE),"")</f>
        <v/>
      </c>
      <c r="V389" s="147" t="str">
        <f>IFERROR(VLOOKUP($A389,#REF!,V$1,FALSE),"")</f>
        <v/>
      </c>
      <c r="W389" s="147" t="str">
        <f>IFERROR(VLOOKUP($A389,#REF!,W$1,FALSE),"")</f>
        <v/>
      </c>
      <c r="X389" s="219">
        <v>0</v>
      </c>
      <c r="Y389" s="148"/>
      <c r="Z389" s="148"/>
      <c r="AA389" s="148"/>
      <c r="AB389" s="148"/>
    </row>
    <row r="390" spans="1:30" ht="12.75" hidden="1" customHeight="1" outlineLevel="1" x14ac:dyDescent="0.4">
      <c r="A390" s="142" t="s">
        <v>462</v>
      </c>
      <c r="B390" s="142" t="str">
        <f>IFERROR(VLOOKUP($A390,#REF!,B$1,FALSE),"")</f>
        <v/>
      </c>
      <c r="C390" s="142" t="str">
        <f>IFERROR(VLOOKUP($A390,#REF!,C$1,FALSE),"")</f>
        <v/>
      </c>
      <c r="D390" s="142" t="str">
        <f>IFERROR(VLOOKUP($A390,#REF!,D$1,FALSE),"")</f>
        <v/>
      </c>
      <c r="E390" s="142" t="str">
        <f>IFERROR(VLOOKUP($A390,#REF!,E$1,FALSE),"")</f>
        <v/>
      </c>
      <c r="F390" s="142" t="str">
        <f>IFERROR(VLOOKUP($A390,#REF!,F$1,FALSE),"")</f>
        <v/>
      </c>
      <c r="G390" s="142" t="str">
        <f>IFERROR(VLOOKUP($A390,#REF!,G$1,FALSE),"")</f>
        <v/>
      </c>
      <c r="H390" s="142" t="str">
        <f>IFERROR(VLOOKUP($A390,#REF!,H$1,FALSE),"")</f>
        <v/>
      </c>
      <c r="I390" s="142" t="str">
        <f>IFERROR(VLOOKUP($A390,#REF!,I$1,FALSE),"")</f>
        <v/>
      </c>
      <c r="J390" s="142" t="str">
        <f>IFERROR(VLOOKUP($A390,#REF!,J$1,FALSE),"")</f>
        <v/>
      </c>
      <c r="K390" s="142" t="str">
        <f>IFERROR(VLOOKUP($A390,#REF!,K$1,FALSE),"")</f>
        <v/>
      </c>
      <c r="L390" s="142" t="str">
        <f>IFERROR(VLOOKUP($A390,#REF!,L$1,FALSE),"")</f>
        <v/>
      </c>
      <c r="M390" s="142" t="str">
        <f>IFERROR(VLOOKUP($A390,#REF!,M$1,FALSE),"")</f>
        <v/>
      </c>
      <c r="N390" s="142" t="str">
        <f>IFERROR(VLOOKUP($A390,#REF!,N$1,FALSE),"")</f>
        <v/>
      </c>
      <c r="O390" s="142" t="str">
        <f>IFERROR(VLOOKUP($A390,#REF!,O$1,FALSE),"")</f>
        <v/>
      </c>
      <c r="P390" s="142"/>
      <c r="Q390" s="142"/>
      <c r="R390" s="142"/>
      <c r="S390" s="142"/>
      <c r="T390" s="142" t="str">
        <f>IFERROR(VLOOKUP($A390,#REF!,T$1,FALSE),"")</f>
        <v/>
      </c>
      <c r="U390" s="142" t="str">
        <f>IFERROR(VLOOKUP($A390,#REF!,U$1,FALSE),"")</f>
        <v/>
      </c>
      <c r="V390" s="142" t="str">
        <f>IFERROR(VLOOKUP($A390,#REF!,V$1,FALSE),"")</f>
        <v/>
      </c>
      <c r="W390" s="142" t="str">
        <f>IFERROR(VLOOKUP($A390,#REF!,W$1,FALSE),"")</f>
        <v/>
      </c>
      <c r="X390" s="221">
        <f>SUM(X391:X392)</f>
        <v>0</v>
      </c>
      <c r="Y390" s="145"/>
      <c r="Z390" s="145"/>
      <c r="AA390" s="145"/>
      <c r="AB390" s="145"/>
    </row>
    <row r="391" spans="1:30" ht="12.75" hidden="1" customHeight="1" outlineLevel="1" x14ac:dyDescent="0.35">
      <c r="A391" s="141" t="s">
        <v>463</v>
      </c>
      <c r="B391" s="37" t="str">
        <f>IFERROR(VLOOKUP($A391,#REF!,B$1,FALSE),"")</f>
        <v/>
      </c>
      <c r="C391" s="102" t="str">
        <f>IFERROR(VLOOKUP($A391,#REF!,C$1,FALSE),"")</f>
        <v/>
      </c>
      <c r="D391" s="102" t="str">
        <f>IFERROR(VLOOKUP($A391,#REF!,D$1,FALSE),"")</f>
        <v/>
      </c>
      <c r="E391" s="102" t="str">
        <f>IFERROR(VLOOKUP($A391,#REF!,E$1,FALSE),"")</f>
        <v/>
      </c>
      <c r="F391" s="102" t="str">
        <f>IFERROR(VLOOKUP($A391,#REF!,F$1,FALSE),"")</f>
        <v/>
      </c>
      <c r="G391" s="102" t="str">
        <f>IFERROR(VLOOKUP($A391,#REF!,G$1,FALSE),"")</f>
        <v/>
      </c>
      <c r="H391" s="102" t="str">
        <f>IFERROR(VLOOKUP($A391,#REF!,H$1,FALSE),"")</f>
        <v/>
      </c>
      <c r="I391" s="102" t="str">
        <f>IFERROR(VLOOKUP($A391,#REF!,I$1,FALSE),"")</f>
        <v/>
      </c>
      <c r="J391" s="102" t="str">
        <f>IFERROR(VLOOKUP($A391,#REF!,J$1,FALSE),"")</f>
        <v/>
      </c>
      <c r="K391" s="102" t="str">
        <f>IFERROR(VLOOKUP($A391,#REF!,K$1,FALSE),"")</f>
        <v/>
      </c>
      <c r="L391" s="102" t="str">
        <f>IFERROR(VLOOKUP($A391,#REF!,L$1,FALSE),"")</f>
        <v/>
      </c>
      <c r="M391" s="102" t="str">
        <f>IFERROR(VLOOKUP($A391,#REF!,M$1,FALSE),"")</f>
        <v/>
      </c>
      <c r="N391" s="102" t="str">
        <f>IFERROR(VLOOKUP($A391,#REF!,N$1,FALSE),"")</f>
        <v/>
      </c>
      <c r="O391" s="102" t="str">
        <f>IFERROR(VLOOKUP($A391,#REF!,O$1,FALSE),"")</f>
        <v/>
      </c>
      <c r="P391" s="102"/>
      <c r="Q391" s="102"/>
      <c r="R391" s="102"/>
      <c r="S391" s="102"/>
      <c r="T391" s="102" t="str">
        <f>IFERROR(VLOOKUP($A391,#REF!,T$1,FALSE),"")</f>
        <v/>
      </c>
      <c r="U391" s="102" t="str">
        <f>IFERROR(VLOOKUP($A391,#REF!,U$1,FALSE),"")</f>
        <v/>
      </c>
      <c r="V391" s="102" t="str">
        <f>IFERROR(VLOOKUP($A391,#REF!,V$1,FALSE),"")</f>
        <v/>
      </c>
      <c r="W391" s="102" t="str">
        <f>IFERROR(VLOOKUP($A391,#REF!,W$1,FALSE),"")</f>
        <v/>
      </c>
      <c r="X391" s="219">
        <v>0</v>
      </c>
      <c r="Y391" s="98"/>
      <c r="Z391" s="98"/>
      <c r="AA391" s="98"/>
      <c r="AB391" s="98"/>
    </row>
    <row r="392" spans="1:30" ht="12.75" hidden="1" customHeight="1" outlineLevel="1" x14ac:dyDescent="0.35">
      <c r="A392" s="146" t="s">
        <v>464</v>
      </c>
      <c r="B392" s="138" t="str">
        <f>IFERROR(VLOOKUP($A392,#REF!,B$1,FALSE),"")</f>
        <v/>
      </c>
      <c r="C392" s="147" t="str">
        <f>IFERROR(VLOOKUP($A392,#REF!,C$1,FALSE),"")</f>
        <v/>
      </c>
      <c r="D392" s="147" t="str">
        <f>IFERROR(VLOOKUP($A392,#REF!,D$1,FALSE),"")</f>
        <v/>
      </c>
      <c r="E392" s="147" t="str">
        <f>IFERROR(VLOOKUP($A392,#REF!,E$1,FALSE),"")</f>
        <v/>
      </c>
      <c r="F392" s="147" t="str">
        <f>IFERROR(VLOOKUP($A392,#REF!,F$1,FALSE),"")</f>
        <v/>
      </c>
      <c r="G392" s="147" t="str">
        <f>IFERROR(VLOOKUP($A392,#REF!,G$1,FALSE),"")</f>
        <v/>
      </c>
      <c r="H392" s="147" t="str">
        <f>IFERROR(VLOOKUP($A392,#REF!,H$1,FALSE),"")</f>
        <v/>
      </c>
      <c r="I392" s="147" t="str">
        <f>IFERROR(VLOOKUP($A392,#REF!,I$1,FALSE),"")</f>
        <v/>
      </c>
      <c r="J392" s="147" t="str">
        <f>IFERROR(VLOOKUP($A392,#REF!,J$1,FALSE),"")</f>
        <v/>
      </c>
      <c r="K392" s="147" t="str">
        <f>IFERROR(VLOOKUP($A392,#REF!,K$1,FALSE),"")</f>
        <v/>
      </c>
      <c r="L392" s="147" t="str">
        <f>IFERROR(VLOOKUP($A392,#REF!,L$1,FALSE),"")</f>
        <v/>
      </c>
      <c r="M392" s="147" t="str">
        <f>IFERROR(VLOOKUP($A392,#REF!,M$1,FALSE),"")</f>
        <v/>
      </c>
      <c r="N392" s="147" t="str">
        <f>IFERROR(VLOOKUP($A392,#REF!,N$1,FALSE),"")</f>
        <v/>
      </c>
      <c r="O392" s="147" t="str">
        <f>IFERROR(VLOOKUP($A392,#REF!,O$1,FALSE),"")</f>
        <v/>
      </c>
      <c r="P392" s="147"/>
      <c r="Q392" s="147"/>
      <c r="R392" s="147"/>
      <c r="S392" s="147"/>
      <c r="T392" s="147" t="str">
        <f>IFERROR(VLOOKUP($A392,#REF!,T$1,FALSE),"")</f>
        <v/>
      </c>
      <c r="U392" s="147" t="str">
        <f>IFERROR(VLOOKUP($A392,#REF!,U$1,FALSE),"")</f>
        <v/>
      </c>
      <c r="V392" s="147" t="str">
        <f>IFERROR(VLOOKUP($A392,#REF!,V$1,FALSE),"")</f>
        <v/>
      </c>
      <c r="W392" s="147" t="str">
        <f>IFERROR(VLOOKUP($A392,#REF!,W$1,FALSE),"")</f>
        <v/>
      </c>
      <c r="X392" s="219">
        <v>0</v>
      </c>
      <c r="Y392" s="148"/>
      <c r="Z392" s="148"/>
      <c r="AA392" s="148"/>
      <c r="AB392" s="148"/>
    </row>
    <row r="393" spans="1:30" ht="12.75" hidden="1" customHeight="1" outlineLevel="1" x14ac:dyDescent="0.4">
      <c r="A393" s="142" t="s">
        <v>465</v>
      </c>
      <c r="B393" s="142" t="str">
        <f>IFERROR(VLOOKUP($A393,#REF!,B$1,FALSE),"")</f>
        <v/>
      </c>
      <c r="C393" s="142" t="str">
        <f>IFERROR(VLOOKUP($A393,#REF!,C$1,FALSE),"")</f>
        <v/>
      </c>
      <c r="D393" s="142" t="str">
        <f>IFERROR(VLOOKUP($A393,#REF!,D$1,FALSE),"")</f>
        <v/>
      </c>
      <c r="E393" s="142" t="str">
        <f>IFERROR(VLOOKUP($A393,#REF!,E$1,FALSE),"")</f>
        <v/>
      </c>
      <c r="F393" s="142" t="str">
        <f>IFERROR(VLOOKUP($A393,#REF!,F$1,FALSE),"")</f>
        <v/>
      </c>
      <c r="G393" s="142" t="str">
        <f>IFERROR(VLOOKUP($A393,#REF!,G$1,FALSE),"")</f>
        <v/>
      </c>
      <c r="H393" s="142" t="str">
        <f>IFERROR(VLOOKUP($A393,#REF!,H$1,FALSE),"")</f>
        <v/>
      </c>
      <c r="I393" s="142" t="str">
        <f>IFERROR(VLOOKUP($A393,#REF!,I$1,FALSE),"")</f>
        <v/>
      </c>
      <c r="J393" s="142" t="str">
        <f>IFERROR(VLOOKUP($A393,#REF!,J$1,FALSE),"")</f>
        <v/>
      </c>
      <c r="K393" s="142" t="str">
        <f>IFERROR(VLOOKUP($A393,#REF!,K$1,FALSE),"")</f>
        <v/>
      </c>
      <c r="L393" s="142" t="str">
        <f>IFERROR(VLOOKUP($A393,#REF!,L$1,FALSE),"")</f>
        <v/>
      </c>
      <c r="M393" s="142" t="str">
        <f>IFERROR(VLOOKUP($A393,#REF!,M$1,FALSE),"")</f>
        <v/>
      </c>
      <c r="N393" s="142" t="str">
        <f>IFERROR(VLOOKUP($A393,#REF!,N$1,FALSE),"")</f>
        <v/>
      </c>
      <c r="O393" s="142" t="str">
        <f>IFERROR(VLOOKUP($A393,#REF!,O$1,FALSE),"")</f>
        <v/>
      </c>
      <c r="P393" s="142"/>
      <c r="Q393" s="142"/>
      <c r="R393" s="142"/>
      <c r="S393" s="142"/>
      <c r="T393" s="142" t="str">
        <f>IFERROR(VLOOKUP($A393,#REF!,T$1,FALSE),"")</f>
        <v/>
      </c>
      <c r="U393" s="142" t="str">
        <f>IFERROR(VLOOKUP($A393,#REF!,U$1,FALSE),"")</f>
        <v/>
      </c>
      <c r="V393" s="142" t="str">
        <f>IFERROR(VLOOKUP($A393,#REF!,V$1,FALSE),"")</f>
        <v/>
      </c>
      <c r="W393" s="142" t="str">
        <f>IFERROR(VLOOKUP($A393,#REF!,W$1,FALSE),"")</f>
        <v/>
      </c>
      <c r="X393" s="221">
        <f>SUM(X394:X395)</f>
        <v>0</v>
      </c>
      <c r="Y393" s="145"/>
      <c r="Z393" s="145"/>
      <c r="AA393" s="145"/>
      <c r="AB393" s="145"/>
    </row>
    <row r="394" spans="1:30" ht="12.75" hidden="1" customHeight="1" outlineLevel="1" x14ac:dyDescent="0.35">
      <c r="A394" s="141" t="s">
        <v>466</v>
      </c>
      <c r="B394" s="37" t="str">
        <f>IFERROR(VLOOKUP($A394,#REF!,B$1,FALSE),"")</f>
        <v/>
      </c>
      <c r="C394" s="102" t="str">
        <f>IFERROR(VLOOKUP($A394,#REF!,C$1,FALSE),"")</f>
        <v/>
      </c>
      <c r="D394" s="102" t="str">
        <f>IFERROR(VLOOKUP($A394,#REF!,D$1,FALSE),"")</f>
        <v/>
      </c>
      <c r="E394" s="102" t="str">
        <f>IFERROR(VLOOKUP($A394,#REF!,E$1,FALSE),"")</f>
        <v/>
      </c>
      <c r="F394" s="102" t="str">
        <f>IFERROR(VLOOKUP($A394,#REF!,F$1,FALSE),"")</f>
        <v/>
      </c>
      <c r="G394" s="102" t="str">
        <f>IFERROR(VLOOKUP($A394,#REF!,G$1,FALSE),"")</f>
        <v/>
      </c>
      <c r="H394" s="102" t="str">
        <f>IFERROR(VLOOKUP($A394,#REF!,H$1,FALSE),"")</f>
        <v/>
      </c>
      <c r="I394" s="102" t="str">
        <f>IFERROR(VLOOKUP($A394,#REF!,I$1,FALSE),"")</f>
        <v/>
      </c>
      <c r="J394" s="102" t="str">
        <f>IFERROR(VLOOKUP($A394,#REF!,J$1,FALSE),"")</f>
        <v/>
      </c>
      <c r="K394" s="102" t="str">
        <f>IFERROR(VLOOKUP($A394,#REF!,K$1,FALSE),"")</f>
        <v/>
      </c>
      <c r="L394" s="102" t="str">
        <f>IFERROR(VLOOKUP($A394,#REF!,L$1,FALSE),"")</f>
        <v/>
      </c>
      <c r="M394" s="102" t="str">
        <f>IFERROR(VLOOKUP($A394,#REF!,M$1,FALSE),"")</f>
        <v/>
      </c>
      <c r="N394" s="102" t="str">
        <f>IFERROR(VLOOKUP($A394,#REF!,N$1,FALSE),"")</f>
        <v/>
      </c>
      <c r="O394" s="102" t="str">
        <f>IFERROR(VLOOKUP($A394,#REF!,O$1,FALSE),"")</f>
        <v/>
      </c>
      <c r="P394" s="102"/>
      <c r="Q394" s="102"/>
      <c r="R394" s="102"/>
      <c r="S394" s="102"/>
      <c r="T394" s="102" t="str">
        <f>IFERROR(VLOOKUP($A394,#REF!,T$1,FALSE),"")</f>
        <v/>
      </c>
      <c r="U394" s="102" t="str">
        <f>IFERROR(VLOOKUP($A394,#REF!,U$1,FALSE),"")</f>
        <v/>
      </c>
      <c r="V394" s="102" t="str">
        <f>IFERROR(VLOOKUP($A394,#REF!,V$1,FALSE),"")</f>
        <v/>
      </c>
      <c r="W394" s="102" t="str">
        <f>IFERROR(VLOOKUP($A394,#REF!,W$1,FALSE),"")</f>
        <v/>
      </c>
      <c r="X394" s="219">
        <v>0</v>
      </c>
      <c r="Y394" s="98"/>
      <c r="Z394" s="98"/>
      <c r="AA394" s="98"/>
      <c r="AB394" s="98"/>
    </row>
    <row r="395" spans="1:30" ht="12.75" hidden="1" customHeight="1" outlineLevel="1" x14ac:dyDescent="0.35">
      <c r="A395" s="146" t="s">
        <v>467</v>
      </c>
      <c r="B395" s="138" t="str">
        <f>IFERROR(VLOOKUP($A395,#REF!,B$1,FALSE),"")</f>
        <v/>
      </c>
      <c r="C395" s="147" t="str">
        <f>IFERROR(VLOOKUP($A395,#REF!,C$1,FALSE),"")</f>
        <v/>
      </c>
      <c r="D395" s="147" t="str">
        <f>IFERROR(VLOOKUP($A395,#REF!,D$1,FALSE),"")</f>
        <v/>
      </c>
      <c r="E395" s="147" t="str">
        <f>IFERROR(VLOOKUP($A395,#REF!,E$1,FALSE),"")</f>
        <v/>
      </c>
      <c r="F395" s="147" t="str">
        <f>IFERROR(VLOOKUP($A395,#REF!,F$1,FALSE),"")</f>
        <v/>
      </c>
      <c r="G395" s="147" t="str">
        <f>IFERROR(VLOOKUP($A395,#REF!,G$1,FALSE),"")</f>
        <v/>
      </c>
      <c r="H395" s="147" t="str">
        <f>IFERROR(VLOOKUP($A395,#REF!,H$1,FALSE),"")</f>
        <v/>
      </c>
      <c r="I395" s="147" t="str">
        <f>IFERROR(VLOOKUP($A395,#REF!,I$1,FALSE),"")</f>
        <v/>
      </c>
      <c r="J395" s="147" t="str">
        <f>IFERROR(VLOOKUP($A395,#REF!,J$1,FALSE),"")</f>
        <v/>
      </c>
      <c r="K395" s="147" t="str">
        <f>IFERROR(VLOOKUP($A395,#REF!,K$1,FALSE),"")</f>
        <v/>
      </c>
      <c r="L395" s="147" t="str">
        <f>IFERROR(VLOOKUP($A395,#REF!,L$1,FALSE),"")</f>
        <v/>
      </c>
      <c r="M395" s="147" t="str">
        <f>IFERROR(VLOOKUP($A395,#REF!,M$1,FALSE),"")</f>
        <v/>
      </c>
      <c r="N395" s="147" t="str">
        <f>IFERROR(VLOOKUP($A395,#REF!,N$1,FALSE),"")</f>
        <v/>
      </c>
      <c r="O395" s="147" t="str">
        <f>IFERROR(VLOOKUP($A395,#REF!,O$1,FALSE),"")</f>
        <v/>
      </c>
      <c r="P395" s="147"/>
      <c r="Q395" s="147"/>
      <c r="R395" s="147"/>
      <c r="S395" s="147"/>
      <c r="T395" s="147" t="str">
        <f>IFERROR(VLOOKUP($A395,#REF!,T$1,FALSE),"")</f>
        <v/>
      </c>
      <c r="U395" s="147" t="str">
        <f>IFERROR(VLOOKUP($A395,#REF!,U$1,FALSE),"")</f>
        <v/>
      </c>
      <c r="V395" s="147" t="str">
        <f>IFERROR(VLOOKUP($A395,#REF!,V$1,FALSE),"")</f>
        <v/>
      </c>
      <c r="W395" s="147" t="str">
        <f>IFERROR(VLOOKUP($A395,#REF!,W$1,FALSE),"")</f>
        <v/>
      </c>
      <c r="X395" s="219">
        <v>0</v>
      </c>
      <c r="Y395" s="148"/>
      <c r="Z395" s="148"/>
      <c r="AA395" s="148"/>
      <c r="AB395" s="148"/>
      <c r="AC395" s="83"/>
      <c r="AD395" s="83"/>
    </row>
    <row r="396" spans="1:30" ht="12.75" hidden="1" customHeight="1" outlineLevel="1" x14ac:dyDescent="0.4">
      <c r="A396" s="142" t="s">
        <v>468</v>
      </c>
      <c r="B396" s="142" t="str">
        <f>IFERROR(VLOOKUP($A396,#REF!,B$1,FALSE),"")</f>
        <v/>
      </c>
      <c r="C396" s="142" t="str">
        <f>IFERROR(VLOOKUP($A396,#REF!,C$1,FALSE),"")</f>
        <v/>
      </c>
      <c r="D396" s="142" t="str">
        <f>IFERROR(VLOOKUP($A396,#REF!,D$1,FALSE),"")</f>
        <v/>
      </c>
      <c r="E396" s="142" t="str">
        <f>IFERROR(VLOOKUP($A396,#REF!,E$1,FALSE),"")</f>
        <v/>
      </c>
      <c r="F396" s="142" t="str">
        <f>IFERROR(VLOOKUP($A396,#REF!,F$1,FALSE),"")</f>
        <v/>
      </c>
      <c r="G396" s="142" t="str">
        <f>IFERROR(VLOOKUP($A396,#REF!,G$1,FALSE),"")</f>
        <v/>
      </c>
      <c r="H396" s="142" t="str">
        <f>IFERROR(VLOOKUP($A396,#REF!,H$1,FALSE),"")</f>
        <v/>
      </c>
      <c r="I396" s="142" t="str">
        <f>IFERROR(VLOOKUP($A396,#REF!,I$1,FALSE),"")</f>
        <v/>
      </c>
      <c r="J396" s="142" t="str">
        <f>IFERROR(VLOOKUP($A396,#REF!,J$1,FALSE),"")</f>
        <v/>
      </c>
      <c r="K396" s="142" t="str">
        <f>IFERROR(VLOOKUP($A396,#REF!,K$1,FALSE),"")</f>
        <v/>
      </c>
      <c r="L396" s="142" t="str">
        <f>IFERROR(VLOOKUP($A396,#REF!,L$1,FALSE),"")</f>
        <v/>
      </c>
      <c r="M396" s="142" t="str">
        <f>IFERROR(VLOOKUP($A396,#REF!,M$1,FALSE),"")</f>
        <v/>
      </c>
      <c r="N396" s="142" t="str">
        <f>IFERROR(VLOOKUP($A396,#REF!,N$1,FALSE),"")</f>
        <v/>
      </c>
      <c r="O396" s="142" t="str">
        <f>IFERROR(VLOOKUP($A396,#REF!,O$1,FALSE),"")</f>
        <v/>
      </c>
      <c r="P396" s="142"/>
      <c r="Q396" s="142"/>
      <c r="R396" s="142"/>
      <c r="S396" s="142"/>
      <c r="T396" s="142" t="str">
        <f>IFERROR(VLOOKUP($A396,#REF!,T$1,FALSE),"")</f>
        <v/>
      </c>
      <c r="U396" s="142" t="str">
        <f>IFERROR(VLOOKUP($A396,#REF!,U$1,FALSE),"")</f>
        <v/>
      </c>
      <c r="V396" s="142" t="str">
        <f>IFERROR(VLOOKUP($A396,#REF!,V$1,FALSE),"")</f>
        <v/>
      </c>
      <c r="W396" s="142" t="str">
        <f>IFERROR(VLOOKUP($A396,#REF!,W$1,FALSE),"")</f>
        <v/>
      </c>
      <c r="X396" s="221">
        <f>SUM(X397:X405)</f>
        <v>0</v>
      </c>
      <c r="Y396" s="145"/>
      <c r="Z396" s="145"/>
      <c r="AA396" s="145"/>
      <c r="AB396" s="145"/>
      <c r="AC396" s="83"/>
      <c r="AD396" s="83"/>
    </row>
    <row r="397" spans="1:30" ht="12.75" hidden="1" customHeight="1" outlineLevel="1" x14ac:dyDescent="0.35">
      <c r="A397" s="141" t="s">
        <v>469</v>
      </c>
      <c r="B397" s="37" t="str">
        <f>IFERROR(VLOOKUP($A397,#REF!,B$1,FALSE),"")</f>
        <v/>
      </c>
      <c r="C397" s="102" t="str">
        <f>IFERROR(VLOOKUP($A397,#REF!,C$1,FALSE),"")</f>
        <v/>
      </c>
      <c r="D397" s="102" t="str">
        <f>IFERROR(VLOOKUP($A397,#REF!,D$1,FALSE),"")</f>
        <v/>
      </c>
      <c r="E397" s="102" t="str">
        <f>IFERROR(VLOOKUP($A397,#REF!,E$1,FALSE),"")</f>
        <v/>
      </c>
      <c r="F397" s="102" t="str">
        <f>IFERROR(VLOOKUP($A397,#REF!,F$1,FALSE),"")</f>
        <v/>
      </c>
      <c r="G397" s="102" t="str">
        <f>IFERROR(VLOOKUP($A397,#REF!,G$1,FALSE),"")</f>
        <v/>
      </c>
      <c r="H397" s="102" t="str">
        <f>IFERROR(VLOOKUP($A397,#REF!,H$1,FALSE),"")</f>
        <v/>
      </c>
      <c r="I397" s="102" t="str">
        <f>IFERROR(VLOOKUP($A397,#REF!,I$1,FALSE),"")</f>
        <v/>
      </c>
      <c r="J397" s="102" t="str">
        <f>IFERROR(VLOOKUP($A397,#REF!,J$1,FALSE),"")</f>
        <v/>
      </c>
      <c r="K397" s="102" t="str">
        <f>IFERROR(VLOOKUP($A397,#REF!,K$1,FALSE),"")</f>
        <v/>
      </c>
      <c r="L397" s="102" t="str">
        <f>IFERROR(VLOOKUP($A397,#REF!,L$1,FALSE),"")</f>
        <v/>
      </c>
      <c r="M397" s="102" t="str">
        <f>IFERROR(VLOOKUP($A397,#REF!,M$1,FALSE),"")</f>
        <v/>
      </c>
      <c r="N397" s="102" t="str">
        <f>IFERROR(VLOOKUP($A397,#REF!,N$1,FALSE),"")</f>
        <v/>
      </c>
      <c r="O397" s="102" t="str">
        <f>IFERROR(VLOOKUP($A397,#REF!,O$1,FALSE),"")</f>
        <v/>
      </c>
      <c r="P397" s="102"/>
      <c r="Q397" s="102"/>
      <c r="R397" s="102"/>
      <c r="S397" s="102"/>
      <c r="T397" s="102" t="str">
        <f>IFERROR(VLOOKUP($A397,#REF!,T$1,FALSE),"")</f>
        <v/>
      </c>
      <c r="U397" s="102" t="str">
        <f>IFERROR(VLOOKUP($A397,#REF!,U$1,FALSE),"")</f>
        <v/>
      </c>
      <c r="V397" s="102" t="str">
        <f>IFERROR(VLOOKUP($A397,#REF!,V$1,FALSE),"")</f>
        <v/>
      </c>
      <c r="W397" s="102" t="str">
        <f>IFERROR(VLOOKUP($A397,#REF!,W$1,FALSE),"")</f>
        <v/>
      </c>
      <c r="X397" s="219">
        <v>0</v>
      </c>
      <c r="Y397" s="98"/>
      <c r="Z397" s="98"/>
      <c r="AA397" s="98"/>
      <c r="AB397" s="98"/>
      <c r="AC397" s="83"/>
      <c r="AD397" s="83"/>
    </row>
    <row r="398" spans="1:30" ht="12.75" hidden="1" customHeight="1" outlineLevel="1" x14ac:dyDescent="0.35">
      <c r="A398" s="1" t="s">
        <v>470</v>
      </c>
      <c r="B398" s="19" t="str">
        <f>IFERROR(VLOOKUP($A398,#REF!,B$1,FALSE),"")</f>
        <v/>
      </c>
      <c r="C398" s="76" t="str">
        <f>IFERROR(VLOOKUP($A398,#REF!,C$1,FALSE),"")</f>
        <v/>
      </c>
      <c r="D398" s="76" t="str">
        <f>IFERROR(VLOOKUP($A398,#REF!,D$1,FALSE),"")</f>
        <v/>
      </c>
      <c r="E398" s="76" t="str">
        <f>IFERROR(VLOOKUP($A398,#REF!,E$1,FALSE),"")</f>
        <v/>
      </c>
      <c r="F398" s="76" t="str">
        <f>IFERROR(VLOOKUP($A398,#REF!,F$1,FALSE),"")</f>
        <v/>
      </c>
      <c r="G398" s="76" t="str">
        <f>IFERROR(VLOOKUP($A398,#REF!,G$1,FALSE),"")</f>
        <v/>
      </c>
      <c r="H398" s="76" t="str">
        <f>IFERROR(VLOOKUP($A398,#REF!,H$1,FALSE),"")</f>
        <v/>
      </c>
      <c r="I398" s="76" t="str">
        <f>IFERROR(VLOOKUP($A398,#REF!,I$1,FALSE),"")</f>
        <v/>
      </c>
      <c r="J398" s="76" t="str">
        <f>IFERROR(VLOOKUP($A398,#REF!,J$1,FALSE),"")</f>
        <v/>
      </c>
      <c r="K398" s="76" t="str">
        <f>IFERROR(VLOOKUP($A398,#REF!,K$1,FALSE),"")</f>
        <v/>
      </c>
      <c r="L398" s="76" t="str">
        <f>IFERROR(VLOOKUP($A398,#REF!,L$1,FALSE),"")</f>
        <v/>
      </c>
      <c r="M398" s="76" t="str">
        <f>IFERROR(VLOOKUP($A398,#REF!,M$1,FALSE),"")</f>
        <v/>
      </c>
      <c r="N398" s="76" t="str">
        <f>IFERROR(VLOOKUP($A398,#REF!,N$1,FALSE),"")</f>
        <v/>
      </c>
      <c r="O398" s="76" t="str">
        <f>IFERROR(VLOOKUP($A398,#REF!,O$1,FALSE),"")</f>
        <v/>
      </c>
      <c r="P398" s="76"/>
      <c r="Q398" s="76"/>
      <c r="R398" s="76"/>
      <c r="S398" s="76"/>
      <c r="T398" s="76" t="str">
        <f>IFERROR(VLOOKUP($A398,#REF!,T$1,FALSE),"")</f>
        <v/>
      </c>
      <c r="U398" s="76" t="str">
        <f>IFERROR(VLOOKUP($A398,#REF!,U$1,FALSE),"")</f>
        <v/>
      </c>
      <c r="V398" s="76" t="str">
        <f>IFERROR(VLOOKUP($A398,#REF!,V$1,FALSE),"")</f>
        <v/>
      </c>
      <c r="W398" s="76" t="str">
        <f>IFERROR(VLOOKUP($A398,#REF!,W$1,FALSE),"")</f>
        <v/>
      </c>
      <c r="X398" s="219">
        <v>0</v>
      </c>
      <c r="Y398" s="90"/>
      <c r="Z398" s="90"/>
      <c r="AA398" s="90"/>
      <c r="AB398" s="90"/>
      <c r="AC398" s="83"/>
      <c r="AD398" s="83"/>
    </row>
    <row r="399" spans="1:30" ht="12.75" hidden="1" customHeight="1" outlineLevel="1" collapsed="1" x14ac:dyDescent="0.35">
      <c r="A399" s="1" t="s">
        <v>471</v>
      </c>
      <c r="B399" s="19" t="str">
        <f>IFERROR(VLOOKUP($A399,#REF!,B$1,FALSE),"")</f>
        <v/>
      </c>
      <c r="C399" s="76" t="str">
        <f>IFERROR(VLOOKUP($A399,#REF!,C$1,FALSE),"")</f>
        <v/>
      </c>
      <c r="D399" s="76" t="str">
        <f>IFERROR(VLOOKUP($A399,#REF!,D$1,FALSE),"")</f>
        <v/>
      </c>
      <c r="E399" s="76" t="str">
        <f>IFERROR(VLOOKUP($A399,#REF!,E$1,FALSE),"")</f>
        <v/>
      </c>
      <c r="F399" s="76" t="str">
        <f>IFERROR(VLOOKUP($A399,#REF!,F$1,FALSE),"")</f>
        <v/>
      </c>
      <c r="G399" s="76" t="str">
        <f>IFERROR(VLOOKUP($A399,#REF!,G$1,FALSE),"")</f>
        <v/>
      </c>
      <c r="H399" s="76" t="str">
        <f>IFERROR(VLOOKUP($A399,#REF!,H$1,FALSE),"")</f>
        <v/>
      </c>
      <c r="I399" s="76" t="str">
        <f>IFERROR(VLOOKUP($A399,#REF!,I$1,FALSE),"")</f>
        <v/>
      </c>
      <c r="J399" s="76" t="str">
        <f>IFERROR(VLOOKUP($A399,#REF!,J$1,FALSE),"")</f>
        <v/>
      </c>
      <c r="K399" s="76" t="str">
        <f>IFERROR(VLOOKUP($A399,#REF!,K$1,FALSE),"")</f>
        <v/>
      </c>
      <c r="L399" s="76" t="str">
        <f>IFERROR(VLOOKUP($A399,#REF!,L$1,FALSE),"")</f>
        <v/>
      </c>
      <c r="M399" s="76" t="str">
        <f>IFERROR(VLOOKUP($A399,#REF!,M$1,FALSE),"")</f>
        <v/>
      </c>
      <c r="N399" s="76" t="str">
        <f>IFERROR(VLOOKUP($A399,#REF!,N$1,FALSE),"")</f>
        <v/>
      </c>
      <c r="O399" s="76" t="str">
        <f>IFERROR(VLOOKUP($A399,#REF!,O$1,FALSE),"")</f>
        <v/>
      </c>
      <c r="P399" s="76"/>
      <c r="Q399" s="76"/>
      <c r="R399" s="76"/>
      <c r="S399" s="76"/>
      <c r="T399" s="76" t="str">
        <f>IFERROR(VLOOKUP($A399,#REF!,T$1,FALSE),"")</f>
        <v/>
      </c>
      <c r="U399" s="76" t="str">
        <f>IFERROR(VLOOKUP($A399,#REF!,U$1,FALSE),"")</f>
        <v/>
      </c>
      <c r="V399" s="76" t="str">
        <f>IFERROR(VLOOKUP($A399,#REF!,V$1,FALSE),"")</f>
        <v/>
      </c>
      <c r="W399" s="76" t="str">
        <f>IFERROR(VLOOKUP($A399,#REF!,W$1,FALSE),"")</f>
        <v/>
      </c>
      <c r="X399" s="219">
        <v>0</v>
      </c>
      <c r="Y399" s="90"/>
      <c r="Z399" s="90"/>
      <c r="AA399" s="90"/>
      <c r="AB399" s="90"/>
      <c r="AC399" s="83"/>
      <c r="AD399" s="83"/>
    </row>
    <row r="400" spans="1:30" s="69" customFormat="1" ht="12.75" hidden="1" customHeight="1" outlineLevel="2" x14ac:dyDescent="0.35">
      <c r="A400" s="66" t="s">
        <v>471</v>
      </c>
      <c r="B400" s="67" t="str">
        <f>IFERROR(VLOOKUP($A400,#REF!,B$1,FALSE),"")</f>
        <v/>
      </c>
      <c r="C400" s="67" t="str">
        <f>IFERROR(VLOOKUP($A400,#REF!,C$1,FALSE),"")</f>
        <v/>
      </c>
      <c r="D400" s="69" t="s">
        <v>428</v>
      </c>
      <c r="E400" s="76" t="str">
        <f>IFERROR(VLOOKUP($A400,#REF!,E$1,FALSE),"")</f>
        <v/>
      </c>
      <c r="F400" s="76" t="str">
        <f>IFERROR(VLOOKUP($A400,#REF!,F$1,FALSE),"")</f>
        <v/>
      </c>
      <c r="G400" s="76" t="str">
        <f>IFERROR(VLOOKUP($A400,#REF!,G$1,FALSE),"")</f>
        <v/>
      </c>
      <c r="H400" s="76" t="str">
        <f>IFERROR(VLOOKUP($A400,#REF!,H$1,FALSE),"")</f>
        <v/>
      </c>
      <c r="I400" s="76" t="str">
        <f>IFERROR(VLOOKUP($A400,#REF!,I$1,FALSE),"")</f>
        <v/>
      </c>
      <c r="J400" s="76" t="str">
        <f>IFERROR(VLOOKUP($A400,#REF!,J$1,FALSE),"")</f>
        <v/>
      </c>
      <c r="K400" s="76" t="str">
        <f>IFERROR(VLOOKUP($A400,#REF!,K$1,FALSE),"")</f>
        <v/>
      </c>
      <c r="L400" s="76" t="str">
        <f>IFERROR(VLOOKUP($A400,#REF!,L$1,FALSE),"")</f>
        <v/>
      </c>
      <c r="M400" s="76" t="str">
        <f>IFERROR(VLOOKUP($A400,#REF!,M$1,FALSE),"")</f>
        <v/>
      </c>
      <c r="N400" s="76" t="str">
        <f>IFERROR(VLOOKUP($A400,#REF!,N$1,FALSE),"")</f>
        <v/>
      </c>
      <c r="O400" s="76" t="str">
        <f>IFERROR(VLOOKUP($A400,#REF!,O$1,FALSE),"")</f>
        <v/>
      </c>
      <c r="P400" s="76"/>
      <c r="Q400" s="76"/>
      <c r="R400" s="76"/>
      <c r="S400" s="76"/>
      <c r="T400" s="76" t="str">
        <f>IFERROR(VLOOKUP($A400,#REF!,T$1,FALSE),"")</f>
        <v/>
      </c>
      <c r="U400" s="76" t="str">
        <f>IFERROR(VLOOKUP($A400,#REF!,U$1,FALSE),"")</f>
        <v/>
      </c>
      <c r="V400" s="76" t="str">
        <f>IFERROR(VLOOKUP($A400,#REF!,V$1,FALSE),"")</f>
        <v/>
      </c>
      <c r="W400" s="76" t="str">
        <f>IFERROR(VLOOKUP($A400,#REF!,W$1,FALSE),"")</f>
        <v/>
      </c>
      <c r="X400" s="219">
        <v>0</v>
      </c>
      <c r="Y400" s="68"/>
      <c r="Z400" s="68"/>
      <c r="AA400" s="68"/>
      <c r="AB400" s="68"/>
      <c r="AC400" s="100"/>
      <c r="AD400" s="100"/>
    </row>
    <row r="401" spans="1:30" s="69" customFormat="1" ht="12.75" hidden="1" customHeight="1" outlineLevel="2" x14ac:dyDescent="0.35">
      <c r="A401" s="66" t="s">
        <v>471</v>
      </c>
      <c r="B401" s="67" t="str">
        <f>IFERROR(VLOOKUP($A401,#REF!,B$1,FALSE),"")</f>
        <v/>
      </c>
      <c r="C401" s="67" t="str">
        <f>IFERROR(VLOOKUP($A401,#REF!,C$1,FALSE),"")</f>
        <v/>
      </c>
      <c r="D401" s="69" t="s">
        <v>429</v>
      </c>
      <c r="E401" s="76" t="str">
        <f>IFERROR(VLOOKUP($A401,#REF!,E$1,FALSE),"")</f>
        <v/>
      </c>
      <c r="F401" s="76" t="str">
        <f>IFERROR(VLOOKUP($A401,#REF!,F$1,FALSE),"")</f>
        <v/>
      </c>
      <c r="G401" s="76" t="str">
        <f>IFERROR(VLOOKUP($A401,#REF!,G$1,FALSE),"")</f>
        <v/>
      </c>
      <c r="H401" s="76" t="str">
        <f>IFERROR(VLOOKUP($A401,#REF!,H$1,FALSE),"")</f>
        <v/>
      </c>
      <c r="I401" s="76" t="str">
        <f>IFERROR(VLOOKUP($A401,#REF!,I$1,FALSE),"")</f>
        <v/>
      </c>
      <c r="J401" s="76" t="str">
        <f>IFERROR(VLOOKUP($A401,#REF!,J$1,FALSE),"")</f>
        <v/>
      </c>
      <c r="K401" s="76" t="str">
        <f>IFERROR(VLOOKUP($A401,#REF!,K$1,FALSE),"")</f>
        <v/>
      </c>
      <c r="L401" s="76" t="str">
        <f>IFERROR(VLOOKUP($A401,#REF!,L$1,FALSE),"")</f>
        <v/>
      </c>
      <c r="M401" s="76" t="str">
        <f>IFERROR(VLOOKUP($A401,#REF!,M$1,FALSE),"")</f>
        <v/>
      </c>
      <c r="N401" s="76" t="str">
        <f>IFERROR(VLOOKUP($A401,#REF!,N$1,FALSE),"")</f>
        <v/>
      </c>
      <c r="O401" s="76" t="str">
        <f>IFERROR(VLOOKUP($A401,#REF!,O$1,FALSE),"")</f>
        <v/>
      </c>
      <c r="P401" s="76"/>
      <c r="Q401" s="76"/>
      <c r="R401" s="76"/>
      <c r="S401" s="76"/>
      <c r="T401" s="76" t="str">
        <f>IFERROR(VLOOKUP($A401,#REF!,T$1,FALSE),"")</f>
        <v/>
      </c>
      <c r="U401" s="76" t="str">
        <f>IFERROR(VLOOKUP($A401,#REF!,U$1,FALSE),"")</f>
        <v/>
      </c>
      <c r="V401" s="76" t="str">
        <f>IFERROR(VLOOKUP($A401,#REF!,V$1,FALSE),"")</f>
        <v/>
      </c>
      <c r="W401" s="76" t="str">
        <f>IFERROR(VLOOKUP($A401,#REF!,W$1,FALSE),"")</f>
        <v/>
      </c>
      <c r="X401" s="219">
        <v>0</v>
      </c>
      <c r="Y401" s="68"/>
      <c r="Z401" s="68"/>
      <c r="AA401" s="68"/>
      <c r="AB401" s="68"/>
      <c r="AC401" s="100"/>
      <c r="AD401" s="100"/>
    </row>
    <row r="402" spans="1:30" s="69" customFormat="1" ht="12.75" hidden="1" customHeight="1" outlineLevel="2" x14ac:dyDescent="0.35">
      <c r="A402" s="66" t="s">
        <v>471</v>
      </c>
      <c r="B402" s="67" t="str">
        <f>IFERROR(VLOOKUP($A402,#REF!,B$1,FALSE),"")</f>
        <v/>
      </c>
      <c r="C402" s="67" t="str">
        <f>IFERROR(VLOOKUP($A402,#REF!,C$1,FALSE),"")</f>
        <v/>
      </c>
      <c r="D402" s="69" t="s">
        <v>430</v>
      </c>
      <c r="E402" s="76" t="str">
        <f>IFERROR(VLOOKUP($A402,#REF!,E$1,FALSE),"")</f>
        <v/>
      </c>
      <c r="F402" s="76" t="str">
        <f>IFERROR(VLOOKUP($A402,#REF!,F$1,FALSE),"")</f>
        <v/>
      </c>
      <c r="G402" s="76" t="str">
        <f>IFERROR(VLOOKUP($A402,#REF!,G$1,FALSE),"")</f>
        <v/>
      </c>
      <c r="H402" s="76" t="str">
        <f>IFERROR(VLOOKUP($A402,#REF!,H$1,FALSE),"")</f>
        <v/>
      </c>
      <c r="I402" s="76" t="str">
        <f>IFERROR(VLOOKUP($A402,#REF!,I$1,FALSE),"")</f>
        <v/>
      </c>
      <c r="J402" s="76" t="str">
        <f>IFERROR(VLOOKUP($A402,#REF!,J$1,FALSE),"")</f>
        <v/>
      </c>
      <c r="K402" s="76" t="str">
        <f>IFERROR(VLOOKUP($A402,#REF!,K$1,FALSE),"")</f>
        <v/>
      </c>
      <c r="L402" s="76" t="str">
        <f>IFERROR(VLOOKUP($A402,#REF!,L$1,FALSE),"")</f>
        <v/>
      </c>
      <c r="M402" s="76" t="str">
        <f>IFERROR(VLOOKUP($A402,#REF!,M$1,FALSE),"")</f>
        <v/>
      </c>
      <c r="N402" s="76" t="str">
        <f>IFERROR(VLOOKUP($A402,#REF!,N$1,FALSE),"")</f>
        <v/>
      </c>
      <c r="O402" s="76" t="str">
        <f>IFERROR(VLOOKUP($A402,#REF!,O$1,FALSE),"")</f>
        <v/>
      </c>
      <c r="P402" s="76"/>
      <c r="Q402" s="76"/>
      <c r="R402" s="76"/>
      <c r="S402" s="76"/>
      <c r="T402" s="76" t="str">
        <f>IFERROR(VLOOKUP($A402,#REF!,T$1,FALSE),"")</f>
        <v/>
      </c>
      <c r="U402" s="76" t="str">
        <f>IFERROR(VLOOKUP($A402,#REF!,U$1,FALSE),"")</f>
        <v/>
      </c>
      <c r="V402" s="76" t="str">
        <f>IFERROR(VLOOKUP($A402,#REF!,V$1,FALSE),"")</f>
        <v/>
      </c>
      <c r="W402" s="76" t="str">
        <f>IFERROR(VLOOKUP($A402,#REF!,W$1,FALSE),"")</f>
        <v/>
      </c>
      <c r="X402" s="219">
        <v>0</v>
      </c>
      <c r="Y402" s="68"/>
      <c r="Z402" s="68"/>
      <c r="AA402" s="68"/>
      <c r="AB402" s="68"/>
      <c r="AC402" s="100"/>
      <c r="AD402" s="100"/>
    </row>
    <row r="403" spans="1:30" s="69" customFormat="1" ht="12.75" hidden="1" customHeight="1" outlineLevel="2" x14ac:dyDescent="0.35">
      <c r="A403" s="66" t="s">
        <v>471</v>
      </c>
      <c r="B403" s="67" t="str">
        <f>IFERROR(VLOOKUP($A403,#REF!,B$1,FALSE),"")</f>
        <v/>
      </c>
      <c r="C403" s="67" t="str">
        <f>IFERROR(VLOOKUP($A403,#REF!,C$1,FALSE),"")</f>
        <v/>
      </c>
      <c r="D403" s="69" t="s">
        <v>211</v>
      </c>
      <c r="E403" s="76" t="str">
        <f>IFERROR(VLOOKUP($A403,#REF!,E$1,FALSE),"")</f>
        <v/>
      </c>
      <c r="F403" s="76" t="str">
        <f>IFERROR(VLOOKUP($A403,#REF!,F$1,FALSE),"")</f>
        <v/>
      </c>
      <c r="G403" s="76" t="str">
        <f>IFERROR(VLOOKUP($A403,#REF!,G$1,FALSE),"")</f>
        <v/>
      </c>
      <c r="H403" s="76" t="str">
        <f>IFERROR(VLOOKUP($A403,#REF!,H$1,FALSE),"")</f>
        <v/>
      </c>
      <c r="I403" s="76" t="str">
        <f>IFERROR(VLOOKUP($A403,#REF!,I$1,FALSE),"")</f>
        <v/>
      </c>
      <c r="J403" s="76" t="str">
        <f>IFERROR(VLOOKUP($A403,#REF!,J$1,FALSE),"")</f>
        <v/>
      </c>
      <c r="K403" s="76" t="str">
        <f>IFERROR(VLOOKUP($A403,#REF!,K$1,FALSE),"")</f>
        <v/>
      </c>
      <c r="L403" s="76" t="str">
        <f>IFERROR(VLOOKUP($A403,#REF!,L$1,FALSE),"")</f>
        <v/>
      </c>
      <c r="M403" s="76" t="str">
        <f>IFERROR(VLOOKUP($A403,#REF!,M$1,FALSE),"")</f>
        <v/>
      </c>
      <c r="N403" s="76" t="str">
        <f>IFERROR(VLOOKUP($A403,#REF!,N$1,FALSE),"")</f>
        <v/>
      </c>
      <c r="O403" s="76" t="str">
        <f>IFERROR(VLOOKUP($A403,#REF!,O$1,FALSE),"")</f>
        <v/>
      </c>
      <c r="P403" s="76"/>
      <c r="Q403" s="76"/>
      <c r="R403" s="76"/>
      <c r="S403" s="76"/>
      <c r="T403" s="76" t="str">
        <f>IFERROR(VLOOKUP($A403,#REF!,T$1,FALSE),"")</f>
        <v/>
      </c>
      <c r="U403" s="76" t="str">
        <f>IFERROR(VLOOKUP($A403,#REF!,U$1,FALSE),"")</f>
        <v/>
      </c>
      <c r="V403" s="76" t="str">
        <f>IFERROR(VLOOKUP($A403,#REF!,V$1,FALSE),"")</f>
        <v/>
      </c>
      <c r="W403" s="76" t="str">
        <f>IFERROR(VLOOKUP($A403,#REF!,W$1,FALSE),"")</f>
        <v/>
      </c>
      <c r="X403" s="219">
        <v>0</v>
      </c>
      <c r="Y403" s="68"/>
      <c r="Z403" s="68"/>
      <c r="AA403" s="68"/>
      <c r="AB403" s="68"/>
      <c r="AC403" s="100"/>
      <c r="AD403" s="100"/>
    </row>
    <row r="404" spans="1:30" s="69" customFormat="1" ht="12.75" hidden="1" customHeight="1" outlineLevel="1" collapsed="1" x14ac:dyDescent="0.35">
      <c r="A404" s="179" t="s">
        <v>472</v>
      </c>
      <c r="B404" s="177" t="s">
        <v>473</v>
      </c>
      <c r="C404" s="177" t="s">
        <v>474</v>
      </c>
      <c r="D404" s="76" t="s">
        <v>211</v>
      </c>
      <c r="E404" s="76" t="str">
        <f>IFERROR(VLOOKUP($A404,#REF!,E$1,FALSE),"")</f>
        <v/>
      </c>
      <c r="F404" s="76" t="str">
        <f>IFERROR(VLOOKUP($A404,#REF!,F$1,FALSE),"")</f>
        <v/>
      </c>
      <c r="G404" s="76" t="str">
        <f>IFERROR(VLOOKUP($A404,#REF!,G$1,FALSE),"")</f>
        <v/>
      </c>
      <c r="H404" s="76" t="str">
        <f>IFERROR(VLOOKUP($A404,#REF!,H$1,FALSE),"")</f>
        <v/>
      </c>
      <c r="I404" s="76" t="str">
        <f>IFERROR(VLOOKUP($A404,#REF!,I$1,FALSE),"")</f>
        <v/>
      </c>
      <c r="J404" s="76" t="str">
        <f>IFERROR(VLOOKUP($A404,#REF!,J$1,FALSE),"")</f>
        <v/>
      </c>
      <c r="K404" s="76" t="str">
        <f>IFERROR(VLOOKUP($A404,#REF!,K$1,FALSE),"")</f>
        <v/>
      </c>
      <c r="L404" s="76" t="str">
        <f>IFERROR(VLOOKUP($A404,#REF!,L$1,FALSE),"")</f>
        <v/>
      </c>
      <c r="M404" s="76" t="str">
        <f>IFERROR(VLOOKUP($A404,#REF!,M$1,FALSE),"")</f>
        <v/>
      </c>
      <c r="N404" s="76" t="str">
        <f>IFERROR(VLOOKUP($A404,#REF!,N$1,FALSE),"")</f>
        <v/>
      </c>
      <c r="O404" s="76" t="str">
        <f>IFERROR(VLOOKUP($A404,#REF!,O$1,FALSE),"")</f>
        <v/>
      </c>
      <c r="P404" s="76"/>
      <c r="Q404" s="76"/>
      <c r="R404" s="76"/>
      <c r="S404" s="76"/>
      <c r="T404" s="76" t="str">
        <f>IFERROR(VLOOKUP($A404,#REF!,T$1,FALSE),"")</f>
        <v/>
      </c>
      <c r="U404" s="76" t="str">
        <f>IFERROR(VLOOKUP($A404,#REF!,U$1,FALSE),"")</f>
        <v/>
      </c>
      <c r="V404" s="76" t="str">
        <f>IFERROR(VLOOKUP($A404,#REF!,V$1,FALSE),"")</f>
        <v/>
      </c>
      <c r="W404" s="76" t="str">
        <f>IFERROR(VLOOKUP($A404,#REF!,W$1,FALSE),"")</f>
        <v/>
      </c>
      <c r="X404" s="219">
        <v>0</v>
      </c>
      <c r="Y404" s="18"/>
      <c r="Z404" s="18"/>
      <c r="AA404" s="18"/>
      <c r="AB404" s="18"/>
      <c r="AC404" s="100"/>
      <c r="AD404" s="100"/>
    </row>
    <row r="405" spans="1:30" ht="12.75" hidden="1" customHeight="1" outlineLevel="1" x14ac:dyDescent="0.35">
      <c r="A405" s="146" t="s">
        <v>475</v>
      </c>
      <c r="B405" s="138" t="str">
        <f>IFERROR(VLOOKUP($A405,#REF!,B$1,FALSE),"")</f>
        <v/>
      </c>
      <c r="C405" s="147" t="str">
        <f>IFERROR(VLOOKUP($A405,#REF!,C$1,FALSE),"")</f>
        <v/>
      </c>
      <c r="D405" s="147" t="str">
        <f>IFERROR(VLOOKUP($A405,#REF!,D$1,FALSE),"")</f>
        <v/>
      </c>
      <c r="E405" s="147" t="str">
        <f>IFERROR(VLOOKUP($A405,#REF!,E$1,FALSE),"")</f>
        <v/>
      </c>
      <c r="F405" s="147" t="str">
        <f>IFERROR(VLOOKUP($A405,#REF!,F$1,FALSE),"")</f>
        <v/>
      </c>
      <c r="G405" s="147" t="str">
        <f>IFERROR(VLOOKUP($A405,#REF!,G$1,FALSE),"")</f>
        <v/>
      </c>
      <c r="H405" s="147" t="str">
        <f>IFERROR(VLOOKUP($A405,#REF!,H$1,FALSE),"")</f>
        <v/>
      </c>
      <c r="I405" s="147" t="str">
        <f>IFERROR(VLOOKUP($A405,#REF!,I$1,FALSE),"")</f>
        <v/>
      </c>
      <c r="J405" s="147" t="str">
        <f>IFERROR(VLOOKUP($A405,#REF!,J$1,FALSE),"")</f>
        <v/>
      </c>
      <c r="K405" s="147" t="str">
        <f>IFERROR(VLOOKUP($A405,#REF!,K$1,FALSE),"")</f>
        <v/>
      </c>
      <c r="L405" s="147" t="str">
        <f>IFERROR(VLOOKUP($A405,#REF!,L$1,FALSE),"")</f>
        <v/>
      </c>
      <c r="M405" s="147" t="str">
        <f>IFERROR(VLOOKUP($A405,#REF!,M$1,FALSE),"")</f>
        <v/>
      </c>
      <c r="N405" s="147" t="str">
        <f>IFERROR(VLOOKUP($A405,#REF!,N$1,FALSE),"")</f>
        <v/>
      </c>
      <c r="O405" s="147" t="str">
        <f>IFERROR(VLOOKUP($A405,#REF!,O$1,FALSE),"")</f>
        <v/>
      </c>
      <c r="P405" s="147"/>
      <c r="Q405" s="147"/>
      <c r="R405" s="147"/>
      <c r="S405" s="147"/>
      <c r="T405" s="147" t="str">
        <f>IFERROR(VLOOKUP($A405,#REF!,T$1,FALSE),"")</f>
        <v/>
      </c>
      <c r="U405" s="147" t="str">
        <f>IFERROR(VLOOKUP($A405,#REF!,U$1,FALSE),"")</f>
        <v/>
      </c>
      <c r="V405" s="147" t="str">
        <f>IFERROR(VLOOKUP($A405,#REF!,V$1,FALSE),"")</f>
        <v/>
      </c>
      <c r="W405" s="147" t="str">
        <f>IFERROR(VLOOKUP($A405,#REF!,W$1,FALSE),"")</f>
        <v/>
      </c>
      <c r="X405" s="219">
        <v>0</v>
      </c>
      <c r="Y405" s="148"/>
      <c r="Z405" s="148"/>
      <c r="AA405" s="148"/>
      <c r="AB405" s="148"/>
      <c r="AC405" s="83"/>
      <c r="AD405" s="83"/>
    </row>
    <row r="406" spans="1:30" ht="12.75" hidden="1" customHeight="1" outlineLevel="1" x14ac:dyDescent="0.4">
      <c r="A406" s="142" t="s">
        <v>476</v>
      </c>
      <c r="B406" s="142" t="str">
        <f>IFERROR(VLOOKUP($A406,#REF!,B$1,FALSE),"")</f>
        <v/>
      </c>
      <c r="C406" s="142" t="str">
        <f>IFERROR(VLOOKUP($A406,#REF!,C$1,FALSE),"")</f>
        <v/>
      </c>
      <c r="D406" s="142" t="str">
        <f>IFERROR(VLOOKUP($A406,#REF!,D$1,FALSE),"")</f>
        <v/>
      </c>
      <c r="E406" s="142" t="str">
        <f>IFERROR(VLOOKUP($A406,#REF!,E$1,FALSE),"")</f>
        <v/>
      </c>
      <c r="F406" s="142" t="str">
        <f>IFERROR(VLOOKUP($A406,#REF!,F$1,FALSE),"")</f>
        <v/>
      </c>
      <c r="G406" s="142" t="str">
        <f>IFERROR(VLOOKUP($A406,#REF!,G$1,FALSE),"")</f>
        <v/>
      </c>
      <c r="H406" s="142" t="str">
        <f>IFERROR(VLOOKUP($A406,#REF!,H$1,FALSE),"")</f>
        <v/>
      </c>
      <c r="I406" s="142" t="str">
        <f>IFERROR(VLOOKUP($A406,#REF!,I$1,FALSE),"")</f>
        <v/>
      </c>
      <c r="J406" s="142" t="str">
        <f>IFERROR(VLOOKUP($A406,#REF!,J$1,FALSE),"")</f>
        <v/>
      </c>
      <c r="K406" s="142" t="str">
        <f>IFERROR(VLOOKUP($A406,#REF!,K$1,FALSE),"")</f>
        <v/>
      </c>
      <c r="L406" s="142" t="str">
        <f>IFERROR(VLOOKUP($A406,#REF!,L$1,FALSE),"")</f>
        <v/>
      </c>
      <c r="M406" s="142" t="str">
        <f>IFERROR(VLOOKUP($A406,#REF!,M$1,FALSE),"")</f>
        <v/>
      </c>
      <c r="N406" s="142" t="str">
        <f>IFERROR(VLOOKUP($A406,#REF!,N$1,FALSE),"")</f>
        <v/>
      </c>
      <c r="O406" s="142" t="str">
        <f>IFERROR(VLOOKUP($A406,#REF!,O$1,FALSE),"")</f>
        <v/>
      </c>
      <c r="P406" s="142"/>
      <c r="Q406" s="142"/>
      <c r="R406" s="142"/>
      <c r="S406" s="142"/>
      <c r="T406" s="142" t="str">
        <f>IFERROR(VLOOKUP($A406,#REF!,T$1,FALSE),"")</f>
        <v/>
      </c>
      <c r="U406" s="142" t="str">
        <f>IFERROR(VLOOKUP($A406,#REF!,U$1,FALSE),"")</f>
        <v/>
      </c>
      <c r="V406" s="142" t="str">
        <f>IFERROR(VLOOKUP($A406,#REF!,V$1,FALSE),"")</f>
        <v/>
      </c>
      <c r="W406" s="142" t="str">
        <f>IFERROR(VLOOKUP($A406,#REF!,W$1,FALSE),"")</f>
        <v/>
      </c>
      <c r="X406" s="221">
        <f>SUM(X407)</f>
        <v>0</v>
      </c>
      <c r="Y406" s="145"/>
      <c r="Z406" s="145"/>
      <c r="AA406" s="145"/>
      <c r="AB406" s="145"/>
      <c r="AC406" s="83"/>
      <c r="AD406" s="83"/>
    </row>
    <row r="407" spans="1:30" ht="12.75" hidden="1" customHeight="1" outlineLevel="1" collapsed="1" x14ac:dyDescent="0.35">
      <c r="A407" s="141" t="s">
        <v>477</v>
      </c>
      <c r="B407" s="180" t="str">
        <f>IFERROR(VLOOKUP($A407,#REF!,B$1,FALSE),"")</f>
        <v/>
      </c>
      <c r="C407" s="102" t="str">
        <f>IFERROR(VLOOKUP($A407,#REF!,C$1,FALSE),"")</f>
        <v/>
      </c>
      <c r="D407" s="102" t="str">
        <f>IFERROR(VLOOKUP($A407,#REF!,D$1,FALSE),"")</f>
        <v/>
      </c>
      <c r="E407" s="102" t="str">
        <f>IFERROR(VLOOKUP($A407,#REF!,E$1,FALSE),"")</f>
        <v/>
      </c>
      <c r="F407" s="102" t="str">
        <f>IFERROR(VLOOKUP($A407,#REF!,F$1,FALSE),"")</f>
        <v/>
      </c>
      <c r="G407" s="102" t="str">
        <f>IFERROR(VLOOKUP($A407,#REF!,G$1,FALSE),"")</f>
        <v/>
      </c>
      <c r="H407" s="102" t="str">
        <f>IFERROR(VLOOKUP($A407,#REF!,H$1,FALSE),"")</f>
        <v/>
      </c>
      <c r="I407" s="102" t="str">
        <f>IFERROR(VLOOKUP($A407,#REF!,I$1,FALSE),"")</f>
        <v/>
      </c>
      <c r="J407" s="102" t="str">
        <f>IFERROR(VLOOKUP($A407,#REF!,J$1,FALSE),"")</f>
        <v/>
      </c>
      <c r="K407" s="102" t="str">
        <f>IFERROR(VLOOKUP($A407,#REF!,K$1,FALSE),"")</f>
        <v/>
      </c>
      <c r="L407" s="102" t="str">
        <f>IFERROR(VLOOKUP($A407,#REF!,L$1,FALSE),"")</f>
        <v/>
      </c>
      <c r="M407" s="102" t="str">
        <f>IFERROR(VLOOKUP($A407,#REF!,M$1,FALSE),"")</f>
        <v/>
      </c>
      <c r="N407" s="102" t="str">
        <f>IFERROR(VLOOKUP($A407,#REF!,N$1,FALSE),"")</f>
        <v/>
      </c>
      <c r="O407" s="102" t="str">
        <f>IFERROR(VLOOKUP($A407,#REF!,O$1,FALSE),"")</f>
        <v/>
      </c>
      <c r="P407" s="102"/>
      <c r="Q407" s="102"/>
      <c r="R407" s="102"/>
      <c r="S407" s="102"/>
      <c r="T407" s="102" t="str">
        <f>IFERROR(VLOOKUP($A407,#REF!,T$1,FALSE),"")</f>
        <v/>
      </c>
      <c r="U407" s="102" t="str">
        <f>IFERROR(VLOOKUP($A407,#REF!,U$1,FALSE),"")</f>
        <v/>
      </c>
      <c r="V407" s="102" t="str">
        <f>IFERROR(VLOOKUP($A407,#REF!,V$1,FALSE),"")</f>
        <v/>
      </c>
      <c r="W407" s="102" t="str">
        <f>IFERROR(VLOOKUP($A407,#REF!,W$1,FALSE),"")</f>
        <v/>
      </c>
      <c r="X407" s="219">
        <v>0</v>
      </c>
      <c r="Y407" s="98"/>
      <c r="Z407" s="98"/>
      <c r="AA407" s="98"/>
      <c r="AB407" s="98"/>
      <c r="AC407" s="83"/>
      <c r="AD407" s="83"/>
    </row>
    <row r="408" spans="1:30" s="69" customFormat="1" ht="12.75" hidden="1" customHeight="1" outlineLevel="1" x14ac:dyDescent="0.35">
      <c r="A408" s="66" t="s">
        <v>477</v>
      </c>
      <c r="B408" s="67" t="str">
        <f>IFERROR(VLOOKUP($A408,#REF!,B$1,FALSE),"")</f>
        <v/>
      </c>
      <c r="C408" s="67" t="str">
        <f>IFERROR(VLOOKUP($A408,#REF!,C$1,FALSE),"")</f>
        <v/>
      </c>
      <c r="D408" s="69" t="s">
        <v>478</v>
      </c>
      <c r="E408" s="102" t="str">
        <f>IFERROR(VLOOKUP($A408,#REF!,E$1,FALSE),"")</f>
        <v/>
      </c>
      <c r="F408" s="102" t="str">
        <f>IFERROR(VLOOKUP($A408,#REF!,F$1,FALSE),"")</f>
        <v/>
      </c>
      <c r="G408" s="102" t="str">
        <f>IFERROR(VLOOKUP($A408,#REF!,G$1,FALSE),"")</f>
        <v/>
      </c>
      <c r="H408" s="102" t="str">
        <f>IFERROR(VLOOKUP($A408,#REF!,H$1,FALSE),"")</f>
        <v/>
      </c>
      <c r="I408" s="102" t="str">
        <f>IFERROR(VLOOKUP($A408,#REF!,I$1,FALSE),"")</f>
        <v/>
      </c>
      <c r="J408" s="102" t="str">
        <f>IFERROR(VLOOKUP($A408,#REF!,J$1,FALSE),"")</f>
        <v/>
      </c>
      <c r="K408" s="102" t="str">
        <f>IFERROR(VLOOKUP($A408,#REF!,K$1,FALSE),"")</f>
        <v/>
      </c>
      <c r="L408" s="102" t="str">
        <f>IFERROR(VLOOKUP($A408,#REF!,L$1,FALSE),"")</f>
        <v/>
      </c>
      <c r="M408" s="102" t="str">
        <f>IFERROR(VLOOKUP($A408,#REF!,M$1,FALSE),"")</f>
        <v/>
      </c>
      <c r="N408" s="102" t="str">
        <f>IFERROR(VLOOKUP($A408,#REF!,N$1,FALSE),"")</f>
        <v/>
      </c>
      <c r="O408" s="102" t="str">
        <f>IFERROR(VLOOKUP($A408,#REF!,O$1,FALSE),"")</f>
        <v/>
      </c>
      <c r="P408" s="102"/>
      <c r="Q408" s="102"/>
      <c r="R408" s="102"/>
      <c r="S408" s="102"/>
      <c r="T408" s="102" t="str">
        <f>IFERROR(VLOOKUP($A408,#REF!,T$1,FALSE),"")</f>
        <v/>
      </c>
      <c r="U408" s="102" t="str">
        <f>IFERROR(VLOOKUP($A408,#REF!,U$1,FALSE),"")</f>
        <v/>
      </c>
      <c r="V408" s="102" t="str">
        <f>IFERROR(VLOOKUP($A408,#REF!,V$1,FALSE),"")</f>
        <v/>
      </c>
      <c r="W408" s="102" t="str">
        <f>IFERROR(VLOOKUP($A408,#REF!,W$1,FALSE),"")</f>
        <v/>
      </c>
      <c r="X408" s="219">
        <v>0</v>
      </c>
      <c r="Y408" s="68"/>
      <c r="Z408" s="68"/>
      <c r="AA408" s="68"/>
      <c r="AB408" s="68"/>
      <c r="AC408" s="100"/>
      <c r="AD408" s="100"/>
    </row>
    <row r="409" spans="1:30" s="69" customFormat="1" ht="12.75" hidden="1" customHeight="1" outlineLevel="1" x14ac:dyDescent="0.35">
      <c r="A409" s="66" t="s">
        <v>477</v>
      </c>
      <c r="B409" s="67" t="str">
        <f>IFERROR(VLOOKUP($A409,#REF!,B$1,FALSE),"")</f>
        <v/>
      </c>
      <c r="C409" s="67" t="str">
        <f>IFERROR(VLOOKUP($A409,#REF!,C$1,FALSE),"")</f>
        <v/>
      </c>
      <c r="D409" s="67" t="s">
        <v>479</v>
      </c>
      <c r="E409" s="102" t="str">
        <f>IFERROR(VLOOKUP($A409,#REF!,E$1,FALSE),"")</f>
        <v/>
      </c>
      <c r="F409" s="102" t="str">
        <f>IFERROR(VLOOKUP($A409,#REF!,F$1,FALSE),"")</f>
        <v/>
      </c>
      <c r="G409" s="102" t="str">
        <f>IFERROR(VLOOKUP($A409,#REF!,G$1,FALSE),"")</f>
        <v/>
      </c>
      <c r="H409" s="102" t="str">
        <f>IFERROR(VLOOKUP($A409,#REF!,H$1,FALSE),"")</f>
        <v/>
      </c>
      <c r="I409" s="102" t="str">
        <f>IFERROR(VLOOKUP($A409,#REF!,I$1,FALSE),"")</f>
        <v/>
      </c>
      <c r="J409" s="102" t="str">
        <f>IFERROR(VLOOKUP($A409,#REF!,J$1,FALSE),"")</f>
        <v/>
      </c>
      <c r="K409" s="102" t="str">
        <f>IFERROR(VLOOKUP($A409,#REF!,K$1,FALSE),"")</f>
        <v/>
      </c>
      <c r="L409" s="102" t="str">
        <f>IFERROR(VLOOKUP($A409,#REF!,L$1,FALSE),"")</f>
        <v/>
      </c>
      <c r="M409" s="102" t="str">
        <f>IFERROR(VLOOKUP($A409,#REF!,M$1,FALSE),"")</f>
        <v/>
      </c>
      <c r="N409" s="102" t="str">
        <f>IFERROR(VLOOKUP($A409,#REF!,N$1,FALSE),"")</f>
        <v/>
      </c>
      <c r="O409" s="102" t="str">
        <f>IFERROR(VLOOKUP($A409,#REF!,O$1,FALSE),"")</f>
        <v/>
      </c>
      <c r="P409" s="102"/>
      <c r="Q409" s="102"/>
      <c r="R409" s="102"/>
      <c r="S409" s="102"/>
      <c r="T409" s="102" t="str">
        <f>IFERROR(VLOOKUP($A409,#REF!,T$1,FALSE),"")</f>
        <v/>
      </c>
      <c r="U409" s="102" t="str">
        <f>IFERROR(VLOOKUP($A409,#REF!,U$1,FALSE),"")</f>
        <v/>
      </c>
      <c r="V409" s="102" t="str">
        <f>IFERROR(VLOOKUP($A409,#REF!,V$1,FALSE),"")</f>
        <v/>
      </c>
      <c r="W409" s="102" t="str">
        <f>IFERROR(VLOOKUP($A409,#REF!,W$1,FALSE),"")</f>
        <v/>
      </c>
      <c r="X409" s="219">
        <v>0</v>
      </c>
      <c r="Y409" s="68"/>
      <c r="Z409" s="68"/>
      <c r="AA409" s="68"/>
      <c r="AB409" s="68"/>
      <c r="AC409" s="100"/>
      <c r="AD409" s="100"/>
    </row>
    <row r="410" spans="1:30" ht="13.15" collapsed="1" x14ac:dyDescent="0.35">
      <c r="A410" s="204" t="s">
        <v>480</v>
      </c>
      <c r="B410" s="204" t="str">
        <f>IFERROR(VLOOKUP($A410,#REF!,B$1,FALSE),"")</f>
        <v/>
      </c>
      <c r="C410" s="204" t="str">
        <f>IFERROR(VLOOKUP(#REF!,#REF!,C$1,FALSE),"")</f>
        <v/>
      </c>
      <c r="D410" s="204" t="str">
        <f>IFERROR(VLOOKUP(#REF!,#REF!,D$1,FALSE),"")</f>
        <v/>
      </c>
      <c r="E410" s="204" t="str">
        <f>IFERROR(VLOOKUP(#REF!,#REF!,E$1,FALSE),"")</f>
        <v/>
      </c>
      <c r="F410" s="204" t="str">
        <f>IFERROR(VLOOKUP(#REF!,#REF!,F$1,FALSE),"")</f>
        <v/>
      </c>
      <c r="G410" s="204" t="str">
        <f>IFERROR(VLOOKUP(#REF!,#REF!,G$1,FALSE),"")</f>
        <v/>
      </c>
      <c r="H410" s="204" t="str">
        <f>IFERROR(VLOOKUP(#REF!,#REF!,H$1,FALSE),"")</f>
        <v/>
      </c>
      <c r="I410" s="204" t="str">
        <f>IFERROR(VLOOKUP(#REF!,#REF!,I$1,FALSE),"")</f>
        <v/>
      </c>
      <c r="J410" s="204" t="str">
        <f>IFERROR(VLOOKUP(#REF!,#REF!,J$1,FALSE),"")</f>
        <v/>
      </c>
      <c r="K410" s="204" t="str">
        <f>IFERROR(VLOOKUP(#REF!,#REF!,K$1,FALSE),"")</f>
        <v/>
      </c>
      <c r="L410" s="204" t="str">
        <f>IFERROR(VLOOKUP(#REF!,#REF!,L$1,FALSE),"")</f>
        <v/>
      </c>
      <c r="M410" s="204" t="str">
        <f>IFERROR(VLOOKUP(#REF!,#REF!,M$1,FALSE),"")</f>
        <v/>
      </c>
      <c r="N410" s="204" t="str">
        <f>IFERROR(VLOOKUP(#REF!,#REF!,N$1,FALSE),"")</f>
        <v/>
      </c>
      <c r="O410" s="204" t="str">
        <f>IFERROR(VLOOKUP(#REF!,#REF!,O$1,FALSE),"")</f>
        <v/>
      </c>
      <c r="P410" s="204"/>
      <c r="Q410" s="204"/>
      <c r="R410" s="204"/>
      <c r="S410" s="204"/>
      <c r="T410" s="204" t="str">
        <f>IFERROR(VLOOKUP(#REF!,#REF!,T$1,FALSE),"")</f>
        <v/>
      </c>
      <c r="U410" s="204" t="str">
        <f>IFERROR(VLOOKUP(#REF!,#REF!,U$1,FALSE),"")</f>
        <v/>
      </c>
      <c r="V410" s="204" t="str">
        <f>IFERROR(VLOOKUP(#REF!,#REF!,V$1,FALSE),"")</f>
        <v/>
      </c>
      <c r="W410" s="204" t="str">
        <f>IFERROR(VLOOKUP(#REF!,#REF!,W$1,FALSE),"")</f>
        <v/>
      </c>
      <c r="X410" s="220">
        <f>X411</f>
        <v>0</v>
      </c>
      <c r="Y410" s="204"/>
      <c r="Z410" s="204"/>
      <c r="AA410" s="204"/>
      <c r="AB410" s="204"/>
      <c r="AC410" s="83"/>
      <c r="AD410" s="83"/>
    </row>
    <row r="411" spans="1:30" ht="13.15" hidden="1" outlineLevel="1" x14ac:dyDescent="0.4">
      <c r="A411" s="142" t="s">
        <v>481</v>
      </c>
      <c r="B411" s="172"/>
      <c r="C411" s="142" t="str">
        <f>IFERROR(VLOOKUP(#REF!,#REF!,C$1,FALSE),"")</f>
        <v/>
      </c>
      <c r="D411" s="173"/>
      <c r="X411" s="221">
        <f>SUM(X412:X413)</f>
        <v>0</v>
      </c>
      <c r="Y411" s="145"/>
      <c r="Z411" s="145"/>
      <c r="AA411" s="145"/>
      <c r="AB411" s="145"/>
      <c r="AC411" s="83"/>
      <c r="AD411" s="83"/>
    </row>
    <row r="412" spans="1:30" hidden="1" outlineLevel="1" x14ac:dyDescent="0.35">
      <c r="A412" s="141" t="s">
        <v>482</v>
      </c>
      <c r="B412" s="37" t="str">
        <f>IFERROR(VLOOKUP($A412,#REF!,B$1,FALSE),"")</f>
        <v/>
      </c>
      <c r="C412" s="102" t="str">
        <f>IFERROR(VLOOKUP($A412,#REF!,C$1,FALSE),"")</f>
        <v/>
      </c>
      <c r="D412" s="102" t="s">
        <v>211</v>
      </c>
      <c r="X412" s="219">
        <v>0</v>
      </c>
      <c r="Y412" s="98"/>
      <c r="Z412" s="98"/>
      <c r="AA412" s="98"/>
      <c r="AB412" s="98"/>
      <c r="AC412" s="83"/>
      <c r="AD412" s="83"/>
    </row>
    <row r="413" spans="1:30" hidden="1" outlineLevel="1" x14ac:dyDescent="0.35">
      <c r="A413" s="1" t="s">
        <v>483</v>
      </c>
      <c r="B413" s="19" t="str">
        <f>IFERROR(VLOOKUP($A413,#REF!,B$1,FALSE),"")</f>
        <v/>
      </c>
      <c r="C413" s="76" t="str">
        <f>IFERROR(VLOOKUP($A413,#REF!,C$1,FALSE),"")</f>
        <v/>
      </c>
      <c r="D413" s="76" t="s">
        <v>211</v>
      </c>
      <c r="X413" s="219">
        <v>0</v>
      </c>
      <c r="Y413" s="90"/>
      <c r="Z413" s="90"/>
      <c r="AA413" s="90"/>
      <c r="AB413" s="90"/>
      <c r="AC413" s="83"/>
      <c r="AD413" s="83"/>
    </row>
    <row r="414" spans="1:30" x14ac:dyDescent="0.35">
      <c r="X414" s="83"/>
      <c r="Y414" s="83"/>
      <c r="Z414" s="83"/>
      <c r="AA414" s="83"/>
      <c r="AB414" s="83"/>
      <c r="AC414" s="83"/>
      <c r="AD414" s="83"/>
    </row>
    <row r="415" spans="1:30" x14ac:dyDescent="0.35">
      <c r="B415" s="94" t="s">
        <v>174</v>
      </c>
      <c r="X415" s="83"/>
      <c r="Y415" s="83"/>
      <c r="Z415" s="83"/>
      <c r="AA415" s="83"/>
      <c r="AB415" s="83"/>
      <c r="AC415" s="83"/>
      <c r="AD415" s="83"/>
    </row>
    <row r="416" spans="1:30" ht="13.15" x14ac:dyDescent="0.4">
      <c r="B416" s="202" t="s">
        <v>484</v>
      </c>
      <c r="C416" t="s">
        <v>203</v>
      </c>
      <c r="D416" s="91" t="s">
        <v>485</v>
      </c>
    </row>
    <row r="417" spans="2:4" ht="13.15" x14ac:dyDescent="0.4">
      <c r="B417" s="202" t="s">
        <v>486</v>
      </c>
      <c r="C417" t="s">
        <v>203</v>
      </c>
      <c r="D417" t="s">
        <v>487</v>
      </c>
    </row>
    <row r="418" spans="2:4" ht="13.15" x14ac:dyDescent="0.4">
      <c r="B418" s="202" t="s">
        <v>488</v>
      </c>
      <c r="C418" t="s">
        <v>489</v>
      </c>
      <c r="D418" t="s">
        <v>490</v>
      </c>
    </row>
    <row r="419" spans="2:4" ht="13.15" x14ac:dyDescent="0.4">
      <c r="B419" s="202" t="s">
        <v>491</v>
      </c>
      <c r="C419" t="s">
        <v>489</v>
      </c>
      <c r="D419" t="s">
        <v>490</v>
      </c>
    </row>
    <row r="420" spans="2:4" ht="13.15" x14ac:dyDescent="0.4">
      <c r="B420" s="202" t="s">
        <v>492</v>
      </c>
      <c r="C420" t="s">
        <v>493</v>
      </c>
    </row>
    <row r="421" spans="2:4" ht="13.15" x14ac:dyDescent="0.4">
      <c r="B421" s="202" t="s">
        <v>494</v>
      </c>
      <c r="C421" t="s">
        <v>203</v>
      </c>
      <c r="D421" t="s">
        <v>495</v>
      </c>
    </row>
    <row r="422" spans="2:4" ht="13.15" x14ac:dyDescent="0.4">
      <c r="B422" s="202" t="s">
        <v>496</v>
      </c>
      <c r="C422" t="s">
        <v>489</v>
      </c>
      <c r="D422" t="s">
        <v>490</v>
      </c>
    </row>
    <row r="423" spans="2:4" ht="13.15" x14ac:dyDescent="0.4">
      <c r="B423" s="202" t="s">
        <v>497</v>
      </c>
      <c r="C423" t="s">
        <v>203</v>
      </c>
      <c r="D423" t="s">
        <v>498</v>
      </c>
    </row>
    <row r="424" spans="2:4" ht="13.15" x14ac:dyDescent="0.4">
      <c r="B424" s="202" t="s">
        <v>27</v>
      </c>
      <c r="C424" t="s">
        <v>203</v>
      </c>
      <c r="D424" t="s">
        <v>499</v>
      </c>
    </row>
    <row r="425" spans="2:4" ht="13.15" x14ac:dyDescent="0.4">
      <c r="B425" s="202" t="s">
        <v>35</v>
      </c>
      <c r="C425" t="s">
        <v>489</v>
      </c>
      <c r="D425" t="s">
        <v>490</v>
      </c>
    </row>
    <row r="426" spans="2:4" ht="13.15" x14ac:dyDescent="0.4">
      <c r="B426" s="202" t="s">
        <v>500</v>
      </c>
      <c r="C426" t="s">
        <v>489</v>
      </c>
      <c r="D426" t="s">
        <v>490</v>
      </c>
    </row>
  </sheetData>
  <autoFilter ref="A7:AD413" xr:uid="{5FBD65C8-4E66-4B84-8A4E-91DB1CB9304A}"/>
  <mergeCells count="4">
    <mergeCell ref="E5:W5"/>
    <mergeCell ref="X6:AB6"/>
    <mergeCell ref="M6:O6"/>
    <mergeCell ref="T6:V6"/>
  </mergeCells>
  <phoneticPr fontId="29" type="noConversion"/>
  <conditionalFormatting sqref="A131:A134">
    <cfRule type="cellIs" dxfId="548" priority="1272" operator="equal">
      <formula>"x"</formula>
    </cfRule>
    <cfRule type="cellIs" dxfId="547" priority="1273" operator="equal">
      <formula>"M00"</formula>
    </cfRule>
    <cfRule type="cellIs" dxfId="546" priority="1274" operator="equal">
      <formula>"M05"</formula>
    </cfRule>
    <cfRule type="cellIs" dxfId="545" priority="1275" operator="equal">
      <formula>"M04"</formula>
    </cfRule>
  </conditionalFormatting>
  <conditionalFormatting sqref="A132:A134">
    <cfRule type="cellIs" dxfId="544" priority="1276" operator="equal">
      <formula>"M03"</formula>
    </cfRule>
    <cfRule type="cellIs" dxfId="543" priority="1277" operator="equal">
      <formula>"M02"</formula>
    </cfRule>
    <cfRule type="cellIs" dxfId="542" priority="1278" operator="equal">
      <formula>"M01"</formula>
    </cfRule>
  </conditionalFormatting>
  <conditionalFormatting sqref="A11:B41 X94:XFD117">
    <cfRule type="cellIs" dxfId="541" priority="1814" operator="equal">
      <formula>"M04"</formula>
    </cfRule>
  </conditionalFormatting>
  <conditionalFormatting sqref="A11:B41">
    <cfRule type="cellIs" dxfId="540" priority="1812" operator="equal">
      <formula>"M00"</formula>
    </cfRule>
    <cfRule type="cellIs" dxfId="539" priority="1811" operator="equal">
      <formula>"x"</formula>
    </cfRule>
    <cfRule type="cellIs" dxfId="538" priority="1813" operator="equal">
      <formula>"M05"</formula>
    </cfRule>
    <cfRule type="cellIs" dxfId="537" priority="1815" operator="equal">
      <formula>"M03"</formula>
    </cfRule>
    <cfRule type="cellIs" dxfId="536" priority="1816" operator="equal">
      <formula>"M02"</formula>
    </cfRule>
    <cfRule type="cellIs" dxfId="535" priority="1817" operator="equal">
      <formula>"M01"</formula>
    </cfRule>
  </conditionalFormatting>
  <conditionalFormatting sqref="A57:B61 D378:W384 D404:W404 C405:W410">
    <cfRule type="cellIs" dxfId="534" priority="1755" operator="equal">
      <formula>"x"</formula>
    </cfRule>
    <cfRule type="cellIs" dxfId="533" priority="1756" operator="equal">
      <formula>"M00"</formula>
    </cfRule>
  </conditionalFormatting>
  <conditionalFormatting sqref="A57:B61 D378:W384 E382:W385 D404:W404 C405:W410">
    <cfRule type="cellIs" dxfId="532" priority="1759" operator="equal">
      <formula>"M03"</formula>
    </cfRule>
    <cfRule type="cellIs" dxfId="531" priority="1758" operator="equal">
      <formula>"M04"</formula>
    </cfRule>
    <cfRule type="cellIs" dxfId="530" priority="1757" operator="equal">
      <formula>"M05"</formula>
    </cfRule>
    <cfRule type="cellIs" dxfId="529" priority="1760" operator="equal">
      <formula>"M02"</formula>
    </cfRule>
    <cfRule type="cellIs" dxfId="528" priority="1761" operator="equal">
      <formula>"M01"</formula>
    </cfRule>
  </conditionalFormatting>
  <conditionalFormatting sqref="A386:B413">
    <cfRule type="cellIs" dxfId="527" priority="2154" operator="equal">
      <formula>"x"</formula>
    </cfRule>
    <cfRule type="cellIs" dxfId="526" priority="2158" operator="equal">
      <formula>"M03"</formula>
    </cfRule>
    <cfRule type="cellIs" dxfId="525" priority="2157" operator="equal">
      <formula>"M04"</formula>
    </cfRule>
    <cfRule type="cellIs" dxfId="524" priority="2155" operator="equal">
      <formula>"M00"</formula>
    </cfRule>
    <cfRule type="cellIs" dxfId="523" priority="2160" operator="equal">
      <formula>"M01"</formula>
    </cfRule>
    <cfRule type="cellIs" dxfId="522" priority="2156" operator="equal">
      <formula>"M05"</formula>
    </cfRule>
    <cfRule type="cellIs" dxfId="521" priority="2159" operator="equal">
      <formula>"M02"</formula>
    </cfRule>
  </conditionalFormatting>
  <conditionalFormatting sqref="A62:C68">
    <cfRule type="cellIs" dxfId="520" priority="1705" operator="equal">
      <formula>"M01"</formula>
    </cfRule>
    <cfRule type="cellIs" dxfId="519" priority="1704" operator="equal">
      <formula>"M02"</formula>
    </cfRule>
    <cfRule type="cellIs" dxfId="518" priority="1703" operator="equal">
      <formula>"M03"</formula>
    </cfRule>
    <cfRule type="cellIs" dxfId="517" priority="1702" operator="equal">
      <formula>"M04"</formula>
    </cfRule>
    <cfRule type="cellIs" dxfId="516" priority="1701" operator="equal">
      <formula>"M05"</formula>
    </cfRule>
    <cfRule type="cellIs" dxfId="515" priority="1699" operator="equal">
      <formula>"x"</formula>
    </cfRule>
    <cfRule type="cellIs" dxfId="514" priority="1700" operator="equal">
      <formula>"M00"</formula>
    </cfRule>
  </conditionalFormatting>
  <conditionalFormatting sqref="A118:C122">
    <cfRule type="cellIs" dxfId="513" priority="1494" operator="equal">
      <formula>"M02"</formula>
    </cfRule>
    <cfRule type="cellIs" dxfId="512" priority="1493" operator="equal">
      <formula>"M03"</formula>
    </cfRule>
    <cfRule type="cellIs" dxfId="511" priority="1492" operator="equal">
      <formula>"M04"</formula>
    </cfRule>
    <cfRule type="cellIs" dxfId="510" priority="1491" operator="equal">
      <formula>"M05"</formula>
    </cfRule>
    <cfRule type="cellIs" dxfId="509" priority="1489" operator="equal">
      <formula>"x"</formula>
    </cfRule>
    <cfRule type="cellIs" dxfId="508" priority="1490" operator="equal">
      <formula>"M00"</formula>
    </cfRule>
    <cfRule type="cellIs" dxfId="507" priority="1495" operator="equal">
      <formula>"M01"</formula>
    </cfRule>
  </conditionalFormatting>
  <conditionalFormatting sqref="A268:C278">
    <cfRule type="cellIs" dxfId="506" priority="321" operator="equal">
      <formula>"M01"</formula>
    </cfRule>
    <cfRule type="cellIs" dxfId="505" priority="317" operator="equal">
      <formula>"M05"</formula>
    </cfRule>
    <cfRule type="cellIs" dxfId="504" priority="320" operator="equal">
      <formula>"M02"</formula>
    </cfRule>
    <cfRule type="cellIs" dxfId="503" priority="316" operator="equal">
      <formula>"M00"</formula>
    </cfRule>
    <cfRule type="cellIs" dxfId="502" priority="319" operator="equal">
      <formula>"M03"</formula>
    </cfRule>
    <cfRule type="cellIs" dxfId="501" priority="315" operator="equal">
      <formula>"x"</formula>
    </cfRule>
    <cfRule type="cellIs" dxfId="500" priority="318" operator="equal">
      <formula>"M04"</formula>
    </cfRule>
  </conditionalFormatting>
  <conditionalFormatting sqref="A363:C366 AE363:XFD366">
    <cfRule type="cellIs" dxfId="499" priority="2025" operator="equal">
      <formula>"M03"</formula>
    </cfRule>
    <cfRule type="cellIs" dxfId="498" priority="2026" operator="equal">
      <formula>"M02"</formula>
    </cfRule>
    <cfRule type="cellIs" dxfId="497" priority="2027" operator="equal">
      <formula>"M01"</formula>
    </cfRule>
    <cfRule type="cellIs" dxfId="496" priority="2021" operator="equal">
      <formula>"x"</formula>
    </cfRule>
    <cfRule type="cellIs" dxfId="495" priority="2022" operator="equal">
      <formula>"M00"</formula>
    </cfRule>
    <cfRule type="cellIs" dxfId="494" priority="2023" operator="equal">
      <formula>"M05"</formula>
    </cfRule>
    <cfRule type="cellIs" dxfId="493" priority="2024" operator="equal">
      <formula>"M04"</formula>
    </cfRule>
  </conditionalFormatting>
  <conditionalFormatting sqref="A1:D7 A297:W297 AC298:XFD362 A304:W306 C307:W314 E315:W344 C344:W345 E347:W367 Y350:AB350 C350:E352 D353:E354 D356:E357 D362:E362 E369:W377 Y373:AB373 C386:W399 E400:W404 Y406:AB406">
    <cfRule type="cellIs" dxfId="492" priority="382" operator="equal">
      <formula>"M05"</formula>
    </cfRule>
    <cfRule type="cellIs" dxfId="491" priority="383" operator="equal">
      <formula>"M04"</formula>
    </cfRule>
    <cfRule type="cellIs" dxfId="490" priority="386" operator="equal">
      <formula>"M01"</formula>
    </cfRule>
    <cfRule type="cellIs" dxfId="489" priority="384" operator="equal">
      <formula>"M03"</formula>
    </cfRule>
    <cfRule type="cellIs" dxfId="488" priority="385" operator="equal">
      <formula>"M02"</formula>
    </cfRule>
  </conditionalFormatting>
  <conditionalFormatting sqref="A1:D205 A298:X303">
    <cfRule type="cellIs" dxfId="487" priority="323" operator="equal">
      <formula>"M00"</formula>
    </cfRule>
  </conditionalFormatting>
  <conditionalFormatting sqref="A1:D205">
    <cfRule type="cellIs" dxfId="486" priority="322" operator="equal">
      <formula>"x"</formula>
    </cfRule>
  </conditionalFormatting>
  <conditionalFormatting sqref="A5:D205 E8:W8 A207:AB303 A298:D413">
    <cfRule type="cellIs" dxfId="485" priority="327" operator="equal">
      <formula>"A2"</formula>
    </cfRule>
    <cfRule type="cellIs" dxfId="484" priority="326" operator="equal">
      <formula>"B3"</formula>
    </cfRule>
    <cfRule type="cellIs" dxfId="483" priority="325" operator="equal">
      <formula>"B4"</formula>
    </cfRule>
    <cfRule type="cellIs" dxfId="482" priority="324" operator="equal">
      <formula>"C5"</formula>
    </cfRule>
  </conditionalFormatting>
  <conditionalFormatting sqref="A42:D56">
    <cfRule type="cellIs" dxfId="481" priority="1428" operator="equal">
      <formula>"M05"</formula>
    </cfRule>
    <cfRule type="cellIs" dxfId="480" priority="1432" operator="equal">
      <formula>"M01"</formula>
    </cfRule>
    <cfRule type="cellIs" dxfId="479" priority="1429" operator="equal">
      <formula>"M04"</formula>
    </cfRule>
    <cfRule type="cellIs" dxfId="478" priority="1430" operator="equal">
      <formula>"M03"</formula>
    </cfRule>
    <cfRule type="cellIs" dxfId="477" priority="1431" operator="equal">
      <formula>"M02"</formula>
    </cfRule>
  </conditionalFormatting>
  <conditionalFormatting sqref="A117:D117">
    <cfRule type="cellIs" dxfId="476" priority="1628" operator="equal">
      <formula>"M01"</formula>
    </cfRule>
    <cfRule type="cellIs" dxfId="475" priority="1626" operator="equal">
      <formula>"M03"</formula>
    </cfRule>
    <cfRule type="cellIs" dxfId="474" priority="1627" operator="equal">
      <formula>"M02"</formula>
    </cfRule>
    <cfRule type="cellIs" dxfId="473" priority="1625" operator="equal">
      <formula>"M04"</formula>
    </cfRule>
    <cfRule type="cellIs" dxfId="472" priority="1624" operator="equal">
      <formula>"M05"</formula>
    </cfRule>
  </conditionalFormatting>
  <conditionalFormatting sqref="A125:D125">
    <cfRule type="cellIs" dxfId="471" priority="1236" operator="equal">
      <formula>"M01"</formula>
    </cfRule>
    <cfRule type="cellIs" dxfId="470" priority="1235" operator="equal">
      <formula>"M02"</formula>
    </cfRule>
  </conditionalFormatting>
  <conditionalFormatting sqref="A125:D129">
    <cfRule type="cellIs" dxfId="469" priority="1232" operator="equal">
      <formula>"M05"</formula>
    </cfRule>
    <cfRule type="cellIs" dxfId="468" priority="1233" operator="equal">
      <formula>"M04"</formula>
    </cfRule>
    <cfRule type="cellIs" dxfId="467" priority="1234" operator="equal">
      <formula>"M03"</formula>
    </cfRule>
  </conditionalFormatting>
  <conditionalFormatting sqref="A304:D414">
    <cfRule type="cellIs" dxfId="466" priority="509" operator="equal">
      <formula>"x"</formula>
    </cfRule>
    <cfRule type="cellIs" dxfId="465" priority="510" operator="equal">
      <formula>"M00"</formula>
    </cfRule>
  </conditionalFormatting>
  <conditionalFormatting sqref="A207:X207">
    <cfRule type="cellIs" dxfId="464" priority="250" operator="equal">
      <formula>"M03"</formula>
    </cfRule>
    <cfRule type="cellIs" dxfId="463" priority="251" operator="equal">
      <formula>"M02"</formula>
    </cfRule>
    <cfRule type="cellIs" dxfId="462" priority="252" operator="equal">
      <formula>"M01"</formula>
    </cfRule>
    <cfRule type="cellIs" dxfId="461" priority="246" operator="equal">
      <formula>"M04"</formula>
    </cfRule>
    <cfRule type="cellIs" dxfId="460" priority="249" operator="equal">
      <formula>"M05"</formula>
    </cfRule>
  </conditionalFormatting>
  <conditionalFormatting sqref="A219:X219 A232:X232 A240:X240 A247:X247 A254:X254 A261:X261 A279:X279 A285:X285 A291:X291 X297:X303">
    <cfRule type="cellIs" dxfId="459" priority="223" operator="equal">
      <formula>"M05"</formula>
    </cfRule>
    <cfRule type="cellIs" dxfId="458" priority="225" operator="equal">
      <formula>"M02"</formula>
    </cfRule>
    <cfRule type="cellIs" dxfId="457" priority="224" operator="equal">
      <formula>"M03"</formula>
    </cfRule>
    <cfRule type="cellIs" dxfId="456" priority="226" operator="equal">
      <formula>"M01"</formula>
    </cfRule>
    <cfRule type="cellIs" dxfId="455" priority="220" operator="equal">
      <formula>"M04"</formula>
    </cfRule>
  </conditionalFormatting>
  <conditionalFormatting sqref="A227:X227">
    <cfRule type="cellIs" dxfId="454" priority="199" operator="equal">
      <formula>"M02"</formula>
    </cfRule>
    <cfRule type="cellIs" dxfId="453" priority="198" operator="equal">
      <formula>"M03"</formula>
    </cfRule>
    <cfRule type="cellIs" dxfId="452" priority="194" operator="equal">
      <formula>"M04"</formula>
    </cfRule>
    <cfRule type="cellIs" dxfId="451" priority="197" operator="equal">
      <formula>"M05"</formula>
    </cfRule>
    <cfRule type="cellIs" dxfId="450" priority="200" operator="equal">
      <formula>"M01"</formula>
    </cfRule>
  </conditionalFormatting>
  <conditionalFormatting sqref="A207:AB297">
    <cfRule type="cellIs" dxfId="449" priority="196" operator="equal">
      <formula>"M00"</formula>
    </cfRule>
  </conditionalFormatting>
  <conditionalFormatting sqref="A7:XFD1048576 A1:XFD5 A6:D6 X6:XFD6">
    <cfRule type="cellIs" dxfId="448" priority="55" operator="equal">
      <formula>"DD6"</formula>
    </cfRule>
    <cfRule type="cellIs" dxfId="447" priority="58" operator="equal">
      <formula>"DD3"</formula>
    </cfRule>
    <cfRule type="cellIs" dxfId="446" priority="61" operator="equal">
      <formula>"DD0"</formula>
    </cfRule>
    <cfRule type="cellIs" dxfId="445" priority="60" operator="equal">
      <formula>"DD1"</formula>
    </cfRule>
    <cfRule type="cellIs" dxfId="444" priority="59" operator="equal">
      <formula>"DD2"</formula>
    </cfRule>
    <cfRule type="cellIs" dxfId="443" priority="57" operator="equal">
      <formula>"DD4"</formula>
    </cfRule>
    <cfRule type="cellIs" dxfId="442" priority="56" operator="equal">
      <formula>"DD5"</formula>
    </cfRule>
  </conditionalFormatting>
  <conditionalFormatting sqref="A8:XFD8 A126:A129 A304:E306 Y350:AB350 Y373:AB373 Y406:AB406">
    <cfRule type="cellIs" dxfId="441" priority="1238" operator="equal">
      <formula>"M00"</formula>
    </cfRule>
  </conditionalFormatting>
  <conditionalFormatting sqref="A8:XFD8">
    <cfRule type="cellIs" dxfId="440" priority="2011" operator="equal">
      <formula>"M03"</formula>
    </cfRule>
    <cfRule type="cellIs" dxfId="439" priority="2010" operator="equal">
      <formula>"M04"</formula>
    </cfRule>
    <cfRule type="cellIs" dxfId="438" priority="2009" operator="equal">
      <formula>"M05"</formula>
    </cfRule>
    <cfRule type="cellIs" dxfId="437" priority="2013" operator="equal">
      <formula>"M01"</formula>
    </cfRule>
    <cfRule type="cellIs" dxfId="436" priority="2012" operator="equal">
      <formula>"M02"</formula>
    </cfRule>
  </conditionalFormatting>
  <conditionalFormatting sqref="A206:XFD206 A208:XFD218 A220:XFD226 A228:XFD231 A233:XFD239 A241:XFD246 A248:XFD253 A255:XFD260 A262:XFD278 A280:XFD284 A286:XFD290 A292:XFD296 A298:XFD303">
    <cfRule type="cellIs" dxfId="435" priority="507" operator="equal">
      <formula>"A2"</formula>
    </cfRule>
    <cfRule type="cellIs" dxfId="434" priority="506" operator="equal">
      <formula>"B3"</formula>
    </cfRule>
    <cfRule type="cellIs" dxfId="433" priority="505" operator="equal">
      <formula>"B4"</formula>
    </cfRule>
    <cfRule type="cellIs" dxfId="432" priority="504" operator="equal">
      <formula>"C5"</formula>
    </cfRule>
  </conditionalFormatting>
  <conditionalFormatting sqref="A206:XFD206 A262:XFD278">
    <cfRule type="cellIs" dxfId="431" priority="508" operator="equal">
      <formula>"A1"</formula>
    </cfRule>
  </conditionalFormatting>
  <conditionalFormatting sqref="A206:XFD296">
    <cfRule type="cellIs" dxfId="430" priority="207" operator="equal">
      <formula>"x"</formula>
    </cfRule>
  </conditionalFormatting>
  <conditionalFormatting sqref="A206:XFD303">
    <cfRule type="cellIs" dxfId="429" priority="503" operator="equal">
      <formula>"M00"</formula>
    </cfRule>
  </conditionalFormatting>
  <conditionalFormatting sqref="A208:XFD218 A220:XFD226 A228:XFD231 A233:XFD239 A241:XFD246 A248:XFD253 A255:XFD260 A262:W267 A280:XFD284 A286:XFD290 A292:XFD296 A298:XFD303">
    <cfRule type="cellIs" dxfId="428" priority="501" operator="equal">
      <formula>"A1"</formula>
    </cfRule>
  </conditionalFormatting>
  <conditionalFormatting sqref="B88:C93 AC88:XFD93">
    <cfRule type="cellIs" dxfId="427" priority="1632" operator="equal">
      <formula>"M04"</formula>
    </cfRule>
  </conditionalFormatting>
  <conditionalFormatting sqref="B131:C131 AC131:XFD131">
    <cfRule type="cellIs" dxfId="426" priority="1356" operator="equal">
      <formula>"x"</formula>
    </cfRule>
  </conditionalFormatting>
  <conditionalFormatting sqref="B123:D124">
    <cfRule type="cellIs" dxfId="425" priority="1266" operator="equal">
      <formula>"M00"</formula>
    </cfRule>
    <cfRule type="cellIs" dxfId="424" priority="1269" operator="equal">
      <formula>"M03"</formula>
    </cfRule>
    <cfRule type="cellIs" dxfId="423" priority="1271" operator="equal">
      <formula>"M01"</formula>
    </cfRule>
    <cfRule type="cellIs" dxfId="422" priority="1270" operator="equal">
      <formula>"M02"</formula>
    </cfRule>
    <cfRule type="cellIs" dxfId="421" priority="1265" operator="equal">
      <formula>"x"</formula>
    </cfRule>
    <cfRule type="cellIs" dxfId="420" priority="1267" operator="equal">
      <formula>"M05"</formula>
    </cfRule>
    <cfRule type="cellIs" dxfId="419" priority="1268" operator="equal">
      <formula>"M04"</formula>
    </cfRule>
  </conditionalFormatting>
  <conditionalFormatting sqref="B126:D129">
    <cfRule type="cellIs" dxfId="418" priority="1264" operator="equal">
      <formula>"M01"</formula>
    </cfRule>
    <cfRule type="cellIs" dxfId="417" priority="1263" operator="equal">
      <formula>"M02"</formula>
    </cfRule>
  </conditionalFormatting>
  <conditionalFormatting sqref="B415:D426">
    <cfRule type="cellIs" dxfId="416" priority="2607" operator="equal">
      <formula>"M01"</formula>
    </cfRule>
    <cfRule type="cellIs" dxfId="415" priority="2606" operator="equal">
      <formula>"M02"</formula>
    </cfRule>
    <cfRule type="cellIs" dxfId="414" priority="2605" operator="equal">
      <formula>"M03"</formula>
    </cfRule>
    <cfRule type="cellIs" dxfId="413" priority="2604" operator="equal">
      <formula>"M04"</formula>
    </cfRule>
    <cfRule type="cellIs" dxfId="412" priority="2603" operator="equal">
      <formula>"M05"</formula>
    </cfRule>
    <cfRule type="cellIs" dxfId="411" priority="2602" operator="equal">
      <formula>"M00"</formula>
    </cfRule>
  </conditionalFormatting>
  <conditionalFormatting sqref="C20:C23">
    <cfRule type="cellIs" dxfId="410" priority="2099" operator="equal">
      <formula>"M00"</formula>
    </cfRule>
  </conditionalFormatting>
  <conditionalFormatting sqref="C20:C41">
    <cfRule type="cellIs" dxfId="409" priority="1863" operator="equal">
      <formula>"M04"</formula>
    </cfRule>
    <cfRule type="cellIs" dxfId="408" priority="1864" operator="equal">
      <formula>"M03"</formula>
    </cfRule>
    <cfRule type="cellIs" dxfId="407" priority="1865" operator="equal">
      <formula>"M02"</formula>
    </cfRule>
    <cfRule type="cellIs" dxfId="406" priority="1866" operator="equal">
      <formula>"M01"</formula>
    </cfRule>
    <cfRule type="cellIs" dxfId="405" priority="1860" operator="equal">
      <formula>"x"</formula>
    </cfRule>
    <cfRule type="cellIs" dxfId="404" priority="1862" operator="equal">
      <formula>"M05"</formula>
    </cfRule>
  </conditionalFormatting>
  <conditionalFormatting sqref="C25:C41">
    <cfRule type="cellIs" dxfId="403" priority="1861" operator="equal">
      <formula>"M00"</formula>
    </cfRule>
  </conditionalFormatting>
  <conditionalFormatting sqref="C58:C61">
    <cfRule type="cellIs" dxfId="402" priority="1413" operator="equal">
      <formula>"M00"</formula>
    </cfRule>
    <cfRule type="cellIs" dxfId="401" priority="1414" operator="equal">
      <formula>"M05"</formula>
    </cfRule>
    <cfRule type="cellIs" dxfId="400" priority="1415" operator="equal">
      <formula>"M04"</formula>
    </cfRule>
    <cfRule type="cellIs" dxfId="399" priority="1416" operator="equal">
      <formula>"M03"</formula>
    </cfRule>
    <cfRule type="cellIs" dxfId="398" priority="1418" operator="equal">
      <formula>"M01"</formula>
    </cfRule>
    <cfRule type="cellIs" dxfId="397" priority="1417" operator="equal">
      <formula>"M02"</formula>
    </cfRule>
    <cfRule type="cellIs" dxfId="396" priority="1412" operator="equal">
      <formula>"x"</formula>
    </cfRule>
  </conditionalFormatting>
  <conditionalFormatting sqref="C96:C115">
    <cfRule type="cellIs" dxfId="395" priority="2292" operator="equal">
      <formula>"M02"</formula>
    </cfRule>
    <cfRule type="cellIs" dxfId="394" priority="2289" operator="equal">
      <formula>"M05"</formula>
    </cfRule>
    <cfRule type="cellIs" dxfId="393" priority="2288" operator="equal">
      <formula>"M00"</formula>
    </cfRule>
    <cfRule type="cellIs" dxfId="392" priority="2287" operator="equal">
      <formula>"x"</formula>
    </cfRule>
    <cfRule type="cellIs" dxfId="391" priority="2290" operator="equal">
      <formula>"M04"</formula>
    </cfRule>
    <cfRule type="cellIs" dxfId="390" priority="2293" operator="equal">
      <formula>"M01"</formula>
    </cfRule>
    <cfRule type="cellIs" dxfId="389" priority="2291" operator="equal">
      <formula>"M03"</formula>
    </cfRule>
  </conditionalFormatting>
  <conditionalFormatting sqref="C158:C178">
    <cfRule type="cellIs" dxfId="388" priority="2171" operator="equal">
      <formula>"M04"</formula>
    </cfRule>
    <cfRule type="cellIs" dxfId="387" priority="2174" operator="equal">
      <formula>"M01"</formula>
    </cfRule>
    <cfRule type="cellIs" dxfId="386" priority="2173" operator="equal">
      <formula>"M02"</formula>
    </cfRule>
    <cfRule type="cellIs" dxfId="385" priority="2170" operator="equal">
      <formula>"M05"</formula>
    </cfRule>
    <cfRule type="cellIs" dxfId="384" priority="2172" operator="equal">
      <formula>"M03"</formula>
    </cfRule>
    <cfRule type="cellIs" dxfId="383" priority="2169" operator="equal">
      <formula>"M00"</formula>
    </cfRule>
    <cfRule type="cellIs" dxfId="382" priority="2168" operator="equal">
      <formula>"x"</formula>
    </cfRule>
  </conditionalFormatting>
  <conditionalFormatting sqref="C411">
    <cfRule type="cellIs" dxfId="381" priority="2142" operator="equal">
      <formula>"M05"</formula>
    </cfRule>
    <cfRule type="cellIs" dxfId="380" priority="2140" operator="equal">
      <formula>"x"</formula>
    </cfRule>
    <cfRule type="cellIs" dxfId="379" priority="2141" operator="equal">
      <formula>"M00"</formula>
    </cfRule>
    <cfRule type="cellIs" dxfId="378" priority="2146" operator="equal">
      <formula>"M01"</formula>
    </cfRule>
    <cfRule type="cellIs" dxfId="377" priority="2145" operator="equal">
      <formula>"M02"</formula>
    </cfRule>
    <cfRule type="cellIs" dxfId="376" priority="2144" operator="equal">
      <formula>"M03"</formula>
    </cfRule>
    <cfRule type="cellIs" dxfId="375" priority="2143" operator="equal">
      <formula>"M04"</formula>
    </cfRule>
  </conditionalFormatting>
  <conditionalFormatting sqref="C94:D95">
    <cfRule type="cellIs" dxfId="374" priority="2394" operator="equal">
      <formula>"M05"</formula>
    </cfRule>
    <cfRule type="cellIs" dxfId="373" priority="2395" operator="equal">
      <formula>"M04"</formula>
    </cfRule>
    <cfRule type="cellIs" dxfId="372" priority="2392" operator="equal">
      <formula>"x"</formula>
    </cfRule>
    <cfRule type="cellIs" dxfId="371" priority="2393" operator="equal">
      <formula>"M00"</formula>
    </cfRule>
    <cfRule type="cellIs" dxfId="370" priority="2398" operator="equal">
      <formula>"M01"</formula>
    </cfRule>
    <cfRule type="cellIs" dxfId="369" priority="2397" operator="equal">
      <formula>"M02"</formula>
    </cfRule>
    <cfRule type="cellIs" dxfId="368" priority="2396" operator="equal">
      <formula>"M03"</formula>
    </cfRule>
  </conditionalFormatting>
  <conditionalFormatting sqref="C412:D413">
    <cfRule type="cellIs" dxfId="367" priority="2127" operator="equal">
      <formula>"M00"</formula>
    </cfRule>
    <cfRule type="cellIs" dxfId="366" priority="2128" operator="equal">
      <formula>"M05"</formula>
    </cfRule>
    <cfRule type="cellIs" dxfId="365" priority="2129" operator="equal">
      <formula>"M04"</formula>
    </cfRule>
    <cfRule type="cellIs" dxfId="364" priority="2130" operator="equal">
      <formula>"M03"</formula>
    </cfRule>
    <cfRule type="cellIs" dxfId="363" priority="2126" operator="equal">
      <formula>"x"</formula>
    </cfRule>
    <cfRule type="cellIs" dxfId="362" priority="2132" operator="equal">
      <formula>"M01"</formula>
    </cfRule>
    <cfRule type="cellIs" dxfId="361" priority="2131" operator="equal">
      <formula>"M02"</formula>
    </cfRule>
  </conditionalFormatting>
  <conditionalFormatting sqref="D20">
    <cfRule type="cellIs" dxfId="360" priority="2595" operator="equal">
      <formula>"x"</formula>
    </cfRule>
    <cfRule type="cellIs" dxfId="359" priority="2597" operator="equal">
      <formula>"M05"</formula>
    </cfRule>
    <cfRule type="cellIs" dxfId="358" priority="2598" operator="equal">
      <formula>"M04"</formula>
    </cfRule>
    <cfRule type="cellIs" dxfId="357" priority="2599" operator="equal">
      <formula>"M03"</formula>
    </cfRule>
    <cfRule type="cellIs" dxfId="356" priority="2600" operator="equal">
      <formula>"M02"</formula>
    </cfRule>
    <cfRule type="cellIs" dxfId="355" priority="2601" operator="equal">
      <formula>"M01"</formula>
    </cfRule>
    <cfRule type="cellIs" dxfId="354" priority="2596" operator="equal">
      <formula>"M00"</formula>
    </cfRule>
  </conditionalFormatting>
  <conditionalFormatting sqref="D58:D68">
    <cfRule type="cellIs" dxfId="353" priority="1411" operator="equal">
      <formula>"M01"</formula>
    </cfRule>
    <cfRule type="cellIs" dxfId="352" priority="1407" operator="equal">
      <formula>"M05"</formula>
    </cfRule>
    <cfRule type="cellIs" dxfId="351" priority="1406" operator="equal">
      <formula>"M00"</formula>
    </cfRule>
    <cfRule type="cellIs" dxfId="350" priority="1408" operator="equal">
      <formula>"M04"</formula>
    </cfRule>
    <cfRule type="cellIs" dxfId="349" priority="1409" operator="equal">
      <formula>"M03"</formula>
    </cfRule>
    <cfRule type="cellIs" dxfId="348" priority="1405" operator="equal">
      <formula>"x"</formula>
    </cfRule>
    <cfRule type="cellIs" dxfId="347" priority="1410" operator="equal">
      <formula>"M02"</formula>
    </cfRule>
  </conditionalFormatting>
  <conditionalFormatting sqref="D87:D93 X87:AB93">
    <cfRule type="cellIs" dxfId="346" priority="372" operator="equal">
      <formula>"M04"</formula>
    </cfRule>
  </conditionalFormatting>
  <conditionalFormatting sqref="D158">
    <cfRule type="cellIs" dxfId="345" priority="2280" operator="equal">
      <formula>"x"</formula>
    </cfRule>
    <cfRule type="cellIs" dxfId="344" priority="2281" operator="equal">
      <formula>"M00"</formula>
    </cfRule>
    <cfRule type="cellIs" dxfId="343" priority="2282" operator="equal">
      <formula>"M05"</formula>
    </cfRule>
    <cfRule type="cellIs" dxfId="342" priority="2283" operator="equal">
      <formula>"M04"</formula>
    </cfRule>
    <cfRule type="cellIs" dxfId="341" priority="2284" operator="equal">
      <formula>"M03"</formula>
    </cfRule>
    <cfRule type="cellIs" dxfId="340" priority="2285" operator="equal">
      <formula>"M02"</formula>
    </cfRule>
    <cfRule type="cellIs" dxfId="339" priority="2286" operator="equal">
      <formula>"M01"</formula>
    </cfRule>
  </conditionalFormatting>
  <conditionalFormatting sqref="E7:J61 E62:W1048576 E1:W3 G4:I4 K4:W4 E4:E5 X6 K7:K12 L7:W61 E10:E205 K14:K61 F42:W42 F43:V44 O47:U65 F55:N62 V55:W65">
    <cfRule type="cellIs" dxfId="338" priority="51" operator="equal">
      <formula>"A2"</formula>
    </cfRule>
    <cfRule type="cellIs" dxfId="337" priority="47" operator="equal">
      <formula>"M00"</formula>
    </cfRule>
    <cfRule type="cellIs" dxfId="336" priority="48" operator="equal">
      <formula>"C5"</formula>
    </cfRule>
    <cfRule type="cellIs" dxfId="335" priority="49" operator="equal">
      <formula>"B4"</formula>
    </cfRule>
    <cfRule type="cellIs" dxfId="334" priority="50" operator="equal">
      <formula>"B3"</formula>
    </cfRule>
    <cfRule type="cellIs" dxfId="333" priority="52" operator="equal">
      <formula>"A1"</formula>
    </cfRule>
  </conditionalFormatting>
  <conditionalFormatting sqref="E8:W8 A126:A129 A207:AB297 A297:W303 X298:AB304 A304:E306 E304:W367 Y305:AB305 X306:AB308 Y309:AB309 X310:AB349 Y350:AB350 X351:AB367 Y368:AB368 X369:AB372 E369:W410 Y373:AB373 X374:AB376 Y377:AB377 X378:AB386 Y387:AB387 X388:AB389 Y390:AB390 X391:AB392 Y393:AB393 X394:AB395 Y396:AB396 X397:AB405 Y406:AB406 X407:AB410 Y411:AB411 X412:AB413">
    <cfRule type="cellIs" dxfId="332" priority="1237" operator="equal">
      <formula>"x"</formula>
    </cfRule>
  </conditionalFormatting>
  <conditionalFormatting sqref="E268:W279 A298:XFD303">
    <cfRule type="cellIs" dxfId="331" priority="502" operator="equal">
      <formula>"x"</formula>
    </cfRule>
  </conditionalFormatting>
  <conditionalFormatting sqref="I47 I76 I105 I134 I163 I192">
    <cfRule type="cellIs" dxfId="330" priority="27" operator="equal">
      <formula>"DD2"</formula>
    </cfRule>
    <cfRule type="cellIs" dxfId="329" priority="28" operator="equal">
      <formula>"DD1"</formula>
    </cfRule>
    <cfRule type="cellIs" dxfId="328" priority="29" operator="equal">
      <formula>"DD0"</formula>
    </cfRule>
    <cfRule type="expression" dxfId="327" priority="30">
      <formula>COUNTBLANK(#REF!)=36</formula>
    </cfRule>
    <cfRule type="cellIs" dxfId="326" priority="23" operator="equal">
      <formula>"DD6"</formula>
    </cfRule>
    <cfRule type="cellIs" dxfId="325" priority="24" operator="equal">
      <formula>"DD5"</formula>
    </cfRule>
    <cfRule type="cellIs" dxfId="324" priority="25" operator="equal">
      <formula>"DD4"</formula>
    </cfRule>
    <cfRule type="cellIs" dxfId="323" priority="26" operator="equal">
      <formula>"DD3"</formula>
    </cfRule>
  </conditionalFormatting>
  <conditionalFormatting sqref="I47:I53 I76:I82 I105:I111 I134:I140 I163:I169 I192:I198">
    <cfRule type="cellIs" dxfId="322" priority="21" operator="equal">
      <formula>"x"</formula>
    </cfRule>
    <cfRule type="cellIs" dxfId="321" priority="22" operator="equal">
      <formula>"M00"</formula>
    </cfRule>
  </conditionalFormatting>
  <conditionalFormatting sqref="I48:I53 I77:I82 I106:I111 I135:I140 I164:I169 I193:I198">
    <cfRule type="expression" dxfId="320" priority="40">
      <formula>COUNTBLANK(I55:I55)=36</formula>
    </cfRule>
  </conditionalFormatting>
  <conditionalFormatting sqref="X10">
    <cfRule type="cellIs" dxfId="319" priority="102" operator="equal">
      <formula>"A1"</formula>
    </cfRule>
    <cfRule type="cellIs" dxfId="318" priority="91" operator="equal">
      <formula>"M05"</formula>
    </cfRule>
    <cfRule type="cellIs" dxfId="317" priority="92" operator="equal">
      <formula>"M04"</formula>
    </cfRule>
    <cfRule type="cellIs" dxfId="316" priority="93" operator="equal">
      <formula>"M03"</formula>
    </cfRule>
    <cfRule type="cellIs" dxfId="315" priority="94" operator="equal">
      <formula>"M02"</formula>
    </cfRule>
    <cfRule type="cellIs" dxfId="314" priority="95" operator="equal">
      <formula>"M01"</formula>
    </cfRule>
    <cfRule type="cellIs" dxfId="313" priority="96" operator="equal">
      <formula>"x"</formula>
    </cfRule>
    <cfRule type="cellIs" dxfId="312" priority="97" operator="equal">
      <formula>"M00"</formula>
    </cfRule>
    <cfRule type="cellIs" dxfId="311" priority="98" operator="equal">
      <formula>"C5"</formula>
    </cfRule>
    <cfRule type="cellIs" dxfId="310" priority="99" operator="equal">
      <formula>"B4"</formula>
    </cfRule>
    <cfRule type="cellIs" dxfId="309" priority="100" operator="equal">
      <formula>"B3"</formula>
    </cfRule>
    <cfRule type="cellIs" dxfId="308" priority="101" operator="equal">
      <formula>"A2"</formula>
    </cfRule>
  </conditionalFormatting>
  <conditionalFormatting sqref="X17:X41">
    <cfRule type="cellIs" dxfId="307" priority="106" operator="equal">
      <formula>"M04"</formula>
    </cfRule>
    <cfRule type="cellIs" dxfId="306" priority="115" operator="equal">
      <formula>"A2"</formula>
    </cfRule>
    <cfRule type="cellIs" dxfId="305" priority="116" operator="equal">
      <formula>"A1"</formula>
    </cfRule>
    <cfRule type="cellIs" dxfId="304" priority="107" operator="equal">
      <formula>"M03"</formula>
    </cfRule>
    <cfRule type="cellIs" dxfId="303" priority="108" operator="equal">
      <formula>"M02"</formula>
    </cfRule>
    <cfRule type="cellIs" dxfId="302" priority="109" operator="equal">
      <formula>"M01"</formula>
    </cfRule>
    <cfRule type="cellIs" dxfId="301" priority="105" operator="equal">
      <formula>"M05"</formula>
    </cfRule>
    <cfRule type="cellIs" dxfId="300" priority="111" operator="equal">
      <formula>"M00"</formula>
    </cfRule>
    <cfRule type="cellIs" dxfId="299" priority="112" operator="equal">
      <formula>"C5"</formula>
    </cfRule>
    <cfRule type="cellIs" dxfId="298" priority="113" operator="equal">
      <formula>"B4"</formula>
    </cfRule>
    <cfRule type="cellIs" dxfId="297" priority="114" operator="equal">
      <formula>"B3"</formula>
    </cfRule>
    <cfRule type="cellIs" dxfId="296" priority="110" operator="equal">
      <formula>"x"</formula>
    </cfRule>
  </conditionalFormatting>
  <conditionalFormatting sqref="X43:X57">
    <cfRule type="cellIs" dxfId="295" priority="87" operator="equal">
      <formula>"A2"</formula>
    </cfRule>
    <cfRule type="cellIs" dxfId="294" priority="77" operator="equal">
      <formula>"M05"</formula>
    </cfRule>
    <cfRule type="cellIs" dxfId="293" priority="78" operator="equal">
      <formula>"M04"</formula>
    </cfRule>
    <cfRule type="cellIs" dxfId="292" priority="79" operator="equal">
      <formula>"M03"</formula>
    </cfRule>
    <cfRule type="cellIs" dxfId="291" priority="80" operator="equal">
      <formula>"M02"</formula>
    </cfRule>
    <cfRule type="cellIs" dxfId="290" priority="81" operator="equal">
      <formula>"M01"</formula>
    </cfRule>
    <cfRule type="cellIs" dxfId="289" priority="82" operator="equal">
      <formula>"x"</formula>
    </cfRule>
    <cfRule type="cellIs" dxfId="288" priority="83" operator="equal">
      <formula>"M00"</formula>
    </cfRule>
    <cfRule type="cellIs" dxfId="287" priority="84" operator="equal">
      <formula>"C5"</formula>
    </cfRule>
    <cfRule type="cellIs" dxfId="286" priority="88" operator="equal">
      <formula>"A1"</formula>
    </cfRule>
    <cfRule type="cellIs" dxfId="285" priority="86" operator="equal">
      <formula>"B3"</formula>
    </cfRule>
    <cfRule type="cellIs" dxfId="284" priority="85" operator="equal">
      <formula>"B4"</formula>
    </cfRule>
  </conditionalFormatting>
  <conditionalFormatting sqref="X70:X77">
    <cfRule type="cellIs" dxfId="283" priority="73" operator="equal">
      <formula>"A2"</formula>
    </cfRule>
    <cfRule type="cellIs" dxfId="282" priority="72" operator="equal">
      <formula>"B3"</formula>
    </cfRule>
    <cfRule type="cellIs" dxfId="281" priority="71" operator="equal">
      <formula>"B4"</formula>
    </cfRule>
    <cfRule type="cellIs" dxfId="280" priority="74" operator="equal">
      <formula>"A1"</formula>
    </cfRule>
    <cfRule type="cellIs" dxfId="279" priority="70" operator="equal">
      <formula>"C5"</formula>
    </cfRule>
    <cfRule type="cellIs" dxfId="278" priority="69" operator="equal">
      <formula>"M00"</formula>
    </cfRule>
    <cfRule type="cellIs" dxfId="277" priority="68" operator="equal">
      <formula>"x"</formula>
    </cfRule>
    <cfRule type="cellIs" dxfId="276" priority="67" operator="equal">
      <formula>"M01"</formula>
    </cfRule>
    <cfRule type="cellIs" dxfId="275" priority="66" operator="equal">
      <formula>"M02"</formula>
    </cfRule>
    <cfRule type="cellIs" dxfId="274" priority="65" operator="equal">
      <formula>"M03"</formula>
    </cfRule>
    <cfRule type="cellIs" dxfId="273" priority="64" operator="equal">
      <formula>"M04"</formula>
    </cfRule>
    <cfRule type="cellIs" dxfId="272" priority="63" operator="equal">
      <formula>"M05"</formula>
    </cfRule>
  </conditionalFormatting>
  <conditionalFormatting sqref="X85:X188">
    <cfRule type="cellIs" dxfId="271" priority="130" operator="equal">
      <formula>"A1"</formula>
    </cfRule>
    <cfRule type="cellIs" dxfId="270" priority="126" operator="equal">
      <formula>"C5"</formula>
    </cfRule>
    <cfRule type="cellIs" dxfId="269" priority="127" operator="equal">
      <formula>"B4"</formula>
    </cfRule>
    <cfRule type="cellIs" dxfId="268" priority="128" operator="equal">
      <formula>"B3"</formula>
    </cfRule>
    <cfRule type="cellIs" dxfId="267" priority="129" operator="equal">
      <formula>"A2"</formula>
    </cfRule>
  </conditionalFormatting>
  <conditionalFormatting sqref="X85:X205">
    <cfRule type="cellIs" dxfId="266" priority="119" operator="equal">
      <formula>"M05"</formula>
    </cfRule>
    <cfRule type="cellIs" dxfId="265" priority="120" operator="equal">
      <formula>"M04"</formula>
    </cfRule>
    <cfRule type="cellIs" dxfId="264" priority="121" operator="equal">
      <formula>"M03"</formula>
    </cfRule>
    <cfRule type="cellIs" dxfId="263" priority="122" operator="equal">
      <formula>"M02"</formula>
    </cfRule>
    <cfRule type="cellIs" dxfId="262" priority="124" operator="equal">
      <formula>"x"</formula>
    </cfRule>
    <cfRule type="cellIs" dxfId="261" priority="125" operator="equal">
      <formula>"M00"</formula>
    </cfRule>
    <cfRule type="cellIs" dxfId="260" priority="123" operator="equal">
      <formula>"M01"</formula>
    </cfRule>
  </conditionalFormatting>
  <conditionalFormatting sqref="X204:X205">
    <cfRule type="cellIs" dxfId="259" priority="140" operator="equal">
      <formula>"C5"</formula>
    </cfRule>
    <cfRule type="cellIs" dxfId="258" priority="141" operator="equal">
      <formula>"B4"</formula>
    </cfRule>
    <cfRule type="cellIs" dxfId="257" priority="142" operator="equal">
      <formula>"B3"</formula>
    </cfRule>
    <cfRule type="cellIs" dxfId="256" priority="143" operator="equal">
      <formula>"A2"</formula>
    </cfRule>
    <cfRule type="cellIs" dxfId="255" priority="144" operator="equal">
      <formula>"A1"</formula>
    </cfRule>
  </conditionalFormatting>
  <conditionalFormatting sqref="X207:X303">
    <cfRule type="cellIs" dxfId="254" priority="195" operator="equal">
      <formula>"x"</formula>
    </cfRule>
  </conditionalFormatting>
  <conditionalFormatting sqref="X305:X366 X368:X375 X377:X409 X411:X413">
    <cfRule type="cellIs" dxfId="253" priority="155" operator="equal">
      <formula>"x"</formula>
    </cfRule>
  </conditionalFormatting>
  <conditionalFormatting sqref="X7:Y7">
    <cfRule type="duplicateValues" dxfId="252" priority="292"/>
  </conditionalFormatting>
  <conditionalFormatting sqref="X7:AB7 X1:XFD5 AC6:XFD7 A9:D10 C11:D19 D41 C57:D57 A69:D70 C71:C76 A71:B83 C77:D77 C78:C83 A94:B116 C116:D116 A135:D135 AC135:XFD135 A137:C149 A150 B150:B155 C157:D157 A157:B179 C179:D179 AC188:XFD188 A190:C195 AC190:XFD195 A203:D205 A307:B362 C315:C343 C346:C349 C353:C362 C367:D377 A367:B382 C378:C382 AE395:XFD415 C400:C404 D411:D413 A414:D414 A415:A427 X416:XFD1173 A428:D1173">
    <cfRule type="cellIs" dxfId="251" priority="2622" operator="equal">
      <formula>"M01"</formula>
    </cfRule>
    <cfRule type="cellIs" dxfId="250" priority="2618" operator="equal">
      <formula>"M05"</formula>
    </cfRule>
    <cfRule type="cellIs" dxfId="249" priority="2619" operator="equal">
      <formula>"M04"</formula>
    </cfRule>
    <cfRule type="cellIs" dxfId="248" priority="2620" operator="equal">
      <formula>"M03"</formula>
    </cfRule>
    <cfRule type="cellIs" dxfId="247" priority="2621" operator="equal">
      <formula>"M02"</formula>
    </cfRule>
  </conditionalFormatting>
  <conditionalFormatting sqref="X7:AB7 X1:XFD5 AC6:XFD7 C11:D19 D41 C57:D57 C71:C76 A71:B83 C77:D77 C78:C83 A94:B116 C116:D116 AC135:XFD135 A137:C149 X137:XFD149 A150 B150:B155 C157:D157 A157:B179 X157:XFD179 C179:D179 AC188:XFD188 A190:C195 AC190:XFD195 X203:XFD205 AC208:XFD218 AC220:XFD226 AC228:XFD231 AC233:XFD239 AC241:XFD246 AC248:XFD253 AC255:XFD260 AC262:XFD278 AC280:XFD284 AC286:XFD290 AC292:XFD296 AC298:XFD362 D304:AB304 C307:W314 A307:B362 C315:C343 C344:W345 C346:C349 C350:E352 D353:E354 C353:C362 D356:E357 D362:E362 C367:D377 A367:B382 C378:C382 C386:W399 AE395:XFD415 C400:C404 D411:D413 A415:A427 X416:XFD1173 A428:D1173">
    <cfRule type="cellIs" dxfId="246" priority="2617" operator="equal">
      <formula>"M00"</formula>
    </cfRule>
  </conditionalFormatting>
  <conditionalFormatting sqref="X7:AB205">
    <cfRule type="cellIs" dxfId="245" priority="282" operator="equal">
      <formula>"B4"</formula>
    </cfRule>
    <cfRule type="cellIs" dxfId="244" priority="284" operator="equal">
      <formula>"A2"</formula>
    </cfRule>
    <cfRule type="cellIs" dxfId="243" priority="279" operator="equal">
      <formula>"x"</formula>
    </cfRule>
    <cfRule type="cellIs" dxfId="242" priority="280" operator="equal">
      <formula>"M00"</formula>
    </cfRule>
    <cfRule type="cellIs" dxfId="241" priority="281" operator="equal">
      <formula>"C5"</formula>
    </cfRule>
    <cfRule type="cellIs" dxfId="240" priority="283" operator="equal">
      <formula>"B3"</formula>
    </cfRule>
  </conditionalFormatting>
  <conditionalFormatting sqref="X118:AB134">
    <cfRule type="cellIs" dxfId="239" priority="352" operator="equal">
      <formula>"M04"</formula>
    </cfRule>
    <cfRule type="cellIs" dxfId="238" priority="351" operator="equal">
      <formula>"M05"</formula>
    </cfRule>
    <cfRule type="cellIs" dxfId="237" priority="353" operator="equal">
      <formula>"M03"</formula>
    </cfRule>
    <cfRule type="cellIs" dxfId="236" priority="354" operator="equal">
      <formula>"M02"</formula>
    </cfRule>
    <cfRule type="cellIs" dxfId="235" priority="355" operator="equal">
      <formula>"M01"</formula>
    </cfRule>
  </conditionalFormatting>
  <conditionalFormatting sqref="X267:AB278">
    <cfRule type="cellIs" dxfId="234" priority="339" operator="equal">
      <formula>"A2"</formula>
    </cfRule>
    <cfRule type="cellIs" dxfId="233" priority="338" operator="equal">
      <formula>"B3"</formula>
    </cfRule>
    <cfRule type="cellIs" dxfId="232" priority="337" operator="equal">
      <formula>"B4"</formula>
    </cfRule>
    <cfRule type="cellIs" dxfId="231" priority="336" operator="equal">
      <formula>"C5"</formula>
    </cfRule>
  </conditionalFormatting>
  <conditionalFormatting sqref="X298:AB349 X350:X366 X351:AB372 X373:X375 X374:AB405 X406:X409 X407:AB413">
    <cfRule type="cellIs" dxfId="230" priority="160" operator="equal">
      <formula>"M01"</formula>
    </cfRule>
    <cfRule type="cellIs" dxfId="229" priority="158" operator="equal">
      <formula>"M03"</formula>
    </cfRule>
    <cfRule type="cellIs" dxfId="228" priority="159" operator="equal">
      <formula>"M02"</formula>
    </cfRule>
    <cfRule type="cellIs" dxfId="227" priority="154" operator="equal">
      <formula>"M04"</formula>
    </cfRule>
    <cfRule type="cellIs" dxfId="226" priority="156" operator="equal">
      <formula>"M00"</formula>
    </cfRule>
    <cfRule type="cellIs" dxfId="225" priority="157" operator="equal">
      <formula>"M05"</formula>
    </cfRule>
  </conditionalFormatting>
  <conditionalFormatting sqref="X298:AB413">
    <cfRule type="cellIs" dxfId="224" priority="166" operator="equal">
      <formula>"A2"</formula>
    </cfRule>
    <cfRule type="cellIs" dxfId="223" priority="165" operator="equal">
      <formula>"B3"</formula>
    </cfRule>
    <cfRule type="cellIs" dxfId="222" priority="164" operator="equal">
      <formula>"B4"</formula>
    </cfRule>
    <cfRule type="cellIs" dxfId="221" priority="163" operator="equal">
      <formula>"C5"</formula>
    </cfRule>
  </conditionalFormatting>
  <conditionalFormatting sqref="X1:XFD5 AC6:XFD6 C11:D19 D41 C57:D57 C71:C76 A71:B83 C77:D77 C78:C83 A94:B116 C116:D116 AC135:XFD135 A137:C149 A150 B150:B155 C157:D157 A157:B179 C179:D179 AC188:XFD188 A190:C195 AC190:XFD195 A307:B362 C315:C343 C346:C349 C353:C362 C367:D377 A367:B382 C378:C382 AE395:XFD415 C400:C404 D411:D413 C415:D415 A415:A427 B416:D426 X416:XFD1173 A428:D1173">
    <cfRule type="cellIs" dxfId="220" priority="2616" operator="equal">
      <formula>"x"</formula>
    </cfRule>
  </conditionalFormatting>
  <conditionalFormatting sqref="X7:XFD117">
    <cfRule type="cellIs" dxfId="219" priority="1377" operator="equal">
      <formula>"x"</formula>
    </cfRule>
  </conditionalFormatting>
  <conditionalFormatting sqref="X9:XFD86 A84:D85 B86:D86 A86:A93">
    <cfRule type="cellIs" dxfId="218" priority="1527" operator="equal">
      <formula>"M04"</formula>
    </cfRule>
  </conditionalFormatting>
  <conditionalFormatting sqref="X9:XFD117 A84:D93">
    <cfRule type="cellIs" dxfId="217" priority="1382" operator="equal">
      <formula>"M02"</formula>
    </cfRule>
    <cfRule type="cellIs" dxfId="216" priority="1383" operator="equal">
      <formula>"M01"</formula>
    </cfRule>
    <cfRule type="cellIs" dxfId="215" priority="1381" operator="equal">
      <formula>"M03"</formula>
    </cfRule>
    <cfRule type="cellIs" dxfId="214" priority="1379" operator="equal">
      <formula>"M05"</formula>
    </cfRule>
  </conditionalFormatting>
  <conditionalFormatting sqref="X9:XFD117">
    <cfRule type="cellIs" dxfId="213" priority="1378" operator="equal">
      <formula>"M00"</formula>
    </cfRule>
  </conditionalFormatting>
  <conditionalFormatting sqref="X137:XFD149 X157:XFD179 X203:XFD205 AC298:XFD362 D304:AB304 C307:W314 C344:W345 C350:E352 D353:E354 D356:E357 D362:E362 C386:W399">
    <cfRule type="cellIs" dxfId="212" priority="2007" operator="equal">
      <formula>"x"</formula>
    </cfRule>
  </conditionalFormatting>
  <conditionalFormatting sqref="X137:XFD149 X157:XFD179 X203:XFD205">
    <cfRule type="cellIs" dxfId="211" priority="2613" operator="equal">
      <formula>"M02"</formula>
    </cfRule>
    <cfRule type="cellIs" dxfId="210" priority="2614" operator="equal">
      <formula>"M01"</formula>
    </cfRule>
    <cfRule type="cellIs" dxfId="209" priority="2610" operator="equal">
      <formula>"M05"</formula>
    </cfRule>
    <cfRule type="cellIs" dxfId="208" priority="2611" operator="equal">
      <formula>"M04"</formula>
    </cfRule>
    <cfRule type="cellIs" dxfId="207" priority="2612" operator="equal">
      <formula>"M03"</formula>
    </cfRule>
  </conditionalFormatting>
  <conditionalFormatting sqref="X207:XFD297">
    <cfRule type="cellIs" dxfId="206" priority="210" operator="equal">
      <formula>"M03"</formula>
    </cfRule>
    <cfRule type="cellIs" dxfId="205" priority="212" operator="equal">
      <formula>"M01"</formula>
    </cfRule>
    <cfRule type="cellIs" dxfId="204" priority="211" operator="equal">
      <formula>"M02"</formula>
    </cfRule>
    <cfRule type="cellIs" dxfId="203" priority="209" operator="equal">
      <formula>"M04"</formula>
    </cfRule>
    <cfRule type="cellIs" dxfId="202" priority="208" operator="equal">
      <formula>"M05"</formula>
    </cfRule>
  </conditionalFormatting>
  <conditionalFormatting sqref="X297:XFD297">
    <cfRule type="cellIs" dxfId="201" priority="233" operator="equal">
      <formula>"x"</formula>
    </cfRule>
  </conditionalFormatting>
  <conditionalFormatting sqref="Z7:AB7">
    <cfRule type="duplicateValues" dxfId="200" priority="293"/>
  </conditionalFormatting>
  <conditionalFormatting sqref="AA7:AB7">
    <cfRule type="duplicateValues" dxfId="199" priority="291"/>
  </conditionalFormatting>
  <conditionalFormatting sqref="AC118:XFD129">
    <cfRule type="cellIs" dxfId="198" priority="1363" operator="equal">
      <formula>"x"</formula>
    </cfRule>
  </conditionalFormatting>
  <conditionalFormatting sqref="AC118:XFD131 B130:C131">
    <cfRule type="cellIs" dxfId="197" priority="1354" operator="equal">
      <formula>"M02"</formula>
    </cfRule>
    <cfRule type="cellIs" dxfId="196" priority="1355" operator="equal">
      <formula>"M01"</formula>
    </cfRule>
    <cfRule type="cellIs" dxfId="195" priority="1352" operator="equal">
      <formula>"M04"</formula>
    </cfRule>
    <cfRule type="cellIs" dxfId="194" priority="1350" operator="equal">
      <formula>"M00"</formula>
    </cfRule>
    <cfRule type="cellIs" dxfId="193" priority="1351" operator="equal">
      <formula>"M05"</formula>
    </cfRule>
    <cfRule type="cellIs" dxfId="192" priority="1353" operator="equal">
      <formula>"M03"</formula>
    </cfRule>
  </conditionalFormatting>
  <conditionalFormatting sqref="AC136:XFD136">
    <cfRule type="cellIs" dxfId="191" priority="1229" operator="equal">
      <formula>"A1"</formula>
    </cfRule>
  </conditionalFormatting>
  <conditionalFormatting sqref="AC367:XFD394 A383:C385">
    <cfRule type="cellIs" dxfId="190" priority="2018" operator="equal">
      <formula>"M03"</formula>
    </cfRule>
    <cfRule type="cellIs" dxfId="189" priority="2019" operator="equal">
      <formula>"M02"</formula>
    </cfRule>
    <cfRule type="cellIs" dxfId="188" priority="2020" operator="equal">
      <formula>"M01"</formula>
    </cfRule>
    <cfRule type="cellIs" dxfId="187" priority="2014" operator="equal">
      <formula>"x"</formula>
    </cfRule>
    <cfRule type="cellIs" dxfId="186" priority="2015" operator="equal">
      <formula>"M00"</formula>
    </cfRule>
    <cfRule type="cellIs" dxfId="185" priority="2016" operator="equal">
      <formula>"M05"</formula>
    </cfRule>
    <cfRule type="cellIs" dxfId="184" priority="2017" operator="equal">
      <formula>"M04"</formula>
    </cfRule>
  </conditionalFormatting>
  <pageMargins left="0.47244094488188981" right="0.47244094488188981" top="0.55118110236220474" bottom="0.55118110236220474" header="0.31496062992125984" footer="0.31496062992125984"/>
  <pageSetup paperSize="9" scale="67" fitToHeight="0" orientation="landscape" r:id="rId1"/>
  <headerFooter>
    <oddFooter>&amp;L&amp;"Arial,Fett"&amp;8Halter AG, &amp;"Arial,Standard"Gesamtleistungen&amp;C&amp;8&amp;F&amp;R&amp;8&amp;P /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04677-B712-429E-9E6B-884F4C51DD39}">
  <sheetPr>
    <tabColor theme="2" tint="-0.749992370372631"/>
    <outlinePr summaryBelow="0"/>
    <pageSetUpPr fitToPage="1"/>
  </sheetPr>
  <dimension ref="A1:R82"/>
  <sheetViews>
    <sheetView workbookViewId="0"/>
  </sheetViews>
  <sheetFormatPr baseColWidth="10" defaultColWidth="12.46484375" defaultRowHeight="12.75" outlineLevelRow="1" outlineLevelCol="1" x14ac:dyDescent="0.35"/>
  <cols>
    <col min="1" max="1" width="20.46484375" style="4" customWidth="1"/>
    <col min="2" max="2" width="34" style="6" customWidth="1"/>
    <col min="3" max="3" width="60.33203125" style="6" customWidth="1"/>
    <col min="4" max="4" width="22.796875" style="6" customWidth="1" outlineLevel="1"/>
    <col min="5" max="6" width="7.33203125" style="6" bestFit="1" customWidth="1"/>
    <col min="7" max="7" width="23.796875" style="48" bestFit="1" customWidth="1"/>
    <col min="8" max="9" width="7.33203125" style="48" bestFit="1" customWidth="1"/>
    <col min="10" max="10" width="8.19921875" style="48" bestFit="1" customWidth="1"/>
    <col min="11" max="13" width="6.46484375" style="48" customWidth="1"/>
    <col min="14" max="17" width="6.46484375" style="4" customWidth="1"/>
    <col min="18" max="16384" width="12.46484375" style="4"/>
  </cols>
  <sheetData>
    <row r="1" spans="1:18" ht="82.05" customHeight="1" x14ac:dyDescent="0.35"/>
    <row r="2" spans="1:18" x14ac:dyDescent="0.35">
      <c r="A2" s="25" t="e">
        <f>CONCATENATE(IF(Nummer="","",Nummer&amp;" "),Projekt)</f>
        <v>#REF!</v>
      </c>
      <c r="D2" s="26" t="e">
        <f>CONCATENATE(Thema," vom ",TEXT(Erfassung,"TT.MM.JJJJ"),IF(Aenderung="","","; rev. "&amp;TEXT(Aenderung,"TT.MM.JJJJ")),IF(PL="",""," / "&amp;PL))</f>
        <v>#REF!</v>
      </c>
    </row>
    <row r="3" spans="1:18" ht="17.649999999999999" x14ac:dyDescent="0.35">
      <c r="A3" s="5"/>
    </row>
    <row r="4" spans="1:18" ht="17.649999999999999" x14ac:dyDescent="0.35">
      <c r="A4" s="8" t="e">
        <f>Thema</f>
        <v>#REF!</v>
      </c>
      <c r="C4" s="8" t="s">
        <v>501</v>
      </c>
      <c r="G4" s="184"/>
      <c r="H4" s="184"/>
      <c r="I4" s="184"/>
      <c r="K4" s="185"/>
      <c r="L4" s="185"/>
      <c r="M4" s="185"/>
      <c r="N4" s="185"/>
      <c r="O4" s="185"/>
    </row>
    <row r="5" spans="1:18" ht="14.25" x14ac:dyDescent="0.45">
      <c r="A5" s="58"/>
      <c r="B5" s="3"/>
      <c r="C5" s="3"/>
      <c r="D5" s="3"/>
      <c r="E5" s="3"/>
      <c r="F5" s="230"/>
      <c r="G5" s="230"/>
      <c r="H5" s="230"/>
      <c r="I5" s="230"/>
      <c r="J5" s="230"/>
      <c r="K5" s="230"/>
      <c r="L5" s="230"/>
      <c r="M5" s="230"/>
      <c r="N5" s="230"/>
      <c r="O5" s="230"/>
      <c r="P5" s="230"/>
      <c r="Q5" s="230"/>
      <c r="R5" s="230"/>
    </row>
    <row r="6" spans="1:18" s="49" customFormat="1" ht="124.9" x14ac:dyDescent="0.35">
      <c r="A6" s="192" t="s">
        <v>2</v>
      </c>
      <c r="B6" s="193" t="s">
        <v>3</v>
      </c>
      <c r="C6" s="193" t="s">
        <v>4</v>
      </c>
      <c r="D6" s="193" t="s">
        <v>5</v>
      </c>
      <c r="E6" s="207" t="s">
        <v>165</v>
      </c>
      <c r="F6" s="207" t="s">
        <v>166</v>
      </c>
      <c r="G6" s="207" t="s">
        <v>6</v>
      </c>
      <c r="H6" s="207" t="s">
        <v>7</v>
      </c>
      <c r="I6" s="207" t="s">
        <v>167</v>
      </c>
      <c r="J6" s="207" t="s">
        <v>168</v>
      </c>
      <c r="K6" s="207" t="s">
        <v>56</v>
      </c>
      <c r="L6" s="207" t="s">
        <v>58</v>
      </c>
      <c r="M6" s="207" t="s">
        <v>169</v>
      </c>
    </row>
    <row r="7" spans="1:18" s="50" customFormat="1" ht="25.5" x14ac:dyDescent="0.35">
      <c r="A7" s="71" t="s">
        <v>8</v>
      </c>
      <c r="B7" s="37" t="s">
        <v>9</v>
      </c>
      <c r="C7" s="37" t="s">
        <v>10</v>
      </c>
      <c r="D7" s="37" t="s">
        <v>11</v>
      </c>
      <c r="E7" s="18" t="s">
        <v>502</v>
      </c>
      <c r="F7" s="18"/>
      <c r="G7" s="18" t="s">
        <v>12</v>
      </c>
      <c r="H7" s="18" t="s">
        <v>13</v>
      </c>
      <c r="I7" s="72" t="s">
        <v>80</v>
      </c>
      <c r="J7" s="72" t="s">
        <v>170</v>
      </c>
      <c r="K7" s="18" t="s">
        <v>64</v>
      </c>
      <c r="L7" s="18" t="s">
        <v>503</v>
      </c>
      <c r="M7" s="72" t="s">
        <v>18</v>
      </c>
    </row>
    <row r="8" spans="1:18" s="50" customFormat="1" ht="13.15" x14ac:dyDescent="0.35">
      <c r="A8" s="71" t="s">
        <v>14</v>
      </c>
      <c r="B8" s="37" t="s">
        <v>15</v>
      </c>
      <c r="C8" s="37" t="s">
        <v>16</v>
      </c>
      <c r="D8" s="37" t="s">
        <v>17</v>
      </c>
      <c r="E8" s="18" t="s">
        <v>502</v>
      </c>
      <c r="F8" s="18" t="s">
        <v>18</v>
      </c>
      <c r="G8" s="18" t="s">
        <v>12</v>
      </c>
      <c r="H8" s="18" t="s">
        <v>13</v>
      </c>
      <c r="I8" s="72" t="s">
        <v>84</v>
      </c>
      <c r="J8" s="72" t="s">
        <v>170</v>
      </c>
      <c r="K8" s="18" t="s">
        <v>66</v>
      </c>
      <c r="L8" s="18" t="s">
        <v>503</v>
      </c>
      <c r="M8" s="72" t="s">
        <v>18</v>
      </c>
    </row>
    <row r="9" spans="1:18" s="50" customFormat="1" ht="13.15" x14ac:dyDescent="0.35">
      <c r="A9" s="71" t="s">
        <v>14</v>
      </c>
      <c r="B9" s="37" t="s">
        <v>20</v>
      </c>
      <c r="C9" s="37" t="s">
        <v>21</v>
      </c>
      <c r="D9" s="37" t="s">
        <v>22</v>
      </c>
      <c r="E9" s="18" t="s">
        <v>502</v>
      </c>
      <c r="F9" s="18" t="s">
        <v>18</v>
      </c>
      <c r="G9" s="18" t="s">
        <v>12</v>
      </c>
      <c r="H9" s="18" t="s">
        <v>13</v>
      </c>
      <c r="I9" s="72" t="s">
        <v>84</v>
      </c>
      <c r="J9" s="72" t="s">
        <v>170</v>
      </c>
      <c r="K9" s="18" t="s">
        <v>66</v>
      </c>
      <c r="L9" s="18" t="s">
        <v>503</v>
      </c>
      <c r="M9" s="72" t="s">
        <v>18</v>
      </c>
    </row>
    <row r="10" spans="1:18" s="50" customFormat="1" ht="13.15" x14ac:dyDescent="0.35">
      <c r="A10" s="71" t="s">
        <v>14</v>
      </c>
      <c r="B10" s="37" t="s">
        <v>23</v>
      </c>
      <c r="C10" s="37" t="s">
        <v>24</v>
      </c>
      <c r="D10" s="37" t="s">
        <v>504</v>
      </c>
      <c r="E10" s="18" t="s">
        <v>502</v>
      </c>
      <c r="F10" s="18" t="s">
        <v>18</v>
      </c>
      <c r="G10" s="18" t="s">
        <v>12</v>
      </c>
      <c r="H10" s="18" t="s">
        <v>13</v>
      </c>
      <c r="I10" s="72" t="s">
        <v>84</v>
      </c>
      <c r="J10" s="72" t="s">
        <v>170</v>
      </c>
      <c r="K10" s="18" t="s">
        <v>64</v>
      </c>
      <c r="L10" s="18" t="s">
        <v>503</v>
      </c>
      <c r="M10" s="72" t="s">
        <v>18</v>
      </c>
    </row>
    <row r="11" spans="1:18" s="50" customFormat="1" ht="25.5" x14ac:dyDescent="0.35">
      <c r="A11" s="71" t="s">
        <v>8</v>
      </c>
      <c r="B11" s="37" t="s">
        <v>505</v>
      </c>
      <c r="C11" s="37" t="s">
        <v>506</v>
      </c>
      <c r="D11" s="37" t="s">
        <v>507</v>
      </c>
      <c r="E11" s="18" t="s">
        <v>502</v>
      </c>
      <c r="F11" s="18" t="s">
        <v>18</v>
      </c>
      <c r="G11" s="18" t="s">
        <v>12</v>
      </c>
      <c r="H11" s="18" t="s">
        <v>13</v>
      </c>
      <c r="I11" s="72" t="s">
        <v>84</v>
      </c>
      <c r="J11" s="72" t="s">
        <v>170</v>
      </c>
      <c r="K11" s="18" t="s">
        <v>66</v>
      </c>
      <c r="L11" s="18" t="s">
        <v>503</v>
      </c>
      <c r="M11" s="72" t="s">
        <v>18</v>
      </c>
    </row>
    <row r="12" spans="1:18" s="50" customFormat="1" ht="38.25" x14ac:dyDescent="0.35">
      <c r="A12" s="71" t="s">
        <v>8</v>
      </c>
      <c r="B12" s="37" t="s">
        <v>508</v>
      </c>
      <c r="C12" s="37" t="s">
        <v>509</v>
      </c>
      <c r="D12" s="37" t="str">
        <f>CONCATENATE(D8,"_",D9,"_",D10,"_",D11,"_",D32,"_",D33)</f>
        <v>CollabCenter_60I_L01_R2055_GEW_True</v>
      </c>
      <c r="E12" s="18" t="s">
        <v>502</v>
      </c>
      <c r="F12" s="18"/>
      <c r="G12" s="18" t="s">
        <v>12</v>
      </c>
      <c r="H12" s="18" t="s">
        <v>13</v>
      </c>
      <c r="I12" s="72" t="s">
        <v>80</v>
      </c>
      <c r="J12" s="72" t="s">
        <v>170</v>
      </c>
      <c r="K12" s="18" t="s">
        <v>66</v>
      </c>
      <c r="L12" s="18" t="s">
        <v>503</v>
      </c>
      <c r="M12" s="72" t="s">
        <v>18</v>
      </c>
      <c r="R12" s="243"/>
    </row>
    <row r="13" spans="1:18" s="50" customFormat="1" ht="13.15" x14ac:dyDescent="0.35">
      <c r="A13" s="71" t="s">
        <v>8</v>
      </c>
      <c r="B13" s="37" t="s">
        <v>510</v>
      </c>
      <c r="C13" s="37" t="s">
        <v>511</v>
      </c>
      <c r="D13" s="37" t="s">
        <v>512</v>
      </c>
      <c r="E13" s="18" t="s">
        <v>502</v>
      </c>
      <c r="F13" s="18" t="s">
        <v>18</v>
      </c>
      <c r="G13" s="18" t="s">
        <v>12</v>
      </c>
      <c r="H13" s="18" t="s">
        <v>13</v>
      </c>
      <c r="I13" s="72" t="s">
        <v>84</v>
      </c>
      <c r="J13" s="72" t="s">
        <v>170</v>
      </c>
      <c r="K13" s="18" t="s">
        <v>64</v>
      </c>
      <c r="L13" s="18" t="s">
        <v>503</v>
      </c>
      <c r="M13" s="72" t="s">
        <v>18</v>
      </c>
    </row>
    <row r="14" spans="1:18" s="50" customFormat="1" ht="13.15" x14ac:dyDescent="0.35">
      <c r="A14" s="71" t="s">
        <v>8</v>
      </c>
      <c r="B14" s="37" t="s">
        <v>513</v>
      </c>
      <c r="C14" s="37" t="s">
        <v>514</v>
      </c>
      <c r="D14" s="37" t="s">
        <v>515</v>
      </c>
      <c r="E14" s="18" t="s">
        <v>502</v>
      </c>
      <c r="F14" s="18" t="s">
        <v>18</v>
      </c>
      <c r="G14" s="18" t="s">
        <v>12</v>
      </c>
      <c r="H14" s="18" t="s">
        <v>13</v>
      </c>
      <c r="I14" s="72" t="s">
        <v>84</v>
      </c>
      <c r="J14" s="72" t="s">
        <v>173</v>
      </c>
      <c r="K14" s="18" t="s">
        <v>62</v>
      </c>
      <c r="L14" s="18" t="s">
        <v>503</v>
      </c>
      <c r="M14" s="72" t="s">
        <v>18</v>
      </c>
    </row>
    <row r="15" spans="1:18" s="50" customFormat="1" ht="13.15" x14ac:dyDescent="0.35">
      <c r="A15" s="71" t="s">
        <v>8</v>
      </c>
      <c r="B15" s="37" t="s">
        <v>516</v>
      </c>
      <c r="C15" s="37" t="s">
        <v>517</v>
      </c>
      <c r="D15" s="37" t="str">
        <f>CONCATENATE(D32,"_",D14)</f>
        <v>GEW_HNF</v>
      </c>
      <c r="E15" s="18" t="s">
        <v>502</v>
      </c>
      <c r="F15" s="18" t="s">
        <v>18</v>
      </c>
      <c r="G15" s="18" t="s">
        <v>12</v>
      </c>
      <c r="H15" s="18" t="s">
        <v>13</v>
      </c>
      <c r="I15" s="72" t="s">
        <v>80</v>
      </c>
      <c r="J15" s="72" t="s">
        <v>170</v>
      </c>
      <c r="K15" s="18" t="s">
        <v>62</v>
      </c>
      <c r="L15" s="18" t="s">
        <v>503</v>
      </c>
      <c r="M15" s="72" t="s">
        <v>18</v>
      </c>
    </row>
    <row r="16" spans="1:18" s="50" customFormat="1" ht="13.15" x14ac:dyDescent="0.35">
      <c r="A16" s="71" t="s">
        <v>8</v>
      </c>
      <c r="B16" s="37" t="s">
        <v>518</v>
      </c>
      <c r="C16" s="37" t="s">
        <v>511</v>
      </c>
      <c r="D16" s="37" t="s">
        <v>519</v>
      </c>
      <c r="E16" s="18" t="s">
        <v>502</v>
      </c>
      <c r="F16" s="18" t="s">
        <v>18</v>
      </c>
      <c r="G16" s="18" t="s">
        <v>12</v>
      </c>
      <c r="H16" s="18" t="s">
        <v>13</v>
      </c>
      <c r="I16" s="72" t="s">
        <v>84</v>
      </c>
      <c r="J16" s="72" t="s">
        <v>170</v>
      </c>
      <c r="K16" s="18" t="s">
        <v>66</v>
      </c>
      <c r="L16" s="18" t="s">
        <v>503</v>
      </c>
      <c r="M16" s="72" t="s">
        <v>18</v>
      </c>
    </row>
    <row r="17" spans="1:13" s="50" customFormat="1" ht="25.5" x14ac:dyDescent="0.35">
      <c r="A17" s="71" t="s">
        <v>8</v>
      </c>
      <c r="B17" s="37" t="s">
        <v>520</v>
      </c>
      <c r="C17" s="37" t="s">
        <v>521</v>
      </c>
      <c r="D17" s="37" t="str">
        <f>CONCATENATE(D8,"_",D9,"_",D10,"_",D11,"_",D16)</f>
        <v>CollabCenter_60I_L01_R2055_3.5 Zimmer</v>
      </c>
      <c r="E17" s="18" t="s">
        <v>502</v>
      </c>
      <c r="F17" s="18" t="s">
        <v>18</v>
      </c>
      <c r="G17" s="18" t="s">
        <v>12</v>
      </c>
      <c r="H17" s="18" t="s">
        <v>13</v>
      </c>
      <c r="I17" s="72" t="s">
        <v>84</v>
      </c>
      <c r="J17" s="72" t="s">
        <v>170</v>
      </c>
      <c r="K17" s="18" t="s">
        <v>66</v>
      </c>
      <c r="L17" s="18" t="s">
        <v>503</v>
      </c>
      <c r="M17" s="72" t="s">
        <v>18</v>
      </c>
    </row>
    <row r="18" spans="1:13" s="50" customFormat="1" ht="13.15" x14ac:dyDescent="0.35">
      <c r="A18" s="71" t="s">
        <v>29</v>
      </c>
      <c r="B18" s="37" t="s">
        <v>33</v>
      </c>
      <c r="C18" s="37" t="s">
        <v>31</v>
      </c>
      <c r="D18" s="37">
        <v>3.76</v>
      </c>
      <c r="E18" s="18" t="s">
        <v>502</v>
      </c>
      <c r="F18" s="18"/>
      <c r="G18" s="18" t="s">
        <v>31</v>
      </c>
      <c r="H18" s="18" t="s">
        <v>32</v>
      </c>
      <c r="I18" s="72" t="s">
        <v>80</v>
      </c>
      <c r="J18" s="72" t="s">
        <v>170</v>
      </c>
      <c r="K18" s="18" t="s">
        <v>66</v>
      </c>
      <c r="L18" s="18" t="s">
        <v>503</v>
      </c>
      <c r="M18" s="72" t="s">
        <v>18</v>
      </c>
    </row>
    <row r="19" spans="1:13" s="50" customFormat="1" ht="13.15" hidden="1" x14ac:dyDescent="0.35">
      <c r="A19" s="71" t="s">
        <v>29</v>
      </c>
      <c r="B19" s="37" t="s">
        <v>522</v>
      </c>
      <c r="C19" s="37" t="s">
        <v>31</v>
      </c>
      <c r="D19" s="37">
        <v>876</v>
      </c>
      <c r="E19" s="18" t="s">
        <v>502</v>
      </c>
      <c r="F19" s="18"/>
      <c r="G19" s="18" t="s">
        <v>31</v>
      </c>
      <c r="H19" s="18" t="s">
        <v>32</v>
      </c>
      <c r="I19" s="72" t="s">
        <v>80</v>
      </c>
      <c r="J19" s="72" t="s">
        <v>170</v>
      </c>
      <c r="K19" s="18" t="s">
        <v>64</v>
      </c>
      <c r="L19" s="18" t="s">
        <v>503</v>
      </c>
      <c r="M19" s="72" t="s">
        <v>18</v>
      </c>
    </row>
    <row r="20" spans="1:13" s="50" customFormat="1" ht="13.15" x14ac:dyDescent="0.35">
      <c r="A20" s="71" t="s">
        <v>29</v>
      </c>
      <c r="B20" s="37" t="s">
        <v>523</v>
      </c>
      <c r="C20" s="37" t="s">
        <v>31</v>
      </c>
      <c r="D20" s="37">
        <v>823</v>
      </c>
      <c r="E20" s="18" t="s">
        <v>502</v>
      </c>
      <c r="F20" s="18"/>
      <c r="G20" s="18" t="s">
        <v>31</v>
      </c>
      <c r="H20" s="18" t="s">
        <v>32</v>
      </c>
      <c r="I20" s="72" t="s">
        <v>80</v>
      </c>
      <c r="J20" s="72" t="s">
        <v>170</v>
      </c>
      <c r="K20" s="18" t="s">
        <v>62</v>
      </c>
      <c r="L20" s="18" t="s">
        <v>503</v>
      </c>
      <c r="M20" s="72" t="s">
        <v>18</v>
      </c>
    </row>
    <row r="21" spans="1:13" s="50" customFormat="1" ht="13.15" hidden="1" x14ac:dyDescent="0.35">
      <c r="A21" s="71" t="s">
        <v>29</v>
      </c>
      <c r="B21" s="37" t="s">
        <v>524</v>
      </c>
      <c r="C21" s="37" t="s">
        <v>31</v>
      </c>
      <c r="D21" s="37">
        <v>1240</v>
      </c>
      <c r="E21" s="18" t="s">
        <v>502</v>
      </c>
      <c r="F21" s="18"/>
      <c r="G21" s="18" t="s">
        <v>31</v>
      </c>
      <c r="H21" s="18" t="s">
        <v>32</v>
      </c>
      <c r="I21" s="72" t="s">
        <v>80</v>
      </c>
      <c r="J21" s="72" t="s">
        <v>170</v>
      </c>
      <c r="K21" s="18" t="s">
        <v>64</v>
      </c>
      <c r="L21" s="18" t="s">
        <v>503</v>
      </c>
      <c r="M21" s="72" t="s">
        <v>18</v>
      </c>
    </row>
    <row r="22" spans="1:13" s="50" customFormat="1" ht="13.15" x14ac:dyDescent="0.35">
      <c r="A22" s="71" t="s">
        <v>29</v>
      </c>
      <c r="B22" s="37" t="s">
        <v>525</v>
      </c>
      <c r="C22" s="37" t="s">
        <v>31</v>
      </c>
      <c r="D22" s="37">
        <v>838</v>
      </c>
      <c r="E22" s="18" t="s">
        <v>502</v>
      </c>
      <c r="F22" s="18"/>
      <c r="G22" s="18" t="s">
        <v>31</v>
      </c>
      <c r="H22" s="18" t="s">
        <v>32</v>
      </c>
      <c r="I22" s="72" t="s">
        <v>80</v>
      </c>
      <c r="J22" s="72" t="s">
        <v>170</v>
      </c>
      <c r="K22" s="18" t="s">
        <v>66</v>
      </c>
      <c r="L22" s="18" t="s">
        <v>503</v>
      </c>
      <c r="M22" s="72" t="s">
        <v>18</v>
      </c>
    </row>
    <row r="23" spans="1:13" s="50" customFormat="1" ht="13.15" x14ac:dyDescent="0.35">
      <c r="A23" s="71" t="s">
        <v>29</v>
      </c>
      <c r="B23" s="37" t="s">
        <v>526</v>
      </c>
      <c r="C23" s="37" t="s">
        <v>31</v>
      </c>
      <c r="D23" s="37">
        <v>340</v>
      </c>
      <c r="E23" s="18" t="s">
        <v>502</v>
      </c>
      <c r="F23" s="18"/>
      <c r="G23" s="18" t="s">
        <v>31</v>
      </c>
      <c r="H23" s="18" t="s">
        <v>32</v>
      </c>
      <c r="I23" s="72" t="s">
        <v>80</v>
      </c>
      <c r="J23" s="72" t="s">
        <v>170</v>
      </c>
      <c r="K23" s="18" t="s">
        <v>64</v>
      </c>
      <c r="L23" s="18" t="s">
        <v>503</v>
      </c>
      <c r="M23" s="72" t="s">
        <v>18</v>
      </c>
    </row>
    <row r="24" spans="1:13" s="50" customFormat="1" ht="13.15" collapsed="1" x14ac:dyDescent="0.35">
      <c r="A24" s="71" t="s">
        <v>29</v>
      </c>
      <c r="B24" s="37" t="s">
        <v>527</v>
      </c>
      <c r="C24" s="37" t="s">
        <v>31</v>
      </c>
      <c r="D24" s="37">
        <v>320</v>
      </c>
      <c r="E24" s="18" t="s">
        <v>502</v>
      </c>
      <c r="F24" s="18"/>
      <c r="G24" s="18" t="s">
        <v>31</v>
      </c>
      <c r="H24" s="18" t="s">
        <v>32</v>
      </c>
      <c r="I24" s="72" t="s">
        <v>80</v>
      </c>
      <c r="J24" s="72" t="s">
        <v>170</v>
      </c>
      <c r="K24" s="18" t="s">
        <v>66</v>
      </c>
      <c r="L24" s="18" t="s">
        <v>503</v>
      </c>
      <c r="M24" s="72" t="s">
        <v>18</v>
      </c>
    </row>
    <row r="25" spans="1:13" s="50" customFormat="1" ht="13.15" hidden="1" outlineLevel="1" x14ac:dyDescent="0.35">
      <c r="A25" s="71" t="s">
        <v>29</v>
      </c>
      <c r="B25" s="37" t="s">
        <v>528</v>
      </c>
      <c r="C25" s="37" t="s">
        <v>31</v>
      </c>
      <c r="D25" s="37">
        <v>3296</v>
      </c>
      <c r="E25" s="18" t="s">
        <v>502</v>
      </c>
      <c r="F25" s="18"/>
      <c r="G25" s="18" t="s">
        <v>31</v>
      </c>
      <c r="H25" s="18" t="s">
        <v>32</v>
      </c>
      <c r="I25" s="72" t="s">
        <v>80</v>
      </c>
      <c r="J25" s="72" t="s">
        <v>170</v>
      </c>
      <c r="K25" s="18" t="s">
        <v>64</v>
      </c>
      <c r="L25" s="18" t="s">
        <v>503</v>
      </c>
      <c r="M25" s="72" t="s">
        <v>18</v>
      </c>
    </row>
    <row r="26" spans="1:13" s="50" customFormat="1" ht="13.15" hidden="1" outlineLevel="1" collapsed="1" x14ac:dyDescent="0.35">
      <c r="A26" s="71" t="s">
        <v>29</v>
      </c>
      <c r="B26" s="37" t="s">
        <v>34</v>
      </c>
      <c r="C26" s="37" t="s">
        <v>31</v>
      </c>
      <c r="D26" s="37">
        <v>3165</v>
      </c>
      <c r="E26" s="18" t="s">
        <v>502</v>
      </c>
      <c r="F26" s="18"/>
      <c r="G26" s="18" t="s">
        <v>31</v>
      </c>
      <c r="H26" s="18" t="s">
        <v>32</v>
      </c>
      <c r="I26" s="72" t="s">
        <v>80</v>
      </c>
      <c r="J26" s="72" t="s">
        <v>170</v>
      </c>
      <c r="K26" s="18" t="s">
        <v>64</v>
      </c>
      <c r="L26" s="18" t="s">
        <v>503</v>
      </c>
      <c r="M26" s="72" t="s">
        <v>18</v>
      </c>
    </row>
    <row r="27" spans="1:13" s="50" customFormat="1" ht="13.15" hidden="1" outlineLevel="1" x14ac:dyDescent="0.35">
      <c r="A27" s="71" t="s">
        <v>14</v>
      </c>
      <c r="B27" s="37" t="s">
        <v>35</v>
      </c>
      <c r="C27" s="37" t="s">
        <v>36</v>
      </c>
      <c r="D27" s="37" t="s">
        <v>171</v>
      </c>
      <c r="E27" s="18" t="s">
        <v>502</v>
      </c>
      <c r="F27" s="18" t="s">
        <v>18</v>
      </c>
      <c r="G27" s="18" t="s">
        <v>12</v>
      </c>
      <c r="H27" s="18" t="s">
        <v>13</v>
      </c>
      <c r="I27" s="72" t="s">
        <v>84</v>
      </c>
      <c r="J27" s="72" t="s">
        <v>170</v>
      </c>
      <c r="K27" s="18" t="s">
        <v>66</v>
      </c>
      <c r="L27" s="18" t="s">
        <v>503</v>
      </c>
      <c r="M27" s="72" t="s">
        <v>18</v>
      </c>
    </row>
    <row r="28" spans="1:13" s="50" customFormat="1" ht="13.15" hidden="1" outlineLevel="1" x14ac:dyDescent="0.35">
      <c r="A28" s="71" t="s">
        <v>14</v>
      </c>
      <c r="B28" s="37" t="s">
        <v>37</v>
      </c>
      <c r="C28" s="37" t="s">
        <v>36</v>
      </c>
      <c r="D28" s="37" t="s">
        <v>171</v>
      </c>
      <c r="E28" s="18" t="s">
        <v>502</v>
      </c>
      <c r="F28" s="18" t="s">
        <v>18</v>
      </c>
      <c r="G28" s="18" t="s">
        <v>12</v>
      </c>
      <c r="H28" s="18" t="s">
        <v>13</v>
      </c>
      <c r="I28" s="72" t="s">
        <v>84</v>
      </c>
      <c r="J28" s="72" t="s">
        <v>170</v>
      </c>
      <c r="K28" s="18" t="s">
        <v>66</v>
      </c>
      <c r="L28" s="18" t="s">
        <v>503</v>
      </c>
      <c r="M28" s="72" t="s">
        <v>18</v>
      </c>
    </row>
    <row r="29" spans="1:13" s="50" customFormat="1" ht="13.15" hidden="1" outlineLevel="1" x14ac:dyDescent="0.35">
      <c r="A29" s="71" t="s">
        <v>38</v>
      </c>
      <c r="B29" s="37" t="s">
        <v>529</v>
      </c>
      <c r="C29" s="37" t="s">
        <v>511</v>
      </c>
      <c r="D29" s="37" t="s">
        <v>530</v>
      </c>
      <c r="E29" s="18" t="s">
        <v>502</v>
      </c>
      <c r="F29" s="18" t="s">
        <v>18</v>
      </c>
      <c r="G29" s="72" t="s">
        <v>531</v>
      </c>
      <c r="H29" s="18" t="s">
        <v>13</v>
      </c>
      <c r="I29" s="72" t="s">
        <v>84</v>
      </c>
      <c r="J29" s="72" t="s">
        <v>173</v>
      </c>
      <c r="K29" s="18" t="s">
        <v>68</v>
      </c>
      <c r="L29" s="18" t="s">
        <v>503</v>
      </c>
      <c r="M29" s="72" t="s">
        <v>18</v>
      </c>
    </row>
    <row r="30" spans="1:13" s="50" customFormat="1" ht="13.15" x14ac:dyDescent="0.35">
      <c r="A30" s="71" t="s">
        <v>38</v>
      </c>
      <c r="B30" s="37" t="s">
        <v>532</v>
      </c>
      <c r="C30" s="37" t="s">
        <v>511</v>
      </c>
      <c r="D30" s="37" t="s">
        <v>533</v>
      </c>
      <c r="E30" s="18" t="s">
        <v>502</v>
      </c>
      <c r="F30" s="18" t="s">
        <v>18</v>
      </c>
      <c r="G30" s="72" t="s">
        <v>531</v>
      </c>
      <c r="H30" s="18" t="s">
        <v>13</v>
      </c>
      <c r="I30" s="72" t="s">
        <v>84</v>
      </c>
      <c r="J30" s="72" t="s">
        <v>173</v>
      </c>
      <c r="K30" s="18" t="s">
        <v>68</v>
      </c>
      <c r="L30" s="18" t="s">
        <v>503</v>
      </c>
      <c r="M30" s="72" t="s">
        <v>18</v>
      </c>
    </row>
    <row r="31" spans="1:13" s="50" customFormat="1" ht="13.15" x14ac:dyDescent="0.35">
      <c r="A31" s="71" t="s">
        <v>38</v>
      </c>
      <c r="B31" s="37" t="s">
        <v>534</v>
      </c>
      <c r="C31" s="37" t="s">
        <v>511</v>
      </c>
      <c r="D31" s="37" t="s">
        <v>535</v>
      </c>
      <c r="E31" s="18" t="s">
        <v>502</v>
      </c>
      <c r="F31" s="18" t="s">
        <v>18</v>
      </c>
      <c r="G31" s="72" t="s">
        <v>531</v>
      </c>
      <c r="H31" s="18" t="s">
        <v>13</v>
      </c>
      <c r="I31" s="72" t="s">
        <v>84</v>
      </c>
      <c r="J31" s="72" t="s">
        <v>173</v>
      </c>
      <c r="K31" s="18" t="s">
        <v>68</v>
      </c>
      <c r="L31" s="18" t="s">
        <v>503</v>
      </c>
      <c r="M31" s="72" t="s">
        <v>18</v>
      </c>
    </row>
    <row r="32" spans="1:13" s="50" customFormat="1" ht="13.15" x14ac:dyDescent="0.35">
      <c r="A32" s="71" t="s">
        <v>26</v>
      </c>
      <c r="B32" s="37" t="s">
        <v>536</v>
      </c>
      <c r="C32" s="37" t="s">
        <v>537</v>
      </c>
      <c r="D32" s="37" t="s">
        <v>538</v>
      </c>
      <c r="E32" s="18" t="s">
        <v>502</v>
      </c>
      <c r="F32" s="18" t="s">
        <v>18</v>
      </c>
      <c r="G32" s="72" t="s">
        <v>12</v>
      </c>
      <c r="H32" s="18" t="s">
        <v>13</v>
      </c>
      <c r="I32" s="72" t="s">
        <v>84</v>
      </c>
      <c r="J32" s="72" t="s">
        <v>173</v>
      </c>
      <c r="K32" s="18" t="s">
        <v>62</v>
      </c>
      <c r="L32" s="18" t="s">
        <v>503</v>
      </c>
      <c r="M32" s="72" t="s">
        <v>18</v>
      </c>
    </row>
    <row r="33" spans="1:15" s="50" customFormat="1" ht="13.15" x14ac:dyDescent="0.35">
      <c r="A33" s="52" t="s">
        <v>26</v>
      </c>
      <c r="B33" s="53" t="s">
        <v>539</v>
      </c>
      <c r="C33" s="232" t="s">
        <v>511</v>
      </c>
      <c r="D33" s="53" t="s">
        <v>172</v>
      </c>
      <c r="E33" s="107" t="s">
        <v>502</v>
      </c>
      <c r="F33" s="107" t="s">
        <v>18</v>
      </c>
      <c r="G33" s="107" t="s">
        <v>12</v>
      </c>
      <c r="H33" s="107" t="s">
        <v>13</v>
      </c>
      <c r="I33" s="233" t="s">
        <v>84</v>
      </c>
      <c r="J33" s="107" t="s">
        <v>170</v>
      </c>
      <c r="K33" s="107" t="s">
        <v>62</v>
      </c>
      <c r="L33" s="107" t="s">
        <v>503</v>
      </c>
      <c r="M33" s="233" t="s">
        <v>18</v>
      </c>
    </row>
    <row r="34" spans="1:15" s="50" customFormat="1" ht="13.15" x14ac:dyDescent="0.35">
      <c r="A34" s="234"/>
      <c r="B34" s="235" t="s">
        <v>540</v>
      </c>
      <c r="C34" s="235" t="s">
        <v>541</v>
      </c>
      <c r="D34" s="235" t="s">
        <v>542</v>
      </c>
      <c r="E34" s="236" t="s">
        <v>543</v>
      </c>
      <c r="F34" s="236" t="s">
        <v>18</v>
      </c>
      <c r="G34" s="236" t="s">
        <v>544</v>
      </c>
      <c r="H34" s="236" t="s">
        <v>13</v>
      </c>
      <c r="I34" s="236" t="s">
        <v>84</v>
      </c>
      <c r="J34" s="236" t="s">
        <v>544</v>
      </c>
      <c r="K34" s="237" t="s">
        <v>74</v>
      </c>
      <c r="L34" s="236" t="s">
        <v>85</v>
      </c>
      <c r="M34" s="237"/>
    </row>
    <row r="35" spans="1:15" s="50" customFormat="1" ht="13.15" x14ac:dyDescent="0.35">
      <c r="A35" s="30"/>
      <c r="B35" s="19" t="s">
        <v>545</v>
      </c>
      <c r="C35" s="19" t="s">
        <v>541</v>
      </c>
      <c r="D35" s="19" t="s">
        <v>546</v>
      </c>
      <c r="E35" s="18" t="s">
        <v>543</v>
      </c>
      <c r="F35" s="18" t="s">
        <v>18</v>
      </c>
      <c r="G35" s="18" t="s">
        <v>544</v>
      </c>
      <c r="H35" s="107" t="s">
        <v>13</v>
      </c>
      <c r="I35" s="72" t="s">
        <v>84</v>
      </c>
      <c r="J35" s="18" t="s">
        <v>544</v>
      </c>
      <c r="K35" s="46" t="s">
        <v>74</v>
      </c>
      <c r="L35" s="18" t="s">
        <v>85</v>
      </c>
      <c r="M35" s="46"/>
    </row>
    <row r="36" spans="1:15" s="50" customFormat="1" ht="13.15" x14ac:dyDescent="0.35">
      <c r="A36" s="30"/>
      <c r="B36" s="19" t="s">
        <v>547</v>
      </c>
      <c r="C36" s="19" t="s">
        <v>548</v>
      </c>
      <c r="D36" s="239">
        <v>40969</v>
      </c>
      <c r="E36" s="18" t="s">
        <v>543</v>
      </c>
      <c r="F36" s="18" t="s">
        <v>18</v>
      </c>
      <c r="G36" s="18" t="s">
        <v>544</v>
      </c>
      <c r="H36" s="18" t="s">
        <v>549</v>
      </c>
      <c r="I36" s="72" t="s">
        <v>84</v>
      </c>
      <c r="J36" s="18" t="s">
        <v>544</v>
      </c>
      <c r="K36" s="46" t="s">
        <v>74</v>
      </c>
      <c r="L36" s="18" t="s">
        <v>85</v>
      </c>
      <c r="M36" s="46"/>
    </row>
    <row r="37" spans="1:15" s="50" customFormat="1" ht="13.15" x14ac:dyDescent="0.35">
      <c r="A37" s="30"/>
      <c r="B37" s="19" t="s">
        <v>550</v>
      </c>
      <c r="C37" s="19" t="s">
        <v>548</v>
      </c>
      <c r="D37" s="239">
        <v>46082</v>
      </c>
      <c r="E37" s="18" t="s">
        <v>543</v>
      </c>
      <c r="F37" s="18" t="s">
        <v>18</v>
      </c>
      <c r="G37" s="18" t="s">
        <v>544</v>
      </c>
      <c r="H37" s="18" t="s">
        <v>549</v>
      </c>
      <c r="I37" s="72" t="s">
        <v>84</v>
      </c>
      <c r="J37" s="18" t="s">
        <v>544</v>
      </c>
      <c r="K37" s="46" t="s">
        <v>74</v>
      </c>
      <c r="L37" s="18" t="s">
        <v>85</v>
      </c>
      <c r="M37" s="46"/>
    </row>
    <row r="38" spans="1:15" s="7" customFormat="1" x14ac:dyDescent="0.35">
      <c r="A38" s="30"/>
      <c r="B38" s="19" t="s">
        <v>551</v>
      </c>
      <c r="C38" s="19" t="s">
        <v>552</v>
      </c>
      <c r="D38" s="241">
        <v>1920</v>
      </c>
      <c r="E38" s="18" t="s">
        <v>543</v>
      </c>
      <c r="F38" s="18"/>
      <c r="G38" s="18" t="s">
        <v>544</v>
      </c>
      <c r="H38" s="18" t="s">
        <v>32</v>
      </c>
      <c r="I38" s="72" t="s">
        <v>84</v>
      </c>
      <c r="J38" s="18" t="s">
        <v>544</v>
      </c>
      <c r="K38" s="46" t="s">
        <v>74</v>
      </c>
      <c r="L38" s="18" t="s">
        <v>85</v>
      </c>
      <c r="M38" s="46"/>
    </row>
    <row r="39" spans="1:15" s="7" customFormat="1" x14ac:dyDescent="0.35">
      <c r="A39" s="30"/>
      <c r="B39" s="53" t="s">
        <v>553</v>
      </c>
      <c r="C39" s="19" t="s">
        <v>552</v>
      </c>
      <c r="D39" s="241">
        <v>200</v>
      </c>
      <c r="E39" s="18" t="s">
        <v>543</v>
      </c>
      <c r="F39" s="18"/>
      <c r="G39" s="18" t="s">
        <v>544</v>
      </c>
      <c r="H39" s="18" t="s">
        <v>32</v>
      </c>
      <c r="I39" s="233" t="s">
        <v>84</v>
      </c>
      <c r="J39" s="18" t="s">
        <v>544</v>
      </c>
      <c r="K39" s="46" t="s">
        <v>74</v>
      </c>
      <c r="L39" s="18" t="s">
        <v>85</v>
      </c>
      <c r="M39" s="46"/>
    </row>
    <row r="40" spans="1:15" s="7" customFormat="1" ht="25.5" x14ac:dyDescent="0.35">
      <c r="A40" s="234"/>
      <c r="B40" s="235" t="s">
        <v>554</v>
      </c>
      <c r="C40" s="235" t="s">
        <v>555</v>
      </c>
      <c r="D40" s="242">
        <v>3342</v>
      </c>
      <c r="E40" s="236" t="s">
        <v>19</v>
      </c>
      <c r="F40" s="236"/>
      <c r="G40" s="236" t="s">
        <v>544</v>
      </c>
      <c r="H40" s="236" t="s">
        <v>32</v>
      </c>
      <c r="I40" s="236" t="s">
        <v>80</v>
      </c>
      <c r="J40" s="236" t="s">
        <v>544</v>
      </c>
      <c r="K40" s="237" t="s">
        <v>74</v>
      </c>
      <c r="L40" s="236" t="s">
        <v>85</v>
      </c>
      <c r="M40" s="237"/>
    </row>
    <row r="41" spans="1:15" s="7" customFormat="1" x14ac:dyDescent="0.35">
      <c r="A41" s="30"/>
      <c r="B41" s="19" t="s">
        <v>556</v>
      </c>
      <c r="C41" s="19" t="s">
        <v>555</v>
      </c>
      <c r="D41" s="240">
        <v>53234</v>
      </c>
      <c r="E41" s="18" t="s">
        <v>19</v>
      </c>
      <c r="F41" s="18"/>
      <c r="G41" s="18" t="s">
        <v>544</v>
      </c>
      <c r="H41" s="18" t="s">
        <v>32</v>
      </c>
      <c r="I41" s="72" t="s">
        <v>80</v>
      </c>
      <c r="J41" s="18" t="s">
        <v>544</v>
      </c>
      <c r="K41" s="46" t="s">
        <v>74</v>
      </c>
      <c r="L41" s="18" t="s">
        <v>85</v>
      </c>
      <c r="M41" s="46"/>
    </row>
    <row r="42" spans="1:15" s="7" customFormat="1" ht="13.15" x14ac:dyDescent="0.35">
      <c r="A42" s="96"/>
      <c r="B42" s="40"/>
      <c r="C42" s="40"/>
      <c r="D42" s="40"/>
      <c r="E42" s="97"/>
      <c r="F42" s="97"/>
      <c r="G42" s="97"/>
      <c r="H42" s="97"/>
      <c r="I42" s="97"/>
      <c r="J42" s="97"/>
      <c r="K42" s="50"/>
      <c r="L42" s="50"/>
      <c r="M42" s="50"/>
    </row>
    <row r="43" spans="1:15" s="7" customFormat="1" ht="13.15" x14ac:dyDescent="0.35">
      <c r="A43" s="96"/>
      <c r="B43" s="40"/>
      <c r="C43" s="40"/>
      <c r="D43" s="40"/>
      <c r="E43" s="97"/>
      <c r="F43" s="97"/>
      <c r="G43" s="97"/>
      <c r="H43" s="97"/>
      <c r="I43" s="97"/>
      <c r="J43" s="97"/>
      <c r="K43" s="50"/>
      <c r="L43" s="50"/>
      <c r="M43" s="50"/>
    </row>
    <row r="44" spans="1:15" s="7" customFormat="1" ht="13.15" x14ac:dyDescent="0.35">
      <c r="A44" s="111" t="s">
        <v>174</v>
      </c>
      <c r="B44" s="11"/>
      <c r="C44" s="11"/>
      <c r="D44" s="40"/>
      <c r="E44" s="97"/>
      <c r="F44" s="97"/>
      <c r="G44" s="97"/>
      <c r="H44" s="97"/>
      <c r="I44" s="97"/>
      <c r="J44" s="97"/>
      <c r="K44" s="50"/>
      <c r="L44" s="50"/>
    </row>
    <row r="45" spans="1:15" s="50" customFormat="1" ht="13.15" x14ac:dyDescent="0.35">
      <c r="A45" s="18" t="s">
        <v>557</v>
      </c>
      <c r="B45" s="203" t="s">
        <v>175</v>
      </c>
      <c r="C45" s="140"/>
      <c r="D45" s="40"/>
      <c r="E45" s="97"/>
      <c r="F45" s="97"/>
      <c r="G45" s="97"/>
      <c r="H45" s="97"/>
      <c r="I45" s="97"/>
      <c r="J45" s="97"/>
      <c r="M45" s="7"/>
      <c r="N45" s="97"/>
      <c r="O45" s="97"/>
    </row>
    <row r="46" spans="1:15" ht="13.15" x14ac:dyDescent="0.35">
      <c r="A46" s="18" t="s">
        <v>74</v>
      </c>
      <c r="B46" s="203" t="s">
        <v>176</v>
      </c>
      <c r="C46" s="140"/>
      <c r="D46" s="40"/>
      <c r="E46" s="97"/>
      <c r="F46" s="97"/>
      <c r="G46" s="97"/>
      <c r="H46" s="97"/>
      <c r="I46" s="97"/>
      <c r="J46" s="97"/>
      <c r="K46" s="50"/>
      <c r="L46" s="50"/>
      <c r="M46" s="7"/>
      <c r="N46" s="2"/>
      <c r="O46" s="2"/>
    </row>
    <row r="47" spans="1:15" ht="13.15" x14ac:dyDescent="0.35">
      <c r="A47" s="97"/>
      <c r="B47" s="60"/>
      <c r="C47" s="60"/>
      <c r="D47" s="40"/>
      <c r="E47" s="97"/>
      <c r="F47" s="97"/>
      <c r="G47" s="97"/>
      <c r="H47" s="97"/>
      <c r="I47" s="97"/>
      <c r="J47" s="97"/>
      <c r="K47" s="50"/>
      <c r="L47" s="7"/>
      <c r="M47" s="7"/>
    </row>
    <row r="48" spans="1:15" x14ac:dyDescent="0.35">
      <c r="A48" s="238" t="s">
        <v>62</v>
      </c>
      <c r="B48" s="7" t="s">
        <v>558</v>
      </c>
      <c r="D48" s="7"/>
      <c r="E48" s="97"/>
      <c r="F48" s="97"/>
      <c r="G48" s="97"/>
      <c r="H48" s="97"/>
      <c r="I48" s="97"/>
      <c r="J48" s="97"/>
      <c r="K48" s="7"/>
      <c r="L48" s="7"/>
      <c r="M48" s="7"/>
    </row>
    <row r="49" spans="1:15" x14ac:dyDescent="0.35">
      <c r="A49" s="238" t="s">
        <v>64</v>
      </c>
      <c r="B49" s="6" t="s">
        <v>559</v>
      </c>
      <c r="D49" s="7"/>
      <c r="E49" s="97"/>
      <c r="F49" s="97"/>
      <c r="G49" s="97"/>
      <c r="H49" s="97"/>
      <c r="I49" s="97"/>
      <c r="J49" s="97"/>
      <c r="K49" s="7"/>
      <c r="L49" s="7"/>
      <c r="M49" s="7"/>
    </row>
    <row r="50" spans="1:15" x14ac:dyDescent="0.35">
      <c r="A50" s="238" t="s">
        <v>66</v>
      </c>
      <c r="B50" s="6" t="s">
        <v>560</v>
      </c>
      <c r="D50" s="40"/>
      <c r="E50" s="97"/>
      <c r="F50" s="97"/>
      <c r="G50" s="97"/>
      <c r="H50" s="97"/>
      <c r="I50" s="97"/>
      <c r="J50" s="97"/>
      <c r="K50" s="7"/>
      <c r="L50" s="7"/>
      <c r="M50" s="7"/>
    </row>
    <row r="51" spans="1:15" x14ac:dyDescent="0.35">
      <c r="A51" s="238" t="s">
        <v>68</v>
      </c>
      <c r="B51" s="6" t="s">
        <v>561</v>
      </c>
      <c r="D51" s="40"/>
      <c r="E51" s="97"/>
      <c r="F51" s="97"/>
      <c r="G51" s="97"/>
      <c r="H51" s="97"/>
      <c r="I51" s="97"/>
      <c r="J51" s="97"/>
      <c r="K51" s="7"/>
      <c r="L51" s="7"/>
      <c r="M51" s="97"/>
      <c r="N51" s="92"/>
      <c r="O51" s="92"/>
    </row>
    <row r="52" spans="1:15" ht="13.15" x14ac:dyDescent="0.35">
      <c r="A52" s="238" t="s">
        <v>70</v>
      </c>
      <c r="B52" s="6" t="s">
        <v>562</v>
      </c>
      <c r="D52" s="40"/>
      <c r="E52" s="97"/>
      <c r="F52" s="97"/>
      <c r="G52" s="97"/>
      <c r="H52" s="97"/>
      <c r="I52" s="97"/>
      <c r="J52" s="97"/>
      <c r="K52" s="7"/>
      <c r="L52" s="7"/>
      <c r="M52" s="2"/>
      <c r="N52" s="92"/>
      <c r="O52" s="92"/>
    </row>
    <row r="53" spans="1:15" x14ac:dyDescent="0.35">
      <c r="A53" s="238" t="s">
        <v>72</v>
      </c>
      <c r="B53" s="6" t="s">
        <v>563</v>
      </c>
      <c r="D53" s="40"/>
      <c r="E53" s="97"/>
      <c r="F53" s="97"/>
      <c r="G53" s="97"/>
      <c r="H53" s="97"/>
      <c r="I53" s="97"/>
      <c r="J53" s="97"/>
      <c r="K53" s="7"/>
      <c r="L53" s="7"/>
      <c r="N53" s="92"/>
      <c r="O53" s="92"/>
    </row>
    <row r="54" spans="1:15" ht="13.15" x14ac:dyDescent="0.35">
      <c r="A54" s="238" t="s">
        <v>74</v>
      </c>
      <c r="B54" s="6" t="s">
        <v>564</v>
      </c>
      <c r="D54" s="11"/>
      <c r="E54" s="2"/>
      <c r="F54" s="97"/>
      <c r="G54" s="97"/>
      <c r="H54" s="97"/>
      <c r="I54" s="97"/>
      <c r="J54" s="97"/>
      <c r="K54" s="7"/>
      <c r="L54" s="97"/>
      <c r="N54" s="92"/>
      <c r="O54" s="92"/>
    </row>
    <row r="55" spans="1:15" ht="13.15" x14ac:dyDescent="0.35">
      <c r="A55" s="48"/>
      <c r="B55" s="4"/>
      <c r="C55" s="4"/>
      <c r="D55" s="140"/>
      <c r="F55" s="97"/>
      <c r="G55" s="97"/>
      <c r="H55" s="97"/>
      <c r="I55" s="97"/>
      <c r="J55" s="97"/>
      <c r="K55" s="97"/>
      <c r="L55" s="2"/>
      <c r="N55" s="92"/>
      <c r="O55" s="92"/>
    </row>
    <row r="56" spans="1:15" x14ac:dyDescent="0.35">
      <c r="A56" s="48" t="s">
        <v>503</v>
      </c>
      <c r="B56" s="4" t="s">
        <v>565</v>
      </c>
      <c r="C56" s="4"/>
      <c r="D56" s="4"/>
      <c r="E56" s="4"/>
      <c r="F56" s="4"/>
      <c r="H56" s="94"/>
      <c r="I56"/>
      <c r="J56"/>
      <c r="K56"/>
      <c r="N56" s="93"/>
      <c r="O56" s="93"/>
    </row>
    <row r="57" spans="1:15" x14ac:dyDescent="0.35">
      <c r="A57" s="48" t="s">
        <v>85</v>
      </c>
      <c r="B57" s="4" t="s">
        <v>566</v>
      </c>
      <c r="C57" s="4"/>
      <c r="D57" s="40"/>
      <c r="E57" s="4"/>
      <c r="F57" s="4"/>
      <c r="M57" s="92"/>
      <c r="N57" s="92"/>
      <c r="O57" s="92"/>
    </row>
    <row r="58" spans="1:15" x14ac:dyDescent="0.35">
      <c r="B58" s="4"/>
      <c r="C58" s="4"/>
      <c r="D58" s="40"/>
      <c r="E58" s="106"/>
      <c r="M58" s="92"/>
      <c r="N58" s="92"/>
      <c r="O58" s="92"/>
    </row>
    <row r="59" spans="1:15" x14ac:dyDescent="0.35">
      <c r="B59" s="4"/>
      <c r="C59" s="4"/>
      <c r="D59" s="60"/>
      <c r="E59" s="106"/>
      <c r="M59" s="92"/>
      <c r="N59" s="48"/>
      <c r="O59" s="48"/>
    </row>
    <row r="60" spans="1:15" x14ac:dyDescent="0.35">
      <c r="B60" s="4"/>
      <c r="C60" s="4"/>
      <c r="M60" s="92"/>
      <c r="N60" s="48"/>
      <c r="O60" s="48"/>
    </row>
    <row r="61" spans="1:15" x14ac:dyDescent="0.35">
      <c r="B61" s="4"/>
      <c r="C61" s="4"/>
      <c r="M61" s="92"/>
    </row>
    <row r="62" spans="1:15" x14ac:dyDescent="0.35">
      <c r="B62" s="4"/>
      <c r="C62" s="4"/>
      <c r="M62" s="93"/>
    </row>
    <row r="63" spans="1:15" x14ac:dyDescent="0.35">
      <c r="B63" s="4"/>
      <c r="C63" s="4"/>
      <c r="M63" s="92"/>
    </row>
    <row r="64" spans="1:15" x14ac:dyDescent="0.35">
      <c r="B64" s="4"/>
      <c r="C64" s="4"/>
      <c r="M64" s="92"/>
    </row>
    <row r="65" spans="1:12" x14ac:dyDescent="0.35">
      <c r="B65" s="4"/>
      <c r="C65" s="4"/>
    </row>
    <row r="66" spans="1:12" x14ac:dyDescent="0.35">
      <c r="B66" s="4"/>
      <c r="C66" s="4"/>
    </row>
    <row r="68" spans="1:12" x14ac:dyDescent="0.35">
      <c r="A68" s="201"/>
      <c r="B68" s="10"/>
      <c r="C68" s="10"/>
      <c r="D68" s="10"/>
      <c r="E68" s="106"/>
      <c r="F68" s="94"/>
      <c r="G68" s="94"/>
      <c r="H68" s="94"/>
      <c r="I68" s="10"/>
      <c r="L68" s="92"/>
    </row>
    <row r="69" spans="1:12" x14ac:dyDescent="0.35">
      <c r="A69" s="201"/>
      <c r="B69" s="10"/>
      <c r="C69" s="61"/>
      <c r="D69" s="61"/>
      <c r="E69" s="106"/>
      <c r="F69" s="94"/>
      <c r="G69" s="94"/>
      <c r="H69" s="94"/>
      <c r="I69" s="92"/>
      <c r="J69" s="92"/>
      <c r="K69" s="92"/>
      <c r="L69" s="92"/>
    </row>
    <row r="70" spans="1:12" x14ac:dyDescent="0.35">
      <c r="A70" s="201"/>
      <c r="B70" s="10"/>
      <c r="C70" s="10"/>
      <c r="D70" s="10"/>
      <c r="E70" s="106"/>
      <c r="F70" s="94"/>
      <c r="G70" s="94"/>
      <c r="H70" s="94"/>
      <c r="I70" s="92"/>
      <c r="J70" s="92"/>
      <c r="K70" s="92"/>
      <c r="L70" s="92"/>
    </row>
    <row r="71" spans="1:12" x14ac:dyDescent="0.35">
      <c r="A71" s="201"/>
      <c r="B71" s="10"/>
      <c r="C71" s="10"/>
      <c r="D71" s="10"/>
      <c r="E71" s="106"/>
      <c r="F71" s="94"/>
      <c r="G71" s="94"/>
      <c r="H71" s="94"/>
      <c r="I71" s="92"/>
      <c r="J71" s="92"/>
      <c r="K71" s="92"/>
      <c r="L71" s="92"/>
    </row>
    <row r="72" spans="1:12" x14ac:dyDescent="0.35">
      <c r="A72" s="201"/>
      <c r="B72" s="10"/>
      <c r="C72" s="10"/>
      <c r="D72" s="10"/>
      <c r="E72" s="106"/>
      <c r="F72" s="94"/>
      <c r="G72" s="94"/>
      <c r="H72" s="94"/>
      <c r="I72" s="92"/>
      <c r="J72" s="92"/>
      <c r="K72" s="92"/>
      <c r="L72" s="92"/>
    </row>
    <row r="73" spans="1:12" x14ac:dyDescent="0.35">
      <c r="A73" s="201"/>
      <c r="B73" s="10"/>
      <c r="C73" s="10"/>
      <c r="D73" s="10"/>
      <c r="E73" s="106"/>
      <c r="F73" s="94"/>
      <c r="G73" s="94"/>
      <c r="H73" s="94"/>
      <c r="I73" s="92"/>
      <c r="J73" s="92"/>
      <c r="K73" s="92"/>
      <c r="L73" s="93"/>
    </row>
    <row r="74" spans="1:12" x14ac:dyDescent="0.35">
      <c r="A74" s="108"/>
      <c r="B74" s="10"/>
      <c r="C74" s="92"/>
      <c r="D74" s="92"/>
      <c r="E74" s="106"/>
      <c r="F74" s="94"/>
      <c r="G74" s="94"/>
      <c r="H74" s="94"/>
      <c r="I74" s="92"/>
      <c r="J74" s="92"/>
      <c r="K74" s="93"/>
      <c r="L74" s="92"/>
    </row>
    <row r="75" spans="1:12" x14ac:dyDescent="0.35">
      <c r="F75" s="94"/>
      <c r="G75" s="94"/>
      <c r="H75" s="94"/>
      <c r="I75" s="92"/>
      <c r="J75" s="92"/>
      <c r="K75" s="92"/>
      <c r="L75" s="92"/>
    </row>
    <row r="76" spans="1:12" x14ac:dyDescent="0.35">
      <c r="A76" s="62"/>
      <c r="B76" s="10"/>
      <c r="C76" s="10"/>
      <c r="D76" s="10"/>
      <c r="E76" s="199"/>
      <c r="F76" s="94"/>
      <c r="G76" s="94"/>
      <c r="H76" s="94"/>
      <c r="I76" s="92"/>
      <c r="J76" s="92"/>
      <c r="K76" s="92"/>
    </row>
    <row r="77" spans="1:12" x14ac:dyDescent="0.35">
      <c r="G77"/>
      <c r="H77"/>
      <c r="I77"/>
      <c r="J77"/>
      <c r="K77"/>
    </row>
    <row r="78" spans="1:12" x14ac:dyDescent="0.35">
      <c r="G78"/>
      <c r="H78"/>
      <c r="I78"/>
      <c r="J78"/>
      <c r="K78"/>
    </row>
    <row r="81" spans="3:3" x14ac:dyDescent="0.35">
      <c r="C81" s="108"/>
    </row>
    <row r="82" spans="3:3" x14ac:dyDescent="0.35">
      <c r="C82" s="108"/>
    </row>
  </sheetData>
  <phoneticPr fontId="29" type="noConversion"/>
  <conditionalFormatting sqref="A48">
    <cfRule type="cellIs" dxfId="183" priority="69" operator="equal">
      <formula>"DD1"</formula>
    </cfRule>
    <cfRule type="cellIs" dxfId="182" priority="65" operator="equal">
      <formula>"DD5"</formula>
    </cfRule>
    <cfRule type="cellIs" dxfId="181" priority="68" operator="equal">
      <formula>"DD2"</formula>
    </cfRule>
    <cfRule type="cellIs" dxfId="180" priority="67" operator="equal">
      <formula>"DD3"</formula>
    </cfRule>
    <cfRule type="cellIs" dxfId="179" priority="66" operator="equal">
      <formula>"DD4"</formula>
    </cfRule>
    <cfRule type="cellIs" dxfId="178" priority="70" operator="equal">
      <formula>"DD0"</formula>
    </cfRule>
    <cfRule type="cellIs" dxfId="177" priority="64" operator="equal">
      <formula>"DD6"</formula>
    </cfRule>
    <cfRule type="expression" dxfId="176" priority="71">
      <formula>COUNTBLANK(#REF!)=36</formula>
    </cfRule>
  </conditionalFormatting>
  <conditionalFormatting sqref="A48:A51 A52:C53 K1:XFD1 A1:J3 K2:N2 P2:XFD2 K3:XFD4 A4 C4:E4 G4:I4 A5:E5 R5:XFD5 A6:XFD11 A12:Q12 S12:XFD12 A13:M17 N13:XFD45 I18:I34 A18:G35 J18:M35 H27:H34 G35:I35 A36:M41 A42:J42 M42:M53 L42:L56 K42:K57 A43:E47 F43:J57 N46:P47 Q46:XFD57 C48:C49 E48:E49 P48:P56 B49:B51 C50:E51 N50:O58 D52:E55 M56:M1048576 D57:D58 D58:E59 N58:XFD1048576 L67:L1048576 A68:E74 F68:J75 K68:K1048576 A76:J1048576">
    <cfRule type="cellIs" dxfId="175" priority="98" operator="equal">
      <formula>"A2"</formula>
    </cfRule>
    <cfRule type="cellIs" dxfId="174" priority="105" operator="equal">
      <formula>"A1"</formula>
    </cfRule>
    <cfRule type="cellIs" dxfId="173" priority="94" operator="equal">
      <formula>"M00"</formula>
    </cfRule>
    <cfRule type="cellIs" dxfId="172" priority="95" operator="equal">
      <formula>"C5"</formula>
    </cfRule>
    <cfRule type="cellIs" dxfId="171" priority="96" operator="equal">
      <formula>"B4"</formula>
    </cfRule>
    <cfRule type="cellIs" dxfId="170" priority="97" operator="equal">
      <formula>"B3"</formula>
    </cfRule>
  </conditionalFormatting>
  <conditionalFormatting sqref="A48:A51 K1:XFD1 A1:J5 K2:N2 P2:XFD2 K3:XFD5 A6:XFD11 A12:Q12 S12:XFD12 A13:M17 N13:XFD1048576 I18:I34 A18:G35 J18:M35 H27:H34 G35:I35 A36:M41 A42:J42 K42:M1048576 A43:E47 F43:J57 C48:C49 E48:E49 B49:B51 C50:E51 A52:C54 D52:E55 D57:D58 D58:J59 D60:H66 A67:J1048576">
    <cfRule type="cellIs" dxfId="169" priority="74" operator="equal">
      <formula>"DD6"</formula>
    </cfRule>
    <cfRule type="cellIs" dxfId="168" priority="75" operator="equal">
      <formula>"DD5"</formula>
    </cfRule>
    <cfRule type="cellIs" dxfId="167" priority="76" operator="equal">
      <formula>"DD4"</formula>
    </cfRule>
    <cfRule type="cellIs" dxfId="166" priority="78" operator="equal">
      <formula>"DD2"</formula>
    </cfRule>
    <cfRule type="cellIs" dxfId="165" priority="79" operator="equal">
      <formula>"DD1"</formula>
    </cfRule>
    <cfRule type="cellIs" dxfId="164" priority="80" operator="equal">
      <formula>"DD0"</formula>
    </cfRule>
    <cfRule type="cellIs" dxfId="163" priority="77" operator="equal">
      <formula>"DD3"</formula>
    </cfRule>
  </conditionalFormatting>
  <conditionalFormatting sqref="A48:A54">
    <cfRule type="cellIs" dxfId="162" priority="63" operator="equal">
      <formula>"M00"</formula>
    </cfRule>
    <cfRule type="expression" dxfId="161" priority="81">
      <formula>COUNTBLANK(I67:I67)=36</formula>
    </cfRule>
    <cfRule type="cellIs" dxfId="160" priority="62" operator="equal">
      <formula>"x"</formula>
    </cfRule>
  </conditionalFormatting>
  <conditionalFormatting sqref="B7:M41">
    <cfRule type="cellIs" dxfId="159" priority="33" operator="equal">
      <formula>"I"</formula>
    </cfRule>
    <cfRule type="cellIs" dxfId="158" priority="32" operator="equal">
      <formula>"T"</formula>
    </cfRule>
  </conditionalFormatting>
  <conditionalFormatting sqref="G7:G41 I7:I41">
    <cfRule type="cellIs" dxfId="157" priority="1" operator="equal">
      <formula>"A"</formula>
    </cfRule>
  </conditionalFormatting>
  <conditionalFormatting sqref="I6">
    <cfRule type="cellIs" dxfId="156" priority="17" operator="equal">
      <formula>"T"</formula>
    </cfRule>
    <cfRule type="cellIs" dxfId="155" priority="18" operator="equal">
      <formula>"I"</formula>
    </cfRule>
    <cfRule type="cellIs" dxfId="154" priority="19" operator="equal">
      <formula>"DD6"</formula>
    </cfRule>
    <cfRule type="cellIs" dxfId="153" priority="20" operator="equal">
      <formula>"DD5"</formula>
    </cfRule>
    <cfRule type="cellIs" dxfId="152" priority="22" operator="equal">
      <formula>"DD3"</formula>
    </cfRule>
    <cfRule type="cellIs" dxfId="151" priority="23" operator="equal">
      <formula>"DD2"</formula>
    </cfRule>
    <cfRule type="cellIs" dxfId="150" priority="24" operator="equal">
      <formula>"DD1"</formula>
    </cfRule>
    <cfRule type="cellIs" dxfId="149" priority="25" operator="equal">
      <formula>"DD0"</formula>
    </cfRule>
    <cfRule type="cellIs" dxfId="148" priority="26" operator="equal">
      <formula>"M00"</formula>
    </cfRule>
    <cfRule type="cellIs" dxfId="147" priority="27" operator="equal">
      <formula>"C5"</formula>
    </cfRule>
    <cfRule type="cellIs" dxfId="146" priority="28" operator="equal">
      <formula>"B4"</formula>
    </cfRule>
    <cfRule type="cellIs" dxfId="145" priority="29" operator="equal">
      <formula>"B3"</formula>
    </cfRule>
    <cfRule type="cellIs" dxfId="144" priority="30" operator="equal">
      <formula>"A2"</formula>
    </cfRule>
    <cfRule type="cellIs" dxfId="143" priority="21" operator="equal">
      <formula>"DD4"</formula>
    </cfRule>
    <cfRule type="cellIs" dxfId="142" priority="31" operator="equal">
      <formula>"A1"</formula>
    </cfRule>
  </conditionalFormatting>
  <pageMargins left="0.47244094488188981" right="0.47244094488188981" top="0.55118110236220474" bottom="0.55118110236220474" header="0.31496062992125984" footer="0.31496062992125984"/>
  <pageSetup paperSize="9" scale="72" fitToHeight="0" orientation="landscape" r:id="rId1"/>
  <headerFooter>
    <oddFooter>&amp;L&amp;"Arial,Fett"&amp;8Halter AG, &amp;"Arial,Standard"Gesamtleistungen&amp;C&amp;8&amp;F&amp;R&amp;8&amp;P / &amp;N</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70736-E9FA-4CA0-867E-D3735F59A5F7}">
  <sheetPr>
    <tabColor theme="4" tint="0.79998168889431442"/>
    <pageSetUpPr fitToPage="1"/>
  </sheetPr>
  <dimension ref="A1:P85"/>
  <sheetViews>
    <sheetView topLeftCell="A2" workbookViewId="0"/>
  </sheetViews>
  <sheetFormatPr baseColWidth="10" defaultColWidth="11.46484375" defaultRowHeight="12.75" outlineLevelRow="1" x14ac:dyDescent="0.35"/>
  <cols>
    <col min="1" max="1" width="12.796875" customWidth="1"/>
    <col min="2" max="2" width="50" customWidth="1"/>
    <col min="3" max="3" width="25.59765625" customWidth="1"/>
    <col min="4" max="4" width="32.46484375" bestFit="1" customWidth="1"/>
    <col min="5" max="16" width="8.46484375" customWidth="1"/>
  </cols>
  <sheetData>
    <row r="1" spans="1:16" hidden="1" outlineLevel="1" x14ac:dyDescent="0.35">
      <c r="A1">
        <v>1</v>
      </c>
      <c r="B1">
        <v>2</v>
      </c>
      <c r="C1">
        <v>5</v>
      </c>
      <c r="D1">
        <v>6</v>
      </c>
      <c r="E1" t="e">
        <v>#N/A</v>
      </c>
      <c r="F1" t="e">
        <v>#N/A</v>
      </c>
      <c r="G1" t="e">
        <v>#N/A</v>
      </c>
      <c r="H1" t="e">
        <v>#N/A</v>
      </c>
      <c r="I1" t="e">
        <v>#N/A</v>
      </c>
      <c r="J1" t="e">
        <v>#N/A</v>
      </c>
      <c r="K1" t="e">
        <v>#N/A</v>
      </c>
      <c r="L1" t="e">
        <v>#N/A</v>
      </c>
      <c r="M1" t="e">
        <v>#N/A</v>
      </c>
      <c r="N1" t="e">
        <v>#N/A</v>
      </c>
      <c r="O1" t="e">
        <v>#N/A</v>
      </c>
      <c r="P1" t="e">
        <v>#N/A</v>
      </c>
    </row>
    <row r="2" spans="1:16" ht="81" customHeight="1" collapsed="1" x14ac:dyDescent="0.35"/>
    <row r="3" spans="1:16" ht="14.25" customHeight="1" x14ac:dyDescent="0.35">
      <c r="A3" s="13" t="e">
        <f>CONCATENATE(IF(Nummer="","",Nummer&amp;" "),Projekt)</f>
        <v>#REF!</v>
      </c>
      <c r="B3" s="12"/>
      <c r="C3" s="12"/>
      <c r="D3" s="12"/>
      <c r="M3" s="12"/>
      <c r="N3" s="12"/>
      <c r="O3" s="15"/>
      <c r="P3" s="89" t="e">
        <f>CONCATENATE(Thema," vom ",TEXT(Erfassung,"TT.MM.JJJJ"),IF(Aenderung="","","; rev. "&amp;TEXT(Aenderung,"TT.MM.JJJJ")),IF(PL="",""," / "&amp;PL))</f>
        <v>#REF!</v>
      </c>
    </row>
    <row r="4" spans="1:16" ht="22.5" customHeight="1" x14ac:dyDescent="0.35">
      <c r="A4" s="12"/>
      <c r="B4" s="12"/>
      <c r="C4" s="12"/>
      <c r="D4" s="12"/>
      <c r="M4" s="12"/>
      <c r="N4" s="12"/>
      <c r="O4" s="12"/>
      <c r="P4" s="12"/>
    </row>
    <row r="5" spans="1:16" ht="18" customHeight="1" x14ac:dyDescent="0.5">
      <c r="A5" s="14" t="s">
        <v>179</v>
      </c>
      <c r="B5" s="12"/>
      <c r="C5" s="12"/>
      <c r="D5" s="12"/>
      <c r="M5" s="12"/>
      <c r="N5" s="12"/>
      <c r="O5" s="12"/>
      <c r="P5" s="12"/>
    </row>
    <row r="6" spans="1:16" ht="18" customHeight="1" x14ac:dyDescent="0.5">
      <c r="A6" s="14"/>
      <c r="B6" s="12"/>
      <c r="C6" s="12"/>
      <c r="D6" s="12"/>
      <c r="M6" s="12"/>
      <c r="N6" s="12"/>
      <c r="O6" s="12"/>
      <c r="P6" s="12"/>
    </row>
    <row r="7" spans="1:16" ht="30" customHeight="1" x14ac:dyDescent="0.35">
      <c r="A7" s="12"/>
      <c r="B7" s="12"/>
      <c r="C7" s="12"/>
      <c r="D7" s="12"/>
      <c r="M7" s="12"/>
      <c r="N7" s="12"/>
      <c r="O7" s="12"/>
      <c r="P7" s="12"/>
    </row>
    <row r="8" spans="1:16" ht="10.25" customHeight="1" x14ac:dyDescent="0.35">
      <c r="A8" s="12"/>
      <c r="B8" s="12"/>
      <c r="C8" s="12"/>
      <c r="D8" s="12"/>
      <c r="E8" s="283" t="s">
        <v>567</v>
      </c>
      <c r="F8" s="283"/>
      <c r="G8" s="283"/>
      <c r="H8" s="283"/>
      <c r="I8" s="283"/>
      <c r="J8" s="283"/>
      <c r="K8" s="283"/>
      <c r="L8" s="283"/>
      <c r="M8" s="284"/>
      <c r="N8" s="284"/>
      <c r="O8" s="284"/>
      <c r="P8" s="284"/>
    </row>
    <row r="9" spans="1:16" ht="111.75" customHeight="1" x14ac:dyDescent="0.4">
      <c r="A9" s="64" t="e">
        <f>HLOOKUP(A$1,#REF!,14,0)</f>
        <v>#REF!</v>
      </c>
      <c r="B9" s="64" t="e">
        <f>RIGHT(HLOOKUP(B$1,#REF!,14,0),LEN(HLOOKUP(B$1,#REF!,14,0))-4)</f>
        <v>#REF!</v>
      </c>
      <c r="C9" s="64" t="e">
        <f>HLOOKUP(C$1,#REF!,14,0)</f>
        <v>#REF!</v>
      </c>
      <c r="D9" s="64" t="e">
        <f>HLOOKUP(D$1,#REF!,14,0)</f>
        <v>#REF!</v>
      </c>
      <c r="E9" s="63" t="s">
        <v>484</v>
      </c>
      <c r="F9" s="63" t="s">
        <v>486</v>
      </c>
      <c r="G9" s="63" t="s">
        <v>488</v>
      </c>
      <c r="H9" s="63" t="s">
        <v>491</v>
      </c>
      <c r="I9" s="63" t="s">
        <v>568</v>
      </c>
      <c r="J9" s="63" t="s">
        <v>494</v>
      </c>
      <c r="K9" s="63" t="s">
        <v>496</v>
      </c>
      <c r="L9" s="63" t="s">
        <v>497</v>
      </c>
      <c r="M9" s="212" t="s">
        <v>27</v>
      </c>
      <c r="N9" s="212" t="s">
        <v>35</v>
      </c>
      <c r="O9" s="214" t="s">
        <v>500</v>
      </c>
      <c r="P9" s="214" t="s">
        <v>569</v>
      </c>
    </row>
    <row r="10" spans="1:16" ht="13.15" x14ac:dyDescent="0.35">
      <c r="A10" s="204" t="s">
        <v>170</v>
      </c>
      <c r="B10" s="204" t="str">
        <f>IFERROR(VLOOKUP($A10,#REF!,B$1,FALSE),"")</f>
        <v/>
      </c>
      <c r="C10" s="204" t="str">
        <f>IFERROR(VLOOKUP($A10,#REF!,C$1,FALSE),"")</f>
        <v/>
      </c>
      <c r="D10" s="204" t="str">
        <f>IFERROR(VLOOKUP($A10,#REF!,D$1,FALSE),"")</f>
        <v/>
      </c>
      <c r="E10" s="204" t="str">
        <f>IFERROR(VLOOKUP($A10,#REF!,E$1,FALSE),"")</f>
        <v/>
      </c>
      <c r="F10" s="204" t="str">
        <f>IFERROR(VLOOKUP($A10,#REF!,F$1,FALSE),"")</f>
        <v/>
      </c>
      <c r="G10" s="204" t="str">
        <f>IFERROR(VLOOKUP($A10,#REF!,G$1,FALSE),"")</f>
        <v/>
      </c>
      <c r="H10" s="204" t="str">
        <f>IFERROR(VLOOKUP($A10,#REF!,H$1,FALSE),"")</f>
        <v/>
      </c>
      <c r="I10" s="204" t="str">
        <f>IFERROR(VLOOKUP($A10,#REF!,I$1,FALSE),"")</f>
        <v/>
      </c>
      <c r="J10" s="204" t="str">
        <f>IFERROR(VLOOKUP($A10,#REF!,J$1,FALSE),"")</f>
        <v/>
      </c>
      <c r="K10" s="204" t="str">
        <f>IFERROR(VLOOKUP($A10,#REF!,K$1,FALSE),"")</f>
        <v/>
      </c>
      <c r="L10" s="204" t="str">
        <f>IFERROR(VLOOKUP($A10,#REF!,L$1,FALSE),"")</f>
        <v/>
      </c>
      <c r="M10" s="204" t="str">
        <f>IFERROR(VLOOKUP($A10,#REF!,M$1,FALSE),"")</f>
        <v/>
      </c>
      <c r="N10" s="204" t="str">
        <f>IFERROR(VLOOKUP($A10,#REF!,N$1,FALSE),"")</f>
        <v/>
      </c>
      <c r="O10" s="204" t="str">
        <f>IFERROR(VLOOKUP($A10,#REF!,O$1,FALSE),"")</f>
        <v/>
      </c>
      <c r="P10" s="204" t="str">
        <f>IFERROR(VLOOKUP($A10,#REF!,P$1,FALSE),"")</f>
        <v/>
      </c>
    </row>
    <row r="11" spans="1:16" ht="13.15" x14ac:dyDescent="0.4">
      <c r="A11" s="17" t="s">
        <v>570</v>
      </c>
      <c r="B11" s="17" t="str">
        <f>IFERROR(VLOOKUP($A11,#REF!,B$1,FALSE),"")</f>
        <v/>
      </c>
      <c r="C11" s="17" t="str">
        <f>IFERROR(VLOOKUP($A11,#REF!,C$1,FALSE),"")</f>
        <v/>
      </c>
      <c r="D11" s="17" t="str">
        <f>IFERROR(VLOOKUP($A11,#REF!,D$1,FALSE),"")</f>
        <v/>
      </c>
      <c r="E11" s="17" t="str">
        <f>IFERROR(VLOOKUP($A11,#REF!,E$1,FALSE),"")</f>
        <v/>
      </c>
      <c r="F11" s="17" t="str">
        <f>IFERROR(VLOOKUP($A11,#REF!,F$1,FALSE),"")</f>
        <v/>
      </c>
      <c r="G11" s="17" t="str">
        <f>IFERROR(VLOOKUP($A11,#REF!,G$1,FALSE),"")</f>
        <v/>
      </c>
      <c r="H11" s="17" t="str">
        <f>IFERROR(VLOOKUP($A11,#REF!,H$1,FALSE),"")</f>
        <v/>
      </c>
      <c r="I11" s="17" t="str">
        <f>IFERROR(VLOOKUP($A11,#REF!,I$1,FALSE),"")</f>
        <v/>
      </c>
      <c r="J11" s="17" t="str">
        <f>IFERROR(VLOOKUP($A11,#REF!,J$1,FALSE),"")</f>
        <v/>
      </c>
      <c r="K11" s="17" t="str">
        <f>IFERROR(VLOOKUP($A11,#REF!,K$1,FALSE),"")</f>
        <v/>
      </c>
      <c r="L11" s="17" t="str">
        <f>IFERROR(VLOOKUP($A11,#REF!,L$1,FALSE),"")</f>
        <v/>
      </c>
      <c r="M11" s="17" t="str">
        <f>IFERROR(VLOOKUP($A11,#REF!,M$1,FALSE),"")</f>
        <v/>
      </c>
      <c r="N11" s="17" t="str">
        <f>IFERROR(VLOOKUP($A11,#REF!,N$1,FALSE),"")</f>
        <v/>
      </c>
      <c r="O11" s="17" t="str">
        <f>IFERROR(VLOOKUP($A11,#REF!,O$1,FALSE),"")</f>
        <v/>
      </c>
      <c r="P11" s="17" t="str">
        <f>IFERROR(VLOOKUP($A11,#REF!,P$1,FALSE),"")</f>
        <v/>
      </c>
    </row>
    <row r="12" spans="1:16" x14ac:dyDescent="0.35">
      <c r="A12" s="1" t="s">
        <v>571</v>
      </c>
      <c r="B12" s="19" t="str">
        <f>IFERROR(VLOOKUP($A12,#REF!,B$1,FALSE),"")</f>
        <v/>
      </c>
      <c r="C12" s="19" t="str">
        <f>IFERROR(VLOOKUP($A12,#REF!,C$1,FALSE),"")</f>
        <v/>
      </c>
      <c r="D12" s="19" t="str">
        <f>IFERROR(VLOOKUP($A12,#REF!,D$1,FALSE),"")</f>
        <v/>
      </c>
      <c r="E12" s="18" t="str">
        <f>IFERROR(INDEX('Kreuzmatrix Elemente'!$A$7:$BM$34,MATCH($C12,'Kreuzmatrix Elemente'!$A$7:$A$34,0),MATCH(E$9,'Kreuzmatrix Elemente'!$A$10:$BN$10,0)),"")</f>
        <v/>
      </c>
      <c r="F12" s="18" t="str">
        <f>IFERROR(INDEX('Kreuzmatrix Elemente'!$A$7:$BM$34,MATCH($C12,'Kreuzmatrix Elemente'!$A$7:$A$34,0),MATCH(F$9,'Kreuzmatrix Elemente'!$A$10:$BN$10,0)),"")</f>
        <v/>
      </c>
      <c r="G12" s="18" t="str">
        <f>IFERROR(INDEX('Kreuzmatrix Elemente'!$A$7:$BM$34,MATCH($C12,'Kreuzmatrix Elemente'!$A$7:$A$34,0),MATCH(G$9,'Kreuzmatrix Elemente'!$A$10:$BN$10,0)),"")</f>
        <v/>
      </c>
      <c r="H12" s="18" t="str">
        <f>IFERROR(INDEX('Kreuzmatrix Elemente'!$A$7:$BM$34,MATCH($C12,'Kreuzmatrix Elemente'!$A$7:$A$34,0),MATCH(H$9,'Kreuzmatrix Elemente'!$A$10:$BN$10,0)),"")</f>
        <v/>
      </c>
      <c r="I12" s="18" t="str">
        <f>IFERROR(INDEX('Kreuzmatrix Elemente'!$A$7:$BM$34,MATCH($C12,'Kreuzmatrix Elemente'!$A$7:$A$34,0),MATCH(I$9,'Kreuzmatrix Elemente'!$A$10:$BN$10,0)),"")</f>
        <v/>
      </c>
      <c r="J12" s="18" t="str">
        <f>IFERROR(INDEX('Kreuzmatrix Elemente'!$A$7:$BM$34,MATCH($C12,'Kreuzmatrix Elemente'!$A$7:$A$34,0),MATCH(J$9,'Kreuzmatrix Elemente'!$A$10:$BN$10,0)),"")</f>
        <v/>
      </c>
      <c r="K12" s="18" t="str">
        <f>IFERROR(INDEX('Kreuzmatrix Elemente'!$A$7:$BM$34,MATCH($C12,'Kreuzmatrix Elemente'!$A$7:$A$34,0),MATCH(K$9,'Kreuzmatrix Elemente'!$A$10:$BN$10,0)),"")</f>
        <v/>
      </c>
      <c r="L12" s="18" t="str">
        <f>IFERROR(INDEX('Kreuzmatrix Elemente'!$A$7:$BM$34,MATCH($C12,'Kreuzmatrix Elemente'!$A$7:$A$34,0),MATCH(L$9,'Kreuzmatrix Elemente'!$A$10:$BN$10,0)),"")</f>
        <v/>
      </c>
      <c r="M12" s="18" t="str">
        <f>IFERROR(INDEX('Kreuzmatrix Elemente'!$A$7:$BM$34,MATCH($C12,'Kreuzmatrix Elemente'!$A$7:$A$34,0),MATCH(M$9,'Kreuzmatrix Elemente'!$A$10:$BN$10,0)),"")</f>
        <v/>
      </c>
      <c r="N12" s="18" t="str">
        <f>IFERROR(INDEX('Kreuzmatrix Elemente'!$A$7:$BM$34,MATCH($C12,'Kreuzmatrix Elemente'!$A$7:$A$34,0),MATCH(N$9,'Kreuzmatrix Elemente'!$A$10:$BN$10,0)),"")</f>
        <v/>
      </c>
      <c r="O12" s="18" t="str">
        <f>IFERROR(INDEX('Kreuzmatrix Elemente'!$A$7:$BM$34,MATCH($C12,'Kreuzmatrix Elemente'!$A$7:$A$34,0),MATCH(O$9,'Kreuzmatrix Elemente'!$A$10:$BN$10,0)),"")</f>
        <v/>
      </c>
      <c r="P12" s="18" t="str">
        <f>IFERROR(INDEX('Kreuzmatrix Elemente'!$A$7:$BM$34,MATCH($C12,'Kreuzmatrix Elemente'!$A$7:$A$34,0),MATCH(P$9,'Kreuzmatrix Elemente'!$A$10:$BN$10,0)),"")</f>
        <v/>
      </c>
    </row>
    <row r="13" spans="1:16" ht="25.5" x14ac:dyDescent="0.35">
      <c r="A13" s="1" t="s">
        <v>572</v>
      </c>
      <c r="B13" s="19" t="str">
        <f>IFERROR(VLOOKUP($A13,#REF!,B$1,FALSE),"")</f>
        <v/>
      </c>
      <c r="C13" s="19" t="str">
        <f>IFERROR(VLOOKUP($A13,#REF!,C$1,FALSE),"")</f>
        <v/>
      </c>
      <c r="D13" s="19" t="s">
        <v>262</v>
      </c>
      <c r="E13" s="18" t="str">
        <f>IFERROR(INDEX('Kreuzmatrix Elemente'!$A$7:$BM$34,MATCH($C13,'Kreuzmatrix Elemente'!$A$7:$A$34,0),MATCH(E$9,'Kreuzmatrix Elemente'!$A$10:$BN$10,0)),"")</f>
        <v/>
      </c>
      <c r="F13" s="18" t="str">
        <f>IFERROR(INDEX('Kreuzmatrix Elemente'!$A$7:$BM$34,MATCH($C13,'Kreuzmatrix Elemente'!$A$7:$A$34,0),MATCH(F$9,'Kreuzmatrix Elemente'!$A$10:$BN$10,0)),"")</f>
        <v/>
      </c>
      <c r="G13" s="18" t="str">
        <f>IFERROR(INDEX('Kreuzmatrix Elemente'!$A$7:$BM$34,MATCH($C13,'Kreuzmatrix Elemente'!$A$7:$A$34,0),MATCH(G$9,'Kreuzmatrix Elemente'!$A$10:$BN$10,0)),"")</f>
        <v/>
      </c>
      <c r="H13" s="18" t="str">
        <f>IFERROR(INDEX('Kreuzmatrix Elemente'!$A$7:$BM$34,MATCH($C13,'Kreuzmatrix Elemente'!$A$7:$A$34,0),MATCH(H$9,'Kreuzmatrix Elemente'!$A$10:$BN$10,0)),"")</f>
        <v/>
      </c>
      <c r="I13" s="18" t="str">
        <f>IFERROR(INDEX('Kreuzmatrix Elemente'!$A$7:$BM$34,MATCH($C13,'Kreuzmatrix Elemente'!$A$7:$A$34,0),MATCH(I$9,'Kreuzmatrix Elemente'!$A$10:$BN$10,0)),"")</f>
        <v/>
      </c>
      <c r="J13" s="18" t="str">
        <f>IFERROR(INDEX('Kreuzmatrix Elemente'!$A$7:$BM$34,MATCH($C13,'Kreuzmatrix Elemente'!$A$7:$A$34,0),MATCH(J$9,'Kreuzmatrix Elemente'!$A$10:$BN$10,0)),"")</f>
        <v/>
      </c>
      <c r="K13" s="18" t="str">
        <f>IFERROR(INDEX('Kreuzmatrix Elemente'!$A$7:$BM$34,MATCH($C13,'Kreuzmatrix Elemente'!$A$7:$A$34,0),MATCH(K$9,'Kreuzmatrix Elemente'!$A$10:$BN$10,0)),"")</f>
        <v/>
      </c>
      <c r="L13" s="18" t="str">
        <f>IFERROR(INDEX('Kreuzmatrix Elemente'!$A$7:$BM$34,MATCH($C13,'Kreuzmatrix Elemente'!$A$7:$A$34,0),MATCH(L$9,'Kreuzmatrix Elemente'!$A$10:$BN$10,0)),"")</f>
        <v/>
      </c>
      <c r="M13" s="18" t="str">
        <f>IFERROR(INDEX('Kreuzmatrix Elemente'!$A$7:$BM$34,MATCH($C13,'Kreuzmatrix Elemente'!$A$7:$A$34,0),MATCH(M$9,'Kreuzmatrix Elemente'!$A$10:$BN$10,0)),"")</f>
        <v/>
      </c>
      <c r="N13" s="18" t="str">
        <f>IFERROR(INDEX('Kreuzmatrix Elemente'!$A$7:$BM$34,MATCH($C13,'Kreuzmatrix Elemente'!$A$7:$A$34,0),MATCH(N$9,'Kreuzmatrix Elemente'!$A$10:$BN$10,0)),"")</f>
        <v/>
      </c>
      <c r="O13" s="18" t="str">
        <f>IFERROR(INDEX('Kreuzmatrix Elemente'!$A$7:$BM$34,MATCH($C13,'Kreuzmatrix Elemente'!$A$7:$A$34,0),MATCH(O$9,'Kreuzmatrix Elemente'!$A$10:$BN$10,0)),"")</f>
        <v/>
      </c>
      <c r="P13" s="18" t="str">
        <f>IFERROR(INDEX('Kreuzmatrix Elemente'!$A$7:$BM$34,MATCH($C13,'Kreuzmatrix Elemente'!$A$7:$A$34,0),MATCH(P$9,'Kreuzmatrix Elemente'!$A$10:$BN$10,0)),"")</f>
        <v/>
      </c>
    </row>
    <row r="14" spans="1:16" ht="13.15" x14ac:dyDescent="0.4">
      <c r="A14" s="17" t="s">
        <v>573</v>
      </c>
      <c r="B14" s="17" t="str">
        <f>IFERROR(VLOOKUP($A14,#REF!,B$1,FALSE),"")</f>
        <v/>
      </c>
      <c r="C14" s="17" t="str">
        <f>IFERROR(VLOOKUP($A14,#REF!,C$1,FALSE),"")</f>
        <v/>
      </c>
      <c r="D14" s="17" t="str">
        <f>IFERROR(VLOOKUP($A14,#REF!,D$1,FALSE),"")</f>
        <v/>
      </c>
      <c r="E14" s="17" t="str">
        <f>IFERROR(VLOOKUP($A14,#REF!,E$1,FALSE),"")</f>
        <v/>
      </c>
      <c r="F14" s="17" t="str">
        <f>IFERROR(VLOOKUP($A14,#REF!,F$1,FALSE),"")</f>
        <v/>
      </c>
      <c r="G14" s="17" t="str">
        <f>IFERROR(VLOOKUP($A14,#REF!,G$1,FALSE),"")</f>
        <v/>
      </c>
      <c r="H14" s="17" t="str">
        <f>IFERROR(VLOOKUP($A14,#REF!,H$1,FALSE),"")</f>
        <v/>
      </c>
      <c r="I14" s="17" t="str">
        <f>IFERROR(VLOOKUP($A14,#REF!,I$1,FALSE),"")</f>
        <v/>
      </c>
      <c r="J14" s="17" t="str">
        <f>IFERROR(VLOOKUP($A14,#REF!,J$1,FALSE),"")</f>
        <v/>
      </c>
      <c r="K14" s="17" t="str">
        <f>IFERROR(VLOOKUP($A14,#REF!,K$1,FALSE),"")</f>
        <v/>
      </c>
      <c r="L14" s="17" t="str">
        <f>IFERROR(VLOOKUP($A14,#REF!,L$1,FALSE),"")</f>
        <v/>
      </c>
      <c r="M14" s="17" t="str">
        <f>IFERROR(VLOOKUP($A14,#REF!,M$1,FALSE),"")</f>
        <v/>
      </c>
      <c r="N14" s="17" t="str">
        <f>IFERROR(VLOOKUP($A14,#REF!,N$1,FALSE),"")</f>
        <v/>
      </c>
      <c r="O14" s="17" t="str">
        <f>IFERROR(VLOOKUP($A14,#REF!,O$1,FALSE),"")</f>
        <v/>
      </c>
      <c r="P14" s="17" t="str">
        <f>IFERROR(VLOOKUP($A14,#REF!,P$1,FALSE),"")</f>
        <v/>
      </c>
    </row>
    <row r="15" spans="1:16" x14ac:dyDescent="0.35">
      <c r="A15" s="1" t="s">
        <v>574</v>
      </c>
      <c r="B15" s="19" t="str">
        <f>IFERROR(VLOOKUP($A15,#REF!,B$1,FALSE),"")</f>
        <v/>
      </c>
      <c r="C15" s="19" t="str">
        <f>IFERROR(VLOOKUP($A15,#REF!,C$1,FALSE),"")</f>
        <v/>
      </c>
      <c r="D15" s="19"/>
      <c r="E15" s="18" t="str">
        <f>IFERROR(INDEX('Kreuzmatrix Elemente'!$A$7:$BM$34,MATCH($C15,'Kreuzmatrix Elemente'!$A$7:$A$34,0),MATCH(E$9,'Kreuzmatrix Elemente'!$A$10:$BN$10,0)),"")</f>
        <v/>
      </c>
      <c r="F15" s="18" t="str">
        <f>IFERROR(INDEX('Kreuzmatrix Elemente'!$A$7:$BM$34,MATCH($C15,'Kreuzmatrix Elemente'!$A$7:$A$34,0),MATCH(F$9,'Kreuzmatrix Elemente'!$A$10:$BN$10,0)),"")</f>
        <v/>
      </c>
      <c r="G15" s="18" t="str">
        <f>IFERROR(INDEX('Kreuzmatrix Elemente'!$A$7:$BM$34,MATCH($C15,'Kreuzmatrix Elemente'!$A$7:$A$34,0),MATCH(G$9,'Kreuzmatrix Elemente'!$A$10:$BN$10,0)),"")</f>
        <v/>
      </c>
      <c r="H15" s="18" t="str">
        <f>IFERROR(INDEX('Kreuzmatrix Elemente'!$A$7:$BM$34,MATCH($C15,'Kreuzmatrix Elemente'!$A$7:$A$34,0),MATCH(H$9,'Kreuzmatrix Elemente'!$A$10:$BN$10,0)),"")</f>
        <v/>
      </c>
      <c r="I15" s="18" t="str">
        <f>IFERROR(INDEX('Kreuzmatrix Elemente'!$A$7:$BM$34,MATCH($C15,'Kreuzmatrix Elemente'!$A$7:$A$34,0),MATCH(I$9,'Kreuzmatrix Elemente'!$A$10:$BN$10,0)),"")</f>
        <v/>
      </c>
      <c r="J15" s="18" t="str">
        <f>IFERROR(INDEX('Kreuzmatrix Elemente'!$A$7:$BM$34,MATCH($C15,'Kreuzmatrix Elemente'!$A$7:$A$34,0),MATCH(J$9,'Kreuzmatrix Elemente'!$A$10:$BN$10,0)),"")</f>
        <v/>
      </c>
      <c r="K15" s="18" t="str">
        <f>IFERROR(INDEX('Kreuzmatrix Elemente'!$A$7:$BM$34,MATCH($C15,'Kreuzmatrix Elemente'!$A$7:$A$34,0),MATCH(K$9,'Kreuzmatrix Elemente'!$A$10:$BN$10,0)),"")</f>
        <v/>
      </c>
      <c r="L15" s="18" t="str">
        <f>IFERROR(INDEX('Kreuzmatrix Elemente'!$A$7:$BM$34,MATCH($C15,'Kreuzmatrix Elemente'!$A$7:$A$34,0),MATCH(L$9,'Kreuzmatrix Elemente'!$A$10:$BN$10,0)),"")</f>
        <v/>
      </c>
      <c r="M15" s="18" t="str">
        <f>IFERROR(INDEX('Kreuzmatrix Elemente'!$A$7:$BM$34,MATCH($C15,'Kreuzmatrix Elemente'!$A$7:$A$34,0),MATCH(M$9,'Kreuzmatrix Elemente'!$A$10:$BN$10,0)),"")</f>
        <v/>
      </c>
      <c r="N15" s="18" t="str">
        <f>IFERROR(INDEX('Kreuzmatrix Elemente'!$A$7:$BM$34,MATCH($C15,'Kreuzmatrix Elemente'!$A$7:$A$34,0),MATCH(N$9,'Kreuzmatrix Elemente'!$A$10:$BN$10,0)),"")</f>
        <v/>
      </c>
      <c r="O15" s="18" t="str">
        <f>IFERROR(INDEX('Kreuzmatrix Elemente'!$A$7:$BM$34,MATCH($C15,'Kreuzmatrix Elemente'!$A$7:$A$34,0),MATCH(O$9,'Kreuzmatrix Elemente'!$A$10:$BN$10,0)),"")</f>
        <v/>
      </c>
      <c r="P15" s="18" t="str">
        <f>IFERROR(INDEX('Kreuzmatrix Elemente'!$A$7:$BM$34,MATCH($C15,'Kreuzmatrix Elemente'!$A$7:$A$34,0),MATCH(P$9,'Kreuzmatrix Elemente'!$A$10:$BN$10,0)),"")</f>
        <v/>
      </c>
    </row>
    <row r="16" spans="1:16" x14ac:dyDescent="0.35">
      <c r="A16" s="1" t="s">
        <v>575</v>
      </c>
      <c r="B16" s="19" t="str">
        <f>IFERROR(VLOOKUP($A16,#REF!,B$1,FALSE),"")</f>
        <v/>
      </c>
      <c r="C16" s="19" t="str">
        <f>IFERROR(VLOOKUP($A16,#REF!,C$1,FALSE),"")</f>
        <v/>
      </c>
      <c r="D16" s="19" t="s">
        <v>240</v>
      </c>
      <c r="E16" s="18" t="str">
        <f>IFERROR(INDEX('Kreuzmatrix Elemente'!$A$7:$BM$34,MATCH($C16,'Kreuzmatrix Elemente'!$A$7:$A$34,0),MATCH(E$9,'Kreuzmatrix Elemente'!$A$10:$BN$10,0)),"")</f>
        <v/>
      </c>
      <c r="F16" s="18" t="str">
        <f>IFERROR(INDEX('Kreuzmatrix Elemente'!$A$7:$BM$34,MATCH($C16,'Kreuzmatrix Elemente'!$A$7:$A$34,0),MATCH(F$9,'Kreuzmatrix Elemente'!$A$10:$BN$10,0)),"")</f>
        <v/>
      </c>
      <c r="G16" s="18" t="str">
        <f>IFERROR(INDEX('Kreuzmatrix Elemente'!$A$7:$BM$34,MATCH($C16,'Kreuzmatrix Elemente'!$A$7:$A$34,0),MATCH(G$9,'Kreuzmatrix Elemente'!$A$10:$BN$10,0)),"")</f>
        <v/>
      </c>
      <c r="H16" s="18" t="str">
        <f>IFERROR(INDEX('Kreuzmatrix Elemente'!$A$7:$BM$34,MATCH($C16,'Kreuzmatrix Elemente'!$A$7:$A$34,0),MATCH(H$9,'Kreuzmatrix Elemente'!$A$10:$BN$10,0)),"")</f>
        <v/>
      </c>
      <c r="I16" s="18" t="str">
        <f>IFERROR(INDEX('Kreuzmatrix Elemente'!$A$7:$BM$34,MATCH($C16,'Kreuzmatrix Elemente'!$A$7:$A$34,0),MATCH(I$9,'Kreuzmatrix Elemente'!$A$10:$BN$10,0)),"")</f>
        <v/>
      </c>
      <c r="J16" s="18" t="str">
        <f>IFERROR(INDEX('Kreuzmatrix Elemente'!$A$7:$BM$34,MATCH($C16,'Kreuzmatrix Elemente'!$A$7:$A$34,0),MATCH(J$9,'Kreuzmatrix Elemente'!$A$10:$BN$10,0)),"")</f>
        <v/>
      </c>
      <c r="K16" s="18" t="str">
        <f>IFERROR(INDEX('Kreuzmatrix Elemente'!$A$7:$BM$34,MATCH($C16,'Kreuzmatrix Elemente'!$A$7:$A$34,0),MATCH(K$9,'Kreuzmatrix Elemente'!$A$10:$BN$10,0)),"")</f>
        <v/>
      </c>
      <c r="L16" s="18" t="str">
        <f>IFERROR(INDEX('Kreuzmatrix Elemente'!$A$7:$BM$34,MATCH($C16,'Kreuzmatrix Elemente'!$A$7:$A$34,0),MATCH(L$9,'Kreuzmatrix Elemente'!$A$10:$BN$10,0)),"")</f>
        <v/>
      </c>
      <c r="M16" s="18" t="str">
        <f>IFERROR(INDEX('Kreuzmatrix Elemente'!$A$7:$BM$34,MATCH($C16,'Kreuzmatrix Elemente'!$A$7:$A$34,0),MATCH(M$9,'Kreuzmatrix Elemente'!$A$10:$BN$10,0)),"")</f>
        <v/>
      </c>
      <c r="N16" s="18" t="str">
        <f>IFERROR(INDEX('Kreuzmatrix Elemente'!$A$7:$BM$34,MATCH($C16,'Kreuzmatrix Elemente'!$A$7:$A$34,0),MATCH(N$9,'Kreuzmatrix Elemente'!$A$10:$BN$10,0)),"")</f>
        <v/>
      </c>
      <c r="O16" s="18" t="str">
        <f>IFERROR(INDEX('Kreuzmatrix Elemente'!$A$7:$BM$34,MATCH($C16,'Kreuzmatrix Elemente'!$A$7:$A$34,0),MATCH(O$9,'Kreuzmatrix Elemente'!$A$10:$BN$10,0)),"")</f>
        <v/>
      </c>
      <c r="P16" s="18" t="str">
        <f>IFERROR(INDEX('Kreuzmatrix Elemente'!$A$7:$BM$34,MATCH($C16,'Kreuzmatrix Elemente'!$A$7:$A$34,0),MATCH(P$9,'Kreuzmatrix Elemente'!$A$10:$BN$10,0)),"")</f>
        <v/>
      </c>
    </row>
    <row r="17" spans="1:16" x14ac:dyDescent="0.35">
      <c r="A17" s="1" t="s">
        <v>576</v>
      </c>
      <c r="B17" s="19" t="str">
        <f>IFERROR(VLOOKUP($A17,#REF!,B$1,FALSE),"")</f>
        <v/>
      </c>
      <c r="C17" s="19" t="str">
        <f>IFERROR(VLOOKUP($A17,#REF!,C$1,FALSE),"")</f>
        <v/>
      </c>
      <c r="D17" s="19" t="s">
        <v>262</v>
      </c>
      <c r="E17" s="18" t="str">
        <f>IFERROR(INDEX('Kreuzmatrix Elemente'!$A$7:$BM$34,MATCH($C17,'Kreuzmatrix Elemente'!$A$7:$A$34,0),MATCH(E$9,'Kreuzmatrix Elemente'!$A$10:$BN$10,0)),"")</f>
        <v/>
      </c>
      <c r="F17" s="18" t="str">
        <f>IFERROR(INDEX('Kreuzmatrix Elemente'!$A$7:$BM$34,MATCH($C17,'Kreuzmatrix Elemente'!$A$7:$A$34,0),MATCH(F$9,'Kreuzmatrix Elemente'!$A$10:$BN$10,0)),"")</f>
        <v/>
      </c>
      <c r="G17" s="18" t="str">
        <f>IFERROR(INDEX('Kreuzmatrix Elemente'!$A$7:$BM$34,MATCH($C17,'Kreuzmatrix Elemente'!$A$7:$A$34,0),MATCH(G$9,'Kreuzmatrix Elemente'!$A$10:$BN$10,0)),"")</f>
        <v/>
      </c>
      <c r="H17" s="18" t="str">
        <f>IFERROR(INDEX('Kreuzmatrix Elemente'!$A$7:$BM$34,MATCH($C17,'Kreuzmatrix Elemente'!$A$7:$A$34,0),MATCH(H$9,'Kreuzmatrix Elemente'!$A$10:$BN$10,0)),"")</f>
        <v/>
      </c>
      <c r="I17" s="18" t="str">
        <f>IFERROR(INDEX('Kreuzmatrix Elemente'!$A$7:$BM$34,MATCH($C17,'Kreuzmatrix Elemente'!$A$7:$A$34,0),MATCH(I$9,'Kreuzmatrix Elemente'!$A$10:$BN$10,0)),"")</f>
        <v/>
      </c>
      <c r="J17" s="18" t="str">
        <f>IFERROR(INDEX('Kreuzmatrix Elemente'!$A$7:$BM$34,MATCH($C17,'Kreuzmatrix Elemente'!$A$7:$A$34,0),MATCH(J$9,'Kreuzmatrix Elemente'!$A$10:$BN$10,0)),"")</f>
        <v/>
      </c>
      <c r="K17" s="18" t="str">
        <f>IFERROR(INDEX('Kreuzmatrix Elemente'!$A$7:$BM$34,MATCH($C17,'Kreuzmatrix Elemente'!$A$7:$A$34,0),MATCH(K$9,'Kreuzmatrix Elemente'!$A$10:$BN$10,0)),"")</f>
        <v/>
      </c>
      <c r="L17" s="18" t="str">
        <f>IFERROR(INDEX('Kreuzmatrix Elemente'!$A$7:$BM$34,MATCH($C17,'Kreuzmatrix Elemente'!$A$7:$A$34,0),MATCH(L$9,'Kreuzmatrix Elemente'!$A$10:$BN$10,0)),"")</f>
        <v/>
      </c>
      <c r="M17" s="18" t="str">
        <f>IFERROR(INDEX('Kreuzmatrix Elemente'!$A$7:$BM$34,MATCH($C17,'Kreuzmatrix Elemente'!$A$7:$A$34,0),MATCH(M$9,'Kreuzmatrix Elemente'!$A$10:$BN$10,0)),"")</f>
        <v/>
      </c>
      <c r="N17" s="18" t="str">
        <f>IFERROR(INDEX('Kreuzmatrix Elemente'!$A$7:$BM$34,MATCH($C17,'Kreuzmatrix Elemente'!$A$7:$A$34,0),MATCH(N$9,'Kreuzmatrix Elemente'!$A$10:$BN$10,0)),"")</f>
        <v/>
      </c>
      <c r="O17" s="18" t="str">
        <f>IFERROR(INDEX('Kreuzmatrix Elemente'!$A$7:$BM$34,MATCH($C17,'Kreuzmatrix Elemente'!$A$7:$A$34,0),MATCH(O$9,'Kreuzmatrix Elemente'!$A$10:$BN$10,0)),"")</f>
        <v/>
      </c>
      <c r="P17" s="18" t="str">
        <f>IFERROR(INDEX('Kreuzmatrix Elemente'!$A$7:$BM$34,MATCH($C17,'Kreuzmatrix Elemente'!$A$7:$A$34,0),MATCH(P$9,'Kreuzmatrix Elemente'!$A$10:$BN$10,0)),"")</f>
        <v/>
      </c>
    </row>
    <row r="18" spans="1:16" s="69" customFormat="1" hidden="1" outlineLevel="1" x14ac:dyDescent="0.35">
      <c r="A18" s="66" t="s">
        <v>576</v>
      </c>
      <c r="B18" s="19" t="str">
        <f>IFERROR(VLOOKUP($A18,#REF!,B$1,FALSE),"")</f>
        <v/>
      </c>
      <c r="C18" s="67" t="s">
        <v>577</v>
      </c>
      <c r="D18" s="67" t="s">
        <v>242</v>
      </c>
      <c r="E18" s="68" t="str">
        <f>IFERROR(INDEX('Kreuzmatrix Elemente'!$A$7:$BM$34,MATCH($C18,'Kreuzmatrix Elemente'!$A$7:$A$34,0),MATCH(E$9,'Kreuzmatrix Elemente'!$A$10:$BN$10,0)),"")</f>
        <v>B3</v>
      </c>
      <c r="F18" s="68" t="str">
        <f>IFERROR(INDEX('Kreuzmatrix Elemente'!$A$7:$BM$34,MATCH($C18,'Kreuzmatrix Elemente'!$A$7:$A$34,0),MATCH(F$9,'Kreuzmatrix Elemente'!$A$10:$BN$10,0)),"")</f>
        <v>B3</v>
      </c>
      <c r="G18" s="68" t="str">
        <f>IFERROR(INDEX('Kreuzmatrix Elemente'!$A$7:$BM$34,MATCH($C18,'Kreuzmatrix Elemente'!$A$7:$A$34,0),MATCH(G$9,'Kreuzmatrix Elemente'!$A$10:$BN$10,0)),"")</f>
        <v>A2</v>
      </c>
      <c r="H18" s="68" t="str">
        <f>IFERROR(INDEX('Kreuzmatrix Elemente'!$A$7:$BM$34,MATCH($C18,'Kreuzmatrix Elemente'!$A$7:$A$34,0),MATCH(H$9,'Kreuzmatrix Elemente'!$A$10:$BN$10,0)),"")</f>
        <v>A2</v>
      </c>
      <c r="I18" s="68" t="str">
        <f>IFERROR(INDEX('Kreuzmatrix Elemente'!$A$7:$BM$34,MATCH($C18,'Kreuzmatrix Elemente'!$A$7:$A$34,0),MATCH(I$9,'Kreuzmatrix Elemente'!$A$10:$BN$10,0)),"")</f>
        <v/>
      </c>
      <c r="J18" s="68">
        <f>IFERROR(INDEX('Kreuzmatrix Elemente'!$A$7:$BM$34,MATCH($C18,'Kreuzmatrix Elemente'!$A$7:$A$34,0),MATCH(J$9,'Kreuzmatrix Elemente'!$A$10:$BN$10,0)),"")</f>
        <v>0</v>
      </c>
      <c r="K18" s="68">
        <f>IFERROR(INDEX('Kreuzmatrix Elemente'!$A$7:$BM$34,MATCH($C18,'Kreuzmatrix Elemente'!$A$7:$A$34,0),MATCH(K$9,'Kreuzmatrix Elemente'!$A$10:$BN$10,0)),"")</f>
        <v>0</v>
      </c>
      <c r="L18" s="68" t="str">
        <f>IFERROR(INDEX('Kreuzmatrix Elemente'!$A$7:$BM$34,MATCH($C18,'Kreuzmatrix Elemente'!$A$7:$A$34,0),MATCH(L$9,'Kreuzmatrix Elemente'!$A$10:$BN$10,0)),"")</f>
        <v/>
      </c>
      <c r="M18" s="68" t="str">
        <f>IFERROR(INDEX('Kreuzmatrix Elemente'!$A$7:$BM$34,MATCH($C18,'Kreuzmatrix Elemente'!$A$7:$A$34,0),MATCH(M$9,'Kreuzmatrix Elemente'!$A$10:$BN$10,0)),"")</f>
        <v>A2</v>
      </c>
      <c r="N18" s="68" t="str">
        <f>IFERROR(INDEX('Kreuzmatrix Elemente'!$A$7:$BM$34,MATCH($C18,'Kreuzmatrix Elemente'!$A$7:$A$34,0),MATCH(N$9,'Kreuzmatrix Elemente'!$A$10:$BN$10,0)),"")</f>
        <v>A2</v>
      </c>
      <c r="O18" s="68">
        <f>IFERROR(INDEX('Kreuzmatrix Elemente'!$A$7:$BM$34,MATCH($C18,'Kreuzmatrix Elemente'!$A$7:$A$34,0),MATCH(O$9,'Kreuzmatrix Elemente'!$A$10:$BN$10,0)),"")</f>
        <v>0</v>
      </c>
      <c r="P18" s="68" t="str">
        <f>IFERROR(INDEX('Kreuzmatrix Elemente'!$A$7:$BM$34,MATCH($C18,'Kreuzmatrix Elemente'!$A$7:$A$34,0),MATCH(P$9,'Kreuzmatrix Elemente'!$A$10:$BN$10,0)),"")</f>
        <v/>
      </c>
    </row>
    <row r="19" spans="1:16" s="69" customFormat="1" hidden="1" outlineLevel="1" x14ac:dyDescent="0.35">
      <c r="A19" s="66" t="s">
        <v>576</v>
      </c>
      <c r="B19" s="19" t="str">
        <f>IFERROR(VLOOKUP($A19,#REF!,B$1,FALSE),"")</f>
        <v/>
      </c>
      <c r="C19" s="67" t="s">
        <v>577</v>
      </c>
      <c r="D19" s="67" t="s">
        <v>578</v>
      </c>
      <c r="E19" s="68" t="str">
        <f>IFERROR(INDEX('Kreuzmatrix Elemente'!$A$7:$BM$34,MATCH($C19,'Kreuzmatrix Elemente'!$A$7:$A$34,0),MATCH(E$9,'Kreuzmatrix Elemente'!$A$10:$BN$10,0)),"")</f>
        <v>B3</v>
      </c>
      <c r="F19" s="68" t="str">
        <f>IFERROR(INDEX('Kreuzmatrix Elemente'!$A$7:$BM$34,MATCH($C19,'Kreuzmatrix Elemente'!$A$7:$A$34,0),MATCH(F$9,'Kreuzmatrix Elemente'!$A$10:$BN$10,0)),"")</f>
        <v>B3</v>
      </c>
      <c r="G19" s="68" t="str">
        <f>IFERROR(INDEX('Kreuzmatrix Elemente'!$A$7:$BM$34,MATCH($C19,'Kreuzmatrix Elemente'!$A$7:$A$34,0),MATCH(G$9,'Kreuzmatrix Elemente'!$A$10:$BN$10,0)),"")</f>
        <v>A2</v>
      </c>
      <c r="H19" s="68" t="str">
        <f>IFERROR(INDEX('Kreuzmatrix Elemente'!$A$7:$BM$34,MATCH($C19,'Kreuzmatrix Elemente'!$A$7:$A$34,0),MATCH(H$9,'Kreuzmatrix Elemente'!$A$10:$BN$10,0)),"")</f>
        <v>A2</v>
      </c>
      <c r="I19" s="68" t="str">
        <f>IFERROR(INDEX('Kreuzmatrix Elemente'!$A$7:$BM$34,MATCH($C19,'Kreuzmatrix Elemente'!$A$7:$A$34,0),MATCH(I$9,'Kreuzmatrix Elemente'!$A$10:$BN$10,0)),"")</f>
        <v/>
      </c>
      <c r="J19" s="68">
        <f>IFERROR(INDEX('Kreuzmatrix Elemente'!$A$7:$BM$34,MATCH($C19,'Kreuzmatrix Elemente'!$A$7:$A$34,0),MATCH(J$9,'Kreuzmatrix Elemente'!$A$10:$BN$10,0)),"")</f>
        <v>0</v>
      </c>
      <c r="K19" s="68">
        <f>IFERROR(INDEX('Kreuzmatrix Elemente'!$A$7:$BM$34,MATCH($C19,'Kreuzmatrix Elemente'!$A$7:$A$34,0),MATCH(K$9,'Kreuzmatrix Elemente'!$A$10:$BN$10,0)),"")</f>
        <v>0</v>
      </c>
      <c r="L19" s="68" t="str">
        <f>IFERROR(INDEX('Kreuzmatrix Elemente'!$A$7:$BM$34,MATCH($C19,'Kreuzmatrix Elemente'!$A$7:$A$34,0),MATCH(L$9,'Kreuzmatrix Elemente'!$A$10:$BN$10,0)),"")</f>
        <v/>
      </c>
      <c r="M19" s="68" t="str">
        <f>IFERROR(INDEX('Kreuzmatrix Elemente'!$A$7:$BM$34,MATCH($C19,'Kreuzmatrix Elemente'!$A$7:$A$34,0),MATCH(M$9,'Kreuzmatrix Elemente'!$A$10:$BN$10,0)),"")</f>
        <v>A2</v>
      </c>
      <c r="N19" s="68" t="str">
        <f>IFERROR(INDEX('Kreuzmatrix Elemente'!$A$7:$BM$34,MATCH($C19,'Kreuzmatrix Elemente'!$A$7:$A$34,0),MATCH(N$9,'Kreuzmatrix Elemente'!$A$10:$BN$10,0)),"")</f>
        <v>A2</v>
      </c>
      <c r="O19" s="68">
        <f>IFERROR(INDEX('Kreuzmatrix Elemente'!$A$7:$BM$34,MATCH($C19,'Kreuzmatrix Elemente'!$A$7:$A$34,0),MATCH(O$9,'Kreuzmatrix Elemente'!$A$10:$BN$10,0)),"")</f>
        <v>0</v>
      </c>
      <c r="P19" s="68" t="str">
        <f>IFERROR(INDEX('Kreuzmatrix Elemente'!$A$7:$BM$34,MATCH($C19,'Kreuzmatrix Elemente'!$A$7:$A$34,0),MATCH(P$9,'Kreuzmatrix Elemente'!$A$10:$BN$10,0)),"")</f>
        <v/>
      </c>
    </row>
    <row r="20" spans="1:16" s="69" customFormat="1" hidden="1" outlineLevel="1" x14ac:dyDescent="0.35">
      <c r="A20" s="66" t="s">
        <v>576</v>
      </c>
      <c r="B20" s="19" t="str">
        <f>IFERROR(VLOOKUP($A20,#REF!,B$1,FALSE),"")</f>
        <v/>
      </c>
      <c r="C20" s="67" t="s">
        <v>577</v>
      </c>
      <c r="D20" s="67" t="s">
        <v>211</v>
      </c>
      <c r="E20" s="68" t="str">
        <f>IFERROR(INDEX('Kreuzmatrix Elemente'!$A$7:$BM$34,MATCH($C20,'Kreuzmatrix Elemente'!$A$7:$A$34,0),MATCH(E$9,'Kreuzmatrix Elemente'!$A$10:$BN$10,0)),"")</f>
        <v>B3</v>
      </c>
      <c r="F20" s="68" t="str">
        <f>IFERROR(INDEX('Kreuzmatrix Elemente'!$A$7:$BM$34,MATCH($C20,'Kreuzmatrix Elemente'!$A$7:$A$34,0),MATCH(F$9,'Kreuzmatrix Elemente'!$A$10:$BN$10,0)),"")</f>
        <v>B3</v>
      </c>
      <c r="G20" s="68" t="str">
        <f>IFERROR(INDEX('Kreuzmatrix Elemente'!$A$7:$BM$34,MATCH($C20,'Kreuzmatrix Elemente'!$A$7:$A$34,0),MATCH(G$9,'Kreuzmatrix Elemente'!$A$10:$BN$10,0)),"")</f>
        <v>A2</v>
      </c>
      <c r="H20" s="68" t="str">
        <f>IFERROR(INDEX('Kreuzmatrix Elemente'!$A$7:$BM$34,MATCH($C20,'Kreuzmatrix Elemente'!$A$7:$A$34,0),MATCH(H$9,'Kreuzmatrix Elemente'!$A$10:$BN$10,0)),"")</f>
        <v>A2</v>
      </c>
      <c r="I20" s="68" t="str">
        <f>IFERROR(INDEX('Kreuzmatrix Elemente'!$A$7:$BM$34,MATCH($C20,'Kreuzmatrix Elemente'!$A$7:$A$34,0),MATCH(I$9,'Kreuzmatrix Elemente'!$A$10:$BN$10,0)),"")</f>
        <v/>
      </c>
      <c r="J20" s="68">
        <f>IFERROR(INDEX('Kreuzmatrix Elemente'!$A$7:$BM$34,MATCH($C20,'Kreuzmatrix Elemente'!$A$7:$A$34,0),MATCH(J$9,'Kreuzmatrix Elemente'!$A$10:$BN$10,0)),"")</f>
        <v>0</v>
      </c>
      <c r="K20" s="68">
        <f>IFERROR(INDEX('Kreuzmatrix Elemente'!$A$7:$BM$34,MATCH($C20,'Kreuzmatrix Elemente'!$A$7:$A$34,0),MATCH(K$9,'Kreuzmatrix Elemente'!$A$10:$BN$10,0)),"")</f>
        <v>0</v>
      </c>
      <c r="L20" s="68" t="str">
        <f>IFERROR(INDEX('Kreuzmatrix Elemente'!$A$7:$BM$34,MATCH($C20,'Kreuzmatrix Elemente'!$A$7:$A$34,0),MATCH(L$9,'Kreuzmatrix Elemente'!$A$10:$BN$10,0)),"")</f>
        <v/>
      </c>
      <c r="M20" s="68" t="str">
        <f>IFERROR(INDEX('Kreuzmatrix Elemente'!$A$7:$BM$34,MATCH($C20,'Kreuzmatrix Elemente'!$A$7:$A$34,0),MATCH(M$9,'Kreuzmatrix Elemente'!$A$10:$BN$10,0)),"")</f>
        <v>A2</v>
      </c>
      <c r="N20" s="68" t="str">
        <f>IFERROR(INDEX('Kreuzmatrix Elemente'!$A$7:$BM$34,MATCH($C20,'Kreuzmatrix Elemente'!$A$7:$A$34,0),MATCH(N$9,'Kreuzmatrix Elemente'!$A$10:$BN$10,0)),"")</f>
        <v>A2</v>
      </c>
      <c r="O20" s="68">
        <f>IFERROR(INDEX('Kreuzmatrix Elemente'!$A$7:$BM$34,MATCH($C20,'Kreuzmatrix Elemente'!$A$7:$A$34,0),MATCH(O$9,'Kreuzmatrix Elemente'!$A$10:$BN$10,0)),"")</f>
        <v>0</v>
      </c>
      <c r="P20" s="68" t="str">
        <f>IFERROR(INDEX('Kreuzmatrix Elemente'!$A$7:$BM$34,MATCH($C20,'Kreuzmatrix Elemente'!$A$7:$A$34,0),MATCH(P$9,'Kreuzmatrix Elemente'!$A$10:$BN$10,0)),"")</f>
        <v/>
      </c>
    </row>
    <row r="21" spans="1:16" collapsed="1" x14ac:dyDescent="0.35">
      <c r="A21" s="1" t="s">
        <v>579</v>
      </c>
      <c r="B21" s="19" t="str">
        <f>IFERROR(VLOOKUP($A21,#REF!,B$1,FALSE),"")</f>
        <v/>
      </c>
      <c r="C21" s="19" t="str">
        <f>IFERROR(VLOOKUP($A21,#REF!,C$1,FALSE),"")</f>
        <v/>
      </c>
      <c r="D21" s="19" t="str">
        <f>IFERROR(VLOOKUP($A21,#REF!,D$1,FALSE),"")</f>
        <v/>
      </c>
      <c r="E21" s="74" t="str">
        <f>IFERROR(INDEX('Kreuzmatrix Elemente'!$A$7:$BM$34,MATCH($C21,'Kreuzmatrix Elemente'!$A$7:$A$34,0),MATCH(E$9,'Kreuzmatrix Elemente'!$A$10:$BN$10,0)),"")</f>
        <v/>
      </c>
      <c r="F21" s="18" t="str">
        <f>IFERROR(INDEX('Kreuzmatrix Elemente'!$A$7:$BM$34,MATCH($C21,'Kreuzmatrix Elemente'!$A$7:$A$34,0),MATCH(F$9,'Kreuzmatrix Elemente'!$A$10:$BN$10,0)),"")</f>
        <v/>
      </c>
      <c r="G21" s="18" t="str">
        <f>IFERROR(INDEX('Kreuzmatrix Elemente'!$A$7:$BM$34,MATCH($C21,'Kreuzmatrix Elemente'!$A$7:$A$34,0),MATCH(G$9,'Kreuzmatrix Elemente'!$A$10:$BN$10,0)),"")</f>
        <v/>
      </c>
      <c r="H21" s="18" t="str">
        <f>IFERROR(INDEX('Kreuzmatrix Elemente'!$A$7:$BM$34,MATCH($C21,'Kreuzmatrix Elemente'!$A$7:$A$34,0),MATCH(H$9,'Kreuzmatrix Elemente'!$A$10:$BN$10,0)),"")</f>
        <v/>
      </c>
      <c r="I21" s="18" t="str">
        <f>IFERROR(INDEX('Kreuzmatrix Elemente'!$A$7:$BM$34,MATCH($C21,'Kreuzmatrix Elemente'!$A$7:$A$34,0),MATCH(I$9,'Kreuzmatrix Elemente'!$A$10:$BN$10,0)),"")</f>
        <v/>
      </c>
      <c r="J21" s="74" t="str">
        <f>IFERROR(INDEX('Kreuzmatrix Elemente'!$A$7:$BM$34,MATCH($C21,'Kreuzmatrix Elemente'!$A$7:$A$34,0),MATCH(J$9,'Kreuzmatrix Elemente'!$A$10:$BN$10,0)),"")</f>
        <v/>
      </c>
      <c r="K21" s="74" t="str">
        <f>IFERROR(INDEX('Kreuzmatrix Elemente'!$A$7:$BM$34,MATCH($C21,'Kreuzmatrix Elemente'!$A$7:$A$34,0),MATCH(K$9,'Kreuzmatrix Elemente'!$A$10:$BN$10,0)),"")</f>
        <v/>
      </c>
      <c r="L21" s="18" t="str">
        <f>IFERROR(INDEX('Kreuzmatrix Elemente'!$A$7:$BM$34,MATCH($C21,'Kreuzmatrix Elemente'!$A$7:$A$34,0),MATCH(L$9,'Kreuzmatrix Elemente'!$A$10:$BN$10,0)),"")</f>
        <v/>
      </c>
      <c r="M21" s="18" t="str">
        <f>IFERROR(INDEX('Kreuzmatrix Elemente'!$A$7:$BM$34,MATCH($C21,'Kreuzmatrix Elemente'!$A$7:$A$34,0),MATCH(M$9,'Kreuzmatrix Elemente'!$A$10:$BN$10,0)),"")</f>
        <v/>
      </c>
      <c r="N21" s="18" t="str">
        <f>IFERROR(INDEX('Kreuzmatrix Elemente'!$A$7:$BM$34,MATCH($C21,'Kreuzmatrix Elemente'!$A$7:$A$34,0),MATCH(N$9,'Kreuzmatrix Elemente'!$A$10:$BN$10,0)),"")</f>
        <v/>
      </c>
      <c r="O21" s="18" t="str">
        <f>IFERROR(INDEX('Kreuzmatrix Elemente'!$A$7:$BM$34,MATCH($C21,'Kreuzmatrix Elemente'!$A$7:$A$34,0),MATCH(O$9,'Kreuzmatrix Elemente'!$A$10:$BN$10,0)),"")</f>
        <v/>
      </c>
      <c r="P21" s="18" t="str">
        <f>IFERROR(INDEX('Kreuzmatrix Elemente'!$A$7:$BM$34,MATCH($C21,'Kreuzmatrix Elemente'!$A$7:$A$34,0),MATCH(P$9,'Kreuzmatrix Elemente'!$A$10:$BN$10,0)),"")</f>
        <v/>
      </c>
    </row>
    <row r="22" spans="1:16" s="69" customFormat="1" hidden="1" outlineLevel="1" x14ac:dyDescent="0.35">
      <c r="A22" s="66" t="s">
        <v>579</v>
      </c>
      <c r="B22" s="19" t="str">
        <f>IFERROR(VLOOKUP($A22,#REF!,B$1,FALSE),"")</f>
        <v/>
      </c>
      <c r="C22" s="67" t="s">
        <v>214</v>
      </c>
      <c r="D22" s="67" t="s">
        <v>215</v>
      </c>
      <c r="E22" s="74">
        <f>IFERROR(INDEX('Kreuzmatrix Elemente'!$A$7:$BM$34,MATCH($C22,'Kreuzmatrix Elemente'!$A$7:$A$34,0),MATCH(E$9,'Kreuzmatrix Elemente'!$A$10:$BN$10,0)),"")</f>
        <v>0</v>
      </c>
      <c r="F22" s="68" t="str">
        <f>IFERROR(INDEX('Kreuzmatrix Elemente'!$A$7:$BM$34,MATCH($C22,'Kreuzmatrix Elemente'!$A$7:$A$34,0),MATCH(F$9,'Kreuzmatrix Elemente'!$A$10:$BN$10,0)),"")</f>
        <v>B3</v>
      </c>
      <c r="G22" s="68" t="str">
        <f>IFERROR(INDEX('Kreuzmatrix Elemente'!$A$7:$BM$34,MATCH($C22,'Kreuzmatrix Elemente'!$A$7:$A$34,0),MATCH(G$9,'Kreuzmatrix Elemente'!$A$10:$BN$10,0)),"")</f>
        <v>A2</v>
      </c>
      <c r="H22" s="68" t="str">
        <f>IFERROR(INDEX('Kreuzmatrix Elemente'!$A$7:$BM$34,MATCH($C22,'Kreuzmatrix Elemente'!$A$7:$A$34,0),MATCH(H$9,'Kreuzmatrix Elemente'!$A$10:$BN$10,0)),"")</f>
        <v>A2</v>
      </c>
      <c r="I22" s="68" t="str">
        <f>IFERROR(INDEX('Kreuzmatrix Elemente'!$A$7:$BM$34,MATCH($C22,'Kreuzmatrix Elemente'!$A$7:$A$34,0),MATCH(I$9,'Kreuzmatrix Elemente'!$A$10:$BN$10,0)),"")</f>
        <v/>
      </c>
      <c r="J22" s="74">
        <f>IFERROR(INDEX('Kreuzmatrix Elemente'!$A$7:$BM$34,MATCH($C22,'Kreuzmatrix Elemente'!$A$7:$A$34,0),MATCH(J$9,'Kreuzmatrix Elemente'!$A$10:$BN$10,0)),"")</f>
        <v>0</v>
      </c>
      <c r="K22" s="74">
        <f>IFERROR(INDEX('Kreuzmatrix Elemente'!$A$7:$BM$34,MATCH($C22,'Kreuzmatrix Elemente'!$A$7:$A$34,0),MATCH(K$9,'Kreuzmatrix Elemente'!$A$10:$BN$10,0)),"")</f>
        <v>0</v>
      </c>
      <c r="L22" s="68" t="str">
        <f>IFERROR(INDEX('Kreuzmatrix Elemente'!$A$7:$BM$34,MATCH($C22,'Kreuzmatrix Elemente'!$A$7:$A$34,0),MATCH(L$9,'Kreuzmatrix Elemente'!$A$10:$BN$10,0)),"")</f>
        <v/>
      </c>
      <c r="M22" s="68" t="str">
        <f>IFERROR(INDEX('Kreuzmatrix Elemente'!$A$7:$BM$34,MATCH($C22,'Kreuzmatrix Elemente'!$A$7:$A$34,0),MATCH(M$9,'Kreuzmatrix Elemente'!$A$10:$BN$10,0)),"")</f>
        <v>A2</v>
      </c>
      <c r="N22" s="68" t="str">
        <f>IFERROR(INDEX('Kreuzmatrix Elemente'!$A$7:$BM$34,MATCH($C22,'Kreuzmatrix Elemente'!$A$7:$A$34,0),MATCH(N$9,'Kreuzmatrix Elemente'!$A$10:$BN$10,0)),"")</f>
        <v>A2</v>
      </c>
      <c r="O22" s="68">
        <f>IFERROR(INDEX('Kreuzmatrix Elemente'!$A$7:$BM$34,MATCH($C22,'Kreuzmatrix Elemente'!$A$7:$A$34,0),MATCH(O$9,'Kreuzmatrix Elemente'!$A$10:$BN$10,0)),"")</f>
        <v>0</v>
      </c>
      <c r="P22" s="68" t="str">
        <f>IFERROR(INDEX('Kreuzmatrix Elemente'!$A$7:$BM$34,MATCH($C22,'Kreuzmatrix Elemente'!$A$7:$A$34,0),MATCH(P$9,'Kreuzmatrix Elemente'!$A$10:$BN$10,0)),"")</f>
        <v/>
      </c>
    </row>
    <row r="23" spans="1:16" s="69" customFormat="1" hidden="1" outlineLevel="1" x14ac:dyDescent="0.35">
      <c r="A23" s="66" t="s">
        <v>579</v>
      </c>
      <c r="B23" s="19" t="str">
        <f>IFERROR(VLOOKUP($A23,#REF!,B$1,FALSE),"")</f>
        <v/>
      </c>
      <c r="C23" s="67" t="s">
        <v>214</v>
      </c>
      <c r="D23" s="69" t="s">
        <v>216</v>
      </c>
      <c r="E23" s="74">
        <f>IFERROR(INDEX('Kreuzmatrix Elemente'!$A$7:$BM$34,MATCH($C23,'Kreuzmatrix Elemente'!$A$7:$A$34,0),MATCH(E$9,'Kreuzmatrix Elemente'!$A$10:$BN$10,0)),"")</f>
        <v>0</v>
      </c>
      <c r="F23" s="68" t="str">
        <f>IFERROR(INDEX('Kreuzmatrix Elemente'!$A$7:$BM$34,MATCH($C23,'Kreuzmatrix Elemente'!$A$7:$A$34,0),MATCH(F$9,'Kreuzmatrix Elemente'!$A$10:$BN$10,0)),"")</f>
        <v>B3</v>
      </c>
      <c r="G23" s="68" t="str">
        <f>IFERROR(INDEX('Kreuzmatrix Elemente'!$A$7:$BM$34,MATCH($C23,'Kreuzmatrix Elemente'!$A$7:$A$34,0),MATCH(G$9,'Kreuzmatrix Elemente'!$A$10:$BN$10,0)),"")</f>
        <v>A2</v>
      </c>
      <c r="H23" s="68" t="str">
        <f>IFERROR(INDEX('Kreuzmatrix Elemente'!$A$7:$BM$34,MATCH($C23,'Kreuzmatrix Elemente'!$A$7:$A$34,0),MATCH(H$9,'Kreuzmatrix Elemente'!$A$10:$BN$10,0)),"")</f>
        <v>A2</v>
      </c>
      <c r="I23" s="68" t="str">
        <f>IFERROR(INDEX('Kreuzmatrix Elemente'!$A$7:$BM$34,MATCH($C23,'Kreuzmatrix Elemente'!$A$7:$A$34,0),MATCH(I$9,'Kreuzmatrix Elemente'!$A$10:$BN$10,0)),"")</f>
        <v/>
      </c>
      <c r="J23" s="74">
        <f>IFERROR(INDEX('Kreuzmatrix Elemente'!$A$7:$BM$34,MATCH($C23,'Kreuzmatrix Elemente'!$A$7:$A$34,0),MATCH(J$9,'Kreuzmatrix Elemente'!$A$10:$BN$10,0)),"")</f>
        <v>0</v>
      </c>
      <c r="K23" s="74">
        <f>IFERROR(INDEX('Kreuzmatrix Elemente'!$A$7:$BM$34,MATCH($C23,'Kreuzmatrix Elemente'!$A$7:$A$34,0),MATCH(K$9,'Kreuzmatrix Elemente'!$A$10:$BN$10,0)),"")</f>
        <v>0</v>
      </c>
      <c r="L23" s="68" t="str">
        <f>IFERROR(INDEX('Kreuzmatrix Elemente'!$A$7:$BM$34,MATCH($C23,'Kreuzmatrix Elemente'!$A$7:$A$34,0),MATCH(L$9,'Kreuzmatrix Elemente'!$A$10:$BN$10,0)),"")</f>
        <v/>
      </c>
      <c r="M23" s="68" t="str">
        <f>IFERROR(INDEX('Kreuzmatrix Elemente'!$A$7:$BM$34,MATCH($C23,'Kreuzmatrix Elemente'!$A$7:$A$34,0),MATCH(M$9,'Kreuzmatrix Elemente'!$A$10:$BN$10,0)),"")</f>
        <v>A2</v>
      </c>
      <c r="N23" s="68" t="str">
        <f>IFERROR(INDEX('Kreuzmatrix Elemente'!$A$7:$BM$34,MATCH($C23,'Kreuzmatrix Elemente'!$A$7:$A$34,0),MATCH(N$9,'Kreuzmatrix Elemente'!$A$10:$BN$10,0)),"")</f>
        <v>A2</v>
      </c>
      <c r="O23" s="68">
        <f>IFERROR(INDEX('Kreuzmatrix Elemente'!$A$7:$BM$34,MATCH($C23,'Kreuzmatrix Elemente'!$A$7:$A$34,0),MATCH(O$9,'Kreuzmatrix Elemente'!$A$10:$BN$10,0)),"")</f>
        <v>0</v>
      </c>
      <c r="P23" s="68" t="str">
        <f>IFERROR(INDEX('Kreuzmatrix Elemente'!$A$7:$BM$34,MATCH($C23,'Kreuzmatrix Elemente'!$A$7:$A$34,0),MATCH(P$9,'Kreuzmatrix Elemente'!$A$10:$BN$10,0)),"")</f>
        <v/>
      </c>
    </row>
    <row r="24" spans="1:16" s="69" customFormat="1" hidden="1" outlineLevel="1" x14ac:dyDescent="0.35">
      <c r="A24" s="66" t="s">
        <v>579</v>
      </c>
      <c r="B24" s="19" t="str">
        <f>IFERROR(VLOOKUP($A24,#REF!,B$1,FALSE),"")</f>
        <v/>
      </c>
      <c r="C24" s="67" t="s">
        <v>214</v>
      </c>
      <c r="D24" s="69" t="s">
        <v>217</v>
      </c>
      <c r="E24" s="74">
        <f>IFERROR(INDEX('Kreuzmatrix Elemente'!$A$7:$BM$34,MATCH($C24,'Kreuzmatrix Elemente'!$A$7:$A$34,0),MATCH(E$9,'Kreuzmatrix Elemente'!$A$10:$BN$10,0)),"")</f>
        <v>0</v>
      </c>
      <c r="F24" s="68" t="str">
        <f>IFERROR(INDEX('Kreuzmatrix Elemente'!$A$7:$BM$34,MATCH($C24,'Kreuzmatrix Elemente'!$A$7:$A$34,0),MATCH(F$9,'Kreuzmatrix Elemente'!$A$10:$BN$10,0)),"")</f>
        <v>B3</v>
      </c>
      <c r="G24" s="68" t="str">
        <f>IFERROR(INDEX('Kreuzmatrix Elemente'!$A$7:$BM$34,MATCH($C24,'Kreuzmatrix Elemente'!$A$7:$A$34,0),MATCH(G$9,'Kreuzmatrix Elemente'!$A$10:$BN$10,0)),"")</f>
        <v>A2</v>
      </c>
      <c r="H24" s="68" t="str">
        <f>IFERROR(INDEX('Kreuzmatrix Elemente'!$A$7:$BM$34,MATCH($C24,'Kreuzmatrix Elemente'!$A$7:$A$34,0),MATCH(H$9,'Kreuzmatrix Elemente'!$A$10:$BN$10,0)),"")</f>
        <v>A2</v>
      </c>
      <c r="I24" s="68" t="str">
        <f>IFERROR(INDEX('Kreuzmatrix Elemente'!$A$7:$BM$34,MATCH($C24,'Kreuzmatrix Elemente'!$A$7:$A$34,0),MATCH(I$9,'Kreuzmatrix Elemente'!$A$10:$BN$10,0)),"")</f>
        <v/>
      </c>
      <c r="J24" s="74">
        <f>IFERROR(INDEX('Kreuzmatrix Elemente'!$A$7:$BM$34,MATCH($C24,'Kreuzmatrix Elemente'!$A$7:$A$34,0),MATCH(J$9,'Kreuzmatrix Elemente'!$A$10:$BN$10,0)),"")</f>
        <v>0</v>
      </c>
      <c r="K24" s="74">
        <f>IFERROR(INDEX('Kreuzmatrix Elemente'!$A$7:$BM$34,MATCH($C24,'Kreuzmatrix Elemente'!$A$7:$A$34,0),MATCH(K$9,'Kreuzmatrix Elemente'!$A$10:$BN$10,0)),"")</f>
        <v>0</v>
      </c>
      <c r="L24" s="68" t="str">
        <f>IFERROR(INDEX('Kreuzmatrix Elemente'!$A$7:$BM$34,MATCH($C24,'Kreuzmatrix Elemente'!$A$7:$A$34,0),MATCH(L$9,'Kreuzmatrix Elemente'!$A$10:$BN$10,0)),"")</f>
        <v/>
      </c>
      <c r="M24" s="68" t="str">
        <f>IFERROR(INDEX('Kreuzmatrix Elemente'!$A$7:$BM$34,MATCH($C24,'Kreuzmatrix Elemente'!$A$7:$A$34,0),MATCH(M$9,'Kreuzmatrix Elemente'!$A$10:$BN$10,0)),"")</f>
        <v>A2</v>
      </c>
      <c r="N24" s="68" t="str">
        <f>IFERROR(INDEX('Kreuzmatrix Elemente'!$A$7:$BM$34,MATCH($C24,'Kreuzmatrix Elemente'!$A$7:$A$34,0),MATCH(N$9,'Kreuzmatrix Elemente'!$A$10:$BN$10,0)),"")</f>
        <v>A2</v>
      </c>
      <c r="O24" s="68">
        <f>IFERROR(INDEX('Kreuzmatrix Elemente'!$A$7:$BM$34,MATCH($C24,'Kreuzmatrix Elemente'!$A$7:$A$34,0),MATCH(O$9,'Kreuzmatrix Elemente'!$A$10:$BN$10,0)),"")</f>
        <v>0</v>
      </c>
      <c r="P24" s="68" t="str">
        <f>IFERROR(INDEX('Kreuzmatrix Elemente'!$A$7:$BM$34,MATCH($C24,'Kreuzmatrix Elemente'!$A$7:$A$34,0),MATCH(P$9,'Kreuzmatrix Elemente'!$A$10:$BN$10,0)),"")</f>
        <v/>
      </c>
    </row>
    <row r="25" spans="1:16" s="69" customFormat="1" hidden="1" outlineLevel="1" x14ac:dyDescent="0.35">
      <c r="A25" s="66" t="s">
        <v>579</v>
      </c>
      <c r="B25" s="19" t="str">
        <f>IFERROR(VLOOKUP($A25,#REF!,B$1,FALSE),"")</f>
        <v/>
      </c>
      <c r="C25" s="67" t="s">
        <v>214</v>
      </c>
      <c r="D25" s="69" t="s">
        <v>218</v>
      </c>
      <c r="E25" s="74">
        <f>IFERROR(INDEX('Kreuzmatrix Elemente'!$A$7:$BM$34,MATCH($C25,'Kreuzmatrix Elemente'!$A$7:$A$34,0),MATCH(E$9,'Kreuzmatrix Elemente'!$A$10:$BN$10,0)),"")</f>
        <v>0</v>
      </c>
      <c r="F25" s="68" t="str">
        <f>IFERROR(INDEX('Kreuzmatrix Elemente'!$A$7:$BM$34,MATCH($C25,'Kreuzmatrix Elemente'!$A$7:$A$34,0),MATCH(F$9,'Kreuzmatrix Elemente'!$A$10:$BN$10,0)),"")</f>
        <v>B3</v>
      </c>
      <c r="G25" s="68" t="str">
        <f>IFERROR(INDEX('Kreuzmatrix Elemente'!$A$7:$BM$34,MATCH($C25,'Kreuzmatrix Elemente'!$A$7:$A$34,0),MATCH(G$9,'Kreuzmatrix Elemente'!$A$10:$BN$10,0)),"")</f>
        <v>A2</v>
      </c>
      <c r="H25" s="68" t="str">
        <f>IFERROR(INDEX('Kreuzmatrix Elemente'!$A$7:$BM$34,MATCH($C25,'Kreuzmatrix Elemente'!$A$7:$A$34,0),MATCH(H$9,'Kreuzmatrix Elemente'!$A$10:$BN$10,0)),"")</f>
        <v>A2</v>
      </c>
      <c r="I25" s="68" t="str">
        <f>IFERROR(INDEX('Kreuzmatrix Elemente'!$A$7:$BM$34,MATCH($C25,'Kreuzmatrix Elemente'!$A$7:$A$34,0),MATCH(I$9,'Kreuzmatrix Elemente'!$A$10:$BN$10,0)),"")</f>
        <v/>
      </c>
      <c r="J25" s="74">
        <f>IFERROR(INDEX('Kreuzmatrix Elemente'!$A$7:$BM$34,MATCH($C25,'Kreuzmatrix Elemente'!$A$7:$A$34,0),MATCH(J$9,'Kreuzmatrix Elemente'!$A$10:$BN$10,0)),"")</f>
        <v>0</v>
      </c>
      <c r="K25" s="74">
        <f>IFERROR(INDEX('Kreuzmatrix Elemente'!$A$7:$BM$34,MATCH($C25,'Kreuzmatrix Elemente'!$A$7:$A$34,0),MATCH(K$9,'Kreuzmatrix Elemente'!$A$10:$BN$10,0)),"")</f>
        <v>0</v>
      </c>
      <c r="L25" s="68" t="str">
        <f>IFERROR(INDEX('Kreuzmatrix Elemente'!$A$7:$BM$34,MATCH($C25,'Kreuzmatrix Elemente'!$A$7:$A$34,0),MATCH(L$9,'Kreuzmatrix Elemente'!$A$10:$BN$10,0)),"")</f>
        <v/>
      </c>
      <c r="M25" s="68" t="str">
        <f>IFERROR(INDEX('Kreuzmatrix Elemente'!$A$7:$BM$34,MATCH($C25,'Kreuzmatrix Elemente'!$A$7:$A$34,0),MATCH(M$9,'Kreuzmatrix Elemente'!$A$10:$BN$10,0)),"")</f>
        <v>A2</v>
      </c>
      <c r="N25" s="68" t="str">
        <f>IFERROR(INDEX('Kreuzmatrix Elemente'!$A$7:$BM$34,MATCH($C25,'Kreuzmatrix Elemente'!$A$7:$A$34,0),MATCH(N$9,'Kreuzmatrix Elemente'!$A$10:$BN$10,0)),"")</f>
        <v>A2</v>
      </c>
      <c r="O25" s="68">
        <f>IFERROR(INDEX('Kreuzmatrix Elemente'!$A$7:$BM$34,MATCH($C25,'Kreuzmatrix Elemente'!$A$7:$A$34,0),MATCH(O$9,'Kreuzmatrix Elemente'!$A$10:$BN$10,0)),"")</f>
        <v>0</v>
      </c>
      <c r="P25" s="68" t="str">
        <f>IFERROR(INDEX('Kreuzmatrix Elemente'!$A$7:$BM$34,MATCH($C25,'Kreuzmatrix Elemente'!$A$7:$A$34,0),MATCH(P$9,'Kreuzmatrix Elemente'!$A$10:$BN$10,0)),"")</f>
        <v/>
      </c>
    </row>
    <row r="26" spans="1:16" s="69" customFormat="1" hidden="1" outlineLevel="1" x14ac:dyDescent="0.35">
      <c r="A26" s="66" t="s">
        <v>579</v>
      </c>
      <c r="B26" s="19" t="str">
        <f>IFERROR(VLOOKUP($A26,#REF!,B$1,FALSE),"")</f>
        <v/>
      </c>
      <c r="C26" s="67" t="s">
        <v>214</v>
      </c>
      <c r="D26" s="69" t="s">
        <v>219</v>
      </c>
      <c r="E26" s="74">
        <f>IFERROR(INDEX('Kreuzmatrix Elemente'!$A$7:$BM$34,MATCH($C26,'Kreuzmatrix Elemente'!$A$7:$A$34,0),MATCH(E$9,'Kreuzmatrix Elemente'!$A$10:$BN$10,0)),"")</f>
        <v>0</v>
      </c>
      <c r="F26" s="68" t="str">
        <f>IFERROR(INDEX('Kreuzmatrix Elemente'!$A$7:$BM$34,MATCH($C26,'Kreuzmatrix Elemente'!$A$7:$A$34,0),MATCH(F$9,'Kreuzmatrix Elemente'!$A$10:$BN$10,0)),"")</f>
        <v>B3</v>
      </c>
      <c r="G26" s="68" t="str">
        <f>IFERROR(INDEX('Kreuzmatrix Elemente'!$A$7:$BM$34,MATCH($C26,'Kreuzmatrix Elemente'!$A$7:$A$34,0),MATCH(G$9,'Kreuzmatrix Elemente'!$A$10:$BN$10,0)),"")</f>
        <v>A2</v>
      </c>
      <c r="H26" s="68" t="str">
        <f>IFERROR(INDEX('Kreuzmatrix Elemente'!$A$7:$BM$34,MATCH($C26,'Kreuzmatrix Elemente'!$A$7:$A$34,0),MATCH(H$9,'Kreuzmatrix Elemente'!$A$10:$BN$10,0)),"")</f>
        <v>A2</v>
      </c>
      <c r="I26" s="68" t="str">
        <f>IFERROR(INDEX('Kreuzmatrix Elemente'!$A$7:$BM$34,MATCH($C26,'Kreuzmatrix Elemente'!$A$7:$A$34,0),MATCH(I$9,'Kreuzmatrix Elemente'!$A$10:$BN$10,0)),"")</f>
        <v/>
      </c>
      <c r="J26" s="74">
        <f>IFERROR(INDEX('Kreuzmatrix Elemente'!$A$7:$BM$34,MATCH($C26,'Kreuzmatrix Elemente'!$A$7:$A$34,0),MATCH(J$9,'Kreuzmatrix Elemente'!$A$10:$BN$10,0)),"")</f>
        <v>0</v>
      </c>
      <c r="K26" s="74">
        <f>IFERROR(INDEX('Kreuzmatrix Elemente'!$A$7:$BM$34,MATCH($C26,'Kreuzmatrix Elemente'!$A$7:$A$34,0),MATCH(K$9,'Kreuzmatrix Elemente'!$A$10:$BN$10,0)),"")</f>
        <v>0</v>
      </c>
      <c r="L26" s="68" t="str">
        <f>IFERROR(INDEX('Kreuzmatrix Elemente'!$A$7:$BM$34,MATCH($C26,'Kreuzmatrix Elemente'!$A$7:$A$34,0),MATCH(L$9,'Kreuzmatrix Elemente'!$A$10:$BN$10,0)),"")</f>
        <v/>
      </c>
      <c r="M26" s="68" t="str">
        <f>IFERROR(INDEX('Kreuzmatrix Elemente'!$A$7:$BM$34,MATCH($C26,'Kreuzmatrix Elemente'!$A$7:$A$34,0),MATCH(M$9,'Kreuzmatrix Elemente'!$A$10:$BN$10,0)),"")</f>
        <v>A2</v>
      </c>
      <c r="N26" s="68" t="str">
        <f>IFERROR(INDEX('Kreuzmatrix Elemente'!$A$7:$BM$34,MATCH($C26,'Kreuzmatrix Elemente'!$A$7:$A$34,0),MATCH(N$9,'Kreuzmatrix Elemente'!$A$10:$BN$10,0)),"")</f>
        <v>A2</v>
      </c>
      <c r="O26" s="68">
        <f>IFERROR(INDEX('Kreuzmatrix Elemente'!$A$7:$BM$34,MATCH($C26,'Kreuzmatrix Elemente'!$A$7:$A$34,0),MATCH(O$9,'Kreuzmatrix Elemente'!$A$10:$BN$10,0)),"")</f>
        <v>0</v>
      </c>
      <c r="P26" s="68" t="str">
        <f>IFERROR(INDEX('Kreuzmatrix Elemente'!$A$7:$BM$34,MATCH($C26,'Kreuzmatrix Elemente'!$A$7:$A$34,0),MATCH(P$9,'Kreuzmatrix Elemente'!$A$10:$BN$10,0)),"")</f>
        <v/>
      </c>
    </row>
    <row r="27" spans="1:16" s="69" customFormat="1" hidden="1" outlineLevel="1" x14ac:dyDescent="0.35">
      <c r="A27" s="66" t="s">
        <v>579</v>
      </c>
      <c r="B27" s="19" t="str">
        <f>IFERROR(VLOOKUP($A27,#REF!,B$1,FALSE),"")</f>
        <v/>
      </c>
      <c r="C27" s="67" t="s">
        <v>214</v>
      </c>
      <c r="D27" s="69" t="s">
        <v>220</v>
      </c>
      <c r="E27" s="74">
        <f>IFERROR(INDEX('Kreuzmatrix Elemente'!$A$7:$BM$34,MATCH($C27,'Kreuzmatrix Elemente'!$A$7:$A$34,0),MATCH(E$9,'Kreuzmatrix Elemente'!$A$10:$BN$10,0)),"")</f>
        <v>0</v>
      </c>
      <c r="F27" s="68" t="str">
        <f>IFERROR(INDEX('Kreuzmatrix Elemente'!$A$7:$BM$34,MATCH($C27,'Kreuzmatrix Elemente'!$A$7:$A$34,0),MATCH(F$9,'Kreuzmatrix Elemente'!$A$10:$BN$10,0)),"")</f>
        <v>B3</v>
      </c>
      <c r="G27" s="68" t="str">
        <f>IFERROR(INDEX('Kreuzmatrix Elemente'!$A$7:$BM$34,MATCH($C27,'Kreuzmatrix Elemente'!$A$7:$A$34,0),MATCH(G$9,'Kreuzmatrix Elemente'!$A$10:$BN$10,0)),"")</f>
        <v>A2</v>
      </c>
      <c r="H27" s="68" t="str">
        <f>IFERROR(INDEX('Kreuzmatrix Elemente'!$A$7:$BM$34,MATCH($C27,'Kreuzmatrix Elemente'!$A$7:$A$34,0),MATCH(H$9,'Kreuzmatrix Elemente'!$A$10:$BN$10,0)),"")</f>
        <v>A2</v>
      </c>
      <c r="I27" s="68" t="str">
        <f>IFERROR(INDEX('Kreuzmatrix Elemente'!$A$7:$BM$34,MATCH($C27,'Kreuzmatrix Elemente'!$A$7:$A$34,0),MATCH(I$9,'Kreuzmatrix Elemente'!$A$10:$BN$10,0)),"")</f>
        <v/>
      </c>
      <c r="J27" s="74">
        <f>IFERROR(INDEX('Kreuzmatrix Elemente'!$A$7:$BM$34,MATCH($C27,'Kreuzmatrix Elemente'!$A$7:$A$34,0),MATCH(J$9,'Kreuzmatrix Elemente'!$A$10:$BN$10,0)),"")</f>
        <v>0</v>
      </c>
      <c r="K27" s="74">
        <f>IFERROR(INDEX('Kreuzmatrix Elemente'!$A$7:$BM$34,MATCH($C27,'Kreuzmatrix Elemente'!$A$7:$A$34,0),MATCH(K$9,'Kreuzmatrix Elemente'!$A$10:$BN$10,0)),"")</f>
        <v>0</v>
      </c>
      <c r="L27" s="68" t="str">
        <f>IFERROR(INDEX('Kreuzmatrix Elemente'!$A$7:$BM$34,MATCH($C27,'Kreuzmatrix Elemente'!$A$7:$A$34,0),MATCH(L$9,'Kreuzmatrix Elemente'!$A$10:$BN$10,0)),"")</f>
        <v/>
      </c>
      <c r="M27" s="68" t="str">
        <f>IFERROR(INDEX('Kreuzmatrix Elemente'!$A$7:$BM$34,MATCH($C27,'Kreuzmatrix Elemente'!$A$7:$A$34,0),MATCH(M$9,'Kreuzmatrix Elemente'!$A$10:$BN$10,0)),"")</f>
        <v>A2</v>
      </c>
      <c r="N27" s="68" t="str">
        <f>IFERROR(INDEX('Kreuzmatrix Elemente'!$A$7:$BM$34,MATCH($C27,'Kreuzmatrix Elemente'!$A$7:$A$34,0),MATCH(N$9,'Kreuzmatrix Elemente'!$A$10:$BN$10,0)),"")</f>
        <v>A2</v>
      </c>
      <c r="O27" s="68">
        <f>IFERROR(INDEX('Kreuzmatrix Elemente'!$A$7:$BM$34,MATCH($C27,'Kreuzmatrix Elemente'!$A$7:$A$34,0),MATCH(O$9,'Kreuzmatrix Elemente'!$A$10:$BN$10,0)),"")</f>
        <v>0</v>
      </c>
      <c r="P27" s="68" t="str">
        <f>IFERROR(INDEX('Kreuzmatrix Elemente'!$A$7:$BM$34,MATCH($C27,'Kreuzmatrix Elemente'!$A$7:$A$34,0),MATCH(P$9,'Kreuzmatrix Elemente'!$A$10:$BN$10,0)),"")</f>
        <v/>
      </c>
    </row>
    <row r="28" spans="1:16" s="69" customFormat="1" hidden="1" outlineLevel="1" x14ac:dyDescent="0.35">
      <c r="A28" s="66" t="s">
        <v>579</v>
      </c>
      <c r="B28" s="19" t="str">
        <f>IFERROR(VLOOKUP($A28,#REF!,B$1,FALSE),"")</f>
        <v/>
      </c>
      <c r="C28" s="67" t="s">
        <v>214</v>
      </c>
      <c r="D28" s="69" t="s">
        <v>221</v>
      </c>
      <c r="E28" s="74">
        <f>IFERROR(INDEX('Kreuzmatrix Elemente'!$A$7:$BM$34,MATCH($C28,'Kreuzmatrix Elemente'!$A$7:$A$34,0),MATCH(E$9,'Kreuzmatrix Elemente'!$A$10:$BN$10,0)),"")</f>
        <v>0</v>
      </c>
      <c r="F28" s="68" t="str">
        <f>IFERROR(INDEX('Kreuzmatrix Elemente'!$A$7:$BM$34,MATCH($C28,'Kreuzmatrix Elemente'!$A$7:$A$34,0),MATCH(F$9,'Kreuzmatrix Elemente'!$A$10:$BN$10,0)),"")</f>
        <v>B3</v>
      </c>
      <c r="G28" s="68" t="str">
        <f>IFERROR(INDEX('Kreuzmatrix Elemente'!$A$7:$BM$34,MATCH($C28,'Kreuzmatrix Elemente'!$A$7:$A$34,0),MATCH(G$9,'Kreuzmatrix Elemente'!$A$10:$BN$10,0)),"")</f>
        <v>A2</v>
      </c>
      <c r="H28" s="68" t="str">
        <f>IFERROR(INDEX('Kreuzmatrix Elemente'!$A$7:$BM$34,MATCH($C28,'Kreuzmatrix Elemente'!$A$7:$A$34,0),MATCH(H$9,'Kreuzmatrix Elemente'!$A$10:$BN$10,0)),"")</f>
        <v>A2</v>
      </c>
      <c r="I28" s="68" t="str">
        <f>IFERROR(INDEX('Kreuzmatrix Elemente'!$A$7:$BM$34,MATCH($C28,'Kreuzmatrix Elemente'!$A$7:$A$34,0),MATCH(I$9,'Kreuzmatrix Elemente'!$A$10:$BN$10,0)),"")</f>
        <v/>
      </c>
      <c r="J28" s="74">
        <f>IFERROR(INDEX('Kreuzmatrix Elemente'!$A$7:$BM$34,MATCH($C28,'Kreuzmatrix Elemente'!$A$7:$A$34,0),MATCH(J$9,'Kreuzmatrix Elemente'!$A$10:$BN$10,0)),"")</f>
        <v>0</v>
      </c>
      <c r="K28" s="74">
        <f>IFERROR(INDEX('Kreuzmatrix Elemente'!$A$7:$BM$34,MATCH($C28,'Kreuzmatrix Elemente'!$A$7:$A$34,0),MATCH(K$9,'Kreuzmatrix Elemente'!$A$10:$BN$10,0)),"")</f>
        <v>0</v>
      </c>
      <c r="L28" s="68" t="str">
        <f>IFERROR(INDEX('Kreuzmatrix Elemente'!$A$7:$BM$34,MATCH($C28,'Kreuzmatrix Elemente'!$A$7:$A$34,0),MATCH(L$9,'Kreuzmatrix Elemente'!$A$10:$BN$10,0)),"")</f>
        <v/>
      </c>
      <c r="M28" s="68" t="str">
        <f>IFERROR(INDEX('Kreuzmatrix Elemente'!$A$7:$BM$34,MATCH($C28,'Kreuzmatrix Elemente'!$A$7:$A$34,0),MATCH(M$9,'Kreuzmatrix Elemente'!$A$10:$BN$10,0)),"")</f>
        <v>A2</v>
      </c>
      <c r="N28" s="68" t="str">
        <f>IFERROR(INDEX('Kreuzmatrix Elemente'!$A$7:$BM$34,MATCH($C28,'Kreuzmatrix Elemente'!$A$7:$A$34,0),MATCH(N$9,'Kreuzmatrix Elemente'!$A$10:$BN$10,0)),"")</f>
        <v>A2</v>
      </c>
      <c r="O28" s="68">
        <f>IFERROR(INDEX('Kreuzmatrix Elemente'!$A$7:$BM$34,MATCH($C28,'Kreuzmatrix Elemente'!$A$7:$A$34,0),MATCH(O$9,'Kreuzmatrix Elemente'!$A$10:$BN$10,0)),"")</f>
        <v>0</v>
      </c>
      <c r="P28" s="68" t="str">
        <f>IFERROR(INDEX('Kreuzmatrix Elemente'!$A$7:$BM$34,MATCH($C28,'Kreuzmatrix Elemente'!$A$7:$A$34,0),MATCH(P$9,'Kreuzmatrix Elemente'!$A$10:$BN$10,0)),"")</f>
        <v/>
      </c>
    </row>
    <row r="29" spans="1:16" s="69" customFormat="1" hidden="1" outlineLevel="1" x14ac:dyDescent="0.35">
      <c r="A29" s="66" t="s">
        <v>579</v>
      </c>
      <c r="B29" s="19" t="str">
        <f>IFERROR(VLOOKUP($A29,#REF!,B$1,FALSE),"")</f>
        <v/>
      </c>
      <c r="C29" s="67" t="s">
        <v>214</v>
      </c>
      <c r="D29" s="69" t="s">
        <v>222</v>
      </c>
      <c r="E29" s="74">
        <f>IFERROR(INDEX('Kreuzmatrix Elemente'!$A$7:$BM$34,MATCH($C29,'Kreuzmatrix Elemente'!$A$7:$A$34,0),MATCH(E$9,'Kreuzmatrix Elemente'!$A$10:$BN$10,0)),"")</f>
        <v>0</v>
      </c>
      <c r="F29" s="68" t="str">
        <f>IFERROR(INDEX('Kreuzmatrix Elemente'!$A$7:$BM$34,MATCH($C29,'Kreuzmatrix Elemente'!$A$7:$A$34,0),MATCH(F$9,'Kreuzmatrix Elemente'!$A$10:$BN$10,0)),"")</f>
        <v>B3</v>
      </c>
      <c r="G29" s="68" t="str">
        <f>IFERROR(INDEX('Kreuzmatrix Elemente'!$A$7:$BM$34,MATCH($C29,'Kreuzmatrix Elemente'!$A$7:$A$34,0),MATCH(G$9,'Kreuzmatrix Elemente'!$A$10:$BN$10,0)),"")</f>
        <v>A2</v>
      </c>
      <c r="H29" s="68" t="str">
        <f>IFERROR(INDEX('Kreuzmatrix Elemente'!$A$7:$BM$34,MATCH($C29,'Kreuzmatrix Elemente'!$A$7:$A$34,0),MATCH(H$9,'Kreuzmatrix Elemente'!$A$10:$BN$10,0)),"")</f>
        <v>A2</v>
      </c>
      <c r="I29" s="68" t="str">
        <f>IFERROR(INDEX('Kreuzmatrix Elemente'!$A$7:$BM$34,MATCH($C29,'Kreuzmatrix Elemente'!$A$7:$A$34,0),MATCH(I$9,'Kreuzmatrix Elemente'!$A$10:$BN$10,0)),"")</f>
        <v/>
      </c>
      <c r="J29" s="74">
        <f>IFERROR(INDEX('Kreuzmatrix Elemente'!$A$7:$BM$34,MATCH($C29,'Kreuzmatrix Elemente'!$A$7:$A$34,0),MATCH(J$9,'Kreuzmatrix Elemente'!$A$10:$BN$10,0)),"")</f>
        <v>0</v>
      </c>
      <c r="K29" s="74">
        <f>IFERROR(INDEX('Kreuzmatrix Elemente'!$A$7:$BM$34,MATCH($C29,'Kreuzmatrix Elemente'!$A$7:$A$34,0),MATCH(K$9,'Kreuzmatrix Elemente'!$A$10:$BN$10,0)),"")</f>
        <v>0</v>
      </c>
      <c r="L29" s="68" t="str">
        <f>IFERROR(INDEX('Kreuzmatrix Elemente'!$A$7:$BM$34,MATCH($C29,'Kreuzmatrix Elemente'!$A$7:$A$34,0),MATCH(L$9,'Kreuzmatrix Elemente'!$A$10:$BN$10,0)),"")</f>
        <v/>
      </c>
      <c r="M29" s="68" t="str">
        <f>IFERROR(INDEX('Kreuzmatrix Elemente'!$A$7:$BM$34,MATCH($C29,'Kreuzmatrix Elemente'!$A$7:$A$34,0),MATCH(M$9,'Kreuzmatrix Elemente'!$A$10:$BN$10,0)),"")</f>
        <v>A2</v>
      </c>
      <c r="N29" s="68" t="str">
        <f>IFERROR(INDEX('Kreuzmatrix Elemente'!$A$7:$BM$34,MATCH($C29,'Kreuzmatrix Elemente'!$A$7:$A$34,0),MATCH(N$9,'Kreuzmatrix Elemente'!$A$10:$BN$10,0)),"")</f>
        <v>A2</v>
      </c>
      <c r="O29" s="68">
        <f>IFERROR(INDEX('Kreuzmatrix Elemente'!$A$7:$BM$34,MATCH($C29,'Kreuzmatrix Elemente'!$A$7:$A$34,0),MATCH(O$9,'Kreuzmatrix Elemente'!$A$10:$BN$10,0)),"")</f>
        <v>0</v>
      </c>
      <c r="P29" s="68" t="str">
        <f>IFERROR(INDEX('Kreuzmatrix Elemente'!$A$7:$BM$34,MATCH($C29,'Kreuzmatrix Elemente'!$A$7:$A$34,0),MATCH(P$9,'Kreuzmatrix Elemente'!$A$10:$BN$10,0)),"")</f>
        <v/>
      </c>
    </row>
    <row r="30" spans="1:16" s="69" customFormat="1" hidden="1" outlineLevel="1" x14ac:dyDescent="0.35">
      <c r="A30" s="66" t="s">
        <v>579</v>
      </c>
      <c r="B30" s="19" t="str">
        <f>IFERROR(VLOOKUP($A30,#REF!,B$1,FALSE),"")</f>
        <v/>
      </c>
      <c r="C30" s="67" t="s">
        <v>214</v>
      </c>
      <c r="D30" s="69" t="s">
        <v>223</v>
      </c>
      <c r="E30" s="74">
        <f>IFERROR(INDEX('Kreuzmatrix Elemente'!$A$7:$BM$34,MATCH($C30,'Kreuzmatrix Elemente'!$A$7:$A$34,0),MATCH(E$9,'Kreuzmatrix Elemente'!$A$10:$BN$10,0)),"")</f>
        <v>0</v>
      </c>
      <c r="F30" s="68" t="str">
        <f>IFERROR(INDEX('Kreuzmatrix Elemente'!$A$7:$BM$34,MATCH($C30,'Kreuzmatrix Elemente'!$A$7:$A$34,0),MATCH(F$9,'Kreuzmatrix Elemente'!$A$10:$BN$10,0)),"")</f>
        <v>B3</v>
      </c>
      <c r="G30" s="68" t="str">
        <f>IFERROR(INDEX('Kreuzmatrix Elemente'!$A$7:$BM$34,MATCH($C30,'Kreuzmatrix Elemente'!$A$7:$A$34,0),MATCH(G$9,'Kreuzmatrix Elemente'!$A$10:$BN$10,0)),"")</f>
        <v>A2</v>
      </c>
      <c r="H30" s="68" t="str">
        <f>IFERROR(INDEX('Kreuzmatrix Elemente'!$A$7:$BM$34,MATCH($C30,'Kreuzmatrix Elemente'!$A$7:$A$34,0),MATCH(H$9,'Kreuzmatrix Elemente'!$A$10:$BN$10,0)),"")</f>
        <v>A2</v>
      </c>
      <c r="I30" s="68" t="str">
        <f>IFERROR(INDEX('Kreuzmatrix Elemente'!$A$7:$BM$34,MATCH($C30,'Kreuzmatrix Elemente'!$A$7:$A$34,0),MATCH(I$9,'Kreuzmatrix Elemente'!$A$10:$BN$10,0)),"")</f>
        <v/>
      </c>
      <c r="J30" s="74">
        <f>IFERROR(INDEX('Kreuzmatrix Elemente'!$A$7:$BM$34,MATCH($C30,'Kreuzmatrix Elemente'!$A$7:$A$34,0),MATCH(J$9,'Kreuzmatrix Elemente'!$A$10:$BN$10,0)),"")</f>
        <v>0</v>
      </c>
      <c r="K30" s="74">
        <f>IFERROR(INDEX('Kreuzmatrix Elemente'!$A$7:$BM$34,MATCH($C30,'Kreuzmatrix Elemente'!$A$7:$A$34,0),MATCH(K$9,'Kreuzmatrix Elemente'!$A$10:$BN$10,0)),"")</f>
        <v>0</v>
      </c>
      <c r="L30" s="68" t="str">
        <f>IFERROR(INDEX('Kreuzmatrix Elemente'!$A$7:$BM$34,MATCH($C30,'Kreuzmatrix Elemente'!$A$7:$A$34,0),MATCH(L$9,'Kreuzmatrix Elemente'!$A$10:$BN$10,0)),"")</f>
        <v/>
      </c>
      <c r="M30" s="68" t="str">
        <f>IFERROR(INDEX('Kreuzmatrix Elemente'!$A$7:$BM$34,MATCH($C30,'Kreuzmatrix Elemente'!$A$7:$A$34,0),MATCH(M$9,'Kreuzmatrix Elemente'!$A$10:$BN$10,0)),"")</f>
        <v>A2</v>
      </c>
      <c r="N30" s="68" t="str">
        <f>IFERROR(INDEX('Kreuzmatrix Elemente'!$A$7:$BM$34,MATCH($C30,'Kreuzmatrix Elemente'!$A$7:$A$34,0),MATCH(N$9,'Kreuzmatrix Elemente'!$A$10:$BN$10,0)),"")</f>
        <v>A2</v>
      </c>
      <c r="O30" s="68">
        <f>IFERROR(INDEX('Kreuzmatrix Elemente'!$A$7:$BM$34,MATCH($C30,'Kreuzmatrix Elemente'!$A$7:$A$34,0),MATCH(O$9,'Kreuzmatrix Elemente'!$A$10:$BN$10,0)),"")</f>
        <v>0</v>
      </c>
      <c r="P30" s="68" t="str">
        <f>IFERROR(INDEX('Kreuzmatrix Elemente'!$A$7:$BM$34,MATCH($C30,'Kreuzmatrix Elemente'!$A$7:$A$34,0),MATCH(P$9,'Kreuzmatrix Elemente'!$A$10:$BN$10,0)),"")</f>
        <v/>
      </c>
    </row>
    <row r="31" spans="1:16" s="69" customFormat="1" hidden="1" outlineLevel="1" x14ac:dyDescent="0.35">
      <c r="A31" s="66" t="s">
        <v>579</v>
      </c>
      <c r="B31" s="19" t="str">
        <f>IFERROR(VLOOKUP($A31,#REF!,B$1,FALSE),"")</f>
        <v/>
      </c>
      <c r="C31" s="67" t="s">
        <v>214</v>
      </c>
      <c r="D31" s="69" t="s">
        <v>224</v>
      </c>
      <c r="E31" s="74">
        <f>IFERROR(INDEX('Kreuzmatrix Elemente'!$A$7:$BM$34,MATCH($C31,'Kreuzmatrix Elemente'!$A$7:$A$34,0),MATCH(E$9,'Kreuzmatrix Elemente'!$A$10:$BN$10,0)),"")</f>
        <v>0</v>
      </c>
      <c r="F31" s="68" t="str">
        <f>IFERROR(INDEX('Kreuzmatrix Elemente'!$A$7:$BM$34,MATCH($C31,'Kreuzmatrix Elemente'!$A$7:$A$34,0),MATCH(F$9,'Kreuzmatrix Elemente'!$A$10:$BN$10,0)),"")</f>
        <v>B3</v>
      </c>
      <c r="G31" s="68" t="str">
        <f>IFERROR(INDEX('Kreuzmatrix Elemente'!$A$7:$BM$34,MATCH($C31,'Kreuzmatrix Elemente'!$A$7:$A$34,0),MATCH(G$9,'Kreuzmatrix Elemente'!$A$10:$BN$10,0)),"")</f>
        <v>A2</v>
      </c>
      <c r="H31" s="68" t="str">
        <f>IFERROR(INDEX('Kreuzmatrix Elemente'!$A$7:$BM$34,MATCH($C31,'Kreuzmatrix Elemente'!$A$7:$A$34,0),MATCH(H$9,'Kreuzmatrix Elemente'!$A$10:$BN$10,0)),"")</f>
        <v>A2</v>
      </c>
      <c r="I31" s="68" t="str">
        <f>IFERROR(INDEX('Kreuzmatrix Elemente'!$A$7:$BM$34,MATCH($C31,'Kreuzmatrix Elemente'!$A$7:$A$34,0),MATCH(I$9,'Kreuzmatrix Elemente'!$A$10:$BN$10,0)),"")</f>
        <v/>
      </c>
      <c r="J31" s="74">
        <f>IFERROR(INDEX('Kreuzmatrix Elemente'!$A$7:$BM$34,MATCH($C31,'Kreuzmatrix Elemente'!$A$7:$A$34,0),MATCH(J$9,'Kreuzmatrix Elemente'!$A$10:$BN$10,0)),"")</f>
        <v>0</v>
      </c>
      <c r="K31" s="74">
        <f>IFERROR(INDEX('Kreuzmatrix Elemente'!$A$7:$BM$34,MATCH($C31,'Kreuzmatrix Elemente'!$A$7:$A$34,0),MATCH(K$9,'Kreuzmatrix Elemente'!$A$10:$BN$10,0)),"")</f>
        <v>0</v>
      </c>
      <c r="L31" s="68" t="str">
        <f>IFERROR(INDEX('Kreuzmatrix Elemente'!$A$7:$BM$34,MATCH($C31,'Kreuzmatrix Elemente'!$A$7:$A$34,0),MATCH(L$9,'Kreuzmatrix Elemente'!$A$10:$BN$10,0)),"")</f>
        <v/>
      </c>
      <c r="M31" s="68" t="str">
        <f>IFERROR(INDEX('Kreuzmatrix Elemente'!$A$7:$BM$34,MATCH($C31,'Kreuzmatrix Elemente'!$A$7:$A$34,0),MATCH(M$9,'Kreuzmatrix Elemente'!$A$10:$BN$10,0)),"")</f>
        <v>A2</v>
      </c>
      <c r="N31" s="68" t="str">
        <f>IFERROR(INDEX('Kreuzmatrix Elemente'!$A$7:$BM$34,MATCH($C31,'Kreuzmatrix Elemente'!$A$7:$A$34,0),MATCH(N$9,'Kreuzmatrix Elemente'!$A$10:$BN$10,0)),"")</f>
        <v>A2</v>
      </c>
      <c r="O31" s="68">
        <f>IFERROR(INDEX('Kreuzmatrix Elemente'!$A$7:$BM$34,MATCH($C31,'Kreuzmatrix Elemente'!$A$7:$A$34,0),MATCH(O$9,'Kreuzmatrix Elemente'!$A$10:$BN$10,0)),"")</f>
        <v>0</v>
      </c>
      <c r="P31" s="68" t="str">
        <f>IFERROR(INDEX('Kreuzmatrix Elemente'!$A$7:$BM$34,MATCH($C31,'Kreuzmatrix Elemente'!$A$7:$A$34,0),MATCH(P$9,'Kreuzmatrix Elemente'!$A$10:$BN$10,0)),"")</f>
        <v/>
      </c>
    </row>
    <row r="32" spans="1:16" s="69" customFormat="1" hidden="1" outlineLevel="1" x14ac:dyDescent="0.35">
      <c r="A32" s="66" t="s">
        <v>579</v>
      </c>
      <c r="B32" s="19" t="str">
        <f>IFERROR(VLOOKUP($A32,#REF!,B$1,FALSE),"")</f>
        <v/>
      </c>
      <c r="C32" s="67" t="s">
        <v>214</v>
      </c>
      <c r="D32" s="69" t="s">
        <v>225</v>
      </c>
      <c r="E32" s="74">
        <f>IFERROR(INDEX('Kreuzmatrix Elemente'!$A$7:$BM$34,MATCH($C32,'Kreuzmatrix Elemente'!$A$7:$A$34,0),MATCH(E$9,'Kreuzmatrix Elemente'!$A$10:$BN$10,0)),"")</f>
        <v>0</v>
      </c>
      <c r="F32" s="68" t="str">
        <f>IFERROR(INDEX('Kreuzmatrix Elemente'!$A$7:$BM$34,MATCH($C32,'Kreuzmatrix Elemente'!$A$7:$A$34,0),MATCH(F$9,'Kreuzmatrix Elemente'!$A$10:$BN$10,0)),"")</f>
        <v>B3</v>
      </c>
      <c r="G32" s="68" t="str">
        <f>IFERROR(INDEX('Kreuzmatrix Elemente'!$A$7:$BM$34,MATCH($C32,'Kreuzmatrix Elemente'!$A$7:$A$34,0),MATCH(G$9,'Kreuzmatrix Elemente'!$A$10:$BN$10,0)),"")</f>
        <v>A2</v>
      </c>
      <c r="H32" s="68" t="str">
        <f>IFERROR(INDEX('Kreuzmatrix Elemente'!$A$7:$BM$34,MATCH($C32,'Kreuzmatrix Elemente'!$A$7:$A$34,0),MATCH(H$9,'Kreuzmatrix Elemente'!$A$10:$BN$10,0)),"")</f>
        <v>A2</v>
      </c>
      <c r="I32" s="68" t="str">
        <f>IFERROR(INDEX('Kreuzmatrix Elemente'!$A$7:$BM$34,MATCH($C32,'Kreuzmatrix Elemente'!$A$7:$A$34,0),MATCH(I$9,'Kreuzmatrix Elemente'!$A$10:$BN$10,0)),"")</f>
        <v/>
      </c>
      <c r="J32" s="74">
        <f>IFERROR(INDEX('Kreuzmatrix Elemente'!$A$7:$BM$34,MATCH($C32,'Kreuzmatrix Elemente'!$A$7:$A$34,0),MATCH(J$9,'Kreuzmatrix Elemente'!$A$10:$BN$10,0)),"")</f>
        <v>0</v>
      </c>
      <c r="K32" s="74">
        <f>IFERROR(INDEX('Kreuzmatrix Elemente'!$A$7:$BM$34,MATCH($C32,'Kreuzmatrix Elemente'!$A$7:$A$34,0),MATCH(K$9,'Kreuzmatrix Elemente'!$A$10:$BN$10,0)),"")</f>
        <v>0</v>
      </c>
      <c r="L32" s="68" t="str">
        <f>IFERROR(INDEX('Kreuzmatrix Elemente'!$A$7:$BM$34,MATCH($C32,'Kreuzmatrix Elemente'!$A$7:$A$34,0),MATCH(L$9,'Kreuzmatrix Elemente'!$A$10:$BN$10,0)),"")</f>
        <v/>
      </c>
      <c r="M32" s="68" t="str">
        <f>IFERROR(INDEX('Kreuzmatrix Elemente'!$A$7:$BM$34,MATCH($C32,'Kreuzmatrix Elemente'!$A$7:$A$34,0),MATCH(M$9,'Kreuzmatrix Elemente'!$A$10:$BN$10,0)),"")</f>
        <v>A2</v>
      </c>
      <c r="N32" s="68" t="str">
        <f>IFERROR(INDEX('Kreuzmatrix Elemente'!$A$7:$BM$34,MATCH($C32,'Kreuzmatrix Elemente'!$A$7:$A$34,0),MATCH(N$9,'Kreuzmatrix Elemente'!$A$10:$BN$10,0)),"")</f>
        <v>A2</v>
      </c>
      <c r="O32" s="68">
        <f>IFERROR(INDEX('Kreuzmatrix Elemente'!$A$7:$BM$34,MATCH($C32,'Kreuzmatrix Elemente'!$A$7:$A$34,0),MATCH(O$9,'Kreuzmatrix Elemente'!$A$10:$BN$10,0)),"")</f>
        <v>0</v>
      </c>
      <c r="P32" s="68" t="str">
        <f>IFERROR(INDEX('Kreuzmatrix Elemente'!$A$7:$BM$34,MATCH($C32,'Kreuzmatrix Elemente'!$A$7:$A$34,0),MATCH(P$9,'Kreuzmatrix Elemente'!$A$10:$BN$10,0)),"")</f>
        <v/>
      </c>
    </row>
    <row r="33" spans="1:16" s="69" customFormat="1" hidden="1" outlineLevel="1" x14ac:dyDescent="0.35">
      <c r="A33" s="66" t="s">
        <v>579</v>
      </c>
      <c r="B33" s="19" t="str">
        <f>IFERROR(VLOOKUP($A33,#REF!,B$1,FALSE),"")</f>
        <v/>
      </c>
      <c r="C33" s="67" t="s">
        <v>214</v>
      </c>
      <c r="D33" s="69" t="s">
        <v>226</v>
      </c>
      <c r="E33" s="74">
        <f>IFERROR(INDEX('Kreuzmatrix Elemente'!$A$7:$BM$34,MATCH($C33,'Kreuzmatrix Elemente'!$A$7:$A$34,0),MATCH(E$9,'Kreuzmatrix Elemente'!$A$10:$BN$10,0)),"")</f>
        <v>0</v>
      </c>
      <c r="F33" s="68" t="str">
        <f>IFERROR(INDEX('Kreuzmatrix Elemente'!$A$7:$BM$34,MATCH($C33,'Kreuzmatrix Elemente'!$A$7:$A$34,0),MATCH(F$9,'Kreuzmatrix Elemente'!$A$10:$BN$10,0)),"")</f>
        <v>B3</v>
      </c>
      <c r="G33" s="68" t="str">
        <f>IFERROR(INDEX('Kreuzmatrix Elemente'!$A$7:$BM$34,MATCH($C33,'Kreuzmatrix Elemente'!$A$7:$A$34,0),MATCH(G$9,'Kreuzmatrix Elemente'!$A$10:$BN$10,0)),"")</f>
        <v>A2</v>
      </c>
      <c r="H33" s="68" t="str">
        <f>IFERROR(INDEX('Kreuzmatrix Elemente'!$A$7:$BM$34,MATCH($C33,'Kreuzmatrix Elemente'!$A$7:$A$34,0),MATCH(H$9,'Kreuzmatrix Elemente'!$A$10:$BN$10,0)),"")</f>
        <v>A2</v>
      </c>
      <c r="I33" s="68" t="str">
        <f>IFERROR(INDEX('Kreuzmatrix Elemente'!$A$7:$BM$34,MATCH($C33,'Kreuzmatrix Elemente'!$A$7:$A$34,0),MATCH(I$9,'Kreuzmatrix Elemente'!$A$10:$BN$10,0)),"")</f>
        <v/>
      </c>
      <c r="J33" s="74">
        <f>IFERROR(INDEX('Kreuzmatrix Elemente'!$A$7:$BM$34,MATCH($C33,'Kreuzmatrix Elemente'!$A$7:$A$34,0),MATCH(J$9,'Kreuzmatrix Elemente'!$A$10:$BN$10,0)),"")</f>
        <v>0</v>
      </c>
      <c r="K33" s="74">
        <f>IFERROR(INDEX('Kreuzmatrix Elemente'!$A$7:$BM$34,MATCH($C33,'Kreuzmatrix Elemente'!$A$7:$A$34,0),MATCH(K$9,'Kreuzmatrix Elemente'!$A$10:$BN$10,0)),"")</f>
        <v>0</v>
      </c>
      <c r="L33" s="68" t="str">
        <f>IFERROR(INDEX('Kreuzmatrix Elemente'!$A$7:$BM$34,MATCH($C33,'Kreuzmatrix Elemente'!$A$7:$A$34,0),MATCH(L$9,'Kreuzmatrix Elemente'!$A$10:$BN$10,0)),"")</f>
        <v/>
      </c>
      <c r="M33" s="68" t="str">
        <f>IFERROR(INDEX('Kreuzmatrix Elemente'!$A$7:$BM$34,MATCH($C33,'Kreuzmatrix Elemente'!$A$7:$A$34,0),MATCH(M$9,'Kreuzmatrix Elemente'!$A$10:$BN$10,0)),"")</f>
        <v>A2</v>
      </c>
      <c r="N33" s="68" t="str">
        <f>IFERROR(INDEX('Kreuzmatrix Elemente'!$A$7:$BM$34,MATCH($C33,'Kreuzmatrix Elemente'!$A$7:$A$34,0),MATCH(N$9,'Kreuzmatrix Elemente'!$A$10:$BN$10,0)),"")</f>
        <v>A2</v>
      </c>
      <c r="O33" s="68">
        <f>IFERROR(INDEX('Kreuzmatrix Elemente'!$A$7:$BM$34,MATCH($C33,'Kreuzmatrix Elemente'!$A$7:$A$34,0),MATCH(O$9,'Kreuzmatrix Elemente'!$A$10:$BN$10,0)),"")</f>
        <v>0</v>
      </c>
      <c r="P33" s="68" t="str">
        <f>IFERROR(INDEX('Kreuzmatrix Elemente'!$A$7:$BM$34,MATCH($C33,'Kreuzmatrix Elemente'!$A$7:$A$34,0),MATCH(P$9,'Kreuzmatrix Elemente'!$A$10:$BN$10,0)),"")</f>
        <v/>
      </c>
    </row>
    <row r="34" spans="1:16" s="69" customFormat="1" hidden="1" outlineLevel="1" x14ac:dyDescent="0.35">
      <c r="A34" s="66" t="s">
        <v>579</v>
      </c>
      <c r="B34" s="19" t="str">
        <f>IFERROR(VLOOKUP($A34,#REF!,B$1,FALSE),"")</f>
        <v/>
      </c>
      <c r="C34" s="67" t="s">
        <v>214</v>
      </c>
      <c r="D34" s="69" t="s">
        <v>227</v>
      </c>
      <c r="E34" s="74">
        <f>IFERROR(INDEX('Kreuzmatrix Elemente'!$A$7:$BM$34,MATCH($C34,'Kreuzmatrix Elemente'!$A$7:$A$34,0),MATCH(E$9,'Kreuzmatrix Elemente'!$A$10:$BN$10,0)),"")</f>
        <v>0</v>
      </c>
      <c r="F34" s="68" t="str">
        <f>IFERROR(INDEX('Kreuzmatrix Elemente'!$A$7:$BM$34,MATCH($C34,'Kreuzmatrix Elemente'!$A$7:$A$34,0),MATCH(F$9,'Kreuzmatrix Elemente'!$A$10:$BN$10,0)),"")</f>
        <v>B3</v>
      </c>
      <c r="G34" s="68" t="str">
        <f>IFERROR(INDEX('Kreuzmatrix Elemente'!$A$7:$BM$34,MATCH($C34,'Kreuzmatrix Elemente'!$A$7:$A$34,0),MATCH(G$9,'Kreuzmatrix Elemente'!$A$10:$BN$10,0)),"")</f>
        <v>A2</v>
      </c>
      <c r="H34" s="68" t="str">
        <f>IFERROR(INDEX('Kreuzmatrix Elemente'!$A$7:$BM$34,MATCH($C34,'Kreuzmatrix Elemente'!$A$7:$A$34,0),MATCH(H$9,'Kreuzmatrix Elemente'!$A$10:$BN$10,0)),"")</f>
        <v>A2</v>
      </c>
      <c r="I34" s="68" t="str">
        <f>IFERROR(INDEX('Kreuzmatrix Elemente'!$A$7:$BM$34,MATCH($C34,'Kreuzmatrix Elemente'!$A$7:$A$34,0),MATCH(I$9,'Kreuzmatrix Elemente'!$A$10:$BN$10,0)),"")</f>
        <v/>
      </c>
      <c r="J34" s="74">
        <f>IFERROR(INDEX('Kreuzmatrix Elemente'!$A$7:$BM$34,MATCH($C34,'Kreuzmatrix Elemente'!$A$7:$A$34,0),MATCH(J$9,'Kreuzmatrix Elemente'!$A$10:$BN$10,0)),"")</f>
        <v>0</v>
      </c>
      <c r="K34" s="74">
        <f>IFERROR(INDEX('Kreuzmatrix Elemente'!$A$7:$BM$34,MATCH($C34,'Kreuzmatrix Elemente'!$A$7:$A$34,0),MATCH(K$9,'Kreuzmatrix Elemente'!$A$10:$BN$10,0)),"")</f>
        <v>0</v>
      </c>
      <c r="L34" s="68" t="str">
        <f>IFERROR(INDEX('Kreuzmatrix Elemente'!$A$7:$BM$34,MATCH($C34,'Kreuzmatrix Elemente'!$A$7:$A$34,0),MATCH(L$9,'Kreuzmatrix Elemente'!$A$10:$BN$10,0)),"")</f>
        <v/>
      </c>
      <c r="M34" s="68" t="str">
        <f>IFERROR(INDEX('Kreuzmatrix Elemente'!$A$7:$BM$34,MATCH($C34,'Kreuzmatrix Elemente'!$A$7:$A$34,0),MATCH(M$9,'Kreuzmatrix Elemente'!$A$10:$BN$10,0)),"")</f>
        <v>A2</v>
      </c>
      <c r="N34" s="68" t="str">
        <f>IFERROR(INDEX('Kreuzmatrix Elemente'!$A$7:$BM$34,MATCH($C34,'Kreuzmatrix Elemente'!$A$7:$A$34,0),MATCH(N$9,'Kreuzmatrix Elemente'!$A$10:$BN$10,0)),"")</f>
        <v>A2</v>
      </c>
      <c r="O34" s="68">
        <f>IFERROR(INDEX('Kreuzmatrix Elemente'!$A$7:$BM$34,MATCH($C34,'Kreuzmatrix Elemente'!$A$7:$A$34,0),MATCH(O$9,'Kreuzmatrix Elemente'!$A$10:$BN$10,0)),"")</f>
        <v>0</v>
      </c>
      <c r="P34" s="68" t="str">
        <f>IFERROR(INDEX('Kreuzmatrix Elemente'!$A$7:$BM$34,MATCH($C34,'Kreuzmatrix Elemente'!$A$7:$A$34,0),MATCH(P$9,'Kreuzmatrix Elemente'!$A$10:$BN$10,0)),"")</f>
        <v/>
      </c>
    </row>
    <row r="35" spans="1:16" s="69" customFormat="1" hidden="1" outlineLevel="1" x14ac:dyDescent="0.35">
      <c r="A35" s="66" t="s">
        <v>579</v>
      </c>
      <c r="B35" s="19" t="str">
        <f>IFERROR(VLOOKUP($A35,#REF!,B$1,FALSE),"")</f>
        <v/>
      </c>
      <c r="C35" s="67" t="s">
        <v>214</v>
      </c>
      <c r="D35" s="69" t="s">
        <v>228</v>
      </c>
      <c r="E35" s="74">
        <f>IFERROR(INDEX('Kreuzmatrix Elemente'!$A$7:$BM$34,MATCH($C35,'Kreuzmatrix Elemente'!$A$7:$A$34,0),MATCH(E$9,'Kreuzmatrix Elemente'!$A$10:$BN$10,0)),"")</f>
        <v>0</v>
      </c>
      <c r="F35" s="68" t="str">
        <f>IFERROR(INDEX('Kreuzmatrix Elemente'!$A$7:$BM$34,MATCH($C35,'Kreuzmatrix Elemente'!$A$7:$A$34,0),MATCH(F$9,'Kreuzmatrix Elemente'!$A$10:$BN$10,0)),"")</f>
        <v>B3</v>
      </c>
      <c r="G35" s="68" t="str">
        <f>IFERROR(INDEX('Kreuzmatrix Elemente'!$A$7:$BM$34,MATCH($C35,'Kreuzmatrix Elemente'!$A$7:$A$34,0),MATCH(G$9,'Kreuzmatrix Elemente'!$A$10:$BN$10,0)),"")</f>
        <v>A2</v>
      </c>
      <c r="H35" s="68" t="str">
        <f>IFERROR(INDEX('Kreuzmatrix Elemente'!$A$7:$BM$34,MATCH($C35,'Kreuzmatrix Elemente'!$A$7:$A$34,0),MATCH(H$9,'Kreuzmatrix Elemente'!$A$10:$BN$10,0)),"")</f>
        <v>A2</v>
      </c>
      <c r="I35" s="68" t="str">
        <f>IFERROR(INDEX('Kreuzmatrix Elemente'!$A$7:$BM$34,MATCH($C35,'Kreuzmatrix Elemente'!$A$7:$A$34,0),MATCH(I$9,'Kreuzmatrix Elemente'!$A$10:$BN$10,0)),"")</f>
        <v/>
      </c>
      <c r="J35" s="74">
        <f>IFERROR(INDEX('Kreuzmatrix Elemente'!$A$7:$BM$34,MATCH($C35,'Kreuzmatrix Elemente'!$A$7:$A$34,0),MATCH(J$9,'Kreuzmatrix Elemente'!$A$10:$BN$10,0)),"")</f>
        <v>0</v>
      </c>
      <c r="K35" s="74">
        <f>IFERROR(INDEX('Kreuzmatrix Elemente'!$A$7:$BM$34,MATCH($C35,'Kreuzmatrix Elemente'!$A$7:$A$34,0),MATCH(K$9,'Kreuzmatrix Elemente'!$A$10:$BN$10,0)),"")</f>
        <v>0</v>
      </c>
      <c r="L35" s="68" t="str">
        <f>IFERROR(INDEX('Kreuzmatrix Elemente'!$A$7:$BM$34,MATCH($C35,'Kreuzmatrix Elemente'!$A$7:$A$34,0),MATCH(L$9,'Kreuzmatrix Elemente'!$A$10:$BN$10,0)),"")</f>
        <v/>
      </c>
      <c r="M35" s="68" t="str">
        <f>IFERROR(INDEX('Kreuzmatrix Elemente'!$A$7:$BM$34,MATCH($C35,'Kreuzmatrix Elemente'!$A$7:$A$34,0),MATCH(M$9,'Kreuzmatrix Elemente'!$A$10:$BN$10,0)),"")</f>
        <v>A2</v>
      </c>
      <c r="N35" s="68" t="str">
        <f>IFERROR(INDEX('Kreuzmatrix Elemente'!$A$7:$BM$34,MATCH($C35,'Kreuzmatrix Elemente'!$A$7:$A$34,0),MATCH(N$9,'Kreuzmatrix Elemente'!$A$10:$BN$10,0)),"")</f>
        <v>A2</v>
      </c>
      <c r="O35" s="68">
        <f>IFERROR(INDEX('Kreuzmatrix Elemente'!$A$7:$BM$34,MATCH($C35,'Kreuzmatrix Elemente'!$A$7:$A$34,0),MATCH(O$9,'Kreuzmatrix Elemente'!$A$10:$BN$10,0)),"")</f>
        <v>0</v>
      </c>
      <c r="P35" s="68" t="str">
        <f>IFERROR(INDEX('Kreuzmatrix Elemente'!$A$7:$BM$34,MATCH($C35,'Kreuzmatrix Elemente'!$A$7:$A$34,0),MATCH(P$9,'Kreuzmatrix Elemente'!$A$10:$BN$10,0)),"")</f>
        <v/>
      </c>
    </row>
    <row r="36" spans="1:16" s="69" customFormat="1" hidden="1" outlineLevel="1" x14ac:dyDescent="0.35">
      <c r="A36" s="66" t="s">
        <v>579</v>
      </c>
      <c r="B36" s="19" t="str">
        <f>IFERROR(VLOOKUP($A36,#REF!,B$1,FALSE),"")</f>
        <v/>
      </c>
      <c r="C36" s="67" t="s">
        <v>229</v>
      </c>
      <c r="D36" s="69" t="s">
        <v>230</v>
      </c>
      <c r="E36" s="74">
        <f>IFERROR(INDEX('Kreuzmatrix Elemente'!$A$7:$BM$34,MATCH($C36,'Kreuzmatrix Elemente'!$A$7:$A$34,0),MATCH(E$9,'Kreuzmatrix Elemente'!$A$10:$BN$10,0)),"")</f>
        <v>0</v>
      </c>
      <c r="F36" s="68" t="str">
        <f>IFERROR(INDEX('Kreuzmatrix Elemente'!$A$7:$BM$34,MATCH($C36,'Kreuzmatrix Elemente'!$A$7:$A$34,0),MATCH(F$9,'Kreuzmatrix Elemente'!$A$10:$BN$10,0)),"")</f>
        <v>B3</v>
      </c>
      <c r="G36" s="68" t="str">
        <f>IFERROR(INDEX('Kreuzmatrix Elemente'!$A$7:$BM$34,MATCH($C36,'Kreuzmatrix Elemente'!$A$7:$A$34,0),MATCH(G$9,'Kreuzmatrix Elemente'!$A$10:$BN$10,0)),"")</f>
        <v>A2</v>
      </c>
      <c r="H36" s="68" t="str">
        <f>IFERROR(INDEX('Kreuzmatrix Elemente'!$A$7:$BM$34,MATCH($C36,'Kreuzmatrix Elemente'!$A$7:$A$34,0),MATCH(H$9,'Kreuzmatrix Elemente'!$A$10:$BN$10,0)),"")</f>
        <v>A2</v>
      </c>
      <c r="I36" s="68" t="str">
        <f>IFERROR(INDEX('Kreuzmatrix Elemente'!$A$7:$BM$34,MATCH($C36,'Kreuzmatrix Elemente'!$A$7:$A$34,0),MATCH(I$9,'Kreuzmatrix Elemente'!$A$10:$BN$10,0)),"")</f>
        <v/>
      </c>
      <c r="J36" s="74">
        <f>IFERROR(INDEX('Kreuzmatrix Elemente'!$A$7:$BM$34,MATCH($C36,'Kreuzmatrix Elemente'!$A$7:$A$34,0),MATCH(J$9,'Kreuzmatrix Elemente'!$A$10:$BN$10,0)),"")</f>
        <v>0</v>
      </c>
      <c r="K36" s="74">
        <f>IFERROR(INDEX('Kreuzmatrix Elemente'!$A$7:$BM$34,MATCH($C36,'Kreuzmatrix Elemente'!$A$7:$A$34,0),MATCH(K$9,'Kreuzmatrix Elemente'!$A$10:$BN$10,0)),"")</f>
        <v>0</v>
      </c>
      <c r="L36" s="68" t="str">
        <f>IFERROR(INDEX('Kreuzmatrix Elemente'!$A$7:$BM$34,MATCH($C36,'Kreuzmatrix Elemente'!$A$7:$A$34,0),MATCH(L$9,'Kreuzmatrix Elemente'!$A$10:$BN$10,0)),"")</f>
        <v/>
      </c>
      <c r="M36" s="68" t="str">
        <f>IFERROR(INDEX('Kreuzmatrix Elemente'!$A$7:$BM$34,MATCH($C36,'Kreuzmatrix Elemente'!$A$7:$A$34,0),MATCH(M$9,'Kreuzmatrix Elemente'!$A$10:$BN$10,0)),"")</f>
        <v>A2</v>
      </c>
      <c r="N36" s="68" t="str">
        <f>IFERROR(INDEX('Kreuzmatrix Elemente'!$A$7:$BM$34,MATCH($C36,'Kreuzmatrix Elemente'!$A$7:$A$34,0),MATCH(N$9,'Kreuzmatrix Elemente'!$A$10:$BN$10,0)),"")</f>
        <v>A2</v>
      </c>
      <c r="O36" s="68">
        <f>IFERROR(INDEX('Kreuzmatrix Elemente'!$A$7:$BM$34,MATCH($C36,'Kreuzmatrix Elemente'!$A$7:$A$34,0),MATCH(O$9,'Kreuzmatrix Elemente'!$A$10:$BN$10,0)),"")</f>
        <v>0</v>
      </c>
      <c r="P36" s="68" t="str">
        <f>IFERROR(INDEX('Kreuzmatrix Elemente'!$A$7:$BM$34,MATCH($C36,'Kreuzmatrix Elemente'!$A$7:$A$34,0),MATCH(P$9,'Kreuzmatrix Elemente'!$A$10:$BN$10,0)),"")</f>
        <v/>
      </c>
    </row>
    <row r="37" spans="1:16" s="69" customFormat="1" hidden="1" outlineLevel="1" x14ac:dyDescent="0.35">
      <c r="A37" s="66" t="s">
        <v>579</v>
      </c>
      <c r="B37" s="19" t="str">
        <f>IFERROR(VLOOKUP($A37,#REF!,B$1,FALSE),"")</f>
        <v/>
      </c>
      <c r="C37" s="67" t="s">
        <v>229</v>
      </c>
      <c r="D37" s="69" t="s">
        <v>231</v>
      </c>
      <c r="E37" s="74">
        <f>IFERROR(INDEX('Kreuzmatrix Elemente'!$A$7:$BM$34,MATCH($C37,'Kreuzmatrix Elemente'!$A$7:$A$34,0),MATCH(E$9,'Kreuzmatrix Elemente'!$A$10:$BN$10,0)),"")</f>
        <v>0</v>
      </c>
      <c r="F37" s="68" t="str">
        <f>IFERROR(INDEX('Kreuzmatrix Elemente'!$A$7:$BM$34,MATCH($C37,'Kreuzmatrix Elemente'!$A$7:$A$34,0),MATCH(F$9,'Kreuzmatrix Elemente'!$A$10:$BN$10,0)),"")</f>
        <v>B3</v>
      </c>
      <c r="G37" s="68" t="str">
        <f>IFERROR(INDEX('Kreuzmatrix Elemente'!$A$7:$BM$34,MATCH($C37,'Kreuzmatrix Elemente'!$A$7:$A$34,0),MATCH(G$9,'Kreuzmatrix Elemente'!$A$10:$BN$10,0)),"")</f>
        <v>A2</v>
      </c>
      <c r="H37" s="68" t="str">
        <f>IFERROR(INDEX('Kreuzmatrix Elemente'!$A$7:$BM$34,MATCH($C37,'Kreuzmatrix Elemente'!$A$7:$A$34,0),MATCH(H$9,'Kreuzmatrix Elemente'!$A$10:$BN$10,0)),"")</f>
        <v>A2</v>
      </c>
      <c r="I37" s="68" t="str">
        <f>IFERROR(INDEX('Kreuzmatrix Elemente'!$A$7:$BM$34,MATCH($C37,'Kreuzmatrix Elemente'!$A$7:$A$34,0),MATCH(I$9,'Kreuzmatrix Elemente'!$A$10:$BN$10,0)),"")</f>
        <v/>
      </c>
      <c r="J37" s="74">
        <f>IFERROR(INDEX('Kreuzmatrix Elemente'!$A$7:$BM$34,MATCH($C37,'Kreuzmatrix Elemente'!$A$7:$A$34,0),MATCH(J$9,'Kreuzmatrix Elemente'!$A$10:$BN$10,0)),"")</f>
        <v>0</v>
      </c>
      <c r="K37" s="74">
        <f>IFERROR(INDEX('Kreuzmatrix Elemente'!$A$7:$BM$34,MATCH($C37,'Kreuzmatrix Elemente'!$A$7:$A$34,0),MATCH(K$9,'Kreuzmatrix Elemente'!$A$10:$BN$10,0)),"")</f>
        <v>0</v>
      </c>
      <c r="L37" s="68" t="str">
        <f>IFERROR(INDEX('Kreuzmatrix Elemente'!$A$7:$BM$34,MATCH($C37,'Kreuzmatrix Elemente'!$A$7:$A$34,0),MATCH(L$9,'Kreuzmatrix Elemente'!$A$10:$BN$10,0)),"")</f>
        <v/>
      </c>
      <c r="M37" s="68" t="str">
        <f>IFERROR(INDEX('Kreuzmatrix Elemente'!$A$7:$BM$34,MATCH($C37,'Kreuzmatrix Elemente'!$A$7:$A$34,0),MATCH(M$9,'Kreuzmatrix Elemente'!$A$10:$BN$10,0)),"")</f>
        <v>A2</v>
      </c>
      <c r="N37" s="68" t="str">
        <f>IFERROR(INDEX('Kreuzmatrix Elemente'!$A$7:$BM$34,MATCH($C37,'Kreuzmatrix Elemente'!$A$7:$A$34,0),MATCH(N$9,'Kreuzmatrix Elemente'!$A$10:$BN$10,0)),"")</f>
        <v>A2</v>
      </c>
      <c r="O37" s="68">
        <f>IFERROR(INDEX('Kreuzmatrix Elemente'!$A$7:$BM$34,MATCH($C37,'Kreuzmatrix Elemente'!$A$7:$A$34,0),MATCH(O$9,'Kreuzmatrix Elemente'!$A$10:$BN$10,0)),"")</f>
        <v>0</v>
      </c>
      <c r="P37" s="68" t="str">
        <f>IFERROR(INDEX('Kreuzmatrix Elemente'!$A$7:$BM$34,MATCH($C37,'Kreuzmatrix Elemente'!$A$7:$A$34,0),MATCH(P$9,'Kreuzmatrix Elemente'!$A$10:$BN$10,0)),"")</f>
        <v/>
      </c>
    </row>
    <row r="38" spans="1:16" s="69" customFormat="1" hidden="1" outlineLevel="1" x14ac:dyDescent="0.35">
      <c r="A38" s="66" t="s">
        <v>579</v>
      </c>
      <c r="B38" s="19" t="str">
        <f>IFERROR(VLOOKUP($A38,#REF!,B$1,FALSE),"")</f>
        <v/>
      </c>
      <c r="C38" s="67" t="s">
        <v>229</v>
      </c>
      <c r="D38" s="69" t="s">
        <v>232</v>
      </c>
      <c r="E38" s="74">
        <f>IFERROR(INDEX('Kreuzmatrix Elemente'!$A$7:$BM$34,MATCH($C38,'Kreuzmatrix Elemente'!$A$7:$A$34,0),MATCH(E$9,'Kreuzmatrix Elemente'!$A$10:$BN$10,0)),"")</f>
        <v>0</v>
      </c>
      <c r="F38" s="68" t="str">
        <f>IFERROR(INDEX('Kreuzmatrix Elemente'!$A$7:$BM$34,MATCH($C38,'Kreuzmatrix Elemente'!$A$7:$A$34,0),MATCH(F$9,'Kreuzmatrix Elemente'!$A$10:$BN$10,0)),"")</f>
        <v>B3</v>
      </c>
      <c r="G38" s="68" t="str">
        <f>IFERROR(INDEX('Kreuzmatrix Elemente'!$A$7:$BM$34,MATCH($C38,'Kreuzmatrix Elemente'!$A$7:$A$34,0),MATCH(G$9,'Kreuzmatrix Elemente'!$A$10:$BN$10,0)),"")</f>
        <v>A2</v>
      </c>
      <c r="H38" s="68" t="str">
        <f>IFERROR(INDEX('Kreuzmatrix Elemente'!$A$7:$BM$34,MATCH($C38,'Kreuzmatrix Elemente'!$A$7:$A$34,0),MATCH(H$9,'Kreuzmatrix Elemente'!$A$10:$BN$10,0)),"")</f>
        <v>A2</v>
      </c>
      <c r="I38" s="68" t="str">
        <f>IFERROR(INDEX('Kreuzmatrix Elemente'!$A$7:$BM$34,MATCH($C38,'Kreuzmatrix Elemente'!$A$7:$A$34,0),MATCH(I$9,'Kreuzmatrix Elemente'!$A$10:$BN$10,0)),"")</f>
        <v/>
      </c>
      <c r="J38" s="74">
        <f>IFERROR(INDEX('Kreuzmatrix Elemente'!$A$7:$BM$34,MATCH($C38,'Kreuzmatrix Elemente'!$A$7:$A$34,0),MATCH(J$9,'Kreuzmatrix Elemente'!$A$10:$BN$10,0)),"")</f>
        <v>0</v>
      </c>
      <c r="K38" s="74">
        <f>IFERROR(INDEX('Kreuzmatrix Elemente'!$A$7:$BM$34,MATCH($C38,'Kreuzmatrix Elemente'!$A$7:$A$34,0),MATCH(K$9,'Kreuzmatrix Elemente'!$A$10:$BN$10,0)),"")</f>
        <v>0</v>
      </c>
      <c r="L38" s="68" t="str">
        <f>IFERROR(INDEX('Kreuzmatrix Elemente'!$A$7:$BM$34,MATCH($C38,'Kreuzmatrix Elemente'!$A$7:$A$34,0),MATCH(L$9,'Kreuzmatrix Elemente'!$A$10:$BN$10,0)),"")</f>
        <v/>
      </c>
      <c r="M38" s="68" t="str">
        <f>IFERROR(INDEX('Kreuzmatrix Elemente'!$A$7:$BM$34,MATCH($C38,'Kreuzmatrix Elemente'!$A$7:$A$34,0),MATCH(M$9,'Kreuzmatrix Elemente'!$A$10:$BN$10,0)),"")</f>
        <v>A2</v>
      </c>
      <c r="N38" s="68" t="str">
        <f>IFERROR(INDEX('Kreuzmatrix Elemente'!$A$7:$BM$34,MATCH($C38,'Kreuzmatrix Elemente'!$A$7:$A$34,0),MATCH(N$9,'Kreuzmatrix Elemente'!$A$10:$BN$10,0)),"")</f>
        <v>A2</v>
      </c>
      <c r="O38" s="68">
        <f>IFERROR(INDEX('Kreuzmatrix Elemente'!$A$7:$BM$34,MATCH($C38,'Kreuzmatrix Elemente'!$A$7:$A$34,0),MATCH(O$9,'Kreuzmatrix Elemente'!$A$10:$BN$10,0)),"")</f>
        <v>0</v>
      </c>
      <c r="P38" s="68" t="str">
        <f>IFERROR(INDEX('Kreuzmatrix Elemente'!$A$7:$BM$34,MATCH($C38,'Kreuzmatrix Elemente'!$A$7:$A$34,0),MATCH(P$9,'Kreuzmatrix Elemente'!$A$10:$BN$10,0)),"")</f>
        <v/>
      </c>
    </row>
    <row r="39" spans="1:16" s="69" customFormat="1" hidden="1" outlineLevel="1" x14ac:dyDescent="0.35">
      <c r="A39" s="66" t="s">
        <v>579</v>
      </c>
      <c r="B39" s="19" t="str">
        <f>IFERROR(VLOOKUP($A39,#REF!,B$1,FALSE),"")</f>
        <v/>
      </c>
      <c r="C39" s="67" t="s">
        <v>229</v>
      </c>
      <c r="D39" s="69" t="s">
        <v>233</v>
      </c>
      <c r="E39" s="74">
        <f>IFERROR(INDEX('Kreuzmatrix Elemente'!$A$7:$BM$34,MATCH($C39,'Kreuzmatrix Elemente'!$A$7:$A$34,0),MATCH(E$9,'Kreuzmatrix Elemente'!$A$10:$BN$10,0)),"")</f>
        <v>0</v>
      </c>
      <c r="F39" s="68" t="str">
        <f>IFERROR(INDEX('Kreuzmatrix Elemente'!$A$7:$BM$34,MATCH($C39,'Kreuzmatrix Elemente'!$A$7:$A$34,0),MATCH(F$9,'Kreuzmatrix Elemente'!$A$10:$BN$10,0)),"")</f>
        <v>B3</v>
      </c>
      <c r="G39" s="68" t="str">
        <f>IFERROR(INDEX('Kreuzmatrix Elemente'!$A$7:$BM$34,MATCH($C39,'Kreuzmatrix Elemente'!$A$7:$A$34,0),MATCH(G$9,'Kreuzmatrix Elemente'!$A$10:$BN$10,0)),"")</f>
        <v>A2</v>
      </c>
      <c r="H39" s="68" t="str">
        <f>IFERROR(INDEX('Kreuzmatrix Elemente'!$A$7:$BM$34,MATCH($C39,'Kreuzmatrix Elemente'!$A$7:$A$34,0),MATCH(H$9,'Kreuzmatrix Elemente'!$A$10:$BN$10,0)),"")</f>
        <v>A2</v>
      </c>
      <c r="I39" s="68" t="str">
        <f>IFERROR(INDEX('Kreuzmatrix Elemente'!$A$7:$BM$34,MATCH($C39,'Kreuzmatrix Elemente'!$A$7:$A$34,0),MATCH(I$9,'Kreuzmatrix Elemente'!$A$10:$BN$10,0)),"")</f>
        <v/>
      </c>
      <c r="J39" s="74">
        <f>IFERROR(INDEX('Kreuzmatrix Elemente'!$A$7:$BM$34,MATCH($C39,'Kreuzmatrix Elemente'!$A$7:$A$34,0),MATCH(J$9,'Kreuzmatrix Elemente'!$A$10:$BN$10,0)),"")</f>
        <v>0</v>
      </c>
      <c r="K39" s="74">
        <f>IFERROR(INDEX('Kreuzmatrix Elemente'!$A$7:$BM$34,MATCH($C39,'Kreuzmatrix Elemente'!$A$7:$A$34,0),MATCH(K$9,'Kreuzmatrix Elemente'!$A$10:$BN$10,0)),"")</f>
        <v>0</v>
      </c>
      <c r="L39" s="68" t="str">
        <f>IFERROR(INDEX('Kreuzmatrix Elemente'!$A$7:$BM$34,MATCH($C39,'Kreuzmatrix Elemente'!$A$7:$A$34,0),MATCH(L$9,'Kreuzmatrix Elemente'!$A$10:$BN$10,0)),"")</f>
        <v/>
      </c>
      <c r="M39" s="68" t="str">
        <f>IFERROR(INDEX('Kreuzmatrix Elemente'!$A$7:$BM$34,MATCH($C39,'Kreuzmatrix Elemente'!$A$7:$A$34,0),MATCH(M$9,'Kreuzmatrix Elemente'!$A$10:$BN$10,0)),"")</f>
        <v>A2</v>
      </c>
      <c r="N39" s="68" t="str">
        <f>IFERROR(INDEX('Kreuzmatrix Elemente'!$A$7:$BM$34,MATCH($C39,'Kreuzmatrix Elemente'!$A$7:$A$34,0),MATCH(N$9,'Kreuzmatrix Elemente'!$A$10:$BN$10,0)),"")</f>
        <v>A2</v>
      </c>
      <c r="O39" s="68">
        <f>IFERROR(INDEX('Kreuzmatrix Elemente'!$A$7:$BM$34,MATCH($C39,'Kreuzmatrix Elemente'!$A$7:$A$34,0),MATCH(O$9,'Kreuzmatrix Elemente'!$A$10:$BN$10,0)),"")</f>
        <v>0</v>
      </c>
      <c r="P39" s="68" t="str">
        <f>IFERROR(INDEX('Kreuzmatrix Elemente'!$A$7:$BM$34,MATCH($C39,'Kreuzmatrix Elemente'!$A$7:$A$34,0),MATCH(P$9,'Kreuzmatrix Elemente'!$A$10:$BN$10,0)),"")</f>
        <v/>
      </c>
    </row>
    <row r="40" spans="1:16" s="69" customFormat="1" hidden="1" outlineLevel="1" x14ac:dyDescent="0.35">
      <c r="A40" s="66" t="s">
        <v>579</v>
      </c>
      <c r="B40" s="19" t="str">
        <f>IFERROR(VLOOKUP($A40,#REF!,B$1,FALSE),"")</f>
        <v/>
      </c>
      <c r="C40" s="67" t="s">
        <v>229</v>
      </c>
      <c r="D40" s="69" t="s">
        <v>234</v>
      </c>
      <c r="E40" s="74">
        <f>IFERROR(INDEX('Kreuzmatrix Elemente'!$A$7:$BM$34,MATCH($C40,'Kreuzmatrix Elemente'!$A$7:$A$34,0),MATCH(E$9,'Kreuzmatrix Elemente'!$A$10:$BN$10,0)),"")</f>
        <v>0</v>
      </c>
      <c r="F40" s="68" t="str">
        <f>IFERROR(INDEX('Kreuzmatrix Elemente'!$A$7:$BM$34,MATCH($C40,'Kreuzmatrix Elemente'!$A$7:$A$34,0),MATCH(F$9,'Kreuzmatrix Elemente'!$A$10:$BN$10,0)),"")</f>
        <v>B3</v>
      </c>
      <c r="G40" s="68" t="str">
        <f>IFERROR(INDEX('Kreuzmatrix Elemente'!$A$7:$BM$34,MATCH($C40,'Kreuzmatrix Elemente'!$A$7:$A$34,0),MATCH(G$9,'Kreuzmatrix Elemente'!$A$10:$BN$10,0)),"")</f>
        <v>A2</v>
      </c>
      <c r="H40" s="68" t="str">
        <f>IFERROR(INDEX('Kreuzmatrix Elemente'!$A$7:$BM$34,MATCH($C40,'Kreuzmatrix Elemente'!$A$7:$A$34,0),MATCH(H$9,'Kreuzmatrix Elemente'!$A$10:$BN$10,0)),"")</f>
        <v>A2</v>
      </c>
      <c r="I40" s="68" t="str">
        <f>IFERROR(INDEX('Kreuzmatrix Elemente'!$A$7:$BM$34,MATCH($C40,'Kreuzmatrix Elemente'!$A$7:$A$34,0),MATCH(I$9,'Kreuzmatrix Elemente'!$A$10:$BN$10,0)),"")</f>
        <v/>
      </c>
      <c r="J40" s="74">
        <f>IFERROR(INDEX('Kreuzmatrix Elemente'!$A$7:$BM$34,MATCH($C40,'Kreuzmatrix Elemente'!$A$7:$A$34,0),MATCH(J$9,'Kreuzmatrix Elemente'!$A$10:$BN$10,0)),"")</f>
        <v>0</v>
      </c>
      <c r="K40" s="74">
        <f>IFERROR(INDEX('Kreuzmatrix Elemente'!$A$7:$BM$34,MATCH($C40,'Kreuzmatrix Elemente'!$A$7:$A$34,0),MATCH(K$9,'Kreuzmatrix Elemente'!$A$10:$BN$10,0)),"")</f>
        <v>0</v>
      </c>
      <c r="L40" s="68" t="str">
        <f>IFERROR(INDEX('Kreuzmatrix Elemente'!$A$7:$BM$34,MATCH($C40,'Kreuzmatrix Elemente'!$A$7:$A$34,0),MATCH(L$9,'Kreuzmatrix Elemente'!$A$10:$BN$10,0)),"")</f>
        <v/>
      </c>
      <c r="M40" s="68" t="str">
        <f>IFERROR(INDEX('Kreuzmatrix Elemente'!$A$7:$BM$34,MATCH($C40,'Kreuzmatrix Elemente'!$A$7:$A$34,0),MATCH(M$9,'Kreuzmatrix Elemente'!$A$10:$BN$10,0)),"")</f>
        <v>A2</v>
      </c>
      <c r="N40" s="68" t="str">
        <f>IFERROR(INDEX('Kreuzmatrix Elemente'!$A$7:$BM$34,MATCH($C40,'Kreuzmatrix Elemente'!$A$7:$A$34,0),MATCH(N$9,'Kreuzmatrix Elemente'!$A$10:$BN$10,0)),"")</f>
        <v>A2</v>
      </c>
      <c r="O40" s="68">
        <f>IFERROR(INDEX('Kreuzmatrix Elemente'!$A$7:$BM$34,MATCH($C40,'Kreuzmatrix Elemente'!$A$7:$A$34,0),MATCH(O$9,'Kreuzmatrix Elemente'!$A$10:$BN$10,0)),"")</f>
        <v>0</v>
      </c>
      <c r="P40" s="68" t="str">
        <f>IFERROR(INDEX('Kreuzmatrix Elemente'!$A$7:$BM$34,MATCH($C40,'Kreuzmatrix Elemente'!$A$7:$A$34,0),MATCH(P$9,'Kreuzmatrix Elemente'!$A$10:$BN$10,0)),"")</f>
        <v/>
      </c>
    </row>
    <row r="41" spans="1:16" s="69" customFormat="1" hidden="1" outlineLevel="1" x14ac:dyDescent="0.35">
      <c r="A41" s="66" t="s">
        <v>579</v>
      </c>
      <c r="B41" s="19" t="str">
        <f>IFERROR(VLOOKUP($A41,#REF!,B$1,FALSE),"")</f>
        <v/>
      </c>
      <c r="C41" s="67" t="s">
        <v>229</v>
      </c>
      <c r="D41" s="69" t="s">
        <v>235</v>
      </c>
      <c r="E41" s="74">
        <f>IFERROR(INDEX('Kreuzmatrix Elemente'!$A$7:$BM$34,MATCH($C41,'Kreuzmatrix Elemente'!$A$7:$A$34,0),MATCH(E$9,'Kreuzmatrix Elemente'!$A$10:$BN$10,0)),"")</f>
        <v>0</v>
      </c>
      <c r="F41" s="68" t="str">
        <f>IFERROR(INDEX('Kreuzmatrix Elemente'!$A$7:$BM$34,MATCH($C41,'Kreuzmatrix Elemente'!$A$7:$A$34,0),MATCH(F$9,'Kreuzmatrix Elemente'!$A$10:$BN$10,0)),"")</f>
        <v>B3</v>
      </c>
      <c r="G41" s="68" t="str">
        <f>IFERROR(INDEX('Kreuzmatrix Elemente'!$A$7:$BM$34,MATCH($C41,'Kreuzmatrix Elemente'!$A$7:$A$34,0),MATCH(G$9,'Kreuzmatrix Elemente'!$A$10:$BN$10,0)),"")</f>
        <v>A2</v>
      </c>
      <c r="H41" s="68" t="str">
        <f>IFERROR(INDEX('Kreuzmatrix Elemente'!$A$7:$BM$34,MATCH($C41,'Kreuzmatrix Elemente'!$A$7:$A$34,0),MATCH(H$9,'Kreuzmatrix Elemente'!$A$10:$BN$10,0)),"")</f>
        <v>A2</v>
      </c>
      <c r="I41" s="68" t="str">
        <f>IFERROR(INDEX('Kreuzmatrix Elemente'!$A$7:$BM$34,MATCH($C41,'Kreuzmatrix Elemente'!$A$7:$A$34,0),MATCH(I$9,'Kreuzmatrix Elemente'!$A$10:$BN$10,0)),"")</f>
        <v/>
      </c>
      <c r="J41" s="74">
        <f>IFERROR(INDEX('Kreuzmatrix Elemente'!$A$7:$BM$34,MATCH($C41,'Kreuzmatrix Elemente'!$A$7:$A$34,0),MATCH(J$9,'Kreuzmatrix Elemente'!$A$10:$BN$10,0)),"")</f>
        <v>0</v>
      </c>
      <c r="K41" s="74">
        <f>IFERROR(INDEX('Kreuzmatrix Elemente'!$A$7:$BM$34,MATCH($C41,'Kreuzmatrix Elemente'!$A$7:$A$34,0),MATCH(K$9,'Kreuzmatrix Elemente'!$A$10:$BN$10,0)),"")</f>
        <v>0</v>
      </c>
      <c r="L41" s="68" t="str">
        <f>IFERROR(INDEX('Kreuzmatrix Elemente'!$A$7:$BM$34,MATCH($C41,'Kreuzmatrix Elemente'!$A$7:$A$34,0),MATCH(L$9,'Kreuzmatrix Elemente'!$A$10:$BN$10,0)),"")</f>
        <v/>
      </c>
      <c r="M41" s="68" t="str">
        <f>IFERROR(INDEX('Kreuzmatrix Elemente'!$A$7:$BM$34,MATCH($C41,'Kreuzmatrix Elemente'!$A$7:$A$34,0),MATCH(M$9,'Kreuzmatrix Elemente'!$A$10:$BN$10,0)),"")</f>
        <v>A2</v>
      </c>
      <c r="N41" s="68" t="str">
        <f>IFERROR(INDEX('Kreuzmatrix Elemente'!$A$7:$BM$34,MATCH($C41,'Kreuzmatrix Elemente'!$A$7:$A$34,0),MATCH(N$9,'Kreuzmatrix Elemente'!$A$10:$BN$10,0)),"")</f>
        <v>A2</v>
      </c>
      <c r="O41" s="68">
        <f>IFERROR(INDEX('Kreuzmatrix Elemente'!$A$7:$BM$34,MATCH($C41,'Kreuzmatrix Elemente'!$A$7:$A$34,0),MATCH(O$9,'Kreuzmatrix Elemente'!$A$10:$BN$10,0)),"")</f>
        <v>0</v>
      </c>
      <c r="P41" s="68" t="str">
        <f>IFERROR(INDEX('Kreuzmatrix Elemente'!$A$7:$BM$34,MATCH($C41,'Kreuzmatrix Elemente'!$A$7:$A$34,0),MATCH(P$9,'Kreuzmatrix Elemente'!$A$10:$BN$10,0)),"")</f>
        <v/>
      </c>
    </row>
    <row r="42" spans="1:16" s="69" customFormat="1" ht="13.25" hidden="1" customHeight="1" outlineLevel="1" x14ac:dyDescent="0.35">
      <c r="A42" s="66" t="s">
        <v>579</v>
      </c>
      <c r="B42" s="19" t="str">
        <f>IFERROR(VLOOKUP($A42,#REF!,B$1,FALSE),"")</f>
        <v/>
      </c>
      <c r="C42" s="67" t="s">
        <v>580</v>
      </c>
      <c r="D42" s="69" t="s">
        <v>211</v>
      </c>
      <c r="E42" s="74">
        <f>IFERROR(INDEX('Kreuzmatrix Elemente'!$A$7:$BM$34,MATCH($C42,'Kreuzmatrix Elemente'!$A$7:$A$34,0),MATCH(E$9,'Kreuzmatrix Elemente'!$A$10:$BN$10,0)),"")</f>
        <v>0</v>
      </c>
      <c r="F42" s="68" t="str">
        <f>IFERROR(INDEX('Kreuzmatrix Elemente'!$A$7:$BM$34,MATCH($C42,'Kreuzmatrix Elemente'!$A$7:$A$34,0),MATCH(F$9,'Kreuzmatrix Elemente'!$A$10:$BN$10,0)),"")</f>
        <v>B3</v>
      </c>
      <c r="G42" s="68" t="str">
        <f>IFERROR(INDEX('Kreuzmatrix Elemente'!$A$7:$BM$34,MATCH($C42,'Kreuzmatrix Elemente'!$A$7:$A$34,0),MATCH(G$9,'Kreuzmatrix Elemente'!$A$10:$BN$10,0)),"")</f>
        <v>A2</v>
      </c>
      <c r="H42" s="68" t="str">
        <f>IFERROR(INDEX('Kreuzmatrix Elemente'!$A$7:$BM$34,MATCH($C42,'Kreuzmatrix Elemente'!$A$7:$A$34,0),MATCH(H$9,'Kreuzmatrix Elemente'!$A$10:$BN$10,0)),"")</f>
        <v>A2</v>
      </c>
      <c r="I42" s="68" t="str">
        <f>IFERROR(INDEX('Kreuzmatrix Elemente'!$A$7:$BM$34,MATCH($C42,'Kreuzmatrix Elemente'!$A$7:$A$34,0),MATCH(I$9,'Kreuzmatrix Elemente'!$A$10:$BN$10,0)),"")</f>
        <v/>
      </c>
      <c r="J42" s="74">
        <f>IFERROR(INDEX('Kreuzmatrix Elemente'!$A$7:$BM$34,MATCH($C42,'Kreuzmatrix Elemente'!$A$7:$A$34,0),MATCH(J$9,'Kreuzmatrix Elemente'!$A$10:$BN$10,0)),"")</f>
        <v>0</v>
      </c>
      <c r="K42" s="74">
        <f>IFERROR(INDEX('Kreuzmatrix Elemente'!$A$7:$BM$34,MATCH($C42,'Kreuzmatrix Elemente'!$A$7:$A$34,0),MATCH(K$9,'Kreuzmatrix Elemente'!$A$10:$BN$10,0)),"")</f>
        <v>0</v>
      </c>
      <c r="L42" s="68" t="str">
        <f>IFERROR(INDEX('Kreuzmatrix Elemente'!$A$7:$BM$34,MATCH($C42,'Kreuzmatrix Elemente'!$A$7:$A$34,0),MATCH(L$9,'Kreuzmatrix Elemente'!$A$10:$BN$10,0)),"")</f>
        <v/>
      </c>
      <c r="M42" s="68" t="str">
        <f>IFERROR(INDEX('Kreuzmatrix Elemente'!$A$7:$BM$34,MATCH($C42,'Kreuzmatrix Elemente'!$A$7:$A$34,0),MATCH(M$9,'Kreuzmatrix Elemente'!$A$10:$BN$10,0)),"")</f>
        <v>A2</v>
      </c>
      <c r="N42" s="68" t="str">
        <f>IFERROR(INDEX('Kreuzmatrix Elemente'!$A$7:$BM$34,MATCH($C42,'Kreuzmatrix Elemente'!$A$7:$A$34,0),MATCH(N$9,'Kreuzmatrix Elemente'!$A$10:$BN$10,0)),"")</f>
        <v>A2</v>
      </c>
      <c r="O42" s="68">
        <f>IFERROR(INDEX('Kreuzmatrix Elemente'!$A$7:$BM$34,MATCH($C42,'Kreuzmatrix Elemente'!$A$7:$A$34,0),MATCH(O$9,'Kreuzmatrix Elemente'!$A$10:$BN$10,0)),"")</f>
        <v>0</v>
      </c>
      <c r="P42" s="68" t="str">
        <f>IFERROR(INDEX('Kreuzmatrix Elemente'!$A$7:$BM$34,MATCH($C42,'Kreuzmatrix Elemente'!$A$7:$A$34,0),MATCH(P$9,'Kreuzmatrix Elemente'!$A$10:$BN$10,0)),"")</f>
        <v/>
      </c>
    </row>
    <row r="43" spans="1:16" collapsed="1" x14ac:dyDescent="0.35">
      <c r="A43" s="1" t="s">
        <v>581</v>
      </c>
      <c r="B43" s="19" t="str">
        <f>IFERROR(VLOOKUP($A43,#REF!,B$1,FALSE),"")</f>
        <v/>
      </c>
      <c r="C43" s="76" t="str">
        <f>IFERROR(VLOOKUP($A43,#REF!,C$1,FALSE),"")</f>
        <v/>
      </c>
      <c r="D43" s="19" t="s">
        <v>211</v>
      </c>
      <c r="E43" s="74" t="str">
        <f>IFERROR(INDEX('Kreuzmatrix Elemente'!$A$7:$BM$34,MATCH($C43,'Kreuzmatrix Elemente'!$A$7:$A$34,0),MATCH(E$9,'Kreuzmatrix Elemente'!$A$10:$BN$10,0)),"")</f>
        <v/>
      </c>
      <c r="F43" s="74" t="str">
        <f>IFERROR(INDEX('Kreuzmatrix Elemente'!$A$7:$BM$34,MATCH($C43,'Kreuzmatrix Elemente'!$A$7:$A$34,0),MATCH(F$9,'Kreuzmatrix Elemente'!$A$10:$BN$10,0)),"")</f>
        <v/>
      </c>
      <c r="G43" s="74" t="str">
        <f>IFERROR(INDEX('Kreuzmatrix Elemente'!$A$7:$BM$34,MATCH($C43,'Kreuzmatrix Elemente'!$A$7:$A$34,0),MATCH(G$9,'Kreuzmatrix Elemente'!$A$10:$BN$10,0)),"")</f>
        <v/>
      </c>
      <c r="H43" s="74" t="str">
        <f>IFERROR(INDEX('Kreuzmatrix Elemente'!$A$7:$BM$34,MATCH($C43,'Kreuzmatrix Elemente'!$A$7:$A$34,0),MATCH(H$9,'Kreuzmatrix Elemente'!$A$10:$BN$10,0)),"")</f>
        <v/>
      </c>
      <c r="I43" s="18" t="str">
        <f>IFERROR(INDEX('Kreuzmatrix Elemente'!$A$7:$BM$34,MATCH($C43,'Kreuzmatrix Elemente'!$A$7:$A$34,0),MATCH(I$9,'Kreuzmatrix Elemente'!$A$10:$BN$10,0)),"")</f>
        <v/>
      </c>
      <c r="J43" s="74" t="str">
        <f>IFERROR(INDEX('Kreuzmatrix Elemente'!$A$7:$BM$34,MATCH($C43,'Kreuzmatrix Elemente'!$A$7:$A$34,0),MATCH(J$9,'Kreuzmatrix Elemente'!$A$10:$BN$10,0)),"")</f>
        <v/>
      </c>
      <c r="K43" s="74" t="str">
        <f>IFERROR(INDEX('Kreuzmatrix Elemente'!$A$7:$BM$34,MATCH($C43,'Kreuzmatrix Elemente'!$A$7:$A$34,0),MATCH(K$9,'Kreuzmatrix Elemente'!$A$10:$BN$10,0)),"")</f>
        <v/>
      </c>
      <c r="L43" s="18" t="str">
        <f>IFERROR(INDEX('Kreuzmatrix Elemente'!$A$7:$BM$34,MATCH($C43,'Kreuzmatrix Elemente'!$A$7:$A$34,0),MATCH(L$9,'Kreuzmatrix Elemente'!$A$10:$BN$10,0)),"")</f>
        <v/>
      </c>
      <c r="M43" s="18" t="str">
        <f>IFERROR(INDEX('Kreuzmatrix Elemente'!$A$7:$BM$34,MATCH($C43,'Kreuzmatrix Elemente'!$A$7:$A$34,0),MATCH(M$9,'Kreuzmatrix Elemente'!$A$10:$BN$10,0)),"")</f>
        <v/>
      </c>
      <c r="N43" s="18" t="str">
        <f>IFERROR(INDEX('Kreuzmatrix Elemente'!$A$7:$BM$34,MATCH($C43,'Kreuzmatrix Elemente'!$A$7:$A$34,0),MATCH(N$9,'Kreuzmatrix Elemente'!$A$10:$BN$10,0)),"")</f>
        <v/>
      </c>
      <c r="O43" s="18" t="str">
        <f>IFERROR(INDEX('Kreuzmatrix Elemente'!$A$7:$BM$34,MATCH($C43,'Kreuzmatrix Elemente'!$A$7:$A$34,0),MATCH(O$9,'Kreuzmatrix Elemente'!$A$10:$BN$10,0)),"")</f>
        <v/>
      </c>
      <c r="P43" s="18" t="str">
        <f>IFERROR(INDEX('Kreuzmatrix Elemente'!$A$7:$BM$34,MATCH($C43,'Kreuzmatrix Elemente'!$A$7:$A$34,0),MATCH(P$9,'Kreuzmatrix Elemente'!$A$10:$BN$10,0)),"")</f>
        <v/>
      </c>
    </row>
    <row r="44" spans="1:16" x14ac:dyDescent="0.35">
      <c r="A44" s="1" t="s">
        <v>582</v>
      </c>
      <c r="B44" s="19" t="str">
        <f>IFERROR(VLOOKUP($A44,#REF!,B$1,FALSE),"")</f>
        <v/>
      </c>
      <c r="C44" s="19" t="str">
        <f>IFERROR(VLOOKUP($A44,#REF!,C$1,FALSE),"")</f>
        <v/>
      </c>
      <c r="D44" s="19"/>
      <c r="E44" s="18" t="str">
        <f>IFERROR(INDEX('Kreuzmatrix Elemente'!$A$7:$BM$34,MATCH($C44,'Kreuzmatrix Elemente'!$A$7:$A$34,0),MATCH(E$9,'Kreuzmatrix Elemente'!$A$10:$BN$10,0)),"")</f>
        <v/>
      </c>
      <c r="F44" s="18" t="str">
        <f>IFERROR(INDEX('Kreuzmatrix Elemente'!$A$7:$BM$34,MATCH($C44,'Kreuzmatrix Elemente'!$A$7:$A$34,0),MATCH(F$9,'Kreuzmatrix Elemente'!$A$10:$BN$10,0)),"")</f>
        <v/>
      </c>
      <c r="G44" s="18" t="str">
        <f>IFERROR(INDEX('Kreuzmatrix Elemente'!$A$7:$BM$34,MATCH($C44,'Kreuzmatrix Elemente'!$A$7:$A$34,0),MATCH(G$9,'Kreuzmatrix Elemente'!$A$10:$BN$10,0)),"")</f>
        <v/>
      </c>
      <c r="H44" s="18" t="str">
        <f>IFERROR(INDEX('Kreuzmatrix Elemente'!$A$7:$BM$34,MATCH($C44,'Kreuzmatrix Elemente'!$A$7:$A$34,0),MATCH(H$9,'Kreuzmatrix Elemente'!$A$10:$BN$10,0)),"")</f>
        <v/>
      </c>
      <c r="I44" s="18" t="str">
        <f>IFERROR(INDEX('Kreuzmatrix Elemente'!$A$7:$BM$34,MATCH($C44,'Kreuzmatrix Elemente'!$A$7:$A$34,0),MATCH(I$9,'Kreuzmatrix Elemente'!$A$10:$BN$10,0)),"")</f>
        <v/>
      </c>
      <c r="J44" s="18" t="str">
        <f>IFERROR(INDEX('Kreuzmatrix Elemente'!$A$7:$BM$34,MATCH($C44,'Kreuzmatrix Elemente'!$A$7:$A$34,0),MATCH(J$9,'Kreuzmatrix Elemente'!$A$10:$BN$10,0)),"")</f>
        <v/>
      </c>
      <c r="K44" s="18" t="str">
        <f>IFERROR(INDEX('Kreuzmatrix Elemente'!$A$7:$BM$34,MATCH($C44,'Kreuzmatrix Elemente'!$A$7:$A$34,0),MATCH(K$9,'Kreuzmatrix Elemente'!$A$10:$BN$10,0)),"")</f>
        <v/>
      </c>
      <c r="L44" s="18" t="str">
        <f>IFERROR(INDEX('Kreuzmatrix Elemente'!$A$7:$BM$34,MATCH($C44,'Kreuzmatrix Elemente'!$A$7:$A$34,0),MATCH(L$9,'Kreuzmatrix Elemente'!$A$10:$BN$10,0)),"")</f>
        <v/>
      </c>
      <c r="M44" s="18" t="str">
        <f>IFERROR(INDEX('Kreuzmatrix Elemente'!$A$7:$BM$34,MATCH($C44,'Kreuzmatrix Elemente'!$A$7:$A$34,0),MATCH(M$9,'Kreuzmatrix Elemente'!$A$10:$BN$10,0)),"")</f>
        <v/>
      </c>
      <c r="N44" s="18" t="str">
        <f>IFERROR(INDEX('Kreuzmatrix Elemente'!$A$7:$BM$34,MATCH($C44,'Kreuzmatrix Elemente'!$A$7:$A$34,0),MATCH(N$9,'Kreuzmatrix Elemente'!$A$10:$BN$10,0)),"")</f>
        <v/>
      </c>
      <c r="O44" s="18" t="str">
        <f>IFERROR(INDEX('Kreuzmatrix Elemente'!$A$7:$BM$34,MATCH($C44,'Kreuzmatrix Elemente'!$A$7:$A$34,0),MATCH(O$9,'Kreuzmatrix Elemente'!$A$10:$BN$10,0)),"")</f>
        <v/>
      </c>
      <c r="P44" s="18" t="str">
        <f>IFERROR(INDEX('Kreuzmatrix Elemente'!$A$7:$BM$34,MATCH($C44,'Kreuzmatrix Elemente'!$A$7:$A$34,0),MATCH(P$9,'Kreuzmatrix Elemente'!$A$10:$BN$10,0)),"")</f>
        <v/>
      </c>
    </row>
    <row r="45" spans="1:16" x14ac:dyDescent="0.35">
      <c r="A45" s="1" t="s">
        <v>583</v>
      </c>
      <c r="B45" s="19" t="str">
        <f>IFERROR(VLOOKUP($A45,#REF!,B$1,FALSE),"")</f>
        <v/>
      </c>
      <c r="C45" s="19" t="str">
        <f>IFERROR(VLOOKUP($A45,#REF!,C$1,FALSE),"")</f>
        <v/>
      </c>
      <c r="D45" s="78" t="s">
        <v>429</v>
      </c>
      <c r="E45" s="74" t="str">
        <f>IFERROR(INDEX('Kreuzmatrix Elemente'!$A$7:$BM$34,MATCH($C45,'Kreuzmatrix Elemente'!$A$7:$A$34,0),MATCH(E$9,'Kreuzmatrix Elemente'!$A$10:$BN$10,0)),"")</f>
        <v/>
      </c>
      <c r="F45" s="74" t="str">
        <f>IFERROR(INDEX('Kreuzmatrix Elemente'!$A$7:$BM$34,MATCH($C45,'Kreuzmatrix Elemente'!$A$7:$A$34,0),MATCH(F$9,'Kreuzmatrix Elemente'!$A$10:$BN$10,0)),"")</f>
        <v/>
      </c>
      <c r="G45" s="18" t="str">
        <f>IFERROR(INDEX('Kreuzmatrix Elemente'!$A$7:$BM$34,MATCH($C45,'Kreuzmatrix Elemente'!$A$7:$A$34,0),MATCH(G$9,'Kreuzmatrix Elemente'!$A$10:$BN$10,0)),"")</f>
        <v/>
      </c>
      <c r="H45" s="74" t="str">
        <f>IFERROR(INDEX('Kreuzmatrix Elemente'!$A$7:$BM$34,MATCH($C45,'Kreuzmatrix Elemente'!$A$7:$A$34,0),MATCH(H$9,'Kreuzmatrix Elemente'!$A$10:$BN$10,0)),"")</f>
        <v/>
      </c>
      <c r="I45" s="18" t="str">
        <f>IFERROR(INDEX('Kreuzmatrix Elemente'!$A$7:$BM$34,MATCH($C45,'Kreuzmatrix Elemente'!$A$7:$A$34,0),MATCH(I$9,'Kreuzmatrix Elemente'!$A$10:$BN$10,0)),"")</f>
        <v/>
      </c>
      <c r="J45" s="74" t="str">
        <f>IFERROR(INDEX('Kreuzmatrix Elemente'!$A$7:$BM$34,MATCH($C45,'Kreuzmatrix Elemente'!$A$7:$A$34,0),MATCH(J$9,'Kreuzmatrix Elemente'!$A$10:$BN$10,0)),"")</f>
        <v/>
      </c>
      <c r="K45" s="74" t="str">
        <f>IFERROR(INDEX('Kreuzmatrix Elemente'!$A$7:$BM$34,MATCH($C45,'Kreuzmatrix Elemente'!$A$7:$A$34,0),MATCH(K$9,'Kreuzmatrix Elemente'!$A$10:$BN$10,0)),"")</f>
        <v/>
      </c>
      <c r="L45" s="18" t="str">
        <f>IFERROR(INDEX('Kreuzmatrix Elemente'!$A$7:$BM$34,MATCH($C45,'Kreuzmatrix Elemente'!$A$7:$A$34,0),MATCH(L$9,'Kreuzmatrix Elemente'!$A$10:$BN$10,0)),"")</f>
        <v/>
      </c>
      <c r="M45" s="18" t="str">
        <f>IFERROR(INDEX('Kreuzmatrix Elemente'!$A$7:$BM$34,MATCH($C45,'Kreuzmatrix Elemente'!$A$7:$A$34,0),MATCH(M$9,'Kreuzmatrix Elemente'!$A$10:$BN$10,0)),"")</f>
        <v/>
      </c>
      <c r="N45" s="18" t="str">
        <f>IFERROR(INDEX('Kreuzmatrix Elemente'!$A$7:$BM$34,MATCH($C45,'Kreuzmatrix Elemente'!$A$7:$A$34,0),MATCH(N$9,'Kreuzmatrix Elemente'!$A$10:$BN$10,0)),"")</f>
        <v/>
      </c>
      <c r="O45" s="18" t="str">
        <f>IFERROR(INDEX('Kreuzmatrix Elemente'!$A$7:$BM$34,MATCH($C45,'Kreuzmatrix Elemente'!$A$7:$A$34,0),MATCH(O$9,'Kreuzmatrix Elemente'!$A$10:$BN$10,0)),"")</f>
        <v/>
      </c>
      <c r="P45" s="18" t="str">
        <f>IFERROR(INDEX('Kreuzmatrix Elemente'!$A$7:$BM$34,MATCH($C45,'Kreuzmatrix Elemente'!$A$7:$A$34,0),MATCH(P$9,'Kreuzmatrix Elemente'!$A$10:$BN$10,0)),"")</f>
        <v/>
      </c>
    </row>
    <row r="46" spans="1:16" x14ac:dyDescent="0.35">
      <c r="A46" s="1" t="s">
        <v>584</v>
      </c>
      <c r="B46" s="19" t="str">
        <f>IFERROR(VLOOKUP($A46,#REF!,B$1,FALSE),"")</f>
        <v/>
      </c>
      <c r="C46" s="19" t="str">
        <f>IFERROR(VLOOKUP($A46,#REF!,C$1,FALSE),"")</f>
        <v/>
      </c>
      <c r="D46" s="19" t="s">
        <v>262</v>
      </c>
      <c r="E46" s="74" t="str">
        <f>IFERROR(INDEX('Kreuzmatrix Elemente'!$A$7:$BM$34,MATCH($C46,'Kreuzmatrix Elemente'!$A$7:$A$34,0),MATCH(E$9,'Kreuzmatrix Elemente'!$A$10:$BN$10,0)),"")</f>
        <v/>
      </c>
      <c r="F46" s="74" t="str">
        <f>IFERROR(INDEX('Kreuzmatrix Elemente'!$A$7:$BM$34,MATCH($C46,'Kreuzmatrix Elemente'!$A$7:$A$34,0),MATCH(F$9,'Kreuzmatrix Elemente'!$A$10:$BN$10,0)),"")</f>
        <v/>
      </c>
      <c r="G46" s="46" t="s">
        <v>585</v>
      </c>
      <c r="H46" s="75" t="s">
        <v>586</v>
      </c>
      <c r="I46" s="18" t="str">
        <f>IFERROR(INDEX('Kreuzmatrix Elemente'!$A$7:$BM$34,MATCH($C46,'Kreuzmatrix Elemente'!$A$7:$A$34,0),MATCH(I$9,'Kreuzmatrix Elemente'!$A$10:$BN$10,0)),"")</f>
        <v/>
      </c>
      <c r="J46" s="74" t="str">
        <f>IFERROR(INDEX('Kreuzmatrix Elemente'!$A$7:$BM$34,MATCH($C46,'Kreuzmatrix Elemente'!$A$7:$A$34,0),MATCH(J$9,'Kreuzmatrix Elemente'!$A$10:$BN$10,0)),"")</f>
        <v/>
      </c>
      <c r="K46" s="74" t="str">
        <f>IFERROR(INDEX('Kreuzmatrix Elemente'!$A$7:$BM$34,MATCH($C46,'Kreuzmatrix Elemente'!$A$7:$A$34,0),MATCH(K$9,'Kreuzmatrix Elemente'!$A$10:$BN$10,0)),"")</f>
        <v/>
      </c>
      <c r="L46" s="46" t="s">
        <v>585</v>
      </c>
      <c r="M46" s="46" t="s">
        <v>587</v>
      </c>
      <c r="N46" s="46" t="s">
        <v>585</v>
      </c>
      <c r="O46" s="18" t="str">
        <f>IFERROR(INDEX('Kreuzmatrix Elemente'!$A$7:$BM$34,MATCH($C46,'Kreuzmatrix Elemente'!$A$7:$A$34,0),MATCH(O$9,'Kreuzmatrix Elemente'!$A$10:$BN$10,0)),"")</f>
        <v/>
      </c>
      <c r="P46" s="18" t="str">
        <f>IFERROR(INDEX('Kreuzmatrix Elemente'!$A$7:$BM$34,MATCH($C46,'Kreuzmatrix Elemente'!$A$7:$A$34,0),MATCH(P$9,'Kreuzmatrix Elemente'!$A$10:$BN$10,0)),"")</f>
        <v/>
      </c>
    </row>
    <row r="47" spans="1:16" s="69" customFormat="1" hidden="1" outlineLevel="1" x14ac:dyDescent="0.35">
      <c r="A47" s="66" t="s">
        <v>584</v>
      </c>
      <c r="B47" s="67" t="str">
        <f>IFERROR(VLOOKUP($A47,#REF!,B$1,FALSE),"")</f>
        <v/>
      </c>
      <c r="C47" s="67" t="s">
        <v>588</v>
      </c>
      <c r="D47" s="69" t="s">
        <v>430</v>
      </c>
      <c r="E47" s="74">
        <f>IFERROR(INDEX('Kreuzmatrix Elemente'!$A$7:$BM$34,MATCH($C47,'Kreuzmatrix Elemente'!$A$7:$A$34,0),MATCH(E$9,'Kreuzmatrix Elemente'!$A$10:$BN$10,0)),"")</f>
        <v>0</v>
      </c>
      <c r="F47" s="74">
        <f>IFERROR(INDEX('Kreuzmatrix Elemente'!$A$7:$BM$34,MATCH($C47,'Kreuzmatrix Elemente'!$A$7:$A$34,0),MATCH(F$9,'Kreuzmatrix Elemente'!$A$10:$BN$10,0)),"")</f>
        <v>0</v>
      </c>
      <c r="G47" s="46" t="s">
        <v>585</v>
      </c>
      <c r="H47" s="75" t="s">
        <v>586</v>
      </c>
      <c r="I47" s="18" t="str">
        <f>IFERROR(INDEX('Kreuzmatrix Elemente'!$A$7:$BM$34,MATCH($C47,'Kreuzmatrix Elemente'!$A$7:$A$34,0),MATCH(I$9,'Kreuzmatrix Elemente'!$A$10:$BN$10,0)),"")</f>
        <v/>
      </c>
      <c r="J47" s="75">
        <f>IFERROR(INDEX('Kreuzmatrix Elemente'!$A$7:$BM$34,MATCH($C47,'Kreuzmatrix Elemente'!$A$7:$A$34,0),MATCH(J$9,'Kreuzmatrix Elemente'!$A$10:$BN$10,0)),"")</f>
        <v>0</v>
      </c>
      <c r="K47" s="75">
        <f>IFERROR(INDEX('Kreuzmatrix Elemente'!$A$7:$BM$34,MATCH($C47,'Kreuzmatrix Elemente'!$A$7:$A$34,0),MATCH(K$9,'Kreuzmatrix Elemente'!$A$10:$BN$10,0)),"")</f>
        <v>0</v>
      </c>
      <c r="L47" s="90" t="str">
        <f>IFERROR(INDEX('Kreuzmatrix Elemente'!$A$7:$BM$34,MATCH($C47,'Kreuzmatrix Elemente'!$A$7:$A$34,0),MATCH(L$9,'Kreuzmatrix Elemente'!$A$10:$BN$10,0)),"")</f>
        <v/>
      </c>
      <c r="M47" s="90" t="str">
        <f>IFERROR(INDEX('Kreuzmatrix Elemente'!$A$7:$BM$34,MATCH($C47,'Kreuzmatrix Elemente'!$A$7:$A$34,0),MATCH(M$9,'Kreuzmatrix Elemente'!$A$10:$BN$10,0)),"")</f>
        <v>A2</v>
      </c>
      <c r="N47" s="90">
        <f>IFERROR(INDEX('Kreuzmatrix Elemente'!$A$7:$BM$34,MATCH($C47,'Kreuzmatrix Elemente'!$A$7:$A$34,0),MATCH(N$9,'Kreuzmatrix Elemente'!$A$10:$BN$10,0)),"")</f>
        <v>0</v>
      </c>
      <c r="O47" s="90">
        <f>IFERROR(INDEX('Kreuzmatrix Elemente'!$A$7:$BM$34,MATCH($C47,'Kreuzmatrix Elemente'!$A$7:$A$34,0),MATCH(O$9,'Kreuzmatrix Elemente'!$A$10:$BN$10,0)),"")</f>
        <v>0</v>
      </c>
      <c r="P47" s="90" t="str">
        <f>IFERROR(INDEX('Kreuzmatrix Elemente'!$A$7:$BM$34,MATCH($C47,'Kreuzmatrix Elemente'!$A$7:$A$34,0),MATCH(P$9,'Kreuzmatrix Elemente'!$A$10:$BN$10,0)),"")</f>
        <v/>
      </c>
    </row>
    <row r="48" spans="1:16" s="69" customFormat="1" hidden="1" outlineLevel="1" x14ac:dyDescent="0.35">
      <c r="A48" s="66" t="s">
        <v>584</v>
      </c>
      <c r="B48" s="67" t="str">
        <f>IFERROR(VLOOKUP($A48,#REF!,B$1,FALSE),"")</f>
        <v/>
      </c>
      <c r="C48" s="67" t="s">
        <v>577</v>
      </c>
      <c r="D48" s="69" t="s">
        <v>589</v>
      </c>
      <c r="E48" s="68" t="str">
        <f>IFERROR(INDEX('Kreuzmatrix Elemente'!$A$7:$BM$34,MATCH($C48,'Kreuzmatrix Elemente'!$A$7:$A$34,0),MATCH(E$9,'Kreuzmatrix Elemente'!$A$10:$BN$10,0)),"")</f>
        <v>B3</v>
      </c>
      <c r="F48" s="68" t="str">
        <f>IFERROR(INDEX('Kreuzmatrix Elemente'!$A$7:$BM$34,MATCH($C48,'Kreuzmatrix Elemente'!$A$7:$A$34,0),MATCH(F$9,'Kreuzmatrix Elemente'!$A$10:$BN$10,0)),"")</f>
        <v>B3</v>
      </c>
      <c r="G48" s="68" t="str">
        <f>IFERROR(INDEX('Kreuzmatrix Elemente'!$A$7:$BM$34,MATCH($C48,'Kreuzmatrix Elemente'!$A$7:$A$34,0),MATCH(G$9,'Kreuzmatrix Elemente'!$A$10:$BN$10,0)),"")</f>
        <v>A2</v>
      </c>
      <c r="H48" s="68" t="str">
        <f>IFERROR(INDEX('Kreuzmatrix Elemente'!$A$7:$BM$34,MATCH($C48,'Kreuzmatrix Elemente'!$A$7:$A$34,0),MATCH(H$9,'Kreuzmatrix Elemente'!$A$10:$BN$10,0)),"")</f>
        <v>A2</v>
      </c>
      <c r="I48" s="18" t="str">
        <f>IFERROR(INDEX('Kreuzmatrix Elemente'!$A$7:$BM$34,MATCH($C48,'Kreuzmatrix Elemente'!$A$7:$A$34,0),MATCH(I$9,'Kreuzmatrix Elemente'!$A$10:$BN$10,0)),"")</f>
        <v/>
      </c>
      <c r="J48" s="68">
        <f>IFERROR(INDEX('Kreuzmatrix Elemente'!$A$7:$BM$34,MATCH($C48,'Kreuzmatrix Elemente'!$A$7:$A$34,0),MATCH(J$9,'Kreuzmatrix Elemente'!$A$10:$BN$10,0)),"")</f>
        <v>0</v>
      </c>
      <c r="K48" s="68">
        <f>IFERROR(INDEX('Kreuzmatrix Elemente'!$A$7:$BM$34,MATCH($C48,'Kreuzmatrix Elemente'!$A$7:$A$34,0),MATCH(K$9,'Kreuzmatrix Elemente'!$A$10:$BN$10,0)),"")</f>
        <v>0</v>
      </c>
      <c r="L48" s="68" t="str">
        <f>IFERROR(INDEX('Kreuzmatrix Elemente'!$A$7:$BM$34,MATCH($C48,'Kreuzmatrix Elemente'!$A$7:$A$34,0),MATCH(L$9,'Kreuzmatrix Elemente'!$A$10:$BN$10,0)),"")</f>
        <v/>
      </c>
      <c r="M48" s="68" t="str">
        <f>IFERROR(INDEX('Kreuzmatrix Elemente'!$A$7:$BM$34,MATCH($C48,'Kreuzmatrix Elemente'!$A$7:$A$34,0),MATCH(M$9,'Kreuzmatrix Elemente'!$A$10:$BN$10,0)),"")</f>
        <v>A2</v>
      </c>
      <c r="N48" s="68" t="str">
        <f>IFERROR(INDEX('Kreuzmatrix Elemente'!$A$7:$BM$34,MATCH($C48,'Kreuzmatrix Elemente'!$A$7:$A$34,0),MATCH(N$9,'Kreuzmatrix Elemente'!$A$10:$BN$10,0)),"")</f>
        <v>A2</v>
      </c>
      <c r="O48" s="68">
        <f>IFERROR(INDEX('Kreuzmatrix Elemente'!$A$7:$BM$34,MATCH($C48,'Kreuzmatrix Elemente'!$A$7:$A$34,0),MATCH(O$9,'Kreuzmatrix Elemente'!$A$10:$BN$10,0)),"")</f>
        <v>0</v>
      </c>
      <c r="P48" s="68" t="str">
        <f>IFERROR(INDEX('Kreuzmatrix Elemente'!$A$7:$BM$34,MATCH($C48,'Kreuzmatrix Elemente'!$A$7:$A$34,0),MATCH(P$9,'Kreuzmatrix Elemente'!$A$10:$BN$10,0)),"")</f>
        <v/>
      </c>
    </row>
    <row r="49" spans="1:16" s="69" customFormat="1" hidden="1" outlineLevel="1" x14ac:dyDescent="0.35">
      <c r="A49" s="66" t="s">
        <v>584</v>
      </c>
      <c r="B49" s="67" t="str">
        <f>IFERROR(VLOOKUP($A49,#REF!,B$1,FALSE),"")</f>
        <v/>
      </c>
      <c r="C49" s="67" t="s">
        <v>577</v>
      </c>
      <c r="D49" s="69" t="s">
        <v>242</v>
      </c>
      <c r="E49" s="68" t="str">
        <f>IFERROR(INDEX('Kreuzmatrix Elemente'!$A$7:$BM$34,MATCH($C49,'Kreuzmatrix Elemente'!$A$7:$A$34,0),MATCH(E$9,'Kreuzmatrix Elemente'!$A$10:$BN$10,0)),"")</f>
        <v>B3</v>
      </c>
      <c r="F49" s="68" t="str">
        <f>IFERROR(INDEX('Kreuzmatrix Elemente'!$A$7:$BM$34,MATCH($C49,'Kreuzmatrix Elemente'!$A$7:$A$34,0),MATCH(F$9,'Kreuzmatrix Elemente'!$A$10:$BN$10,0)),"")</f>
        <v>B3</v>
      </c>
      <c r="G49" s="68" t="str">
        <f>IFERROR(INDEX('Kreuzmatrix Elemente'!$A$7:$BM$34,MATCH($C49,'Kreuzmatrix Elemente'!$A$7:$A$34,0),MATCH(G$9,'Kreuzmatrix Elemente'!$A$10:$BN$10,0)),"")</f>
        <v>A2</v>
      </c>
      <c r="H49" s="68" t="str">
        <f>IFERROR(INDEX('Kreuzmatrix Elemente'!$A$7:$BM$34,MATCH($C49,'Kreuzmatrix Elemente'!$A$7:$A$34,0),MATCH(H$9,'Kreuzmatrix Elemente'!$A$10:$BN$10,0)),"")</f>
        <v>A2</v>
      </c>
      <c r="I49" s="18" t="str">
        <f>IFERROR(INDEX('Kreuzmatrix Elemente'!$A$7:$BM$34,MATCH($C49,'Kreuzmatrix Elemente'!$A$7:$A$34,0),MATCH(I$9,'Kreuzmatrix Elemente'!$A$10:$BN$10,0)),"")</f>
        <v/>
      </c>
      <c r="J49" s="68">
        <f>IFERROR(INDEX('Kreuzmatrix Elemente'!$A$7:$BM$34,MATCH($C49,'Kreuzmatrix Elemente'!$A$7:$A$34,0),MATCH(J$9,'Kreuzmatrix Elemente'!$A$10:$BN$10,0)),"")</f>
        <v>0</v>
      </c>
      <c r="K49" s="68">
        <f>IFERROR(INDEX('Kreuzmatrix Elemente'!$A$7:$BM$34,MATCH($C49,'Kreuzmatrix Elemente'!$A$7:$A$34,0),MATCH(K$9,'Kreuzmatrix Elemente'!$A$10:$BN$10,0)),"")</f>
        <v>0</v>
      </c>
      <c r="L49" s="68" t="str">
        <f>IFERROR(INDEX('Kreuzmatrix Elemente'!$A$7:$BM$34,MATCH($C49,'Kreuzmatrix Elemente'!$A$7:$A$34,0),MATCH(L$9,'Kreuzmatrix Elemente'!$A$10:$BN$10,0)),"")</f>
        <v/>
      </c>
      <c r="M49" s="68" t="str">
        <f>IFERROR(INDEX('Kreuzmatrix Elemente'!$A$7:$BM$34,MATCH($C49,'Kreuzmatrix Elemente'!$A$7:$A$34,0),MATCH(M$9,'Kreuzmatrix Elemente'!$A$10:$BN$10,0)),"")</f>
        <v>A2</v>
      </c>
      <c r="N49" s="68" t="str">
        <f>IFERROR(INDEX('Kreuzmatrix Elemente'!$A$7:$BM$34,MATCH($C49,'Kreuzmatrix Elemente'!$A$7:$A$34,0),MATCH(N$9,'Kreuzmatrix Elemente'!$A$10:$BN$10,0)),"")</f>
        <v>A2</v>
      </c>
      <c r="O49" s="68">
        <f>IFERROR(INDEX('Kreuzmatrix Elemente'!$A$7:$BM$34,MATCH($C49,'Kreuzmatrix Elemente'!$A$7:$A$34,0),MATCH(O$9,'Kreuzmatrix Elemente'!$A$10:$BN$10,0)),"")</f>
        <v>0</v>
      </c>
      <c r="P49" s="68" t="str">
        <f>IFERROR(INDEX('Kreuzmatrix Elemente'!$A$7:$BM$34,MATCH($C49,'Kreuzmatrix Elemente'!$A$7:$A$34,0),MATCH(P$9,'Kreuzmatrix Elemente'!$A$10:$BN$10,0)),"")</f>
        <v/>
      </c>
    </row>
    <row r="50" spans="1:16" s="69" customFormat="1" hidden="1" outlineLevel="1" x14ac:dyDescent="0.35">
      <c r="A50" s="66" t="s">
        <v>584</v>
      </c>
      <c r="B50" s="67" t="str">
        <f>IFERROR(VLOOKUP($A50,#REF!,B$1,FALSE),"")</f>
        <v/>
      </c>
      <c r="C50" s="67" t="s">
        <v>577</v>
      </c>
      <c r="D50" s="69" t="s">
        <v>578</v>
      </c>
      <c r="E50" s="68" t="str">
        <f>IFERROR(INDEX('Kreuzmatrix Elemente'!$A$7:$BM$34,MATCH($C50,'Kreuzmatrix Elemente'!$A$7:$A$34,0),MATCH(E$9,'Kreuzmatrix Elemente'!$A$10:$BN$10,0)),"")</f>
        <v>B3</v>
      </c>
      <c r="F50" s="68" t="str">
        <f>IFERROR(INDEX('Kreuzmatrix Elemente'!$A$7:$BM$34,MATCH($C50,'Kreuzmatrix Elemente'!$A$7:$A$34,0),MATCH(F$9,'Kreuzmatrix Elemente'!$A$10:$BN$10,0)),"")</f>
        <v>B3</v>
      </c>
      <c r="G50" s="68" t="str">
        <f>IFERROR(INDEX('Kreuzmatrix Elemente'!$A$7:$BM$34,MATCH($C50,'Kreuzmatrix Elemente'!$A$7:$A$34,0),MATCH(G$9,'Kreuzmatrix Elemente'!$A$10:$BN$10,0)),"")</f>
        <v>A2</v>
      </c>
      <c r="H50" s="68" t="str">
        <f>IFERROR(INDEX('Kreuzmatrix Elemente'!$A$7:$BM$34,MATCH($C50,'Kreuzmatrix Elemente'!$A$7:$A$34,0),MATCH(H$9,'Kreuzmatrix Elemente'!$A$10:$BN$10,0)),"")</f>
        <v>A2</v>
      </c>
      <c r="I50" s="18" t="str">
        <f>IFERROR(INDEX('Kreuzmatrix Elemente'!$A$7:$BM$34,MATCH($C50,'Kreuzmatrix Elemente'!$A$7:$A$34,0),MATCH(I$9,'Kreuzmatrix Elemente'!$A$10:$BN$10,0)),"")</f>
        <v/>
      </c>
      <c r="J50" s="68">
        <f>IFERROR(INDEX('Kreuzmatrix Elemente'!$A$7:$BM$34,MATCH($C50,'Kreuzmatrix Elemente'!$A$7:$A$34,0),MATCH(J$9,'Kreuzmatrix Elemente'!$A$10:$BN$10,0)),"")</f>
        <v>0</v>
      </c>
      <c r="K50" s="68">
        <f>IFERROR(INDEX('Kreuzmatrix Elemente'!$A$7:$BM$34,MATCH($C50,'Kreuzmatrix Elemente'!$A$7:$A$34,0),MATCH(K$9,'Kreuzmatrix Elemente'!$A$10:$BN$10,0)),"")</f>
        <v>0</v>
      </c>
      <c r="L50" s="68" t="str">
        <f>IFERROR(INDEX('Kreuzmatrix Elemente'!$A$7:$BM$34,MATCH($C50,'Kreuzmatrix Elemente'!$A$7:$A$34,0),MATCH(L$9,'Kreuzmatrix Elemente'!$A$10:$BN$10,0)),"")</f>
        <v/>
      </c>
      <c r="M50" s="68" t="str">
        <f>IFERROR(INDEX('Kreuzmatrix Elemente'!$A$7:$BM$34,MATCH($C50,'Kreuzmatrix Elemente'!$A$7:$A$34,0),MATCH(M$9,'Kreuzmatrix Elemente'!$A$10:$BN$10,0)),"")</f>
        <v>A2</v>
      </c>
      <c r="N50" s="68" t="str">
        <f>IFERROR(INDEX('Kreuzmatrix Elemente'!$A$7:$BM$34,MATCH($C50,'Kreuzmatrix Elemente'!$A$7:$A$34,0),MATCH(N$9,'Kreuzmatrix Elemente'!$A$10:$BN$10,0)),"")</f>
        <v>A2</v>
      </c>
      <c r="O50" s="68">
        <f>IFERROR(INDEX('Kreuzmatrix Elemente'!$A$7:$BM$34,MATCH($C50,'Kreuzmatrix Elemente'!$A$7:$A$34,0),MATCH(O$9,'Kreuzmatrix Elemente'!$A$10:$BN$10,0)),"")</f>
        <v>0</v>
      </c>
      <c r="P50" s="68" t="str">
        <f>IFERROR(INDEX('Kreuzmatrix Elemente'!$A$7:$BM$34,MATCH($C50,'Kreuzmatrix Elemente'!$A$7:$A$34,0),MATCH(P$9,'Kreuzmatrix Elemente'!$A$10:$BN$10,0)),"")</f>
        <v/>
      </c>
    </row>
    <row r="51" spans="1:16" s="69" customFormat="1" hidden="1" outlineLevel="1" x14ac:dyDescent="0.35">
      <c r="A51" s="66" t="s">
        <v>584</v>
      </c>
      <c r="B51" s="67" t="str">
        <f>IFERROR(VLOOKUP($A51,#REF!,B$1,FALSE),"")</f>
        <v/>
      </c>
      <c r="C51" s="67" t="s">
        <v>577</v>
      </c>
      <c r="D51" s="69" t="s">
        <v>243</v>
      </c>
      <c r="E51" s="68" t="str">
        <f>IFERROR(INDEX('Kreuzmatrix Elemente'!$A$7:$BM$34,MATCH($C51,'Kreuzmatrix Elemente'!$A$7:$A$34,0),MATCH(E$9,'Kreuzmatrix Elemente'!$A$10:$BN$10,0)),"")</f>
        <v>B3</v>
      </c>
      <c r="F51" s="68" t="str">
        <f>IFERROR(INDEX('Kreuzmatrix Elemente'!$A$7:$BM$34,MATCH($C51,'Kreuzmatrix Elemente'!$A$7:$A$34,0),MATCH(F$9,'Kreuzmatrix Elemente'!$A$10:$BN$10,0)),"")</f>
        <v>B3</v>
      </c>
      <c r="G51" s="68" t="str">
        <f>IFERROR(INDEX('Kreuzmatrix Elemente'!$A$7:$BM$34,MATCH($C51,'Kreuzmatrix Elemente'!$A$7:$A$34,0),MATCH(G$9,'Kreuzmatrix Elemente'!$A$10:$BN$10,0)),"")</f>
        <v>A2</v>
      </c>
      <c r="H51" s="68" t="str">
        <f>IFERROR(INDEX('Kreuzmatrix Elemente'!$A$7:$BM$34,MATCH($C51,'Kreuzmatrix Elemente'!$A$7:$A$34,0),MATCH(H$9,'Kreuzmatrix Elemente'!$A$10:$BN$10,0)),"")</f>
        <v>A2</v>
      </c>
      <c r="I51" s="18" t="str">
        <f>IFERROR(INDEX('Kreuzmatrix Elemente'!$A$7:$BM$34,MATCH($C51,'Kreuzmatrix Elemente'!$A$7:$A$34,0),MATCH(I$9,'Kreuzmatrix Elemente'!$A$10:$BN$10,0)),"")</f>
        <v/>
      </c>
      <c r="J51" s="68">
        <f>IFERROR(INDEX('Kreuzmatrix Elemente'!$A$7:$BM$34,MATCH($C51,'Kreuzmatrix Elemente'!$A$7:$A$34,0),MATCH(J$9,'Kreuzmatrix Elemente'!$A$10:$BN$10,0)),"")</f>
        <v>0</v>
      </c>
      <c r="K51" s="68">
        <f>IFERROR(INDEX('Kreuzmatrix Elemente'!$A$7:$BM$34,MATCH($C51,'Kreuzmatrix Elemente'!$A$7:$A$34,0),MATCH(K$9,'Kreuzmatrix Elemente'!$A$10:$BN$10,0)),"")</f>
        <v>0</v>
      </c>
      <c r="L51" s="68" t="str">
        <f>IFERROR(INDEX('Kreuzmatrix Elemente'!$A$7:$BM$34,MATCH($C51,'Kreuzmatrix Elemente'!$A$7:$A$34,0),MATCH(L$9,'Kreuzmatrix Elemente'!$A$10:$BN$10,0)),"")</f>
        <v/>
      </c>
      <c r="M51" s="68" t="str">
        <f>IFERROR(INDEX('Kreuzmatrix Elemente'!$A$7:$BM$34,MATCH($C51,'Kreuzmatrix Elemente'!$A$7:$A$34,0),MATCH(M$9,'Kreuzmatrix Elemente'!$A$10:$BN$10,0)),"")</f>
        <v>A2</v>
      </c>
      <c r="N51" s="68" t="str">
        <f>IFERROR(INDEX('Kreuzmatrix Elemente'!$A$7:$BM$34,MATCH($C51,'Kreuzmatrix Elemente'!$A$7:$A$34,0),MATCH(N$9,'Kreuzmatrix Elemente'!$A$10:$BN$10,0)),"")</f>
        <v>A2</v>
      </c>
      <c r="O51" s="68">
        <f>IFERROR(INDEX('Kreuzmatrix Elemente'!$A$7:$BM$34,MATCH($C51,'Kreuzmatrix Elemente'!$A$7:$A$34,0),MATCH(O$9,'Kreuzmatrix Elemente'!$A$10:$BN$10,0)),"")</f>
        <v>0</v>
      </c>
      <c r="P51" s="68" t="str">
        <f>IFERROR(INDEX('Kreuzmatrix Elemente'!$A$7:$BM$34,MATCH($C51,'Kreuzmatrix Elemente'!$A$7:$A$34,0),MATCH(P$9,'Kreuzmatrix Elemente'!$A$10:$BN$10,0)),"")</f>
        <v/>
      </c>
    </row>
    <row r="52" spans="1:16" s="69" customFormat="1" hidden="1" outlineLevel="1" x14ac:dyDescent="0.35">
      <c r="A52" s="66" t="s">
        <v>584</v>
      </c>
      <c r="B52" s="67" t="str">
        <f>IFERROR(VLOOKUP($A52,#REF!,B$1,FALSE),"")</f>
        <v/>
      </c>
      <c r="C52" s="67" t="str">
        <f>IFERROR(VLOOKUP($A52,#REF!,C$1,FALSE),"")</f>
        <v/>
      </c>
      <c r="D52" s="69" t="s">
        <v>211</v>
      </c>
      <c r="E52" s="68" t="str">
        <f>IFERROR(INDEX('Kreuzmatrix Elemente'!$A$7:$BM$34,MATCH($C52,'Kreuzmatrix Elemente'!$A$7:$A$34,0),MATCH(E$9,'Kreuzmatrix Elemente'!$A$10:$BN$10,0)),"")</f>
        <v/>
      </c>
      <c r="F52" s="68" t="str">
        <f>IFERROR(INDEX('Kreuzmatrix Elemente'!$A$7:$BM$34,MATCH($C52,'Kreuzmatrix Elemente'!$A$7:$A$34,0),MATCH(F$9,'Kreuzmatrix Elemente'!$A$10:$BN$10,0)),"")</f>
        <v/>
      </c>
      <c r="G52" s="68" t="str">
        <f>IFERROR(INDEX('Kreuzmatrix Elemente'!$A$7:$BM$34,MATCH($C52,'Kreuzmatrix Elemente'!$A$7:$A$34,0),MATCH(G$9,'Kreuzmatrix Elemente'!$A$10:$BN$10,0)),"")</f>
        <v/>
      </c>
      <c r="H52" s="68" t="str">
        <f>IFERROR(INDEX('Kreuzmatrix Elemente'!$A$7:$BM$34,MATCH($C52,'Kreuzmatrix Elemente'!$A$7:$A$34,0),MATCH(H$9,'Kreuzmatrix Elemente'!$A$10:$BN$10,0)),"")</f>
        <v/>
      </c>
      <c r="I52" s="18" t="str">
        <f>IFERROR(INDEX('Kreuzmatrix Elemente'!$A$7:$BM$34,MATCH($C52,'Kreuzmatrix Elemente'!$A$7:$A$34,0),MATCH(I$9,'Kreuzmatrix Elemente'!$A$10:$BN$10,0)),"")</f>
        <v/>
      </c>
      <c r="J52" s="68" t="str">
        <f>IFERROR(INDEX('Kreuzmatrix Elemente'!$A$7:$BM$34,MATCH($C52,'Kreuzmatrix Elemente'!$A$7:$A$34,0),MATCH(J$9,'Kreuzmatrix Elemente'!$A$10:$BN$10,0)),"")</f>
        <v/>
      </c>
      <c r="K52" s="68" t="str">
        <f>IFERROR(INDEX('Kreuzmatrix Elemente'!$A$7:$BM$34,MATCH($C52,'Kreuzmatrix Elemente'!$A$7:$A$34,0),MATCH(K$9,'Kreuzmatrix Elemente'!$A$10:$BN$10,0)),"")</f>
        <v/>
      </c>
      <c r="L52" s="68" t="str">
        <f>IFERROR(INDEX('Kreuzmatrix Elemente'!$A$7:$BM$34,MATCH($C52,'Kreuzmatrix Elemente'!$A$7:$A$34,0),MATCH(L$9,'Kreuzmatrix Elemente'!$A$10:$BN$10,0)),"")</f>
        <v/>
      </c>
      <c r="M52" s="68" t="str">
        <f>IFERROR(INDEX('Kreuzmatrix Elemente'!$A$7:$BM$34,MATCH($C52,'Kreuzmatrix Elemente'!$A$7:$A$34,0),MATCH(M$9,'Kreuzmatrix Elemente'!$A$10:$BN$10,0)),"")</f>
        <v/>
      </c>
      <c r="N52" s="68" t="str">
        <f>IFERROR(INDEX('Kreuzmatrix Elemente'!$A$7:$BM$34,MATCH($C52,'Kreuzmatrix Elemente'!$A$7:$A$34,0),MATCH(N$9,'Kreuzmatrix Elemente'!$A$10:$BN$10,0)),"")</f>
        <v/>
      </c>
      <c r="O52" s="68" t="str">
        <f>IFERROR(INDEX('Kreuzmatrix Elemente'!$A$7:$BM$34,MATCH($C52,'Kreuzmatrix Elemente'!$A$7:$A$34,0),MATCH(O$9,'Kreuzmatrix Elemente'!$A$10:$BN$10,0)),"")</f>
        <v/>
      </c>
      <c r="P52" s="68" t="str">
        <f>IFERROR(INDEX('Kreuzmatrix Elemente'!$A$7:$BM$34,MATCH($C52,'Kreuzmatrix Elemente'!$A$7:$A$34,0),MATCH(P$9,'Kreuzmatrix Elemente'!$A$10:$BN$10,0)),"")</f>
        <v/>
      </c>
    </row>
    <row r="53" spans="1:16" ht="13.15" collapsed="1" x14ac:dyDescent="0.4">
      <c r="A53" s="17" t="s">
        <v>590</v>
      </c>
      <c r="B53" s="17" t="str">
        <f>IFERROR(VLOOKUP($A53,#REF!,B$1,FALSE),"")</f>
        <v/>
      </c>
      <c r="C53" s="17" t="str">
        <f>IFERROR(VLOOKUP($A53,#REF!,C$1,FALSE),"")</f>
        <v/>
      </c>
      <c r="D53" s="17" t="str">
        <f>IFERROR(VLOOKUP($A53,#REF!,D$1,FALSE),"")</f>
        <v/>
      </c>
      <c r="E53" s="17" t="str">
        <f>IFERROR(VLOOKUP($A53,#REF!,E$1,FALSE),"")</f>
        <v/>
      </c>
      <c r="F53" s="17" t="str">
        <f>IFERROR(VLOOKUP($A53,#REF!,F$1,FALSE),"")</f>
        <v/>
      </c>
      <c r="G53" s="17" t="str">
        <f>IFERROR(VLOOKUP($A53,#REF!,G$1,FALSE),"")</f>
        <v/>
      </c>
      <c r="H53" s="17" t="str">
        <f>IFERROR(VLOOKUP($A53,#REF!,H$1,FALSE),"")</f>
        <v/>
      </c>
      <c r="I53" s="17" t="str">
        <f>IFERROR(VLOOKUP($A53,#REF!,I$1,FALSE),"")</f>
        <v/>
      </c>
      <c r="J53" s="17" t="str">
        <f>IFERROR(VLOOKUP($A53,#REF!,J$1,FALSE),"")</f>
        <v/>
      </c>
      <c r="K53" s="17" t="str">
        <f>IFERROR(VLOOKUP($A53,#REF!,K$1,FALSE),"")</f>
        <v/>
      </c>
      <c r="L53" s="17" t="str">
        <f>IFERROR(VLOOKUP($A53,#REF!,L$1,FALSE),"")</f>
        <v/>
      </c>
      <c r="M53" s="17" t="str">
        <f>IFERROR(VLOOKUP($A53,#REF!,M$1,FALSE),"")</f>
        <v/>
      </c>
      <c r="N53" s="17" t="str">
        <f>IFERROR(VLOOKUP($A53,#REF!,N$1,FALSE),"")</f>
        <v/>
      </c>
      <c r="O53" s="17" t="str">
        <f>IFERROR(VLOOKUP($A53,#REF!,O$1,FALSE),"")</f>
        <v/>
      </c>
      <c r="P53" s="17" t="str">
        <f>IFERROR(VLOOKUP($A53,#REF!,P$1,FALSE),"")</f>
        <v/>
      </c>
    </row>
    <row r="54" spans="1:16" x14ac:dyDescent="0.35">
      <c r="A54" s="1" t="s">
        <v>591</v>
      </c>
      <c r="B54" s="19" t="str">
        <f>IFERROR(VLOOKUP($A54,#REF!,B$1,FALSE),"")</f>
        <v/>
      </c>
      <c r="C54" s="19" t="str">
        <f>IFERROR(VLOOKUP($A54,#REF!,C$1,FALSE),"")</f>
        <v/>
      </c>
      <c r="D54" s="19" t="s">
        <v>262</v>
      </c>
      <c r="E54" s="18" t="str">
        <f>IFERROR(INDEX('Kreuzmatrix Elemente'!$A$7:$BM$34,MATCH($C54,'Kreuzmatrix Elemente'!$A$7:$A$34,0),MATCH(E$9,'Kreuzmatrix Elemente'!$A$10:$BN$10,0)),"")</f>
        <v/>
      </c>
      <c r="F54" s="18" t="str">
        <f>IFERROR(INDEX('Kreuzmatrix Elemente'!$A$7:$BM$34,MATCH($C54,'Kreuzmatrix Elemente'!$A$7:$A$34,0),MATCH(F$9,'Kreuzmatrix Elemente'!$A$10:$BN$10,0)),"")</f>
        <v/>
      </c>
      <c r="G54" s="18" t="str">
        <f>IFERROR(INDEX('Kreuzmatrix Elemente'!$A$7:$BM$34,MATCH($C54,'Kreuzmatrix Elemente'!$A$7:$A$34,0),MATCH(G$9,'Kreuzmatrix Elemente'!$A$10:$BN$10,0)),"")</f>
        <v/>
      </c>
      <c r="H54" s="18" t="str">
        <f>IFERROR(INDEX('Kreuzmatrix Elemente'!$A$7:$BM$34,MATCH($C54,'Kreuzmatrix Elemente'!$A$7:$A$34,0),MATCH(H$9,'Kreuzmatrix Elemente'!$A$10:$BN$10,0)),"")</f>
        <v/>
      </c>
      <c r="I54" s="18" t="str">
        <f>IFERROR(INDEX('Kreuzmatrix Elemente'!$A$7:$BM$34,MATCH($C54,'Kreuzmatrix Elemente'!$A$7:$A$34,0),MATCH(I$9,'Kreuzmatrix Elemente'!$A$10:$BN$10,0)),"")</f>
        <v/>
      </c>
      <c r="J54" s="18" t="str">
        <f>IFERROR(INDEX('Kreuzmatrix Elemente'!$A$7:$BM$34,MATCH($C54,'Kreuzmatrix Elemente'!$A$7:$A$34,0),MATCH(J$9,'Kreuzmatrix Elemente'!$A$10:$BN$10,0)),"")</f>
        <v/>
      </c>
      <c r="K54" s="18" t="str">
        <f>IFERROR(INDEX('Kreuzmatrix Elemente'!$A$7:$BM$34,MATCH($C54,'Kreuzmatrix Elemente'!$A$7:$A$34,0),MATCH(K$9,'Kreuzmatrix Elemente'!$A$10:$BN$10,0)),"")</f>
        <v/>
      </c>
      <c r="L54" s="18" t="str">
        <f>IFERROR(INDEX('Kreuzmatrix Elemente'!$A$7:$BM$34,MATCH($C54,'Kreuzmatrix Elemente'!$A$7:$A$34,0),MATCH(L$9,'Kreuzmatrix Elemente'!$A$10:$BN$10,0)),"")</f>
        <v/>
      </c>
      <c r="M54" s="18" t="str">
        <f>IFERROR(INDEX('Kreuzmatrix Elemente'!$A$7:$BM$34,MATCH($C54,'Kreuzmatrix Elemente'!$A$7:$A$34,0),MATCH(M$9,'Kreuzmatrix Elemente'!$A$10:$BN$10,0)),"")</f>
        <v/>
      </c>
      <c r="N54" s="18" t="str">
        <f>IFERROR(INDEX('Kreuzmatrix Elemente'!$A$7:$BM$34,MATCH($C54,'Kreuzmatrix Elemente'!$A$7:$A$34,0),MATCH(N$9,'Kreuzmatrix Elemente'!$A$10:$BN$10,0)),"")</f>
        <v/>
      </c>
      <c r="O54" s="18" t="str">
        <f>IFERROR(INDEX('Kreuzmatrix Elemente'!$A$7:$BM$34,MATCH($C54,'Kreuzmatrix Elemente'!$A$7:$A$34,0),MATCH(O$9,'Kreuzmatrix Elemente'!$A$10:$BN$10,0)),"")</f>
        <v/>
      </c>
      <c r="P54" s="18" t="str">
        <f>IFERROR(INDEX('Kreuzmatrix Elemente'!$A$7:$BM$34,MATCH($C54,'Kreuzmatrix Elemente'!$A$7:$A$34,0),MATCH(P$9,'Kreuzmatrix Elemente'!$A$10:$BN$10,0)),"")</f>
        <v/>
      </c>
    </row>
    <row r="55" spans="1:16" x14ac:dyDescent="0.35">
      <c r="A55" s="1" t="s">
        <v>592</v>
      </c>
      <c r="B55" s="19" t="str">
        <f>IFERROR(VLOOKUP($A55,#REF!,B$1,FALSE),"")</f>
        <v/>
      </c>
      <c r="C55" s="19" t="str">
        <f>IFERROR(VLOOKUP($A55,#REF!,C$1,FALSE),"")</f>
        <v/>
      </c>
      <c r="D55" s="19" t="s">
        <v>262</v>
      </c>
      <c r="E55" s="18" t="str">
        <f>IFERROR(INDEX('Kreuzmatrix Elemente'!$A$7:$BM$34,MATCH($C55,'Kreuzmatrix Elemente'!$A$7:$A$34,0),MATCH(E$9,'Kreuzmatrix Elemente'!$A$10:$BN$10,0)),"")</f>
        <v/>
      </c>
      <c r="F55" s="18" t="str">
        <f>IFERROR(INDEX('Kreuzmatrix Elemente'!$A$7:$BM$34,MATCH($C55,'Kreuzmatrix Elemente'!$A$7:$A$34,0),MATCH(F$9,'Kreuzmatrix Elemente'!$A$10:$BN$10,0)),"")</f>
        <v/>
      </c>
      <c r="G55" s="18" t="str">
        <f>IFERROR(INDEX('Kreuzmatrix Elemente'!$A$7:$BM$34,MATCH($C55,'Kreuzmatrix Elemente'!$A$7:$A$34,0),MATCH(G$9,'Kreuzmatrix Elemente'!$A$10:$BN$10,0)),"")</f>
        <v/>
      </c>
      <c r="H55" s="18" t="str">
        <f>IFERROR(INDEX('Kreuzmatrix Elemente'!$A$7:$BM$34,MATCH($C55,'Kreuzmatrix Elemente'!$A$7:$A$34,0),MATCH(H$9,'Kreuzmatrix Elemente'!$A$10:$BN$10,0)),"")</f>
        <v/>
      </c>
      <c r="I55" s="18" t="str">
        <f>IFERROR(INDEX('Kreuzmatrix Elemente'!$A$7:$BM$34,MATCH($C55,'Kreuzmatrix Elemente'!$A$7:$A$34,0),MATCH(I$9,'Kreuzmatrix Elemente'!$A$10:$BN$10,0)),"")</f>
        <v/>
      </c>
      <c r="J55" s="18" t="str">
        <f>IFERROR(INDEX('Kreuzmatrix Elemente'!$A$7:$BM$34,MATCH($C55,'Kreuzmatrix Elemente'!$A$7:$A$34,0),MATCH(J$9,'Kreuzmatrix Elemente'!$A$10:$BN$10,0)),"")</f>
        <v/>
      </c>
      <c r="K55" s="18" t="str">
        <f>IFERROR(INDEX('Kreuzmatrix Elemente'!$A$7:$BM$34,MATCH($C55,'Kreuzmatrix Elemente'!$A$7:$A$34,0),MATCH(K$9,'Kreuzmatrix Elemente'!$A$10:$BN$10,0)),"")</f>
        <v/>
      </c>
      <c r="L55" s="18" t="str">
        <f>IFERROR(INDEX('Kreuzmatrix Elemente'!$A$7:$BM$34,MATCH($C55,'Kreuzmatrix Elemente'!$A$7:$A$34,0),MATCH(L$9,'Kreuzmatrix Elemente'!$A$10:$BN$10,0)),"")</f>
        <v/>
      </c>
      <c r="M55" s="18" t="str">
        <f>IFERROR(INDEX('Kreuzmatrix Elemente'!$A$7:$BM$34,MATCH($C55,'Kreuzmatrix Elemente'!$A$7:$A$34,0),MATCH(M$9,'Kreuzmatrix Elemente'!$A$10:$BN$10,0)),"")</f>
        <v/>
      </c>
      <c r="N55" s="18" t="str">
        <f>IFERROR(INDEX('Kreuzmatrix Elemente'!$A$7:$BM$34,MATCH($C55,'Kreuzmatrix Elemente'!$A$7:$A$34,0),MATCH(N$9,'Kreuzmatrix Elemente'!$A$10:$BN$10,0)),"")</f>
        <v/>
      </c>
      <c r="O55" s="18" t="str">
        <f>IFERROR(INDEX('Kreuzmatrix Elemente'!$A$7:$BM$34,MATCH($C55,'Kreuzmatrix Elemente'!$A$7:$A$34,0),MATCH(O$9,'Kreuzmatrix Elemente'!$A$10:$BN$10,0)),"")</f>
        <v/>
      </c>
      <c r="P55" s="18" t="str">
        <f>IFERROR(INDEX('Kreuzmatrix Elemente'!$A$7:$BM$34,MATCH($C55,'Kreuzmatrix Elemente'!$A$7:$A$34,0),MATCH(P$9,'Kreuzmatrix Elemente'!$A$10:$BN$10,0)),"")</f>
        <v/>
      </c>
    </row>
    <row r="56" spans="1:16" x14ac:dyDescent="0.35">
      <c r="A56" s="1" t="s">
        <v>593</v>
      </c>
      <c r="B56" s="19" t="str">
        <f>IFERROR(VLOOKUP($A56,#REF!,B$1,FALSE),"")</f>
        <v/>
      </c>
      <c r="C56" s="19" t="str">
        <f>IFERROR(VLOOKUP($A56,#REF!,C$1,FALSE),"")</f>
        <v/>
      </c>
      <c r="D56" s="19" t="s">
        <v>262</v>
      </c>
      <c r="E56" s="18" t="str">
        <f>IFERROR(INDEX('Kreuzmatrix Elemente'!$A$7:$BM$34,MATCH($C56,'Kreuzmatrix Elemente'!$A$7:$A$34,0),MATCH(E$9,'Kreuzmatrix Elemente'!$A$10:$BN$10,0)),"")</f>
        <v/>
      </c>
      <c r="F56" s="18" t="str">
        <f>IFERROR(INDEX('Kreuzmatrix Elemente'!$A$7:$BM$34,MATCH($C56,'Kreuzmatrix Elemente'!$A$7:$A$34,0),MATCH(F$9,'Kreuzmatrix Elemente'!$A$10:$BN$10,0)),"")</f>
        <v/>
      </c>
      <c r="G56" s="18" t="str">
        <f>IFERROR(INDEX('Kreuzmatrix Elemente'!$A$7:$BM$34,MATCH($C56,'Kreuzmatrix Elemente'!$A$7:$A$34,0),MATCH(G$9,'Kreuzmatrix Elemente'!$A$10:$BN$10,0)),"")</f>
        <v/>
      </c>
      <c r="H56" s="18" t="str">
        <f>IFERROR(INDEX('Kreuzmatrix Elemente'!$A$7:$BM$34,MATCH($C56,'Kreuzmatrix Elemente'!$A$7:$A$34,0),MATCH(H$9,'Kreuzmatrix Elemente'!$A$10:$BN$10,0)),"")</f>
        <v/>
      </c>
      <c r="I56" s="18" t="str">
        <f>IFERROR(INDEX('Kreuzmatrix Elemente'!$A$7:$BM$34,MATCH($C56,'Kreuzmatrix Elemente'!$A$7:$A$34,0),MATCH(I$9,'Kreuzmatrix Elemente'!$A$10:$BN$10,0)),"")</f>
        <v/>
      </c>
      <c r="J56" s="18" t="str">
        <f>IFERROR(INDEX('Kreuzmatrix Elemente'!$A$7:$BM$34,MATCH($C56,'Kreuzmatrix Elemente'!$A$7:$A$34,0),MATCH(J$9,'Kreuzmatrix Elemente'!$A$10:$BN$10,0)),"")</f>
        <v/>
      </c>
      <c r="K56" s="18" t="str">
        <f>IFERROR(INDEX('Kreuzmatrix Elemente'!$A$7:$BM$34,MATCH($C56,'Kreuzmatrix Elemente'!$A$7:$A$34,0),MATCH(K$9,'Kreuzmatrix Elemente'!$A$10:$BN$10,0)),"")</f>
        <v/>
      </c>
      <c r="L56" s="18" t="str">
        <f>IFERROR(INDEX('Kreuzmatrix Elemente'!$A$7:$BM$34,MATCH($C56,'Kreuzmatrix Elemente'!$A$7:$A$34,0),MATCH(L$9,'Kreuzmatrix Elemente'!$A$10:$BN$10,0)),"")</f>
        <v/>
      </c>
      <c r="M56" s="18" t="str">
        <f>IFERROR(INDEX('Kreuzmatrix Elemente'!$A$7:$BM$34,MATCH($C56,'Kreuzmatrix Elemente'!$A$7:$A$34,0),MATCH(M$9,'Kreuzmatrix Elemente'!$A$10:$BN$10,0)),"")</f>
        <v/>
      </c>
      <c r="N56" s="18" t="str">
        <f>IFERROR(INDEX('Kreuzmatrix Elemente'!$A$7:$BM$34,MATCH($C56,'Kreuzmatrix Elemente'!$A$7:$A$34,0),MATCH(N$9,'Kreuzmatrix Elemente'!$A$10:$BN$10,0)),"")</f>
        <v/>
      </c>
      <c r="O56" s="18" t="str">
        <f>IFERROR(INDEX('Kreuzmatrix Elemente'!$A$7:$BM$34,MATCH($C56,'Kreuzmatrix Elemente'!$A$7:$A$34,0),MATCH(O$9,'Kreuzmatrix Elemente'!$A$10:$BN$10,0)),"")</f>
        <v/>
      </c>
      <c r="P56" s="18" t="str">
        <f>IFERROR(INDEX('Kreuzmatrix Elemente'!$A$7:$BM$34,MATCH($C56,'Kreuzmatrix Elemente'!$A$7:$A$34,0),MATCH(P$9,'Kreuzmatrix Elemente'!$A$10:$BN$10,0)),"")</f>
        <v/>
      </c>
    </row>
    <row r="57" spans="1:16" x14ac:dyDescent="0.35">
      <c r="A57" s="1" t="s">
        <v>594</v>
      </c>
      <c r="B57" s="19" t="str">
        <f>IFERROR(VLOOKUP($A57,#REF!,B$1,FALSE),"")</f>
        <v/>
      </c>
      <c r="C57" s="19" t="str">
        <f>IFERROR(VLOOKUP($A57,#REF!,C$1,FALSE),"")</f>
        <v/>
      </c>
      <c r="D57" s="19" t="s">
        <v>262</v>
      </c>
      <c r="E57" s="18" t="str">
        <f>IFERROR(INDEX('Kreuzmatrix Elemente'!$A$7:$BM$34,MATCH($C57,'Kreuzmatrix Elemente'!$A$7:$A$34,0),MATCH(E$9,'Kreuzmatrix Elemente'!$A$10:$BN$10,0)),"")</f>
        <v/>
      </c>
      <c r="F57" s="18" t="str">
        <f>IFERROR(INDEX('Kreuzmatrix Elemente'!$A$7:$BM$34,MATCH($C57,'Kreuzmatrix Elemente'!$A$7:$A$34,0),MATCH(F$9,'Kreuzmatrix Elemente'!$A$10:$BN$10,0)),"")</f>
        <v/>
      </c>
      <c r="G57" s="18" t="str">
        <f>IFERROR(INDEX('Kreuzmatrix Elemente'!$A$7:$BM$34,MATCH($C57,'Kreuzmatrix Elemente'!$A$7:$A$34,0),MATCH(G$9,'Kreuzmatrix Elemente'!$A$10:$BN$10,0)),"")</f>
        <v/>
      </c>
      <c r="H57" s="18" t="str">
        <f>IFERROR(INDEX('Kreuzmatrix Elemente'!$A$7:$BM$34,MATCH($C57,'Kreuzmatrix Elemente'!$A$7:$A$34,0),MATCH(H$9,'Kreuzmatrix Elemente'!$A$10:$BN$10,0)),"")</f>
        <v/>
      </c>
      <c r="I57" s="18" t="str">
        <f>IFERROR(INDEX('Kreuzmatrix Elemente'!$A$7:$BM$34,MATCH($C57,'Kreuzmatrix Elemente'!$A$7:$A$34,0),MATCH(I$9,'Kreuzmatrix Elemente'!$A$10:$BN$10,0)),"")</f>
        <v/>
      </c>
      <c r="J57" s="18" t="str">
        <f>IFERROR(INDEX('Kreuzmatrix Elemente'!$A$7:$BM$34,MATCH($C57,'Kreuzmatrix Elemente'!$A$7:$A$34,0),MATCH(J$9,'Kreuzmatrix Elemente'!$A$10:$BN$10,0)),"")</f>
        <v/>
      </c>
      <c r="K57" s="18" t="str">
        <f>IFERROR(INDEX('Kreuzmatrix Elemente'!$A$7:$BM$34,MATCH($C57,'Kreuzmatrix Elemente'!$A$7:$A$34,0),MATCH(K$9,'Kreuzmatrix Elemente'!$A$10:$BN$10,0)),"")</f>
        <v/>
      </c>
      <c r="L57" s="18" t="str">
        <f>IFERROR(INDEX('Kreuzmatrix Elemente'!$A$7:$BM$34,MATCH($C57,'Kreuzmatrix Elemente'!$A$7:$A$34,0),MATCH(L$9,'Kreuzmatrix Elemente'!$A$10:$BN$10,0)),"")</f>
        <v/>
      </c>
      <c r="M57" s="18" t="str">
        <f>IFERROR(INDEX('Kreuzmatrix Elemente'!$A$7:$BM$34,MATCH($C57,'Kreuzmatrix Elemente'!$A$7:$A$34,0),MATCH(M$9,'Kreuzmatrix Elemente'!$A$10:$BN$10,0)),"")</f>
        <v/>
      </c>
      <c r="N57" s="18" t="str">
        <f>IFERROR(INDEX('Kreuzmatrix Elemente'!$A$7:$BM$34,MATCH($C57,'Kreuzmatrix Elemente'!$A$7:$A$34,0),MATCH(N$9,'Kreuzmatrix Elemente'!$A$10:$BN$10,0)),"")</f>
        <v/>
      </c>
      <c r="O57" s="18" t="str">
        <f>IFERROR(INDEX('Kreuzmatrix Elemente'!$A$7:$BM$34,MATCH($C57,'Kreuzmatrix Elemente'!$A$7:$A$34,0),MATCH(O$9,'Kreuzmatrix Elemente'!$A$10:$BN$10,0)),"")</f>
        <v/>
      </c>
      <c r="P57" s="18" t="str">
        <f>IFERROR(INDEX('Kreuzmatrix Elemente'!$A$7:$BM$34,MATCH($C57,'Kreuzmatrix Elemente'!$A$7:$A$34,0),MATCH(P$9,'Kreuzmatrix Elemente'!$A$10:$BN$10,0)),"")</f>
        <v/>
      </c>
    </row>
    <row r="58" spans="1:16" x14ac:dyDescent="0.35">
      <c r="A58" s="1" t="s">
        <v>595</v>
      </c>
      <c r="B58" s="19" t="str">
        <f>IFERROR(VLOOKUP($A58,#REF!,B$1,FALSE),"")</f>
        <v/>
      </c>
      <c r="C58" s="19" t="str">
        <f>IFERROR(VLOOKUP($A58,#REF!,C$1,FALSE),"")</f>
        <v/>
      </c>
      <c r="D58" s="19" t="s">
        <v>262</v>
      </c>
      <c r="E58" s="18" t="str">
        <f>IFERROR(INDEX('Kreuzmatrix Elemente'!$A$7:$BM$34,MATCH($C58,'Kreuzmatrix Elemente'!$A$7:$A$34,0),MATCH(E$9,'Kreuzmatrix Elemente'!$A$10:$BN$10,0)),"")</f>
        <v/>
      </c>
      <c r="F58" s="18" t="str">
        <f>IFERROR(INDEX('Kreuzmatrix Elemente'!$A$7:$BM$34,MATCH($C58,'Kreuzmatrix Elemente'!$A$7:$A$34,0),MATCH(F$9,'Kreuzmatrix Elemente'!$A$10:$BN$10,0)),"")</f>
        <v/>
      </c>
      <c r="G58" s="18" t="str">
        <f>IFERROR(INDEX('Kreuzmatrix Elemente'!$A$7:$BM$34,MATCH($C58,'Kreuzmatrix Elemente'!$A$7:$A$34,0),MATCH(G$9,'Kreuzmatrix Elemente'!$A$10:$BN$10,0)),"")</f>
        <v/>
      </c>
      <c r="H58" s="18" t="str">
        <f>IFERROR(INDEX('Kreuzmatrix Elemente'!$A$7:$BM$34,MATCH($C58,'Kreuzmatrix Elemente'!$A$7:$A$34,0),MATCH(H$9,'Kreuzmatrix Elemente'!$A$10:$BN$10,0)),"")</f>
        <v/>
      </c>
      <c r="I58" s="18" t="str">
        <f>IFERROR(INDEX('Kreuzmatrix Elemente'!$A$7:$BM$34,MATCH($C58,'Kreuzmatrix Elemente'!$A$7:$A$34,0),MATCH(I$9,'Kreuzmatrix Elemente'!$A$10:$BN$10,0)),"")</f>
        <v/>
      </c>
      <c r="J58" s="18" t="str">
        <f>IFERROR(INDEX('Kreuzmatrix Elemente'!$A$7:$BM$34,MATCH($C58,'Kreuzmatrix Elemente'!$A$7:$A$34,0),MATCH(J$9,'Kreuzmatrix Elemente'!$A$10:$BN$10,0)),"")</f>
        <v/>
      </c>
      <c r="K58" s="18" t="str">
        <f>IFERROR(INDEX('Kreuzmatrix Elemente'!$A$7:$BM$34,MATCH($C58,'Kreuzmatrix Elemente'!$A$7:$A$34,0),MATCH(K$9,'Kreuzmatrix Elemente'!$A$10:$BN$10,0)),"")</f>
        <v/>
      </c>
      <c r="L58" s="18" t="str">
        <f>IFERROR(INDEX('Kreuzmatrix Elemente'!$A$7:$BM$34,MATCH($C58,'Kreuzmatrix Elemente'!$A$7:$A$34,0),MATCH(L$9,'Kreuzmatrix Elemente'!$A$10:$BN$10,0)),"")</f>
        <v/>
      </c>
      <c r="M58" s="18" t="str">
        <f>IFERROR(INDEX('Kreuzmatrix Elemente'!$A$7:$BM$34,MATCH($C58,'Kreuzmatrix Elemente'!$A$7:$A$34,0),MATCH(M$9,'Kreuzmatrix Elemente'!$A$10:$BN$10,0)),"")</f>
        <v/>
      </c>
      <c r="N58" s="18" t="str">
        <f>IFERROR(INDEX('Kreuzmatrix Elemente'!$A$7:$BM$34,MATCH($C58,'Kreuzmatrix Elemente'!$A$7:$A$34,0),MATCH(N$9,'Kreuzmatrix Elemente'!$A$10:$BN$10,0)),"")</f>
        <v/>
      </c>
      <c r="O58" s="18" t="str">
        <f>IFERROR(INDEX('Kreuzmatrix Elemente'!$A$7:$BM$34,MATCH($C58,'Kreuzmatrix Elemente'!$A$7:$A$34,0),MATCH(O$9,'Kreuzmatrix Elemente'!$A$10:$BN$10,0)),"")</f>
        <v/>
      </c>
      <c r="P58" s="18" t="str">
        <f>IFERROR(INDEX('Kreuzmatrix Elemente'!$A$7:$BM$34,MATCH($C58,'Kreuzmatrix Elemente'!$A$7:$A$34,0),MATCH(P$9,'Kreuzmatrix Elemente'!$A$10:$BN$10,0)),"")</f>
        <v/>
      </c>
    </row>
    <row r="59" spans="1:16" x14ac:dyDescent="0.35">
      <c r="A59" s="1" t="s">
        <v>596</v>
      </c>
      <c r="B59" s="19" t="str">
        <f>IFERROR(VLOOKUP($A59,#REF!,B$1,FALSE),"")</f>
        <v/>
      </c>
      <c r="C59" s="19" t="str">
        <f>IFERROR(VLOOKUP($A59,#REF!,C$1,FALSE),"")</f>
        <v/>
      </c>
      <c r="D59" s="19" t="s">
        <v>262</v>
      </c>
      <c r="E59" s="18" t="str">
        <f>IFERROR(INDEX('Kreuzmatrix Elemente'!$A$7:$BM$34,MATCH($C59,'Kreuzmatrix Elemente'!$A$7:$A$34,0),MATCH(E$9,'Kreuzmatrix Elemente'!$A$10:$BN$10,0)),"")</f>
        <v/>
      </c>
      <c r="F59" s="18" t="str">
        <f>IFERROR(INDEX('Kreuzmatrix Elemente'!$A$7:$BM$34,MATCH($C59,'Kreuzmatrix Elemente'!$A$7:$A$34,0),MATCH(F$9,'Kreuzmatrix Elemente'!$A$10:$BN$10,0)),"")</f>
        <v/>
      </c>
      <c r="G59" s="18" t="str">
        <f>IFERROR(INDEX('Kreuzmatrix Elemente'!$A$7:$BM$34,MATCH($C59,'Kreuzmatrix Elemente'!$A$7:$A$34,0),MATCH(G$9,'Kreuzmatrix Elemente'!$A$10:$BN$10,0)),"")</f>
        <v/>
      </c>
      <c r="H59" s="18" t="str">
        <f>IFERROR(INDEX('Kreuzmatrix Elemente'!$A$7:$BM$34,MATCH($C59,'Kreuzmatrix Elemente'!$A$7:$A$34,0),MATCH(H$9,'Kreuzmatrix Elemente'!$A$10:$BN$10,0)),"")</f>
        <v/>
      </c>
      <c r="I59" s="18" t="str">
        <f>IFERROR(INDEX('Kreuzmatrix Elemente'!$A$7:$BM$34,MATCH($C59,'Kreuzmatrix Elemente'!$A$7:$A$34,0),MATCH(I$9,'Kreuzmatrix Elemente'!$A$10:$BN$10,0)),"")</f>
        <v/>
      </c>
      <c r="J59" s="18" t="str">
        <f>IFERROR(INDEX('Kreuzmatrix Elemente'!$A$7:$BM$34,MATCH($C59,'Kreuzmatrix Elemente'!$A$7:$A$34,0),MATCH(J$9,'Kreuzmatrix Elemente'!$A$10:$BN$10,0)),"")</f>
        <v/>
      </c>
      <c r="K59" s="18" t="str">
        <f>IFERROR(INDEX('Kreuzmatrix Elemente'!$A$7:$BM$34,MATCH($C59,'Kreuzmatrix Elemente'!$A$7:$A$34,0),MATCH(K$9,'Kreuzmatrix Elemente'!$A$10:$BN$10,0)),"")</f>
        <v/>
      </c>
      <c r="L59" s="18" t="str">
        <f>IFERROR(INDEX('Kreuzmatrix Elemente'!$A$7:$BM$34,MATCH($C59,'Kreuzmatrix Elemente'!$A$7:$A$34,0),MATCH(L$9,'Kreuzmatrix Elemente'!$A$10:$BN$10,0)),"")</f>
        <v/>
      </c>
      <c r="M59" s="18" t="str">
        <f>IFERROR(INDEX('Kreuzmatrix Elemente'!$A$7:$BM$34,MATCH($C59,'Kreuzmatrix Elemente'!$A$7:$A$34,0),MATCH(M$9,'Kreuzmatrix Elemente'!$A$10:$BN$10,0)),"")</f>
        <v/>
      </c>
      <c r="N59" s="18" t="str">
        <f>IFERROR(INDEX('Kreuzmatrix Elemente'!$A$7:$BM$34,MATCH($C59,'Kreuzmatrix Elemente'!$A$7:$A$34,0),MATCH(N$9,'Kreuzmatrix Elemente'!$A$10:$BN$10,0)),"")</f>
        <v/>
      </c>
      <c r="O59" s="18" t="str">
        <f>IFERROR(INDEX('Kreuzmatrix Elemente'!$A$7:$BM$34,MATCH($C59,'Kreuzmatrix Elemente'!$A$7:$A$34,0),MATCH(O$9,'Kreuzmatrix Elemente'!$A$10:$BN$10,0)),"")</f>
        <v/>
      </c>
      <c r="P59" s="18" t="str">
        <f>IFERROR(INDEX('Kreuzmatrix Elemente'!$A$7:$BM$34,MATCH($C59,'Kreuzmatrix Elemente'!$A$7:$A$34,0),MATCH(P$9,'Kreuzmatrix Elemente'!$A$10:$BN$10,0)),"")</f>
        <v/>
      </c>
    </row>
    <row r="60" spans="1:16" x14ac:dyDescent="0.35">
      <c r="A60" s="1" t="s">
        <v>597</v>
      </c>
      <c r="B60" s="19" t="str">
        <f>IFERROR(VLOOKUP($A60,#REF!,B$1,FALSE),"")</f>
        <v/>
      </c>
      <c r="C60" s="19" t="str">
        <f>IFERROR(VLOOKUP($A60,#REF!,C$1,FALSE),"")</f>
        <v/>
      </c>
      <c r="D60" s="19" t="str">
        <f>IFERROR(VLOOKUP($A60,#REF!,D$1,FALSE),"")</f>
        <v/>
      </c>
      <c r="E60" s="18" t="str">
        <f>IFERROR(INDEX('Kreuzmatrix Elemente'!$A$7:$BM$34,MATCH($C60,'Kreuzmatrix Elemente'!$A$7:$A$34,0),MATCH(E$9,'Kreuzmatrix Elemente'!$A$10:$BN$10,0)),"")</f>
        <v/>
      </c>
      <c r="F60" s="18" t="str">
        <f>IFERROR(INDEX('Kreuzmatrix Elemente'!$A$7:$BM$34,MATCH($C60,'Kreuzmatrix Elemente'!$A$7:$A$34,0),MATCH(F$9,'Kreuzmatrix Elemente'!$A$10:$BN$10,0)),"")</f>
        <v/>
      </c>
      <c r="G60" s="18" t="str">
        <f>IFERROR(INDEX('Kreuzmatrix Elemente'!$A$7:$BM$34,MATCH($C60,'Kreuzmatrix Elemente'!$A$7:$A$34,0),MATCH(G$9,'Kreuzmatrix Elemente'!$A$10:$BN$10,0)),"")</f>
        <v/>
      </c>
      <c r="H60" s="18" t="str">
        <f>IFERROR(INDEX('Kreuzmatrix Elemente'!$A$7:$BM$34,MATCH($C60,'Kreuzmatrix Elemente'!$A$7:$A$34,0),MATCH(H$9,'Kreuzmatrix Elemente'!$A$10:$BN$10,0)),"")</f>
        <v/>
      </c>
      <c r="I60" s="18" t="str">
        <f>IFERROR(INDEX('Kreuzmatrix Elemente'!$A$7:$BM$34,MATCH($C60,'Kreuzmatrix Elemente'!$A$7:$A$34,0),MATCH(I$9,'Kreuzmatrix Elemente'!$A$10:$BN$10,0)),"")</f>
        <v/>
      </c>
      <c r="J60" s="18" t="str">
        <f>IFERROR(INDEX('Kreuzmatrix Elemente'!$A$7:$BM$34,MATCH($C60,'Kreuzmatrix Elemente'!$A$7:$A$34,0),MATCH(J$9,'Kreuzmatrix Elemente'!$A$10:$BN$10,0)),"")</f>
        <v/>
      </c>
      <c r="K60" s="18" t="str">
        <f>IFERROR(INDEX('Kreuzmatrix Elemente'!$A$7:$BM$34,MATCH($C60,'Kreuzmatrix Elemente'!$A$7:$A$34,0),MATCH(K$9,'Kreuzmatrix Elemente'!$A$10:$BN$10,0)),"")</f>
        <v/>
      </c>
      <c r="L60" s="18" t="str">
        <f>IFERROR(INDEX('Kreuzmatrix Elemente'!$A$7:$BM$34,MATCH($C60,'Kreuzmatrix Elemente'!$A$7:$A$34,0),MATCH(L$9,'Kreuzmatrix Elemente'!$A$10:$BN$10,0)),"")</f>
        <v/>
      </c>
      <c r="M60" s="18" t="str">
        <f>IFERROR(INDEX('Kreuzmatrix Elemente'!$A$7:$BM$34,MATCH($C60,'Kreuzmatrix Elemente'!$A$7:$A$34,0),MATCH(M$9,'Kreuzmatrix Elemente'!$A$10:$BN$10,0)),"")</f>
        <v/>
      </c>
      <c r="N60" s="18" t="str">
        <f>IFERROR(INDEX('Kreuzmatrix Elemente'!$A$7:$BM$34,MATCH($C60,'Kreuzmatrix Elemente'!$A$7:$A$34,0),MATCH(N$9,'Kreuzmatrix Elemente'!$A$10:$BN$10,0)),"")</f>
        <v/>
      </c>
      <c r="O60" s="18" t="str">
        <f>IFERROR(INDEX('Kreuzmatrix Elemente'!$A$7:$BM$34,MATCH($C60,'Kreuzmatrix Elemente'!$A$7:$A$34,0),MATCH(O$9,'Kreuzmatrix Elemente'!$A$10:$BN$10,0)),"")</f>
        <v/>
      </c>
      <c r="P60" s="18" t="str">
        <f>IFERROR(INDEX('Kreuzmatrix Elemente'!$A$7:$BM$34,MATCH($C60,'Kreuzmatrix Elemente'!$A$7:$A$34,0),MATCH(P$9,'Kreuzmatrix Elemente'!$A$10:$BN$10,0)),"")</f>
        <v/>
      </c>
    </row>
    <row r="61" spans="1:16" x14ac:dyDescent="0.35">
      <c r="A61" s="1" t="s">
        <v>598</v>
      </c>
      <c r="B61" s="19" t="str">
        <f>IFERROR(VLOOKUP($A61,#REF!,B$1,FALSE),"")</f>
        <v/>
      </c>
      <c r="C61" s="19" t="str">
        <f>IFERROR(VLOOKUP($A61,#REF!,C$1,FALSE),"")</f>
        <v/>
      </c>
      <c r="D61" s="19" t="str">
        <f>IFERROR(VLOOKUP($A61,#REF!,D$1,FALSE),"")</f>
        <v/>
      </c>
      <c r="E61" s="18" t="str">
        <f>IFERROR(INDEX('Kreuzmatrix Elemente'!$A$7:$BM$34,MATCH($C61,'Kreuzmatrix Elemente'!$A$7:$A$34,0),MATCH(E$9,'Kreuzmatrix Elemente'!$A$10:$BN$10,0)),"")</f>
        <v/>
      </c>
      <c r="F61" s="18" t="str">
        <f>IFERROR(INDEX('Kreuzmatrix Elemente'!$A$7:$BM$34,MATCH($C61,'Kreuzmatrix Elemente'!$A$7:$A$34,0),MATCH(F$9,'Kreuzmatrix Elemente'!$A$10:$BN$10,0)),"")</f>
        <v/>
      </c>
      <c r="G61" s="18" t="str">
        <f>IFERROR(INDEX('Kreuzmatrix Elemente'!$A$7:$BM$34,MATCH($C61,'Kreuzmatrix Elemente'!$A$7:$A$34,0),MATCH(G$9,'Kreuzmatrix Elemente'!$A$10:$BN$10,0)),"")</f>
        <v/>
      </c>
      <c r="H61" s="18" t="str">
        <f>IFERROR(INDEX('Kreuzmatrix Elemente'!$A$7:$BM$34,MATCH($C61,'Kreuzmatrix Elemente'!$A$7:$A$34,0),MATCH(H$9,'Kreuzmatrix Elemente'!$A$10:$BN$10,0)),"")</f>
        <v/>
      </c>
      <c r="I61" s="18" t="str">
        <f>IFERROR(INDEX('Kreuzmatrix Elemente'!$A$7:$BM$34,MATCH($C61,'Kreuzmatrix Elemente'!$A$7:$A$34,0),MATCH(I$9,'Kreuzmatrix Elemente'!$A$10:$BN$10,0)),"")</f>
        <v/>
      </c>
      <c r="J61" s="18" t="str">
        <f>IFERROR(INDEX('Kreuzmatrix Elemente'!$A$7:$BM$34,MATCH($C61,'Kreuzmatrix Elemente'!$A$7:$A$34,0),MATCH(J$9,'Kreuzmatrix Elemente'!$A$10:$BN$10,0)),"")</f>
        <v/>
      </c>
      <c r="K61" s="18" t="str">
        <f>IFERROR(INDEX('Kreuzmatrix Elemente'!$A$7:$BM$34,MATCH($C61,'Kreuzmatrix Elemente'!$A$7:$A$34,0),MATCH(K$9,'Kreuzmatrix Elemente'!$A$10:$BN$10,0)),"")</f>
        <v/>
      </c>
      <c r="L61" s="18" t="str">
        <f>IFERROR(INDEX('Kreuzmatrix Elemente'!$A$7:$BM$34,MATCH($C61,'Kreuzmatrix Elemente'!$A$7:$A$34,0),MATCH(L$9,'Kreuzmatrix Elemente'!$A$10:$BN$10,0)),"")</f>
        <v/>
      </c>
      <c r="M61" s="18" t="str">
        <f>IFERROR(INDEX('Kreuzmatrix Elemente'!$A$7:$BM$34,MATCH($C61,'Kreuzmatrix Elemente'!$A$7:$A$34,0),MATCH(M$9,'Kreuzmatrix Elemente'!$A$10:$BN$10,0)),"")</f>
        <v/>
      </c>
      <c r="N61" s="18" t="str">
        <f>IFERROR(INDEX('Kreuzmatrix Elemente'!$A$7:$BM$34,MATCH($C61,'Kreuzmatrix Elemente'!$A$7:$A$34,0),MATCH(N$9,'Kreuzmatrix Elemente'!$A$10:$BN$10,0)),"")</f>
        <v/>
      </c>
      <c r="O61" s="18" t="str">
        <f>IFERROR(INDEX('Kreuzmatrix Elemente'!$A$7:$BM$34,MATCH($C61,'Kreuzmatrix Elemente'!$A$7:$A$34,0),MATCH(O$9,'Kreuzmatrix Elemente'!$A$10:$BN$10,0)),"")</f>
        <v/>
      </c>
      <c r="P61" s="18" t="str">
        <f>IFERROR(INDEX('Kreuzmatrix Elemente'!$A$7:$BM$34,MATCH($C61,'Kreuzmatrix Elemente'!$A$7:$A$34,0),MATCH(P$9,'Kreuzmatrix Elemente'!$A$10:$BN$10,0)),"")</f>
        <v/>
      </c>
    </row>
    <row r="62" spans="1:16" x14ac:dyDescent="0.35">
      <c r="A62" s="1" t="s">
        <v>599</v>
      </c>
      <c r="B62" s="19" t="str">
        <f>IFERROR(VLOOKUP($A62,#REF!,B$1,FALSE),"")</f>
        <v/>
      </c>
      <c r="C62" s="19" t="str">
        <f>IFERROR(VLOOKUP($A62,#REF!,C$1,FALSE),"")</f>
        <v/>
      </c>
      <c r="D62" s="19" t="str">
        <f>IFERROR(VLOOKUP($A62,#REF!,D$1,FALSE),"")</f>
        <v/>
      </c>
      <c r="E62" s="18" t="str">
        <f>IFERROR(INDEX('Kreuzmatrix Elemente'!$A$7:$BM$34,MATCH($C62,'Kreuzmatrix Elemente'!$A$7:$A$34,0),MATCH(E$9,'Kreuzmatrix Elemente'!$A$10:$BN$10,0)),"")</f>
        <v/>
      </c>
      <c r="F62" s="18" t="str">
        <f>IFERROR(INDEX('Kreuzmatrix Elemente'!$A$7:$BM$34,MATCH($C62,'Kreuzmatrix Elemente'!$A$7:$A$34,0),MATCH(F$9,'Kreuzmatrix Elemente'!$A$10:$BN$10,0)),"")</f>
        <v/>
      </c>
      <c r="G62" s="18" t="str">
        <f>IFERROR(INDEX('Kreuzmatrix Elemente'!$A$7:$BM$34,MATCH($C62,'Kreuzmatrix Elemente'!$A$7:$A$34,0),MATCH(G$9,'Kreuzmatrix Elemente'!$A$10:$BN$10,0)),"")</f>
        <v/>
      </c>
      <c r="H62" s="18" t="str">
        <f>IFERROR(INDEX('Kreuzmatrix Elemente'!$A$7:$BM$34,MATCH($C62,'Kreuzmatrix Elemente'!$A$7:$A$34,0),MATCH(H$9,'Kreuzmatrix Elemente'!$A$10:$BN$10,0)),"")</f>
        <v/>
      </c>
      <c r="I62" s="18" t="str">
        <f>IFERROR(INDEX('Kreuzmatrix Elemente'!$A$7:$BM$34,MATCH($C62,'Kreuzmatrix Elemente'!$A$7:$A$34,0),MATCH(I$9,'Kreuzmatrix Elemente'!$A$10:$BN$10,0)),"")</f>
        <v/>
      </c>
      <c r="J62" s="18" t="str">
        <f>IFERROR(INDEX('Kreuzmatrix Elemente'!$A$7:$BM$34,MATCH($C62,'Kreuzmatrix Elemente'!$A$7:$A$34,0),MATCH(J$9,'Kreuzmatrix Elemente'!$A$10:$BN$10,0)),"")</f>
        <v/>
      </c>
      <c r="K62" s="18" t="str">
        <f>IFERROR(INDEX('Kreuzmatrix Elemente'!$A$7:$BM$34,MATCH($C62,'Kreuzmatrix Elemente'!$A$7:$A$34,0),MATCH(K$9,'Kreuzmatrix Elemente'!$A$10:$BN$10,0)),"")</f>
        <v/>
      </c>
      <c r="L62" s="18" t="str">
        <f>IFERROR(INDEX('Kreuzmatrix Elemente'!$A$7:$BM$34,MATCH($C62,'Kreuzmatrix Elemente'!$A$7:$A$34,0),MATCH(L$9,'Kreuzmatrix Elemente'!$A$10:$BN$10,0)),"")</f>
        <v/>
      </c>
      <c r="M62" s="18" t="str">
        <f>IFERROR(INDEX('Kreuzmatrix Elemente'!$A$7:$BM$34,MATCH($C62,'Kreuzmatrix Elemente'!$A$7:$A$34,0),MATCH(M$9,'Kreuzmatrix Elemente'!$A$10:$BN$10,0)),"")</f>
        <v/>
      </c>
      <c r="N62" s="18" t="str">
        <f>IFERROR(INDEX('Kreuzmatrix Elemente'!$A$7:$BM$34,MATCH($C62,'Kreuzmatrix Elemente'!$A$7:$A$34,0),MATCH(N$9,'Kreuzmatrix Elemente'!$A$10:$BN$10,0)),"")</f>
        <v/>
      </c>
      <c r="O62" s="18" t="str">
        <f>IFERROR(INDEX('Kreuzmatrix Elemente'!$A$7:$BM$34,MATCH($C62,'Kreuzmatrix Elemente'!$A$7:$A$34,0),MATCH(O$9,'Kreuzmatrix Elemente'!$A$10:$BN$10,0)),"")</f>
        <v/>
      </c>
      <c r="P62" s="18" t="str">
        <f>IFERROR(INDEX('Kreuzmatrix Elemente'!$A$7:$BM$34,MATCH($C62,'Kreuzmatrix Elemente'!$A$7:$A$34,0),MATCH(P$9,'Kreuzmatrix Elemente'!$A$10:$BN$10,0)),"")</f>
        <v/>
      </c>
    </row>
    <row r="63" spans="1:16" ht="13.15" x14ac:dyDescent="0.4">
      <c r="A63" s="17" t="s">
        <v>600</v>
      </c>
      <c r="B63" s="17" t="str">
        <f>IFERROR(VLOOKUP($A63,#REF!,B$1,FALSE),"")</f>
        <v/>
      </c>
      <c r="C63" s="17" t="str">
        <f>IFERROR(VLOOKUP($A63,#REF!,C$1,FALSE),"")</f>
        <v/>
      </c>
      <c r="D63" s="17" t="str">
        <f>IFERROR(VLOOKUP($A63,#REF!,D$1,FALSE),"")</f>
        <v/>
      </c>
      <c r="E63" s="17" t="str">
        <f>IFERROR(VLOOKUP($A63,#REF!,E$1,FALSE),"")</f>
        <v/>
      </c>
      <c r="F63" s="17" t="str">
        <f>IFERROR(VLOOKUP($A63,#REF!,F$1,FALSE),"")</f>
        <v/>
      </c>
      <c r="G63" s="17" t="str">
        <f>IFERROR(VLOOKUP($A63,#REF!,G$1,FALSE),"")</f>
        <v/>
      </c>
      <c r="H63" s="17" t="str">
        <f>IFERROR(VLOOKUP($A63,#REF!,H$1,FALSE),"")</f>
        <v/>
      </c>
      <c r="I63" s="17" t="str">
        <f>IFERROR(VLOOKUP($A63,#REF!,I$1,FALSE),"")</f>
        <v/>
      </c>
      <c r="J63" s="17" t="str">
        <f>IFERROR(VLOOKUP($A63,#REF!,J$1,FALSE),"")</f>
        <v/>
      </c>
      <c r="K63" s="17" t="str">
        <f>IFERROR(VLOOKUP($A63,#REF!,K$1,FALSE),"")</f>
        <v/>
      </c>
      <c r="L63" s="17" t="str">
        <f>IFERROR(VLOOKUP($A63,#REF!,L$1,FALSE),"")</f>
        <v/>
      </c>
      <c r="M63" s="17" t="str">
        <f>IFERROR(VLOOKUP($A63,#REF!,M$1,FALSE),"")</f>
        <v/>
      </c>
      <c r="N63" s="17" t="str">
        <f>IFERROR(VLOOKUP($A63,#REF!,N$1,FALSE),"")</f>
        <v/>
      </c>
      <c r="O63" s="17" t="str">
        <f>IFERROR(VLOOKUP($A63,#REF!,O$1,FALSE),"")</f>
        <v/>
      </c>
      <c r="P63" s="17" t="str">
        <f>IFERROR(VLOOKUP($A63,#REF!,P$1,FALSE),"")</f>
        <v/>
      </c>
    </row>
    <row r="64" spans="1:16" x14ac:dyDescent="0.35">
      <c r="A64" s="1" t="s">
        <v>601</v>
      </c>
      <c r="B64" s="19" t="str">
        <f>IFERROR(VLOOKUP($A64,#REF!,B$1,FALSE),"")</f>
        <v/>
      </c>
      <c r="C64" s="19" t="str">
        <f>IFERROR(VLOOKUP($A64,#REF!,C$1,FALSE),"")</f>
        <v/>
      </c>
      <c r="D64" s="19" t="str">
        <f>IFERROR(VLOOKUP($A64,#REF!,D$1,FALSE),"")</f>
        <v/>
      </c>
      <c r="E64" s="18" t="str">
        <f>IFERROR(INDEX('Kreuzmatrix Elemente'!$A$7:$BM$34,MATCH($C64,'Kreuzmatrix Elemente'!$A$7:$A$34,0),MATCH(E$9,'Kreuzmatrix Elemente'!$A$10:$BN$10,0)),"")</f>
        <v/>
      </c>
      <c r="F64" s="18" t="str">
        <f>IFERROR(INDEX('Kreuzmatrix Elemente'!$A$7:$BM$34,MATCH($C64,'Kreuzmatrix Elemente'!$A$7:$A$34,0),MATCH(F$9,'Kreuzmatrix Elemente'!$A$10:$BN$10,0)),"")</f>
        <v/>
      </c>
      <c r="G64" s="18" t="str">
        <f>IFERROR(INDEX('Kreuzmatrix Elemente'!$A$7:$BM$34,MATCH($C64,'Kreuzmatrix Elemente'!$A$7:$A$34,0),MATCH(G$9,'Kreuzmatrix Elemente'!$A$10:$BN$10,0)),"")</f>
        <v/>
      </c>
      <c r="H64" s="18" t="str">
        <f>IFERROR(INDEX('Kreuzmatrix Elemente'!$A$7:$BM$34,MATCH($C64,'Kreuzmatrix Elemente'!$A$7:$A$34,0),MATCH(H$9,'Kreuzmatrix Elemente'!$A$10:$BN$10,0)),"")</f>
        <v/>
      </c>
      <c r="I64" s="18" t="str">
        <f>IFERROR(INDEX('Kreuzmatrix Elemente'!$A$7:$BM$34,MATCH($C64,'Kreuzmatrix Elemente'!$A$7:$A$34,0),MATCH(I$9,'Kreuzmatrix Elemente'!$A$10:$BN$10,0)),"")</f>
        <v/>
      </c>
      <c r="J64" s="18" t="str">
        <f>IFERROR(INDEX('Kreuzmatrix Elemente'!$A$7:$BM$34,MATCH($C64,'Kreuzmatrix Elemente'!$A$7:$A$34,0),MATCH(J$9,'Kreuzmatrix Elemente'!$A$10:$BN$10,0)),"")</f>
        <v/>
      </c>
      <c r="K64" s="18" t="str">
        <f>IFERROR(INDEX('Kreuzmatrix Elemente'!$A$7:$BM$34,MATCH($C64,'Kreuzmatrix Elemente'!$A$7:$A$34,0),MATCH(K$9,'Kreuzmatrix Elemente'!$A$10:$BN$10,0)),"")</f>
        <v/>
      </c>
      <c r="L64" s="18" t="str">
        <f>IFERROR(INDEX('Kreuzmatrix Elemente'!$A$7:$BM$34,MATCH($C64,'Kreuzmatrix Elemente'!$A$7:$A$34,0),MATCH(L$9,'Kreuzmatrix Elemente'!$A$10:$BN$10,0)),"")</f>
        <v/>
      </c>
      <c r="M64" s="18" t="str">
        <f>IFERROR(INDEX('Kreuzmatrix Elemente'!$A$7:$BM$34,MATCH($C64,'Kreuzmatrix Elemente'!$A$7:$A$34,0),MATCH(M$9,'Kreuzmatrix Elemente'!$A$10:$BN$10,0)),"")</f>
        <v/>
      </c>
      <c r="N64" s="18" t="str">
        <f>IFERROR(INDEX('Kreuzmatrix Elemente'!$A$7:$BM$34,MATCH($C64,'Kreuzmatrix Elemente'!$A$7:$A$34,0),MATCH(N$9,'Kreuzmatrix Elemente'!$A$10:$BN$10,0)),"")</f>
        <v/>
      </c>
      <c r="O64" s="18" t="str">
        <f>IFERROR(INDEX('Kreuzmatrix Elemente'!$A$7:$BM$34,MATCH($C64,'Kreuzmatrix Elemente'!$A$7:$A$34,0),MATCH(O$9,'Kreuzmatrix Elemente'!$A$10:$BN$10,0)),"")</f>
        <v/>
      </c>
      <c r="P64" s="18" t="str">
        <f>IFERROR(INDEX('Kreuzmatrix Elemente'!$A$7:$BM$34,MATCH($C64,'Kreuzmatrix Elemente'!$A$7:$A$34,0),MATCH(P$9,'Kreuzmatrix Elemente'!$A$10:$BN$10,0)),"")</f>
        <v/>
      </c>
    </row>
    <row r="65" spans="1:16" x14ac:dyDescent="0.35">
      <c r="A65" s="1" t="s">
        <v>602</v>
      </c>
      <c r="B65" s="19" t="str">
        <f>IFERROR(VLOOKUP($A65,#REF!,B$1,FALSE),"")</f>
        <v/>
      </c>
      <c r="C65" s="19" t="str">
        <f>IFERROR(VLOOKUP($A65,#REF!,C$1,FALSE),"")</f>
        <v/>
      </c>
      <c r="D65" s="19" t="str">
        <f>IFERROR(VLOOKUP($A65,#REF!,D$1,FALSE),"")</f>
        <v/>
      </c>
      <c r="E65" s="18" t="str">
        <f>IFERROR(INDEX('Kreuzmatrix Elemente'!$A$7:$BM$34,MATCH($C65,'Kreuzmatrix Elemente'!$A$7:$A$34,0),MATCH(E$9,'Kreuzmatrix Elemente'!$A$10:$BN$10,0)),"")</f>
        <v/>
      </c>
      <c r="F65" s="18" t="str">
        <f>IFERROR(INDEX('Kreuzmatrix Elemente'!$A$7:$BM$34,MATCH($C65,'Kreuzmatrix Elemente'!$A$7:$A$34,0),MATCH(F$9,'Kreuzmatrix Elemente'!$A$10:$BN$10,0)),"")</f>
        <v/>
      </c>
      <c r="G65" s="18" t="str">
        <f>IFERROR(INDEX('Kreuzmatrix Elemente'!$A$7:$BM$34,MATCH($C65,'Kreuzmatrix Elemente'!$A$7:$A$34,0),MATCH(G$9,'Kreuzmatrix Elemente'!$A$10:$BN$10,0)),"")</f>
        <v/>
      </c>
      <c r="H65" s="18" t="str">
        <f>IFERROR(INDEX('Kreuzmatrix Elemente'!$A$7:$BM$34,MATCH($C65,'Kreuzmatrix Elemente'!$A$7:$A$34,0),MATCH(H$9,'Kreuzmatrix Elemente'!$A$10:$BN$10,0)),"")</f>
        <v/>
      </c>
      <c r="I65" s="18" t="str">
        <f>IFERROR(INDEX('Kreuzmatrix Elemente'!$A$7:$BM$34,MATCH($C65,'Kreuzmatrix Elemente'!$A$7:$A$34,0),MATCH(I$9,'Kreuzmatrix Elemente'!$A$10:$BN$10,0)),"")</f>
        <v/>
      </c>
      <c r="J65" s="18" t="str">
        <f>IFERROR(INDEX('Kreuzmatrix Elemente'!$A$7:$BM$34,MATCH($C65,'Kreuzmatrix Elemente'!$A$7:$A$34,0),MATCH(J$9,'Kreuzmatrix Elemente'!$A$10:$BN$10,0)),"")</f>
        <v/>
      </c>
      <c r="K65" s="18" t="str">
        <f>IFERROR(INDEX('Kreuzmatrix Elemente'!$A$7:$BM$34,MATCH($C65,'Kreuzmatrix Elemente'!$A$7:$A$34,0),MATCH(K$9,'Kreuzmatrix Elemente'!$A$10:$BN$10,0)),"")</f>
        <v/>
      </c>
      <c r="L65" s="18" t="str">
        <f>IFERROR(INDEX('Kreuzmatrix Elemente'!$A$7:$BM$34,MATCH($C65,'Kreuzmatrix Elemente'!$A$7:$A$34,0),MATCH(L$9,'Kreuzmatrix Elemente'!$A$10:$BN$10,0)),"")</f>
        <v/>
      </c>
      <c r="M65" s="18" t="str">
        <f>IFERROR(INDEX('Kreuzmatrix Elemente'!$A$7:$BM$34,MATCH($C65,'Kreuzmatrix Elemente'!$A$7:$A$34,0),MATCH(M$9,'Kreuzmatrix Elemente'!$A$10:$BN$10,0)),"")</f>
        <v/>
      </c>
      <c r="N65" s="18" t="str">
        <f>IFERROR(INDEX('Kreuzmatrix Elemente'!$A$7:$BM$34,MATCH($C65,'Kreuzmatrix Elemente'!$A$7:$A$34,0),MATCH(N$9,'Kreuzmatrix Elemente'!$A$10:$BN$10,0)),"")</f>
        <v/>
      </c>
      <c r="O65" s="18" t="str">
        <f>IFERROR(INDEX('Kreuzmatrix Elemente'!$A$7:$BM$34,MATCH($C65,'Kreuzmatrix Elemente'!$A$7:$A$34,0),MATCH(O$9,'Kreuzmatrix Elemente'!$A$10:$BN$10,0)),"")</f>
        <v/>
      </c>
      <c r="P65" s="18" t="str">
        <f>IFERROR(INDEX('Kreuzmatrix Elemente'!$A$7:$BM$34,MATCH($C65,'Kreuzmatrix Elemente'!$A$7:$A$34,0),MATCH(P$9,'Kreuzmatrix Elemente'!$A$10:$BN$10,0)),"")</f>
        <v/>
      </c>
    </row>
    <row r="66" spans="1:16" x14ac:dyDescent="0.35">
      <c r="A66" s="1" t="s">
        <v>603</v>
      </c>
      <c r="B66" s="19" t="str">
        <f>IFERROR(VLOOKUP($A66,#REF!,B$1,FALSE),"")</f>
        <v/>
      </c>
      <c r="C66" s="19" t="str">
        <f>IFERROR(VLOOKUP($A66,#REF!,C$1,FALSE),"")</f>
        <v/>
      </c>
      <c r="D66" s="19" t="s">
        <v>211</v>
      </c>
      <c r="E66" s="18" t="str">
        <f>IFERROR(INDEX('Kreuzmatrix Elemente'!$A$7:$BM$34,MATCH($C66,'Kreuzmatrix Elemente'!$A$7:$A$34,0),MATCH(E$9,'Kreuzmatrix Elemente'!$A$10:$BN$10,0)),"")</f>
        <v/>
      </c>
      <c r="F66" s="18" t="str">
        <f>IFERROR(INDEX('Kreuzmatrix Elemente'!$A$7:$BM$34,MATCH($C66,'Kreuzmatrix Elemente'!$A$7:$A$34,0),MATCH(F$9,'Kreuzmatrix Elemente'!$A$10:$BN$10,0)),"")</f>
        <v/>
      </c>
      <c r="G66" s="18" t="str">
        <f>IFERROR(INDEX('Kreuzmatrix Elemente'!$A$7:$BM$34,MATCH($C66,'Kreuzmatrix Elemente'!$A$7:$A$34,0),MATCH(G$9,'Kreuzmatrix Elemente'!$A$10:$BN$10,0)),"")</f>
        <v/>
      </c>
      <c r="H66" s="18" t="str">
        <f>IFERROR(INDEX('Kreuzmatrix Elemente'!$A$7:$BM$34,MATCH($C66,'Kreuzmatrix Elemente'!$A$7:$A$34,0),MATCH(H$9,'Kreuzmatrix Elemente'!$A$10:$BN$10,0)),"")</f>
        <v/>
      </c>
      <c r="I66" s="18" t="str">
        <f>IFERROR(INDEX('Kreuzmatrix Elemente'!$A$7:$BM$34,MATCH($C66,'Kreuzmatrix Elemente'!$A$7:$A$34,0),MATCH(I$9,'Kreuzmatrix Elemente'!$A$10:$BN$10,0)),"")</f>
        <v/>
      </c>
      <c r="J66" s="18" t="str">
        <f>IFERROR(INDEX('Kreuzmatrix Elemente'!$A$7:$BM$34,MATCH($C66,'Kreuzmatrix Elemente'!$A$7:$A$34,0),MATCH(J$9,'Kreuzmatrix Elemente'!$A$10:$BN$10,0)),"")</f>
        <v/>
      </c>
      <c r="K66" s="18" t="str">
        <f>IFERROR(INDEX('Kreuzmatrix Elemente'!$A$7:$BM$34,MATCH($C66,'Kreuzmatrix Elemente'!$A$7:$A$34,0),MATCH(K$9,'Kreuzmatrix Elemente'!$A$10:$BN$10,0)),"")</f>
        <v/>
      </c>
      <c r="L66" s="18" t="str">
        <f>IFERROR(INDEX('Kreuzmatrix Elemente'!$A$7:$BM$34,MATCH($C66,'Kreuzmatrix Elemente'!$A$7:$A$34,0),MATCH(L$9,'Kreuzmatrix Elemente'!$A$10:$BN$10,0)),"")</f>
        <v/>
      </c>
      <c r="M66" s="18" t="str">
        <f>IFERROR(INDEX('Kreuzmatrix Elemente'!$A$7:$BM$34,MATCH($C66,'Kreuzmatrix Elemente'!$A$7:$A$34,0),MATCH(M$9,'Kreuzmatrix Elemente'!$A$10:$BN$10,0)),"")</f>
        <v/>
      </c>
      <c r="N66" s="18" t="str">
        <f>IFERROR(INDEX('Kreuzmatrix Elemente'!$A$7:$BM$34,MATCH($C66,'Kreuzmatrix Elemente'!$A$7:$A$34,0),MATCH(N$9,'Kreuzmatrix Elemente'!$A$10:$BN$10,0)),"")</f>
        <v/>
      </c>
      <c r="O66" s="18" t="str">
        <f>IFERROR(INDEX('Kreuzmatrix Elemente'!$A$7:$BM$34,MATCH($C66,'Kreuzmatrix Elemente'!$A$7:$A$34,0),MATCH(O$9,'Kreuzmatrix Elemente'!$A$10:$BN$10,0)),"")</f>
        <v/>
      </c>
      <c r="P66" s="18" t="str">
        <f>IFERROR(INDEX('Kreuzmatrix Elemente'!$A$7:$BM$34,MATCH($C66,'Kreuzmatrix Elemente'!$A$7:$A$34,0),MATCH(P$9,'Kreuzmatrix Elemente'!$A$10:$BN$10,0)),"")</f>
        <v/>
      </c>
    </row>
    <row r="67" spans="1:16" x14ac:dyDescent="0.35">
      <c r="A67" s="1" t="s">
        <v>604</v>
      </c>
      <c r="B67" s="19" t="str">
        <f>IFERROR(VLOOKUP($A67,#REF!,B$1,FALSE),"")</f>
        <v/>
      </c>
      <c r="C67" s="19" t="str">
        <f>IFERROR(VLOOKUP($A67,#REF!,C$1,FALSE),"")</f>
        <v/>
      </c>
      <c r="D67" s="19" t="s">
        <v>211</v>
      </c>
      <c r="E67" s="18" t="str">
        <f>IFERROR(INDEX('Kreuzmatrix Elemente'!$A$7:$BM$34,MATCH($C67,'Kreuzmatrix Elemente'!$A$7:$A$34,0),MATCH(E$9,'Kreuzmatrix Elemente'!$A$10:$BN$10,0)),"")</f>
        <v/>
      </c>
      <c r="F67" s="18" t="str">
        <f>IFERROR(INDEX('Kreuzmatrix Elemente'!$A$7:$BM$34,MATCH($C67,'Kreuzmatrix Elemente'!$A$7:$A$34,0),MATCH(F$9,'Kreuzmatrix Elemente'!$A$10:$BN$10,0)),"")</f>
        <v/>
      </c>
      <c r="G67" s="18" t="str">
        <f>IFERROR(INDEX('Kreuzmatrix Elemente'!$A$7:$BM$34,MATCH($C67,'Kreuzmatrix Elemente'!$A$7:$A$34,0),MATCH(G$9,'Kreuzmatrix Elemente'!$A$10:$BN$10,0)),"")</f>
        <v/>
      </c>
      <c r="H67" s="18" t="str">
        <f>IFERROR(INDEX('Kreuzmatrix Elemente'!$A$7:$BM$34,MATCH($C67,'Kreuzmatrix Elemente'!$A$7:$A$34,0),MATCH(H$9,'Kreuzmatrix Elemente'!$A$10:$BN$10,0)),"")</f>
        <v/>
      </c>
      <c r="I67" s="18" t="str">
        <f>IFERROR(INDEX('Kreuzmatrix Elemente'!$A$7:$BM$34,MATCH($C67,'Kreuzmatrix Elemente'!$A$7:$A$34,0),MATCH(I$9,'Kreuzmatrix Elemente'!$A$10:$BN$10,0)),"")</f>
        <v/>
      </c>
      <c r="J67" s="18" t="str">
        <f>IFERROR(INDEX('Kreuzmatrix Elemente'!$A$7:$BM$34,MATCH($C67,'Kreuzmatrix Elemente'!$A$7:$A$34,0),MATCH(J$9,'Kreuzmatrix Elemente'!$A$10:$BN$10,0)),"")</f>
        <v/>
      </c>
      <c r="K67" s="18" t="str">
        <f>IFERROR(INDEX('Kreuzmatrix Elemente'!$A$7:$BM$34,MATCH($C67,'Kreuzmatrix Elemente'!$A$7:$A$34,0),MATCH(K$9,'Kreuzmatrix Elemente'!$A$10:$BN$10,0)),"")</f>
        <v/>
      </c>
      <c r="L67" s="18" t="str">
        <f>IFERROR(INDEX('Kreuzmatrix Elemente'!$A$7:$BM$34,MATCH($C67,'Kreuzmatrix Elemente'!$A$7:$A$34,0),MATCH(L$9,'Kreuzmatrix Elemente'!$A$10:$BN$10,0)),"")</f>
        <v/>
      </c>
      <c r="M67" s="18" t="str">
        <f>IFERROR(INDEX('Kreuzmatrix Elemente'!$A$7:$BM$34,MATCH($C67,'Kreuzmatrix Elemente'!$A$7:$A$34,0),MATCH(M$9,'Kreuzmatrix Elemente'!$A$10:$BN$10,0)),"")</f>
        <v/>
      </c>
      <c r="N67" s="18" t="str">
        <f>IFERROR(INDEX('Kreuzmatrix Elemente'!$A$7:$BM$34,MATCH($C67,'Kreuzmatrix Elemente'!$A$7:$A$34,0),MATCH(N$9,'Kreuzmatrix Elemente'!$A$10:$BN$10,0)),"")</f>
        <v/>
      </c>
      <c r="O67" s="18" t="str">
        <f>IFERROR(INDEX('Kreuzmatrix Elemente'!$A$7:$BM$34,MATCH($C67,'Kreuzmatrix Elemente'!$A$7:$A$34,0),MATCH(O$9,'Kreuzmatrix Elemente'!$A$10:$BN$10,0)),"")</f>
        <v/>
      </c>
      <c r="P67" s="18" t="str">
        <f>IFERROR(INDEX('Kreuzmatrix Elemente'!$A$7:$BM$34,MATCH($C67,'Kreuzmatrix Elemente'!$A$7:$A$34,0),MATCH(P$9,'Kreuzmatrix Elemente'!$A$10:$BN$10,0)),"")</f>
        <v/>
      </c>
    </row>
    <row r="68" spans="1:16" ht="13.15" x14ac:dyDescent="0.4">
      <c r="A68" s="17" t="s">
        <v>605</v>
      </c>
      <c r="B68" s="17" t="str">
        <f>IFERROR(VLOOKUP($A68,#REF!,B$1,FALSE),"")</f>
        <v/>
      </c>
      <c r="C68" s="17" t="str">
        <f>IFERROR(VLOOKUP($A68,#REF!,C$1,FALSE),"")</f>
        <v/>
      </c>
      <c r="D68" s="17" t="str">
        <f>IFERROR(VLOOKUP($A68,#REF!,D$1,FALSE),"")</f>
        <v/>
      </c>
      <c r="E68" s="17" t="str">
        <f>IFERROR(VLOOKUP($A68,#REF!,E$1,FALSE),"")</f>
        <v/>
      </c>
      <c r="F68" s="17" t="str">
        <f>IFERROR(VLOOKUP($A68,#REF!,F$1,FALSE),"")</f>
        <v/>
      </c>
      <c r="G68" s="17" t="str">
        <f>IFERROR(VLOOKUP($A68,#REF!,G$1,FALSE),"")</f>
        <v/>
      </c>
      <c r="H68" s="17" t="str">
        <f>IFERROR(VLOOKUP($A68,#REF!,H$1,FALSE),"")</f>
        <v/>
      </c>
      <c r="I68" s="17" t="str">
        <f>IFERROR(VLOOKUP($A68,#REF!,I$1,FALSE),"")</f>
        <v/>
      </c>
      <c r="J68" s="17" t="str">
        <f>IFERROR(VLOOKUP($A68,#REF!,J$1,FALSE),"")</f>
        <v/>
      </c>
      <c r="K68" s="17" t="str">
        <f>IFERROR(VLOOKUP($A68,#REF!,K$1,FALSE),"")</f>
        <v/>
      </c>
      <c r="L68" s="17" t="str">
        <f>IFERROR(VLOOKUP($A68,#REF!,L$1,FALSE),"")</f>
        <v/>
      </c>
      <c r="M68" s="17" t="str">
        <f>IFERROR(VLOOKUP($A68,#REF!,M$1,FALSE),"")</f>
        <v/>
      </c>
      <c r="N68" s="17" t="str">
        <f>IFERROR(VLOOKUP($A68,#REF!,N$1,FALSE),"")</f>
        <v/>
      </c>
      <c r="O68" s="17" t="str">
        <f>IFERROR(VLOOKUP($A68,#REF!,O$1,FALSE),"")</f>
        <v/>
      </c>
      <c r="P68" s="17" t="str">
        <f>IFERROR(VLOOKUP($A68,#REF!,P$1,FALSE),"")</f>
        <v/>
      </c>
    </row>
    <row r="69" spans="1:16" x14ac:dyDescent="0.35">
      <c r="A69" s="1" t="s">
        <v>606</v>
      </c>
      <c r="B69" s="19" t="str">
        <f>IFERROR(VLOOKUP($A69,#REF!,B$1,FALSE),"")</f>
        <v/>
      </c>
      <c r="C69" s="19" t="str">
        <f>IFERROR(VLOOKUP($A69,#REF!,C$1,FALSE),"")</f>
        <v/>
      </c>
      <c r="D69" s="19" t="str">
        <f>IFERROR(VLOOKUP($A69,#REF!,D$1,FALSE),"")</f>
        <v/>
      </c>
      <c r="E69" s="18" t="str">
        <f>IFERROR(INDEX('Kreuzmatrix Elemente'!$A$7:$BM$34,MATCH($C69,'Kreuzmatrix Elemente'!$A$7:$A$34,0),MATCH(E$9,'Kreuzmatrix Elemente'!$A$10:$BN$10,0)),"")</f>
        <v/>
      </c>
      <c r="F69" s="18" t="str">
        <f>IFERROR(INDEX('Kreuzmatrix Elemente'!$A$7:$BM$34,MATCH($C69,'Kreuzmatrix Elemente'!$A$7:$A$34,0),MATCH(F$9,'Kreuzmatrix Elemente'!$A$10:$BN$10,0)),"")</f>
        <v/>
      </c>
      <c r="G69" s="18" t="str">
        <f>IFERROR(INDEX('Kreuzmatrix Elemente'!$A$7:$BM$34,MATCH($C69,'Kreuzmatrix Elemente'!$A$7:$A$34,0),MATCH(G$9,'Kreuzmatrix Elemente'!$A$10:$BN$10,0)),"")</f>
        <v/>
      </c>
      <c r="H69" s="18" t="str">
        <f>IFERROR(INDEX('Kreuzmatrix Elemente'!$A$7:$BM$34,MATCH($C69,'Kreuzmatrix Elemente'!$A$7:$A$34,0),MATCH(H$9,'Kreuzmatrix Elemente'!$A$10:$BN$10,0)),"")</f>
        <v/>
      </c>
      <c r="I69" s="18" t="str">
        <f>IFERROR(INDEX('Kreuzmatrix Elemente'!$A$7:$BM$34,MATCH($C69,'Kreuzmatrix Elemente'!$A$7:$A$34,0),MATCH(I$9,'Kreuzmatrix Elemente'!$A$10:$BN$10,0)),"")</f>
        <v/>
      </c>
      <c r="J69" s="18" t="str">
        <f>IFERROR(INDEX('Kreuzmatrix Elemente'!$A$7:$BM$34,MATCH($C69,'Kreuzmatrix Elemente'!$A$7:$A$34,0),MATCH(J$9,'Kreuzmatrix Elemente'!$A$10:$BN$10,0)),"")</f>
        <v/>
      </c>
      <c r="K69" s="18" t="str">
        <f>IFERROR(INDEX('Kreuzmatrix Elemente'!$A$7:$BM$34,MATCH($C69,'Kreuzmatrix Elemente'!$A$7:$A$34,0),MATCH(K$9,'Kreuzmatrix Elemente'!$A$10:$BN$10,0)),"")</f>
        <v/>
      </c>
      <c r="L69" s="18" t="str">
        <f>IFERROR(INDEX('Kreuzmatrix Elemente'!$A$7:$BM$34,MATCH($C69,'Kreuzmatrix Elemente'!$A$7:$A$34,0),MATCH(L$9,'Kreuzmatrix Elemente'!$A$10:$BN$10,0)),"")</f>
        <v/>
      </c>
      <c r="M69" s="18" t="str">
        <f>IFERROR(INDEX('Kreuzmatrix Elemente'!$A$7:$BM$34,MATCH($C69,'Kreuzmatrix Elemente'!$A$7:$A$34,0),MATCH(M$9,'Kreuzmatrix Elemente'!$A$10:$BN$10,0)),"")</f>
        <v/>
      </c>
      <c r="N69" s="18" t="str">
        <f>IFERROR(INDEX('Kreuzmatrix Elemente'!$A$7:$BM$34,MATCH($C69,'Kreuzmatrix Elemente'!$A$7:$A$34,0),MATCH(N$9,'Kreuzmatrix Elemente'!$A$10:$BN$10,0)),"")</f>
        <v/>
      </c>
      <c r="O69" s="18" t="str">
        <f>IFERROR(INDEX('Kreuzmatrix Elemente'!$A$7:$BM$34,MATCH($C69,'Kreuzmatrix Elemente'!$A$7:$A$34,0),MATCH(O$9,'Kreuzmatrix Elemente'!$A$10:$BN$10,0)),"")</f>
        <v/>
      </c>
      <c r="P69" s="18" t="str">
        <f>IFERROR(INDEX('Kreuzmatrix Elemente'!$A$7:$BM$34,MATCH($C69,'Kreuzmatrix Elemente'!$A$7:$A$34,0),MATCH(P$9,'Kreuzmatrix Elemente'!$A$10:$BN$10,0)),"")</f>
        <v/>
      </c>
    </row>
    <row r="70" spans="1:16" x14ac:dyDescent="0.35">
      <c r="A70" s="1" t="s">
        <v>607</v>
      </c>
      <c r="B70" s="19" t="str">
        <f>IFERROR(VLOOKUP($A70,#REF!,B$1,FALSE),"")</f>
        <v/>
      </c>
      <c r="C70" s="19" t="str">
        <f>IFERROR(VLOOKUP($A70,#REF!,C$1,FALSE),"")</f>
        <v/>
      </c>
      <c r="D70" s="19" t="str">
        <f>IFERROR(VLOOKUP($A70,#REF!,D$1,FALSE),"")</f>
        <v/>
      </c>
      <c r="E70" s="18" t="str">
        <f>IFERROR(INDEX('Kreuzmatrix Elemente'!$A$7:$BM$34,MATCH($C70,'Kreuzmatrix Elemente'!$A$7:$A$34,0),MATCH(E$9,'Kreuzmatrix Elemente'!$A$10:$BN$10,0)),"")</f>
        <v/>
      </c>
      <c r="F70" s="18" t="str">
        <f>IFERROR(INDEX('Kreuzmatrix Elemente'!$A$7:$BM$34,MATCH($C70,'Kreuzmatrix Elemente'!$A$7:$A$34,0),MATCH(F$9,'Kreuzmatrix Elemente'!$A$10:$BN$10,0)),"")</f>
        <v/>
      </c>
      <c r="G70" s="18" t="str">
        <f>IFERROR(INDEX('Kreuzmatrix Elemente'!$A$7:$BM$34,MATCH($C70,'Kreuzmatrix Elemente'!$A$7:$A$34,0),MATCH(G$9,'Kreuzmatrix Elemente'!$A$10:$BN$10,0)),"")</f>
        <v/>
      </c>
      <c r="H70" s="18" t="str">
        <f>IFERROR(INDEX('Kreuzmatrix Elemente'!$A$7:$BM$34,MATCH($C70,'Kreuzmatrix Elemente'!$A$7:$A$34,0),MATCH(H$9,'Kreuzmatrix Elemente'!$A$10:$BN$10,0)),"")</f>
        <v/>
      </c>
      <c r="I70" s="18" t="str">
        <f>IFERROR(INDEX('Kreuzmatrix Elemente'!$A$7:$BM$34,MATCH($C70,'Kreuzmatrix Elemente'!$A$7:$A$34,0),MATCH(I$9,'Kreuzmatrix Elemente'!$A$10:$BN$10,0)),"")</f>
        <v/>
      </c>
      <c r="J70" s="18" t="str">
        <f>IFERROR(INDEX('Kreuzmatrix Elemente'!$A$7:$BM$34,MATCH($C70,'Kreuzmatrix Elemente'!$A$7:$A$34,0),MATCH(J$9,'Kreuzmatrix Elemente'!$A$10:$BN$10,0)),"")</f>
        <v/>
      </c>
      <c r="K70" s="18" t="str">
        <f>IFERROR(INDEX('Kreuzmatrix Elemente'!$A$7:$BM$34,MATCH($C70,'Kreuzmatrix Elemente'!$A$7:$A$34,0),MATCH(K$9,'Kreuzmatrix Elemente'!$A$10:$BN$10,0)),"")</f>
        <v/>
      </c>
      <c r="L70" s="18" t="str">
        <f>IFERROR(INDEX('Kreuzmatrix Elemente'!$A$7:$BM$34,MATCH($C70,'Kreuzmatrix Elemente'!$A$7:$A$34,0),MATCH(L$9,'Kreuzmatrix Elemente'!$A$10:$BN$10,0)),"")</f>
        <v/>
      </c>
      <c r="M70" s="18" t="str">
        <f>IFERROR(INDEX('Kreuzmatrix Elemente'!$A$7:$BM$34,MATCH($C70,'Kreuzmatrix Elemente'!$A$7:$A$34,0),MATCH(M$9,'Kreuzmatrix Elemente'!$A$10:$BN$10,0)),"")</f>
        <v/>
      </c>
      <c r="N70" s="18" t="str">
        <f>IFERROR(INDEX('Kreuzmatrix Elemente'!$A$7:$BM$34,MATCH($C70,'Kreuzmatrix Elemente'!$A$7:$A$34,0),MATCH(N$9,'Kreuzmatrix Elemente'!$A$10:$BN$10,0)),"")</f>
        <v/>
      </c>
      <c r="O70" s="18" t="str">
        <f>IFERROR(INDEX('Kreuzmatrix Elemente'!$A$7:$BM$34,MATCH($C70,'Kreuzmatrix Elemente'!$A$7:$A$34,0),MATCH(O$9,'Kreuzmatrix Elemente'!$A$10:$BN$10,0)),"")</f>
        <v/>
      </c>
      <c r="P70" s="18" t="str">
        <f>IFERROR(INDEX('Kreuzmatrix Elemente'!$A$7:$BM$34,MATCH($C70,'Kreuzmatrix Elemente'!$A$7:$A$34,0),MATCH(P$9,'Kreuzmatrix Elemente'!$A$10:$BN$10,0)),"")</f>
        <v/>
      </c>
    </row>
    <row r="71" spans="1:16" x14ac:dyDescent="0.35">
      <c r="A71" s="1" t="s">
        <v>608</v>
      </c>
      <c r="B71" s="19" t="str">
        <f>IFERROR(VLOOKUP($A71,#REF!,B$1,FALSE),"")</f>
        <v/>
      </c>
      <c r="C71" s="19" t="str">
        <f>IFERROR(VLOOKUP($A71,#REF!,C$1,FALSE),"")</f>
        <v/>
      </c>
      <c r="D71" s="19" t="str">
        <f>IFERROR(VLOOKUP($A71,#REF!,D$1,FALSE),"")</f>
        <v/>
      </c>
      <c r="E71" s="18" t="str">
        <f>IFERROR(INDEX('Kreuzmatrix Elemente'!$A$7:$BM$34,MATCH($C71,'Kreuzmatrix Elemente'!$A$7:$A$34,0),MATCH(E$9,'Kreuzmatrix Elemente'!$A$10:$BN$10,0)),"")</f>
        <v/>
      </c>
      <c r="F71" s="18" t="str">
        <f>IFERROR(INDEX('Kreuzmatrix Elemente'!$A$7:$BM$34,MATCH($C71,'Kreuzmatrix Elemente'!$A$7:$A$34,0),MATCH(F$9,'Kreuzmatrix Elemente'!$A$10:$BN$10,0)),"")</f>
        <v/>
      </c>
      <c r="G71" s="18" t="str">
        <f>IFERROR(INDEX('Kreuzmatrix Elemente'!$A$7:$BM$34,MATCH($C71,'Kreuzmatrix Elemente'!$A$7:$A$34,0),MATCH(G$9,'Kreuzmatrix Elemente'!$A$10:$BN$10,0)),"")</f>
        <v/>
      </c>
      <c r="H71" s="18" t="str">
        <f>IFERROR(INDEX('Kreuzmatrix Elemente'!$A$7:$BM$34,MATCH($C71,'Kreuzmatrix Elemente'!$A$7:$A$34,0),MATCH(H$9,'Kreuzmatrix Elemente'!$A$10:$BN$10,0)),"")</f>
        <v/>
      </c>
      <c r="I71" s="18" t="str">
        <f>IFERROR(INDEX('Kreuzmatrix Elemente'!$A$7:$BM$34,MATCH($C71,'Kreuzmatrix Elemente'!$A$7:$A$34,0),MATCH(I$9,'Kreuzmatrix Elemente'!$A$10:$BN$10,0)),"")</f>
        <v/>
      </c>
      <c r="J71" s="18" t="str">
        <f>IFERROR(INDEX('Kreuzmatrix Elemente'!$A$7:$BM$34,MATCH($C71,'Kreuzmatrix Elemente'!$A$7:$A$34,0),MATCH(J$9,'Kreuzmatrix Elemente'!$A$10:$BN$10,0)),"")</f>
        <v/>
      </c>
      <c r="K71" s="18" t="str">
        <f>IFERROR(INDEX('Kreuzmatrix Elemente'!$A$7:$BM$34,MATCH($C71,'Kreuzmatrix Elemente'!$A$7:$A$34,0),MATCH(K$9,'Kreuzmatrix Elemente'!$A$10:$BN$10,0)),"")</f>
        <v/>
      </c>
      <c r="L71" s="18" t="str">
        <f>IFERROR(INDEX('Kreuzmatrix Elemente'!$A$7:$BM$34,MATCH($C71,'Kreuzmatrix Elemente'!$A$7:$A$34,0),MATCH(L$9,'Kreuzmatrix Elemente'!$A$10:$BN$10,0)),"")</f>
        <v/>
      </c>
      <c r="M71" s="18" t="str">
        <f>IFERROR(INDEX('Kreuzmatrix Elemente'!$A$7:$BM$34,MATCH($C71,'Kreuzmatrix Elemente'!$A$7:$A$34,0),MATCH(M$9,'Kreuzmatrix Elemente'!$A$10:$BN$10,0)),"")</f>
        <v/>
      </c>
      <c r="N71" s="18" t="str">
        <f>IFERROR(INDEX('Kreuzmatrix Elemente'!$A$7:$BM$34,MATCH($C71,'Kreuzmatrix Elemente'!$A$7:$A$34,0),MATCH(N$9,'Kreuzmatrix Elemente'!$A$10:$BN$10,0)),"")</f>
        <v/>
      </c>
      <c r="O71" s="18" t="str">
        <f>IFERROR(INDEX('Kreuzmatrix Elemente'!$A$7:$BM$34,MATCH($C71,'Kreuzmatrix Elemente'!$A$7:$A$34,0),MATCH(O$9,'Kreuzmatrix Elemente'!$A$10:$BN$10,0)),"")</f>
        <v/>
      </c>
      <c r="P71" s="18" t="str">
        <f>IFERROR(INDEX('Kreuzmatrix Elemente'!$A$7:$BM$34,MATCH($C71,'Kreuzmatrix Elemente'!$A$7:$A$34,0),MATCH(P$9,'Kreuzmatrix Elemente'!$A$10:$BN$10,0)),"")</f>
        <v/>
      </c>
    </row>
    <row r="72" spans="1:16" x14ac:dyDescent="0.35">
      <c r="A72" s="1" t="s">
        <v>609</v>
      </c>
      <c r="B72" s="19" t="str">
        <f>IFERROR(VLOOKUP($A72,#REF!,B$1,FALSE),"")</f>
        <v/>
      </c>
      <c r="C72" s="19" t="str">
        <f>IFERROR(VLOOKUP($A72,#REF!,C$1,FALSE),"")</f>
        <v/>
      </c>
      <c r="D72" s="19" t="str">
        <f>IFERROR(VLOOKUP($A72,#REF!,D$1,FALSE),"")</f>
        <v/>
      </c>
      <c r="E72" s="18" t="str">
        <f>IFERROR(INDEX('Kreuzmatrix Elemente'!$A$7:$BM$34,MATCH($C72,'Kreuzmatrix Elemente'!$A$7:$A$34,0),MATCH(E$9,'Kreuzmatrix Elemente'!$A$10:$BN$10,0)),"")</f>
        <v/>
      </c>
      <c r="F72" s="18" t="str">
        <f>IFERROR(INDEX('Kreuzmatrix Elemente'!$A$7:$BM$34,MATCH($C72,'Kreuzmatrix Elemente'!$A$7:$A$34,0),MATCH(F$9,'Kreuzmatrix Elemente'!$A$10:$BN$10,0)),"")</f>
        <v/>
      </c>
      <c r="G72" s="18" t="str">
        <f>IFERROR(INDEX('Kreuzmatrix Elemente'!$A$7:$BM$34,MATCH($C72,'Kreuzmatrix Elemente'!$A$7:$A$34,0),MATCH(G$9,'Kreuzmatrix Elemente'!$A$10:$BN$10,0)),"")</f>
        <v/>
      </c>
      <c r="H72" s="18" t="str">
        <f>IFERROR(INDEX('Kreuzmatrix Elemente'!$A$7:$BM$34,MATCH($C72,'Kreuzmatrix Elemente'!$A$7:$A$34,0),MATCH(H$9,'Kreuzmatrix Elemente'!$A$10:$BN$10,0)),"")</f>
        <v/>
      </c>
      <c r="I72" s="18" t="str">
        <f>IFERROR(INDEX('Kreuzmatrix Elemente'!$A$7:$BM$34,MATCH($C72,'Kreuzmatrix Elemente'!$A$7:$A$34,0),MATCH(I$9,'Kreuzmatrix Elemente'!$A$10:$BN$10,0)),"")</f>
        <v/>
      </c>
      <c r="J72" s="18" t="str">
        <f>IFERROR(INDEX('Kreuzmatrix Elemente'!$A$7:$BM$34,MATCH($C72,'Kreuzmatrix Elemente'!$A$7:$A$34,0),MATCH(J$9,'Kreuzmatrix Elemente'!$A$10:$BN$10,0)),"")</f>
        <v/>
      </c>
      <c r="K72" s="18" t="str">
        <f>IFERROR(INDEX('Kreuzmatrix Elemente'!$A$7:$BM$34,MATCH($C72,'Kreuzmatrix Elemente'!$A$7:$A$34,0),MATCH(K$9,'Kreuzmatrix Elemente'!$A$10:$BN$10,0)),"")</f>
        <v/>
      </c>
      <c r="L72" s="18" t="str">
        <f>IFERROR(INDEX('Kreuzmatrix Elemente'!$A$7:$BM$34,MATCH($C72,'Kreuzmatrix Elemente'!$A$7:$A$34,0),MATCH(L$9,'Kreuzmatrix Elemente'!$A$10:$BN$10,0)),"")</f>
        <v/>
      </c>
      <c r="M72" s="18" t="str">
        <f>IFERROR(INDEX('Kreuzmatrix Elemente'!$A$7:$BM$34,MATCH($C72,'Kreuzmatrix Elemente'!$A$7:$A$34,0),MATCH(M$9,'Kreuzmatrix Elemente'!$A$10:$BN$10,0)),"")</f>
        <v/>
      </c>
      <c r="N72" s="18" t="str">
        <f>IFERROR(INDEX('Kreuzmatrix Elemente'!$A$7:$BM$34,MATCH($C72,'Kreuzmatrix Elemente'!$A$7:$A$34,0),MATCH(N$9,'Kreuzmatrix Elemente'!$A$10:$BN$10,0)),"")</f>
        <v/>
      </c>
      <c r="O72" s="18" t="str">
        <f>IFERROR(INDEX('Kreuzmatrix Elemente'!$A$7:$BM$34,MATCH($C72,'Kreuzmatrix Elemente'!$A$7:$A$34,0),MATCH(O$9,'Kreuzmatrix Elemente'!$A$10:$BN$10,0)),"")</f>
        <v/>
      </c>
      <c r="P72" s="18" t="str">
        <f>IFERROR(INDEX('Kreuzmatrix Elemente'!$A$7:$BM$34,MATCH($C72,'Kreuzmatrix Elemente'!$A$7:$A$34,0),MATCH(P$9,'Kreuzmatrix Elemente'!$A$10:$BN$10,0)),"")</f>
        <v/>
      </c>
    </row>
    <row r="73" spans="1:16" x14ac:dyDescent="0.35">
      <c r="A73" s="1" t="s">
        <v>610</v>
      </c>
      <c r="B73" s="19" t="str">
        <f>IFERROR(VLOOKUP($A73,#REF!,B$1,FALSE),"")</f>
        <v/>
      </c>
      <c r="C73" s="19" t="str">
        <f>IFERROR(VLOOKUP($A73,#REF!,C$1,FALSE),"")</f>
        <v/>
      </c>
      <c r="D73" s="19" t="str">
        <f>IFERROR(VLOOKUP($A73,#REF!,D$1,FALSE),"")</f>
        <v/>
      </c>
      <c r="E73" s="18" t="str">
        <f>IFERROR(INDEX('Kreuzmatrix Elemente'!$A$7:$BM$34,MATCH($C73,'Kreuzmatrix Elemente'!$A$7:$A$34,0),MATCH(E$9,'Kreuzmatrix Elemente'!$A$10:$BN$10,0)),"")</f>
        <v/>
      </c>
      <c r="F73" s="18" t="str">
        <f>IFERROR(INDEX('Kreuzmatrix Elemente'!$A$7:$BM$34,MATCH($C73,'Kreuzmatrix Elemente'!$A$7:$A$34,0),MATCH(F$9,'Kreuzmatrix Elemente'!$A$10:$BN$10,0)),"")</f>
        <v/>
      </c>
      <c r="G73" s="18" t="str">
        <f>IFERROR(INDEX('Kreuzmatrix Elemente'!$A$7:$BM$34,MATCH($C73,'Kreuzmatrix Elemente'!$A$7:$A$34,0),MATCH(G$9,'Kreuzmatrix Elemente'!$A$10:$BN$10,0)),"")</f>
        <v/>
      </c>
      <c r="H73" s="18" t="str">
        <f>IFERROR(INDEX('Kreuzmatrix Elemente'!$A$7:$BM$34,MATCH($C73,'Kreuzmatrix Elemente'!$A$7:$A$34,0),MATCH(H$9,'Kreuzmatrix Elemente'!$A$10:$BN$10,0)),"")</f>
        <v/>
      </c>
      <c r="I73" s="18" t="str">
        <f>IFERROR(INDEX('Kreuzmatrix Elemente'!$A$7:$BM$34,MATCH($C73,'Kreuzmatrix Elemente'!$A$7:$A$34,0),MATCH(I$9,'Kreuzmatrix Elemente'!$A$10:$BN$10,0)),"")</f>
        <v/>
      </c>
      <c r="J73" s="18" t="str">
        <f>IFERROR(INDEX('Kreuzmatrix Elemente'!$A$7:$BM$34,MATCH($C73,'Kreuzmatrix Elemente'!$A$7:$A$34,0),MATCH(J$9,'Kreuzmatrix Elemente'!$A$10:$BN$10,0)),"")</f>
        <v/>
      </c>
      <c r="K73" s="18" t="str">
        <f>IFERROR(INDEX('Kreuzmatrix Elemente'!$A$7:$BM$34,MATCH($C73,'Kreuzmatrix Elemente'!$A$7:$A$34,0),MATCH(K$9,'Kreuzmatrix Elemente'!$A$10:$BN$10,0)),"")</f>
        <v/>
      </c>
      <c r="L73" s="18" t="str">
        <f>IFERROR(INDEX('Kreuzmatrix Elemente'!$A$7:$BM$34,MATCH($C73,'Kreuzmatrix Elemente'!$A$7:$A$34,0),MATCH(L$9,'Kreuzmatrix Elemente'!$A$10:$BN$10,0)),"")</f>
        <v/>
      </c>
      <c r="M73" s="18" t="str">
        <f>IFERROR(INDEX('Kreuzmatrix Elemente'!$A$7:$BM$34,MATCH($C73,'Kreuzmatrix Elemente'!$A$7:$A$34,0),MATCH(M$9,'Kreuzmatrix Elemente'!$A$10:$BN$10,0)),"")</f>
        <v/>
      </c>
      <c r="N73" s="18" t="str">
        <f>IFERROR(INDEX('Kreuzmatrix Elemente'!$A$7:$BM$34,MATCH($C73,'Kreuzmatrix Elemente'!$A$7:$A$34,0),MATCH(N$9,'Kreuzmatrix Elemente'!$A$10:$BN$10,0)),"")</f>
        <v/>
      </c>
      <c r="O73" s="18" t="str">
        <f>IFERROR(INDEX('Kreuzmatrix Elemente'!$A$7:$BM$34,MATCH($C73,'Kreuzmatrix Elemente'!$A$7:$A$34,0),MATCH(O$9,'Kreuzmatrix Elemente'!$A$10:$BN$10,0)),"")</f>
        <v/>
      </c>
      <c r="P73" s="18" t="str">
        <f>IFERROR(INDEX('Kreuzmatrix Elemente'!$A$7:$BM$34,MATCH($C73,'Kreuzmatrix Elemente'!$A$7:$A$34,0),MATCH(P$9,'Kreuzmatrix Elemente'!$A$10:$BN$10,0)),"")</f>
        <v/>
      </c>
    </row>
    <row r="74" spans="1:16" x14ac:dyDescent="0.35">
      <c r="A74" s="1" t="s">
        <v>611</v>
      </c>
      <c r="B74" s="19" t="str">
        <f>IFERROR(VLOOKUP($A74,#REF!,B$1,FALSE),"")</f>
        <v/>
      </c>
      <c r="C74" s="19" t="str">
        <f>IFERROR(VLOOKUP($A74,#REF!,C$1,FALSE),"")</f>
        <v/>
      </c>
      <c r="D74" s="19" t="str">
        <f>IFERROR(VLOOKUP($A74,#REF!,D$1,FALSE),"")</f>
        <v/>
      </c>
      <c r="E74" s="18" t="str">
        <f>IFERROR(INDEX('Kreuzmatrix Elemente'!$A$7:$BM$34,MATCH($C74,'Kreuzmatrix Elemente'!$A$7:$A$34,0),MATCH(E$9,'Kreuzmatrix Elemente'!$A$10:$BN$10,0)),"")</f>
        <v/>
      </c>
      <c r="F74" s="18" t="str">
        <f>IFERROR(INDEX('Kreuzmatrix Elemente'!$A$7:$BM$34,MATCH($C74,'Kreuzmatrix Elemente'!$A$7:$A$34,0),MATCH(F$9,'Kreuzmatrix Elemente'!$A$10:$BN$10,0)),"")</f>
        <v/>
      </c>
      <c r="G74" s="18" t="str">
        <f>IFERROR(INDEX('Kreuzmatrix Elemente'!$A$7:$BM$34,MATCH($C74,'Kreuzmatrix Elemente'!$A$7:$A$34,0),MATCH(G$9,'Kreuzmatrix Elemente'!$A$10:$BN$10,0)),"")</f>
        <v/>
      </c>
      <c r="H74" s="18" t="str">
        <f>IFERROR(INDEX('Kreuzmatrix Elemente'!$A$7:$BM$34,MATCH($C74,'Kreuzmatrix Elemente'!$A$7:$A$34,0),MATCH(H$9,'Kreuzmatrix Elemente'!$A$10:$BN$10,0)),"")</f>
        <v/>
      </c>
      <c r="I74" s="18" t="str">
        <f>IFERROR(INDEX('Kreuzmatrix Elemente'!$A$7:$BM$34,MATCH($C74,'Kreuzmatrix Elemente'!$A$7:$A$34,0),MATCH(I$9,'Kreuzmatrix Elemente'!$A$10:$BN$10,0)),"")</f>
        <v/>
      </c>
      <c r="J74" s="18" t="str">
        <f>IFERROR(INDEX('Kreuzmatrix Elemente'!$A$7:$BM$34,MATCH($C74,'Kreuzmatrix Elemente'!$A$7:$A$34,0),MATCH(J$9,'Kreuzmatrix Elemente'!$A$10:$BN$10,0)),"")</f>
        <v/>
      </c>
      <c r="K74" s="18" t="str">
        <f>IFERROR(INDEX('Kreuzmatrix Elemente'!$A$7:$BM$34,MATCH($C74,'Kreuzmatrix Elemente'!$A$7:$A$34,0),MATCH(K$9,'Kreuzmatrix Elemente'!$A$10:$BN$10,0)),"")</f>
        <v/>
      </c>
      <c r="L74" s="18" t="str">
        <f>IFERROR(INDEX('Kreuzmatrix Elemente'!$A$7:$BM$34,MATCH($C74,'Kreuzmatrix Elemente'!$A$7:$A$34,0),MATCH(L$9,'Kreuzmatrix Elemente'!$A$10:$BN$10,0)),"")</f>
        <v/>
      </c>
      <c r="M74" s="18" t="str">
        <f>IFERROR(INDEX('Kreuzmatrix Elemente'!$A$7:$BM$34,MATCH($C74,'Kreuzmatrix Elemente'!$A$7:$A$34,0),MATCH(M$9,'Kreuzmatrix Elemente'!$A$10:$BN$10,0)),"")</f>
        <v/>
      </c>
      <c r="N74" s="18" t="str">
        <f>IFERROR(INDEX('Kreuzmatrix Elemente'!$A$7:$BM$34,MATCH($C74,'Kreuzmatrix Elemente'!$A$7:$A$34,0),MATCH(N$9,'Kreuzmatrix Elemente'!$A$10:$BN$10,0)),"")</f>
        <v/>
      </c>
      <c r="O74" s="18" t="str">
        <f>IFERROR(INDEX('Kreuzmatrix Elemente'!$A$7:$BM$34,MATCH($C74,'Kreuzmatrix Elemente'!$A$7:$A$34,0),MATCH(O$9,'Kreuzmatrix Elemente'!$A$10:$BN$10,0)),"")</f>
        <v/>
      </c>
      <c r="P74" s="18" t="str">
        <f>IFERROR(INDEX('Kreuzmatrix Elemente'!$A$7:$BM$34,MATCH($C74,'Kreuzmatrix Elemente'!$A$7:$A$34,0),MATCH(P$9,'Kreuzmatrix Elemente'!$A$10:$BN$10,0)),"")</f>
        <v/>
      </c>
    </row>
    <row r="75" spans="1:16" x14ac:dyDescent="0.35">
      <c r="A75" s="1" t="s">
        <v>612</v>
      </c>
      <c r="B75" s="19" t="str">
        <f>IFERROR(VLOOKUP($A75,#REF!,B$1,FALSE),"")</f>
        <v/>
      </c>
      <c r="C75" s="19" t="str">
        <f>IFERROR(VLOOKUP($A75,#REF!,C$1,FALSE),"")</f>
        <v/>
      </c>
      <c r="D75" s="19" t="str">
        <f>IFERROR(VLOOKUP($A75,#REF!,D$1,FALSE),"")</f>
        <v/>
      </c>
      <c r="E75" s="18" t="str">
        <f>IFERROR(INDEX('Kreuzmatrix Elemente'!$A$7:$BM$34,MATCH($C75,'Kreuzmatrix Elemente'!$A$7:$A$34,0),MATCH(E$9,'Kreuzmatrix Elemente'!$A$10:$BN$10,0)),"")</f>
        <v/>
      </c>
      <c r="F75" s="18" t="str">
        <f>IFERROR(INDEX('Kreuzmatrix Elemente'!$A$7:$BM$34,MATCH($C75,'Kreuzmatrix Elemente'!$A$7:$A$34,0),MATCH(F$9,'Kreuzmatrix Elemente'!$A$10:$BN$10,0)),"")</f>
        <v/>
      </c>
      <c r="G75" s="18" t="str">
        <f>IFERROR(INDEX('Kreuzmatrix Elemente'!$A$7:$BM$34,MATCH($C75,'Kreuzmatrix Elemente'!$A$7:$A$34,0),MATCH(G$9,'Kreuzmatrix Elemente'!$A$10:$BN$10,0)),"")</f>
        <v/>
      </c>
      <c r="H75" s="18" t="str">
        <f>IFERROR(INDEX('Kreuzmatrix Elemente'!$A$7:$BM$34,MATCH($C75,'Kreuzmatrix Elemente'!$A$7:$A$34,0),MATCH(H$9,'Kreuzmatrix Elemente'!$A$10:$BN$10,0)),"")</f>
        <v/>
      </c>
      <c r="I75" s="18" t="str">
        <f>IFERROR(INDEX('Kreuzmatrix Elemente'!$A$7:$BM$34,MATCH($C75,'Kreuzmatrix Elemente'!$A$7:$A$34,0),MATCH(I$9,'Kreuzmatrix Elemente'!$A$10:$BN$10,0)),"")</f>
        <v/>
      </c>
      <c r="J75" s="18" t="str">
        <f>IFERROR(INDEX('Kreuzmatrix Elemente'!$A$7:$BM$34,MATCH($C75,'Kreuzmatrix Elemente'!$A$7:$A$34,0),MATCH(J$9,'Kreuzmatrix Elemente'!$A$10:$BN$10,0)),"")</f>
        <v/>
      </c>
      <c r="K75" s="18" t="str">
        <f>IFERROR(INDEX('Kreuzmatrix Elemente'!$A$7:$BM$34,MATCH($C75,'Kreuzmatrix Elemente'!$A$7:$A$34,0),MATCH(K$9,'Kreuzmatrix Elemente'!$A$10:$BN$10,0)),"")</f>
        <v/>
      </c>
      <c r="L75" s="18" t="str">
        <f>IFERROR(INDEX('Kreuzmatrix Elemente'!$A$7:$BM$34,MATCH($C75,'Kreuzmatrix Elemente'!$A$7:$A$34,0),MATCH(L$9,'Kreuzmatrix Elemente'!$A$10:$BN$10,0)),"")</f>
        <v/>
      </c>
      <c r="M75" s="18" t="str">
        <f>IFERROR(INDEX('Kreuzmatrix Elemente'!$A$7:$BM$34,MATCH($C75,'Kreuzmatrix Elemente'!$A$7:$A$34,0),MATCH(M$9,'Kreuzmatrix Elemente'!$A$10:$BN$10,0)),"")</f>
        <v/>
      </c>
      <c r="N75" s="18" t="str">
        <f>IFERROR(INDEX('Kreuzmatrix Elemente'!$A$7:$BM$34,MATCH($C75,'Kreuzmatrix Elemente'!$A$7:$A$34,0),MATCH(N$9,'Kreuzmatrix Elemente'!$A$10:$BN$10,0)),"")</f>
        <v/>
      </c>
      <c r="O75" s="18" t="str">
        <f>IFERROR(INDEX('Kreuzmatrix Elemente'!$A$7:$BM$34,MATCH($C75,'Kreuzmatrix Elemente'!$A$7:$A$34,0),MATCH(O$9,'Kreuzmatrix Elemente'!$A$10:$BN$10,0)),"")</f>
        <v/>
      </c>
      <c r="P75" s="18" t="str">
        <f>IFERROR(INDEX('Kreuzmatrix Elemente'!$A$7:$BM$34,MATCH($C75,'Kreuzmatrix Elemente'!$A$7:$A$34,0),MATCH(P$9,'Kreuzmatrix Elemente'!$A$10:$BN$10,0)),"")</f>
        <v/>
      </c>
    </row>
    <row r="76" spans="1:16" x14ac:dyDescent="0.35">
      <c r="A76" s="1" t="s">
        <v>613</v>
      </c>
      <c r="B76" s="19" t="str">
        <f>IFERROR(VLOOKUP($A76,#REF!,B$1,FALSE),"")</f>
        <v/>
      </c>
      <c r="C76" s="19" t="str">
        <f>IFERROR(VLOOKUP($A76,#REF!,C$1,FALSE),"")</f>
        <v/>
      </c>
      <c r="D76" s="19" t="str">
        <f>IFERROR(VLOOKUP($A76,#REF!,D$1,FALSE),"")</f>
        <v/>
      </c>
      <c r="E76" s="18" t="str">
        <f>IFERROR(INDEX('Kreuzmatrix Elemente'!$A$7:$BM$34,MATCH($C76,'Kreuzmatrix Elemente'!$A$7:$A$34,0),MATCH(E$9,'Kreuzmatrix Elemente'!$A$10:$BN$10,0)),"")</f>
        <v/>
      </c>
      <c r="F76" s="18" t="str">
        <f>IFERROR(INDEX('Kreuzmatrix Elemente'!$A$7:$BM$34,MATCH($C76,'Kreuzmatrix Elemente'!$A$7:$A$34,0),MATCH(F$9,'Kreuzmatrix Elemente'!$A$10:$BN$10,0)),"")</f>
        <v/>
      </c>
      <c r="G76" s="18" t="str">
        <f>IFERROR(INDEX('Kreuzmatrix Elemente'!$A$7:$BM$34,MATCH($C76,'Kreuzmatrix Elemente'!$A$7:$A$34,0),MATCH(G$9,'Kreuzmatrix Elemente'!$A$10:$BN$10,0)),"")</f>
        <v/>
      </c>
      <c r="H76" s="18" t="str">
        <f>IFERROR(INDEX('Kreuzmatrix Elemente'!$A$7:$BM$34,MATCH($C76,'Kreuzmatrix Elemente'!$A$7:$A$34,0),MATCH(H$9,'Kreuzmatrix Elemente'!$A$10:$BN$10,0)),"")</f>
        <v/>
      </c>
      <c r="I76" s="18" t="str">
        <f>IFERROR(INDEX('Kreuzmatrix Elemente'!$A$7:$BM$34,MATCH($C76,'Kreuzmatrix Elemente'!$A$7:$A$34,0),MATCH(I$9,'Kreuzmatrix Elemente'!$A$10:$BN$10,0)),"")</f>
        <v/>
      </c>
      <c r="J76" s="18" t="str">
        <f>IFERROR(INDEX('Kreuzmatrix Elemente'!$A$7:$BM$34,MATCH($C76,'Kreuzmatrix Elemente'!$A$7:$A$34,0),MATCH(J$9,'Kreuzmatrix Elemente'!$A$10:$BN$10,0)),"")</f>
        <v/>
      </c>
      <c r="K76" s="18" t="str">
        <f>IFERROR(INDEX('Kreuzmatrix Elemente'!$A$7:$BM$34,MATCH($C76,'Kreuzmatrix Elemente'!$A$7:$A$34,0),MATCH(K$9,'Kreuzmatrix Elemente'!$A$10:$BN$10,0)),"")</f>
        <v/>
      </c>
      <c r="L76" s="18" t="str">
        <f>IFERROR(INDEX('Kreuzmatrix Elemente'!$A$7:$BM$34,MATCH($C76,'Kreuzmatrix Elemente'!$A$7:$A$34,0),MATCH(L$9,'Kreuzmatrix Elemente'!$A$10:$BN$10,0)),"")</f>
        <v/>
      </c>
      <c r="M76" s="18" t="str">
        <f>IFERROR(INDEX('Kreuzmatrix Elemente'!$A$7:$BM$34,MATCH($C76,'Kreuzmatrix Elemente'!$A$7:$A$34,0),MATCH(M$9,'Kreuzmatrix Elemente'!$A$10:$BN$10,0)),"")</f>
        <v/>
      </c>
      <c r="N76" s="18" t="str">
        <f>IFERROR(INDEX('Kreuzmatrix Elemente'!$A$7:$BM$34,MATCH($C76,'Kreuzmatrix Elemente'!$A$7:$A$34,0),MATCH(N$9,'Kreuzmatrix Elemente'!$A$10:$BN$10,0)),"")</f>
        <v/>
      </c>
      <c r="O76" s="18" t="str">
        <f>IFERROR(INDEX('Kreuzmatrix Elemente'!$A$7:$BM$34,MATCH($C76,'Kreuzmatrix Elemente'!$A$7:$A$34,0),MATCH(O$9,'Kreuzmatrix Elemente'!$A$10:$BN$10,0)),"")</f>
        <v/>
      </c>
      <c r="P76" s="18" t="str">
        <f>IFERROR(INDEX('Kreuzmatrix Elemente'!$A$7:$BM$34,MATCH($C76,'Kreuzmatrix Elemente'!$A$7:$A$34,0),MATCH(P$9,'Kreuzmatrix Elemente'!$A$10:$BN$10,0)),"")</f>
        <v/>
      </c>
    </row>
    <row r="77" spans="1:16" ht="13.15" x14ac:dyDescent="0.4">
      <c r="A77" s="17" t="s">
        <v>614</v>
      </c>
      <c r="B77" s="17" t="str">
        <f>IFERROR(VLOOKUP($A77,#REF!,B$1,FALSE),"")</f>
        <v/>
      </c>
      <c r="C77" s="17" t="str">
        <f>IFERROR(VLOOKUP($A77,#REF!,C$1,FALSE),"")</f>
        <v/>
      </c>
      <c r="D77" s="17" t="str">
        <f>IFERROR(VLOOKUP($A77,#REF!,D$1,FALSE),"")</f>
        <v/>
      </c>
      <c r="E77" s="17" t="str">
        <f>IFERROR(VLOOKUP($A77,#REF!,E$1,FALSE),"")</f>
        <v/>
      </c>
      <c r="F77" s="17" t="str">
        <f>IFERROR(VLOOKUP($A77,#REF!,F$1,FALSE),"")</f>
        <v/>
      </c>
      <c r="G77" s="17" t="str">
        <f>IFERROR(VLOOKUP($A77,#REF!,G$1,FALSE),"")</f>
        <v/>
      </c>
      <c r="H77" s="17" t="str">
        <f>IFERROR(VLOOKUP($A77,#REF!,H$1,FALSE),"")</f>
        <v/>
      </c>
      <c r="I77" s="17" t="str">
        <f>IFERROR(VLOOKUP($A77,#REF!,I$1,FALSE),"")</f>
        <v/>
      </c>
      <c r="J77" s="17" t="str">
        <f>IFERROR(VLOOKUP($A77,#REF!,J$1,FALSE),"")</f>
        <v/>
      </c>
      <c r="K77" s="17" t="str">
        <f>IFERROR(VLOOKUP($A77,#REF!,K$1,FALSE),"")</f>
        <v/>
      </c>
      <c r="L77" s="17" t="str">
        <f>IFERROR(VLOOKUP($A77,#REF!,L$1,FALSE),"")</f>
        <v/>
      </c>
      <c r="M77" s="17" t="str">
        <f>IFERROR(VLOOKUP($A77,#REF!,M$1,FALSE),"")</f>
        <v/>
      </c>
      <c r="N77" s="17" t="str">
        <f>IFERROR(VLOOKUP($A77,#REF!,N$1,FALSE),"")</f>
        <v/>
      </c>
      <c r="O77" s="17" t="str">
        <f>IFERROR(VLOOKUP($A77,#REF!,O$1,FALSE),"")</f>
        <v/>
      </c>
      <c r="P77" s="17" t="str">
        <f>IFERROR(VLOOKUP($A77,#REF!,P$1,FALSE),"")</f>
        <v/>
      </c>
    </row>
    <row r="78" spans="1:16" ht="25.5" x14ac:dyDescent="0.35">
      <c r="A78" s="1" t="s">
        <v>615</v>
      </c>
      <c r="B78" s="19" t="str">
        <f>IFERROR(VLOOKUP($A78,#REF!,B$1,FALSE),"")</f>
        <v/>
      </c>
      <c r="C78" s="19" t="str">
        <f>IFERROR(VLOOKUP($A78,#REF!,C$1,FALSE),"")</f>
        <v/>
      </c>
      <c r="D78" s="19" t="str">
        <f>IFERROR(VLOOKUP($A78,#REF!,D$1,FALSE),"")</f>
        <v/>
      </c>
      <c r="E78" s="18" t="str">
        <f>IFERROR(INDEX('Kreuzmatrix Elemente'!$A$7:$BM$34,MATCH($C78,'Kreuzmatrix Elemente'!$A$7:$A$34,0),MATCH(E$9,'Kreuzmatrix Elemente'!$A$10:$BN$10,0)),"")</f>
        <v/>
      </c>
      <c r="F78" s="18" t="str">
        <f>IFERROR(INDEX('Kreuzmatrix Elemente'!$A$7:$BM$34,MATCH($C78,'Kreuzmatrix Elemente'!$A$7:$A$34,0),MATCH(F$9,'Kreuzmatrix Elemente'!$A$10:$BN$10,0)),"")</f>
        <v/>
      </c>
      <c r="G78" s="18" t="str">
        <f>IFERROR(INDEX('Kreuzmatrix Elemente'!$A$7:$BM$34,MATCH($C78,'Kreuzmatrix Elemente'!$A$7:$A$34,0),MATCH(G$9,'Kreuzmatrix Elemente'!$A$10:$BN$10,0)),"")</f>
        <v/>
      </c>
      <c r="H78" s="18" t="str">
        <f>IFERROR(INDEX('Kreuzmatrix Elemente'!$A$7:$BM$34,MATCH($C78,'Kreuzmatrix Elemente'!$A$7:$A$34,0),MATCH(H$9,'Kreuzmatrix Elemente'!$A$10:$BN$10,0)),"")</f>
        <v/>
      </c>
      <c r="I78" s="18" t="str">
        <f>IFERROR(INDEX('Kreuzmatrix Elemente'!$A$7:$BM$34,MATCH($C78,'Kreuzmatrix Elemente'!$A$7:$A$34,0),MATCH(I$9,'Kreuzmatrix Elemente'!$A$10:$BN$10,0)),"")</f>
        <v/>
      </c>
      <c r="J78" s="18" t="str">
        <f>IFERROR(INDEX('Kreuzmatrix Elemente'!$A$7:$BM$34,MATCH($C78,'Kreuzmatrix Elemente'!$A$7:$A$34,0),MATCH(J$9,'Kreuzmatrix Elemente'!$A$10:$BN$10,0)),"")</f>
        <v/>
      </c>
      <c r="K78" s="18" t="str">
        <f>IFERROR(INDEX('Kreuzmatrix Elemente'!$A$7:$BM$34,MATCH($C78,'Kreuzmatrix Elemente'!$A$7:$A$34,0),MATCH(K$9,'Kreuzmatrix Elemente'!$A$10:$BN$10,0)),"")</f>
        <v/>
      </c>
      <c r="L78" s="18" t="str">
        <f>IFERROR(INDEX('Kreuzmatrix Elemente'!$A$7:$BM$34,MATCH($C78,'Kreuzmatrix Elemente'!$A$7:$A$34,0),MATCH(L$9,'Kreuzmatrix Elemente'!$A$10:$BN$10,0)),"")</f>
        <v/>
      </c>
      <c r="M78" s="18" t="str">
        <f>IFERROR(INDEX('Kreuzmatrix Elemente'!$A$7:$BM$34,MATCH($C78,'Kreuzmatrix Elemente'!$A$7:$A$34,0),MATCH(M$9,'Kreuzmatrix Elemente'!$A$10:$BN$10,0)),"")</f>
        <v/>
      </c>
      <c r="N78" s="18" t="str">
        <f>IFERROR(INDEX('Kreuzmatrix Elemente'!$A$7:$BM$34,MATCH($C78,'Kreuzmatrix Elemente'!$A$7:$A$34,0),MATCH(N$9,'Kreuzmatrix Elemente'!$A$10:$BN$10,0)),"")</f>
        <v/>
      </c>
      <c r="O78" s="18" t="str">
        <f>IFERROR(INDEX('Kreuzmatrix Elemente'!$A$7:$BM$34,MATCH($C78,'Kreuzmatrix Elemente'!$A$7:$A$34,0),MATCH(O$9,'Kreuzmatrix Elemente'!$A$10:$BN$10,0)),"")</f>
        <v/>
      </c>
      <c r="P78" s="18" t="str">
        <f>IFERROR(INDEX('Kreuzmatrix Elemente'!$A$7:$BM$34,MATCH($C78,'Kreuzmatrix Elemente'!$A$7:$A$34,0),MATCH(P$9,'Kreuzmatrix Elemente'!$A$10:$BN$10,0)),"")</f>
        <v/>
      </c>
    </row>
    <row r="79" spans="1:16" ht="25.5" x14ac:dyDescent="0.35">
      <c r="A79" s="1" t="s">
        <v>616</v>
      </c>
      <c r="B79" s="19" t="str">
        <f>IFERROR(VLOOKUP($A79,#REF!,B$1,FALSE),"")</f>
        <v/>
      </c>
      <c r="C79" s="19" t="str">
        <f>IFERROR(VLOOKUP($A79,#REF!,C$1,FALSE),"")</f>
        <v/>
      </c>
      <c r="D79" s="19" t="str">
        <f>IFERROR(VLOOKUP($A79,#REF!,D$1,FALSE),"")</f>
        <v/>
      </c>
      <c r="E79" s="18" t="str">
        <f>IFERROR(INDEX('Kreuzmatrix Elemente'!$A$7:$BM$34,MATCH($C79,'Kreuzmatrix Elemente'!$A$7:$A$34,0),MATCH(E$9,'Kreuzmatrix Elemente'!$A$10:$BN$10,0)),"")</f>
        <v/>
      </c>
      <c r="F79" s="18" t="str">
        <f>IFERROR(INDEX('Kreuzmatrix Elemente'!$A$7:$BM$34,MATCH($C79,'Kreuzmatrix Elemente'!$A$7:$A$34,0),MATCH(F$9,'Kreuzmatrix Elemente'!$A$10:$BN$10,0)),"")</f>
        <v/>
      </c>
      <c r="G79" s="18" t="str">
        <f>IFERROR(INDEX('Kreuzmatrix Elemente'!$A$7:$BM$34,MATCH($C79,'Kreuzmatrix Elemente'!$A$7:$A$34,0),MATCH(G$9,'Kreuzmatrix Elemente'!$A$10:$BN$10,0)),"")</f>
        <v/>
      </c>
      <c r="H79" s="18" t="str">
        <f>IFERROR(INDEX('Kreuzmatrix Elemente'!$A$7:$BM$34,MATCH($C79,'Kreuzmatrix Elemente'!$A$7:$A$34,0),MATCH(H$9,'Kreuzmatrix Elemente'!$A$10:$BN$10,0)),"")</f>
        <v/>
      </c>
      <c r="I79" s="18" t="str">
        <f>IFERROR(INDEX('Kreuzmatrix Elemente'!$A$7:$BM$34,MATCH($C79,'Kreuzmatrix Elemente'!$A$7:$A$34,0),MATCH(I$9,'Kreuzmatrix Elemente'!$A$10:$BN$10,0)),"")</f>
        <v/>
      </c>
      <c r="J79" s="18" t="str">
        <f>IFERROR(INDEX('Kreuzmatrix Elemente'!$A$7:$BM$34,MATCH($C79,'Kreuzmatrix Elemente'!$A$7:$A$34,0),MATCH(J$9,'Kreuzmatrix Elemente'!$A$10:$BN$10,0)),"")</f>
        <v/>
      </c>
      <c r="K79" s="18" t="str">
        <f>IFERROR(INDEX('Kreuzmatrix Elemente'!$A$7:$BM$34,MATCH($C79,'Kreuzmatrix Elemente'!$A$7:$A$34,0),MATCH(K$9,'Kreuzmatrix Elemente'!$A$10:$BN$10,0)),"")</f>
        <v/>
      </c>
      <c r="L79" s="18" t="str">
        <f>IFERROR(INDEX('Kreuzmatrix Elemente'!$A$7:$BM$34,MATCH($C79,'Kreuzmatrix Elemente'!$A$7:$A$34,0),MATCH(L$9,'Kreuzmatrix Elemente'!$A$10:$BN$10,0)),"")</f>
        <v/>
      </c>
      <c r="M79" s="18" t="str">
        <f>IFERROR(INDEX('Kreuzmatrix Elemente'!$A$7:$BM$34,MATCH($C79,'Kreuzmatrix Elemente'!$A$7:$A$34,0),MATCH(M$9,'Kreuzmatrix Elemente'!$A$10:$BN$10,0)),"")</f>
        <v/>
      </c>
      <c r="N79" s="18" t="str">
        <f>IFERROR(INDEX('Kreuzmatrix Elemente'!$A$7:$BM$34,MATCH($C79,'Kreuzmatrix Elemente'!$A$7:$A$34,0),MATCH(N$9,'Kreuzmatrix Elemente'!$A$10:$BN$10,0)),"")</f>
        <v/>
      </c>
      <c r="O79" s="18" t="str">
        <f>IFERROR(INDEX('Kreuzmatrix Elemente'!$A$7:$BM$34,MATCH($C79,'Kreuzmatrix Elemente'!$A$7:$A$34,0),MATCH(O$9,'Kreuzmatrix Elemente'!$A$10:$BN$10,0)),"")</f>
        <v/>
      </c>
      <c r="P79" s="18" t="str">
        <f>IFERROR(INDEX('Kreuzmatrix Elemente'!$A$7:$BM$34,MATCH($C79,'Kreuzmatrix Elemente'!$A$7:$A$34,0),MATCH(P$9,'Kreuzmatrix Elemente'!$A$10:$BN$10,0)),"")</f>
        <v/>
      </c>
    </row>
    <row r="80" spans="1:16" ht="25.5" x14ac:dyDescent="0.35">
      <c r="A80" s="1" t="s">
        <v>617</v>
      </c>
      <c r="B80" s="19" t="str">
        <f>IFERROR(VLOOKUP($A80,#REF!,B$1,FALSE),"")</f>
        <v/>
      </c>
      <c r="C80" s="19" t="str">
        <f>IFERROR(VLOOKUP($A80,#REF!,C$1,FALSE),"")</f>
        <v/>
      </c>
      <c r="D80" s="19" t="str">
        <f>IFERROR(VLOOKUP($A80,#REF!,D$1,FALSE),"")</f>
        <v/>
      </c>
      <c r="E80" s="18" t="str">
        <f>IFERROR(INDEX('Kreuzmatrix Elemente'!$A$7:$BM$34,MATCH($C80,'Kreuzmatrix Elemente'!$A$7:$A$34,0),MATCH(E$9,'Kreuzmatrix Elemente'!$A$10:$BN$10,0)),"")</f>
        <v/>
      </c>
      <c r="F80" s="18" t="str">
        <f>IFERROR(INDEX('Kreuzmatrix Elemente'!$A$7:$BM$34,MATCH($C80,'Kreuzmatrix Elemente'!$A$7:$A$34,0),MATCH(F$9,'Kreuzmatrix Elemente'!$A$10:$BN$10,0)),"")</f>
        <v/>
      </c>
      <c r="G80" s="18" t="str">
        <f>IFERROR(INDEX('Kreuzmatrix Elemente'!$A$7:$BM$34,MATCH($C80,'Kreuzmatrix Elemente'!$A$7:$A$34,0),MATCH(G$9,'Kreuzmatrix Elemente'!$A$10:$BN$10,0)),"")</f>
        <v/>
      </c>
      <c r="H80" s="18" t="str">
        <f>IFERROR(INDEX('Kreuzmatrix Elemente'!$A$7:$BM$34,MATCH($C80,'Kreuzmatrix Elemente'!$A$7:$A$34,0),MATCH(H$9,'Kreuzmatrix Elemente'!$A$10:$BN$10,0)),"")</f>
        <v/>
      </c>
      <c r="I80" s="18" t="str">
        <f>IFERROR(INDEX('Kreuzmatrix Elemente'!$A$7:$BM$34,MATCH($C80,'Kreuzmatrix Elemente'!$A$7:$A$34,0),MATCH(I$9,'Kreuzmatrix Elemente'!$A$10:$BN$10,0)),"")</f>
        <v/>
      </c>
      <c r="J80" s="18" t="str">
        <f>IFERROR(INDEX('Kreuzmatrix Elemente'!$A$7:$BM$34,MATCH($C80,'Kreuzmatrix Elemente'!$A$7:$A$34,0),MATCH(J$9,'Kreuzmatrix Elemente'!$A$10:$BN$10,0)),"")</f>
        <v/>
      </c>
      <c r="K80" s="18" t="str">
        <f>IFERROR(INDEX('Kreuzmatrix Elemente'!$A$7:$BM$34,MATCH($C80,'Kreuzmatrix Elemente'!$A$7:$A$34,0),MATCH(K$9,'Kreuzmatrix Elemente'!$A$10:$BN$10,0)),"")</f>
        <v/>
      </c>
      <c r="L80" s="18" t="str">
        <f>IFERROR(INDEX('Kreuzmatrix Elemente'!$A$7:$BM$34,MATCH($C80,'Kreuzmatrix Elemente'!$A$7:$A$34,0),MATCH(L$9,'Kreuzmatrix Elemente'!$A$10:$BN$10,0)),"")</f>
        <v/>
      </c>
      <c r="M80" s="18" t="str">
        <f>IFERROR(INDEX('Kreuzmatrix Elemente'!$A$7:$BM$34,MATCH($C80,'Kreuzmatrix Elemente'!$A$7:$A$34,0),MATCH(M$9,'Kreuzmatrix Elemente'!$A$10:$BN$10,0)),"")</f>
        <v/>
      </c>
      <c r="N80" s="18" t="str">
        <f>IFERROR(INDEX('Kreuzmatrix Elemente'!$A$7:$BM$34,MATCH($C80,'Kreuzmatrix Elemente'!$A$7:$A$34,0),MATCH(N$9,'Kreuzmatrix Elemente'!$A$10:$BN$10,0)),"")</f>
        <v/>
      </c>
      <c r="O80" s="18" t="str">
        <f>IFERROR(INDEX('Kreuzmatrix Elemente'!$A$7:$BM$34,MATCH($C80,'Kreuzmatrix Elemente'!$A$7:$A$34,0),MATCH(O$9,'Kreuzmatrix Elemente'!$A$10:$BN$10,0)),"")</f>
        <v/>
      </c>
      <c r="P80" s="18" t="str">
        <f>IFERROR(INDEX('Kreuzmatrix Elemente'!$A$7:$BM$34,MATCH($C80,'Kreuzmatrix Elemente'!$A$7:$A$34,0),MATCH(P$9,'Kreuzmatrix Elemente'!$A$10:$BN$10,0)),"")</f>
        <v/>
      </c>
    </row>
    <row r="81" spans="1:16" x14ac:dyDescent="0.35">
      <c r="A81" s="1" t="s">
        <v>618</v>
      </c>
      <c r="B81" s="19" t="str">
        <f>IFERROR(VLOOKUP($A81,#REF!,B$1,FALSE),"")</f>
        <v/>
      </c>
      <c r="C81" s="19" t="str">
        <f>IFERROR(VLOOKUP($A81,#REF!,C$1,FALSE),"")</f>
        <v/>
      </c>
      <c r="D81" s="19" t="str">
        <f>IFERROR(VLOOKUP($A81,#REF!,D$1,FALSE),"")</f>
        <v/>
      </c>
      <c r="E81" s="18" t="str">
        <f>IFERROR(INDEX('Kreuzmatrix Elemente'!$A$7:$BM$34,MATCH($C81,'Kreuzmatrix Elemente'!$A$7:$A$34,0),MATCH(E$9,'Kreuzmatrix Elemente'!$A$10:$BN$10,0)),"")</f>
        <v/>
      </c>
      <c r="F81" s="18" t="str">
        <f>IFERROR(INDEX('Kreuzmatrix Elemente'!$A$7:$BM$34,MATCH($C81,'Kreuzmatrix Elemente'!$A$7:$A$34,0),MATCH(F$9,'Kreuzmatrix Elemente'!$A$10:$BN$10,0)),"")</f>
        <v/>
      </c>
      <c r="G81" s="18" t="str">
        <f>IFERROR(INDEX('Kreuzmatrix Elemente'!$A$7:$BM$34,MATCH($C81,'Kreuzmatrix Elemente'!$A$7:$A$34,0),MATCH(G$9,'Kreuzmatrix Elemente'!$A$10:$BN$10,0)),"")</f>
        <v/>
      </c>
      <c r="H81" s="18" t="str">
        <f>IFERROR(INDEX('Kreuzmatrix Elemente'!$A$7:$BM$34,MATCH($C81,'Kreuzmatrix Elemente'!$A$7:$A$34,0),MATCH(H$9,'Kreuzmatrix Elemente'!$A$10:$BN$10,0)),"")</f>
        <v/>
      </c>
      <c r="I81" s="18" t="str">
        <f>IFERROR(INDEX('Kreuzmatrix Elemente'!$A$7:$BM$34,MATCH($C81,'Kreuzmatrix Elemente'!$A$7:$A$34,0),MATCH(I$9,'Kreuzmatrix Elemente'!$A$10:$BN$10,0)),"")</f>
        <v/>
      </c>
      <c r="J81" s="18" t="str">
        <f>IFERROR(INDEX('Kreuzmatrix Elemente'!$A$7:$BM$34,MATCH($C81,'Kreuzmatrix Elemente'!$A$7:$A$34,0),MATCH(J$9,'Kreuzmatrix Elemente'!$A$10:$BN$10,0)),"")</f>
        <v/>
      </c>
      <c r="K81" s="18" t="str">
        <f>IFERROR(INDEX('Kreuzmatrix Elemente'!$A$7:$BM$34,MATCH($C81,'Kreuzmatrix Elemente'!$A$7:$A$34,0),MATCH(K$9,'Kreuzmatrix Elemente'!$A$10:$BN$10,0)),"")</f>
        <v/>
      </c>
      <c r="L81" s="18" t="str">
        <f>IFERROR(INDEX('Kreuzmatrix Elemente'!$A$7:$BM$34,MATCH($C81,'Kreuzmatrix Elemente'!$A$7:$A$34,0),MATCH(L$9,'Kreuzmatrix Elemente'!$A$10:$BN$10,0)),"")</f>
        <v/>
      </c>
      <c r="M81" s="18" t="str">
        <f>IFERROR(INDEX('Kreuzmatrix Elemente'!$A$7:$BM$34,MATCH($C81,'Kreuzmatrix Elemente'!$A$7:$A$34,0),MATCH(M$9,'Kreuzmatrix Elemente'!$A$10:$BN$10,0)),"")</f>
        <v/>
      </c>
      <c r="N81" s="18" t="str">
        <f>IFERROR(INDEX('Kreuzmatrix Elemente'!$A$7:$BM$34,MATCH($C81,'Kreuzmatrix Elemente'!$A$7:$A$34,0),MATCH(N$9,'Kreuzmatrix Elemente'!$A$10:$BN$10,0)),"")</f>
        <v/>
      </c>
      <c r="O81" s="18" t="str">
        <f>IFERROR(INDEX('Kreuzmatrix Elemente'!$A$7:$BM$34,MATCH($C81,'Kreuzmatrix Elemente'!$A$7:$A$34,0),MATCH(O$9,'Kreuzmatrix Elemente'!$A$10:$BN$10,0)),"")</f>
        <v/>
      </c>
      <c r="P81" s="18" t="str">
        <f>IFERROR(INDEX('Kreuzmatrix Elemente'!$A$7:$BM$34,MATCH($C81,'Kreuzmatrix Elemente'!$A$7:$A$34,0),MATCH(P$9,'Kreuzmatrix Elemente'!$A$10:$BN$10,0)),"")</f>
        <v/>
      </c>
    </row>
    <row r="82" spans="1:16" ht="12.75" customHeight="1" x14ac:dyDescent="0.35">
      <c r="A82" s="85"/>
      <c r="B82" s="85"/>
      <c r="C82" s="85"/>
      <c r="D82" s="85"/>
      <c r="E82" s="85"/>
      <c r="F82" s="85"/>
      <c r="G82" s="85"/>
      <c r="H82" s="85"/>
      <c r="I82" s="85"/>
      <c r="J82" s="85"/>
      <c r="K82" s="85"/>
      <c r="L82" s="85"/>
      <c r="M82" s="85"/>
      <c r="N82" s="85"/>
      <c r="O82" s="85"/>
      <c r="P82" s="85"/>
    </row>
    <row r="83" spans="1:16" ht="12.75" customHeight="1" x14ac:dyDescent="0.4">
      <c r="A83" s="17"/>
      <c r="B83" s="17"/>
      <c r="C83" s="17"/>
      <c r="D83" s="17"/>
      <c r="E83" s="17"/>
      <c r="F83" s="17"/>
      <c r="G83" s="17"/>
      <c r="H83" s="17"/>
      <c r="I83" s="17"/>
      <c r="J83" s="17"/>
      <c r="K83" s="17"/>
      <c r="L83" s="17"/>
      <c r="M83" s="17"/>
      <c r="N83" s="17"/>
      <c r="O83" s="17"/>
      <c r="P83" s="17"/>
    </row>
    <row r="84" spans="1:16" ht="12.75" customHeight="1" x14ac:dyDescent="0.35">
      <c r="A84" s="1"/>
      <c r="B84" s="19"/>
      <c r="C84" s="19"/>
      <c r="D84" s="19"/>
      <c r="E84" s="18"/>
      <c r="F84" s="18"/>
      <c r="G84" s="18"/>
      <c r="H84" s="18"/>
      <c r="I84" s="18"/>
      <c r="J84" s="18"/>
      <c r="K84" s="18"/>
      <c r="L84" s="18"/>
      <c r="M84" s="18"/>
      <c r="N84" s="18"/>
      <c r="O84" s="18"/>
      <c r="P84" s="18"/>
    </row>
    <row r="85" spans="1:16" ht="12.75" customHeight="1" x14ac:dyDescent="0.35">
      <c r="A85" s="1"/>
      <c r="B85" s="19"/>
      <c r="C85" s="19"/>
      <c r="D85" s="19"/>
      <c r="E85" s="18"/>
      <c r="F85" s="18"/>
      <c r="G85" s="18"/>
      <c r="H85" s="18"/>
      <c r="I85" s="18"/>
      <c r="J85" s="18"/>
      <c r="K85" s="18"/>
      <c r="L85" s="18"/>
      <c r="M85" s="18"/>
      <c r="N85" s="18"/>
      <c r="O85" s="18"/>
      <c r="P85" s="18"/>
    </row>
  </sheetData>
  <autoFilter ref="A9:L85" xr:uid="{FC21F7FB-92A8-4140-90FB-B9981AE3E50E}"/>
  <mergeCells count="2">
    <mergeCell ref="E8:L8"/>
    <mergeCell ref="M8:P8"/>
  </mergeCells>
  <phoneticPr fontId="29" type="noConversion"/>
  <conditionalFormatting sqref="A1:XFD1048576">
    <cfRule type="cellIs" dxfId="141" priority="221" operator="equal">
      <formula>"x"</formula>
    </cfRule>
    <cfRule type="cellIs" dxfId="140" priority="222" operator="equal">
      <formula>"M00"</formula>
    </cfRule>
    <cfRule type="cellIs" dxfId="139" priority="223" operator="equal">
      <formula>"C5"</formula>
    </cfRule>
    <cfRule type="cellIs" dxfId="138" priority="224" operator="equal">
      <formula>"B4"</formula>
    </cfRule>
    <cfRule type="cellIs" dxfId="137" priority="225" operator="equal">
      <formula>"B3"</formula>
    </cfRule>
    <cfRule type="cellIs" dxfId="136" priority="226" operator="equal">
      <formula>"A2"</formula>
    </cfRule>
    <cfRule type="cellIs" dxfId="135" priority="227" operator="equal">
      <formula>"A1"</formula>
    </cfRule>
  </conditionalFormatting>
  <pageMargins left="0.70866141732283472" right="0.70866141732283472" top="0.78740157480314965" bottom="0.78740157480314965" header="0.31496062992125984" footer="0.31496062992125984"/>
  <pageSetup paperSize="8" scale="87" fitToHeight="0" orientation="landscape" horizontalDpi="1200" verticalDpi="120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235F2-2BE2-4BB4-9BDC-905E9D9F9AEF}">
  <sheetPr>
    <tabColor rgb="FF118896"/>
  </sheetPr>
  <dimension ref="A1:R32"/>
  <sheetViews>
    <sheetView workbookViewId="0"/>
  </sheetViews>
  <sheetFormatPr baseColWidth="10" defaultColWidth="12.46484375" defaultRowHeight="12.75" x14ac:dyDescent="0.35"/>
  <cols>
    <col min="1" max="1" width="30.59765625" style="4" customWidth="1"/>
    <col min="2" max="2" width="23.59765625" style="6" customWidth="1"/>
    <col min="3" max="3" width="16.19921875" style="6" customWidth="1"/>
    <col min="4" max="4" width="17.46484375" style="6" customWidth="1"/>
    <col min="5" max="6" width="6.46484375" style="6" customWidth="1"/>
    <col min="7" max="9" width="6.46484375" style="48" customWidth="1"/>
    <col min="10" max="10" width="7" style="48" customWidth="1"/>
    <col min="11" max="11" width="20.59765625" style="48" customWidth="1"/>
    <col min="12" max="16" width="6.46484375" style="48" customWidth="1"/>
    <col min="17" max="18" width="6.46484375" style="4" customWidth="1"/>
    <col min="19" max="16384" width="12.46484375" style="4"/>
  </cols>
  <sheetData>
    <row r="1" spans="1:18" ht="81" customHeight="1" x14ac:dyDescent="0.35">
      <c r="A1" s="4" t="s">
        <v>619</v>
      </c>
    </row>
    <row r="2" spans="1:18" ht="14.25" customHeight="1" x14ac:dyDescent="0.35">
      <c r="A2" s="25" t="e">
        <f>CONCATENATE(IF(Nummer="","",Nummer&amp;" "),Projekt)</f>
        <v>#REF!</v>
      </c>
      <c r="R2" s="26" t="e">
        <f>CONCATENATE(Thema," vom ",TEXT(Erfassung,"TT.MM.JJJJ"),IF(Aenderung="","","; rev. "&amp;TEXT(Aenderung,"TT.MM.JJJJ")),IF(PL="",""," / "&amp;PL))</f>
        <v>#REF!</v>
      </c>
    </row>
    <row r="3" spans="1:18" ht="22.5" customHeight="1" x14ac:dyDescent="0.35">
      <c r="A3" s="5"/>
    </row>
    <row r="4" spans="1:18" ht="18" customHeight="1" x14ac:dyDescent="0.35">
      <c r="A4" s="8" t="e">
        <f>Thema</f>
        <v>#REF!</v>
      </c>
      <c r="B4" s="187" t="s">
        <v>620</v>
      </c>
      <c r="I4" s="184"/>
      <c r="J4" s="184"/>
      <c r="M4" s="185"/>
      <c r="N4" s="185"/>
      <c r="O4" s="185"/>
      <c r="P4" s="185"/>
      <c r="Q4" s="185"/>
      <c r="R4" s="185"/>
    </row>
    <row r="5" spans="1:18" ht="18" customHeight="1" x14ac:dyDescent="0.45">
      <c r="A5" s="9"/>
      <c r="H5" s="184"/>
      <c r="I5" s="184"/>
      <c r="J5" s="184"/>
      <c r="K5" s="184"/>
      <c r="L5" s="185"/>
      <c r="M5" s="185"/>
      <c r="N5" s="185"/>
      <c r="O5" s="185"/>
      <c r="P5" s="185"/>
      <c r="Q5" s="185"/>
      <c r="R5" s="185"/>
    </row>
    <row r="6" spans="1:18" ht="18" customHeight="1" x14ac:dyDescent="0.45">
      <c r="A6" s="58"/>
      <c r="B6" s="3"/>
      <c r="C6" s="3"/>
      <c r="D6" s="3"/>
      <c r="E6" s="188"/>
      <c r="F6" s="186"/>
      <c r="G6" s="186"/>
      <c r="H6" s="285" t="s">
        <v>621</v>
      </c>
      <c r="I6" s="285"/>
      <c r="J6" s="286"/>
      <c r="K6" s="197" t="s">
        <v>622</v>
      </c>
      <c r="L6" s="287" t="s">
        <v>623</v>
      </c>
      <c r="M6" s="288"/>
      <c r="N6" s="288"/>
      <c r="O6" s="288"/>
      <c r="P6" s="288"/>
      <c r="Q6" s="288"/>
      <c r="R6" s="288"/>
    </row>
    <row r="7" spans="1:18" s="49" customFormat="1" ht="175.25" customHeight="1" x14ac:dyDescent="0.4">
      <c r="A7" s="195" t="s">
        <v>624</v>
      </c>
      <c r="B7" s="196" t="s">
        <v>625</v>
      </c>
      <c r="C7" s="196" t="s">
        <v>626</v>
      </c>
      <c r="D7" s="196" t="s">
        <v>627</v>
      </c>
      <c r="E7" s="198" t="s">
        <v>628</v>
      </c>
      <c r="F7" s="194" t="s">
        <v>629</v>
      </c>
      <c r="G7" s="194" t="s">
        <v>630</v>
      </c>
      <c r="H7" s="191" t="s">
        <v>631</v>
      </c>
      <c r="I7" s="191" t="s">
        <v>632</v>
      </c>
      <c r="J7" s="191" t="s">
        <v>633</v>
      </c>
      <c r="K7" s="191" t="s">
        <v>634</v>
      </c>
      <c r="L7" s="189" t="s">
        <v>35</v>
      </c>
      <c r="M7" s="189" t="s">
        <v>635</v>
      </c>
      <c r="N7" s="189" t="s">
        <v>539</v>
      </c>
      <c r="O7" s="189" t="s">
        <v>636</v>
      </c>
      <c r="P7" s="189" t="s">
        <v>637</v>
      </c>
      <c r="Q7" s="189" t="s">
        <v>520</v>
      </c>
      <c r="R7" s="190" t="s">
        <v>518</v>
      </c>
    </row>
    <row r="8" spans="1:18" s="50" customFormat="1" ht="15" customHeight="1" x14ac:dyDescent="0.35">
      <c r="A8" s="71" t="s">
        <v>638</v>
      </c>
      <c r="B8" s="37" t="s">
        <v>639</v>
      </c>
      <c r="C8" s="37" t="s">
        <v>640</v>
      </c>
      <c r="D8" s="37" t="s">
        <v>641</v>
      </c>
      <c r="E8" s="72" t="s">
        <v>642</v>
      </c>
      <c r="F8" s="72" t="s">
        <v>642</v>
      </c>
      <c r="G8" s="72" t="s">
        <v>642</v>
      </c>
      <c r="H8" s="72" t="s">
        <v>643</v>
      </c>
      <c r="I8" s="72" t="s">
        <v>643</v>
      </c>
      <c r="J8" s="72" t="s">
        <v>643</v>
      </c>
      <c r="K8" s="72" t="s">
        <v>642</v>
      </c>
      <c r="L8" s="72" t="s">
        <v>642</v>
      </c>
      <c r="M8" s="72" t="s">
        <v>643</v>
      </c>
      <c r="N8" s="72" t="s">
        <v>642</v>
      </c>
      <c r="O8" s="72" t="s">
        <v>642</v>
      </c>
      <c r="P8" s="72" t="s">
        <v>642</v>
      </c>
      <c r="Q8" s="72" t="s">
        <v>643</v>
      </c>
      <c r="R8" s="72" t="s">
        <v>643</v>
      </c>
    </row>
    <row r="9" spans="1:18" s="50" customFormat="1" ht="15" customHeight="1" x14ac:dyDescent="0.35">
      <c r="A9" s="59" t="s">
        <v>644</v>
      </c>
      <c r="B9" s="19" t="s">
        <v>645</v>
      </c>
      <c r="C9" s="19" t="s">
        <v>640</v>
      </c>
      <c r="D9" s="19" t="s">
        <v>646</v>
      </c>
      <c r="E9" s="72" t="s">
        <v>642</v>
      </c>
      <c r="F9" s="72" t="s">
        <v>642</v>
      </c>
      <c r="G9" s="18"/>
      <c r="H9" s="18"/>
      <c r="I9" s="18"/>
      <c r="J9" s="18"/>
      <c r="K9" s="72" t="s">
        <v>642</v>
      </c>
      <c r="L9" s="72" t="s">
        <v>642</v>
      </c>
      <c r="M9" s="18"/>
      <c r="N9" s="18"/>
      <c r="O9" s="18"/>
      <c r="P9" s="18"/>
      <c r="Q9" s="18"/>
      <c r="R9" s="18"/>
    </row>
    <row r="10" spans="1:18" s="7" customFormat="1" ht="15" customHeight="1" x14ac:dyDescent="0.35">
      <c r="A10" s="59" t="s">
        <v>647</v>
      </c>
      <c r="B10" s="19" t="s">
        <v>648</v>
      </c>
      <c r="C10" s="19" t="s">
        <v>640</v>
      </c>
      <c r="D10" s="19" t="s">
        <v>649</v>
      </c>
      <c r="E10" s="72" t="s">
        <v>642</v>
      </c>
      <c r="F10" s="72" t="s">
        <v>642</v>
      </c>
      <c r="G10" s="72" t="s">
        <v>642</v>
      </c>
      <c r="H10" s="18"/>
      <c r="I10" s="18"/>
      <c r="J10" s="18"/>
      <c r="K10" s="72" t="s">
        <v>642</v>
      </c>
      <c r="L10" s="72" t="s">
        <v>642</v>
      </c>
      <c r="M10" s="18"/>
      <c r="N10" s="72" t="s">
        <v>642</v>
      </c>
      <c r="O10" s="72" t="s">
        <v>642</v>
      </c>
      <c r="P10" s="18"/>
      <c r="Q10" s="18"/>
      <c r="R10" s="18"/>
    </row>
    <row r="11" spans="1:18" s="7" customFormat="1" ht="15" customHeight="1" x14ac:dyDescent="0.35">
      <c r="A11" s="59" t="s">
        <v>647</v>
      </c>
      <c r="B11" s="19" t="s">
        <v>650</v>
      </c>
      <c r="C11" s="19" t="s">
        <v>640</v>
      </c>
      <c r="D11" s="19" t="s">
        <v>649</v>
      </c>
      <c r="E11" s="72" t="s">
        <v>642</v>
      </c>
      <c r="F11" s="72" t="s">
        <v>642</v>
      </c>
      <c r="G11" s="18"/>
      <c r="H11" s="18"/>
      <c r="I11" s="18"/>
      <c r="J11" s="18"/>
      <c r="K11" s="72" t="s">
        <v>642</v>
      </c>
      <c r="L11" s="72" t="s">
        <v>642</v>
      </c>
      <c r="M11" s="18"/>
      <c r="N11" s="72" t="s">
        <v>642</v>
      </c>
      <c r="O11" s="72" t="s">
        <v>642</v>
      </c>
      <c r="P11" s="18"/>
      <c r="Q11" s="18"/>
      <c r="R11" s="18"/>
    </row>
    <row r="12" spans="1:18" s="7" customFormat="1" ht="15" customHeight="1" x14ac:dyDescent="0.35">
      <c r="A12" s="59" t="s">
        <v>651</v>
      </c>
      <c r="B12" s="19" t="s">
        <v>652</v>
      </c>
      <c r="C12" s="19" t="s">
        <v>640</v>
      </c>
      <c r="D12" s="19" t="s">
        <v>649</v>
      </c>
      <c r="E12" s="72" t="s">
        <v>642</v>
      </c>
      <c r="F12" s="72" t="s">
        <v>642</v>
      </c>
      <c r="G12" s="72" t="s">
        <v>642</v>
      </c>
      <c r="H12" s="18"/>
      <c r="I12" s="18"/>
      <c r="J12" s="18"/>
      <c r="K12" s="72" t="s">
        <v>642</v>
      </c>
      <c r="L12" s="72" t="s">
        <v>642</v>
      </c>
      <c r="M12" s="18"/>
      <c r="N12" s="18"/>
      <c r="O12" s="72" t="s">
        <v>642</v>
      </c>
      <c r="P12" s="18"/>
      <c r="Q12" s="18"/>
      <c r="R12" s="18"/>
    </row>
    <row r="13" spans="1:18" s="7" customFormat="1" ht="15" customHeight="1" x14ac:dyDescent="0.35">
      <c r="A13" s="59" t="s">
        <v>653</v>
      </c>
      <c r="B13" s="19" t="s">
        <v>654</v>
      </c>
      <c r="C13" s="19" t="s">
        <v>640</v>
      </c>
      <c r="D13" s="37" t="s">
        <v>641</v>
      </c>
      <c r="E13" s="72" t="s">
        <v>642</v>
      </c>
      <c r="F13" s="72" t="s">
        <v>642</v>
      </c>
      <c r="G13" s="72" t="s">
        <v>642</v>
      </c>
      <c r="H13" s="72" t="s">
        <v>642</v>
      </c>
      <c r="I13" s="18"/>
      <c r="J13" s="18"/>
      <c r="K13" s="18"/>
      <c r="L13" s="18"/>
      <c r="M13" s="18"/>
      <c r="N13" s="18"/>
      <c r="O13" s="18"/>
      <c r="P13" s="18"/>
      <c r="Q13" s="18"/>
      <c r="R13" s="18"/>
    </row>
    <row r="14" spans="1:18" s="7" customFormat="1" ht="15" customHeight="1" x14ac:dyDescent="0.35">
      <c r="A14" s="59" t="s">
        <v>653</v>
      </c>
      <c r="B14" s="19" t="s">
        <v>648</v>
      </c>
      <c r="C14" s="19" t="s">
        <v>640</v>
      </c>
      <c r="D14" s="19" t="s">
        <v>649</v>
      </c>
      <c r="E14" s="72" t="s">
        <v>642</v>
      </c>
      <c r="F14" s="72" t="s">
        <v>642</v>
      </c>
      <c r="G14" s="72" t="s">
        <v>642</v>
      </c>
      <c r="H14" s="18"/>
      <c r="I14" s="18"/>
      <c r="J14" s="18"/>
      <c r="K14" s="18"/>
      <c r="L14" s="72" t="s">
        <v>642</v>
      </c>
      <c r="M14" s="18"/>
      <c r="N14" s="18"/>
      <c r="O14" s="18"/>
      <c r="P14" s="18"/>
      <c r="Q14" s="18"/>
      <c r="R14" s="18"/>
    </row>
    <row r="15" spans="1:18" s="7" customFormat="1" ht="15" customHeight="1" x14ac:dyDescent="0.35">
      <c r="A15" s="59" t="s">
        <v>653</v>
      </c>
      <c r="B15" s="19" t="s">
        <v>652</v>
      </c>
      <c r="C15" s="19" t="s">
        <v>640</v>
      </c>
      <c r="D15" s="19" t="s">
        <v>649</v>
      </c>
      <c r="E15" s="72" t="s">
        <v>642</v>
      </c>
      <c r="F15" s="72" t="s">
        <v>642</v>
      </c>
      <c r="G15" s="72" t="s">
        <v>642</v>
      </c>
      <c r="H15" s="18"/>
      <c r="I15" s="18"/>
      <c r="J15" s="18"/>
      <c r="K15" s="18"/>
      <c r="L15" s="18"/>
      <c r="M15" s="18"/>
      <c r="N15" s="18"/>
      <c r="O15" s="18"/>
      <c r="P15" s="18"/>
      <c r="Q15" s="18"/>
      <c r="R15" s="18"/>
    </row>
    <row r="16" spans="1:18" s="7" customFormat="1" ht="15" customHeight="1" x14ac:dyDescent="0.35">
      <c r="A16" s="59" t="s">
        <v>653</v>
      </c>
      <c r="B16" s="19" t="s">
        <v>655</v>
      </c>
      <c r="C16" s="19" t="s">
        <v>640</v>
      </c>
      <c r="D16" s="19" t="s">
        <v>262</v>
      </c>
      <c r="E16" s="72" t="s">
        <v>642</v>
      </c>
      <c r="F16" s="72" t="s">
        <v>642</v>
      </c>
      <c r="G16" s="72" t="s">
        <v>642</v>
      </c>
      <c r="H16" s="18"/>
      <c r="I16" s="18"/>
      <c r="J16" s="18"/>
      <c r="K16" s="18"/>
      <c r="L16" s="18"/>
      <c r="M16" s="18"/>
      <c r="N16" s="18"/>
      <c r="O16" s="18"/>
      <c r="P16" s="18"/>
      <c r="Q16" s="18"/>
      <c r="R16" s="18"/>
    </row>
    <row r="17" spans="1:18" s="50" customFormat="1" ht="12.75" customHeight="1" x14ac:dyDescent="0.35">
      <c r="A17" s="96"/>
      <c r="B17" s="40"/>
      <c r="C17" s="40"/>
      <c r="D17" s="40"/>
      <c r="E17" s="97"/>
      <c r="F17" s="97"/>
      <c r="G17" s="97"/>
      <c r="H17" s="97"/>
      <c r="I17" s="97"/>
      <c r="J17" s="97"/>
      <c r="K17" s="97"/>
      <c r="L17" s="97"/>
      <c r="M17" s="97"/>
      <c r="N17" s="97"/>
      <c r="O17" s="97"/>
      <c r="P17" s="97"/>
      <c r="Q17" s="97"/>
      <c r="R17" s="97"/>
    </row>
    <row r="18" spans="1:18" ht="13.15" x14ac:dyDescent="0.35">
      <c r="A18" s="95" t="s">
        <v>174</v>
      </c>
      <c r="B18" s="11"/>
      <c r="C18" s="11"/>
      <c r="D18" s="11"/>
      <c r="E18" s="4"/>
      <c r="F18" s="2"/>
      <c r="I18" s="94"/>
      <c r="J18"/>
      <c r="K18"/>
      <c r="L18"/>
      <c r="M18"/>
      <c r="N18"/>
      <c r="O18" s="2"/>
      <c r="P18" s="2"/>
    </row>
    <row r="19" spans="1:18" ht="13.15" x14ac:dyDescent="0.35">
      <c r="A19" s="18" t="s">
        <v>642</v>
      </c>
      <c r="B19" s="203" t="s">
        <v>175</v>
      </c>
      <c r="C19" s="140"/>
      <c r="D19" s="140"/>
      <c r="E19" s="4"/>
      <c r="Q19" s="2"/>
      <c r="R19" s="2"/>
    </row>
    <row r="20" spans="1:18" ht="12.75" customHeight="1" x14ac:dyDescent="0.35">
      <c r="A20" s="18" t="s">
        <v>643</v>
      </c>
      <c r="B20" s="139"/>
      <c r="C20" s="140"/>
      <c r="D20" s="140"/>
      <c r="E20" s="4"/>
      <c r="F20" s="106"/>
      <c r="G20" s="106"/>
      <c r="H20" s="106"/>
      <c r="I20" s="106"/>
      <c r="J20" s="10"/>
      <c r="M20" s="92"/>
    </row>
    <row r="21" spans="1:18" ht="12.75" customHeight="1" x14ac:dyDescent="0.35">
      <c r="A21" s="60"/>
      <c r="B21" s="60"/>
      <c r="C21" s="60"/>
      <c r="D21" s="60"/>
      <c r="E21" s="48"/>
      <c r="F21" s="94"/>
      <c r="G21" s="94"/>
      <c r="H21" s="94"/>
      <c r="I21" s="94" t="s">
        <v>35</v>
      </c>
      <c r="J21" s="92" t="s">
        <v>489</v>
      </c>
      <c r="K21" s="92"/>
      <c r="L21" s="92"/>
      <c r="M21" s="92" t="s">
        <v>490</v>
      </c>
      <c r="N21" s="92"/>
      <c r="O21" s="92"/>
      <c r="P21" s="92"/>
    </row>
    <row r="22" spans="1:18" ht="12.75" customHeight="1" x14ac:dyDescent="0.35">
      <c r="A22" s="201" t="s">
        <v>628</v>
      </c>
      <c r="B22" s="10" t="s">
        <v>203</v>
      </c>
      <c r="C22" s="10" t="s">
        <v>656</v>
      </c>
      <c r="D22" s="10"/>
      <c r="E22" s="4"/>
      <c r="F22" s="94"/>
      <c r="G22" s="94"/>
      <c r="H22" s="94"/>
      <c r="I22" s="94" t="s">
        <v>635</v>
      </c>
      <c r="J22" s="92" t="s">
        <v>489</v>
      </c>
      <c r="K22" s="92"/>
      <c r="L22" s="92"/>
      <c r="M22" s="92" t="s">
        <v>490</v>
      </c>
      <c r="N22" s="92"/>
      <c r="O22" s="92"/>
      <c r="P22" s="92"/>
      <c r="Q22" s="92"/>
      <c r="R22" s="92"/>
    </row>
    <row r="23" spans="1:18" ht="12.75" customHeight="1" x14ac:dyDescent="0.35">
      <c r="A23" s="201" t="s">
        <v>657</v>
      </c>
      <c r="B23" s="10" t="s">
        <v>203</v>
      </c>
      <c r="C23" s="10" t="s">
        <v>658</v>
      </c>
      <c r="D23" s="10"/>
      <c r="E23" s="4"/>
      <c r="F23" s="94"/>
      <c r="G23" s="94"/>
      <c r="H23" s="94"/>
      <c r="I23" s="94" t="s">
        <v>539</v>
      </c>
      <c r="J23" s="92" t="s">
        <v>489</v>
      </c>
      <c r="K23" s="92"/>
      <c r="L23" s="92"/>
      <c r="M23" s="92" t="s">
        <v>490</v>
      </c>
      <c r="N23" s="92"/>
      <c r="O23" s="92"/>
      <c r="P23" s="92"/>
      <c r="Q23" s="92"/>
      <c r="R23" s="92"/>
    </row>
    <row r="24" spans="1:18" ht="12.75" customHeight="1" x14ac:dyDescent="0.35">
      <c r="A24" s="201" t="s">
        <v>659</v>
      </c>
      <c r="B24" s="10" t="s">
        <v>203</v>
      </c>
      <c r="C24" s="61"/>
      <c r="D24" s="61"/>
      <c r="E24" s="4"/>
      <c r="F24" s="94"/>
      <c r="G24" s="94"/>
      <c r="H24" s="94"/>
      <c r="I24" s="94" t="s">
        <v>636</v>
      </c>
      <c r="J24" s="92" t="s">
        <v>203</v>
      </c>
      <c r="K24" s="92"/>
      <c r="L24" s="92"/>
      <c r="M24" s="92" t="s">
        <v>660</v>
      </c>
      <c r="N24" s="92"/>
      <c r="O24" s="92"/>
      <c r="P24" s="92"/>
      <c r="Q24" s="92"/>
      <c r="R24" s="92"/>
    </row>
    <row r="25" spans="1:18" ht="12.75" customHeight="1" x14ac:dyDescent="0.35">
      <c r="A25" s="201" t="s">
        <v>661</v>
      </c>
      <c r="B25" s="10" t="s">
        <v>203</v>
      </c>
      <c r="C25" s="10" t="s">
        <v>662</v>
      </c>
      <c r="D25" s="10"/>
      <c r="E25" s="4"/>
      <c r="F25" s="94"/>
      <c r="G25" s="94"/>
      <c r="H25" s="94"/>
      <c r="I25" s="94" t="s">
        <v>637</v>
      </c>
      <c r="J25" s="92" t="s">
        <v>489</v>
      </c>
      <c r="K25" s="92"/>
      <c r="L25" s="92"/>
      <c r="M25" s="92" t="s">
        <v>490</v>
      </c>
      <c r="N25" s="92"/>
      <c r="O25" s="92"/>
      <c r="P25" s="92"/>
      <c r="Q25" s="92"/>
      <c r="R25" s="92"/>
    </row>
    <row r="26" spans="1:18" ht="12.75" customHeight="1" x14ac:dyDescent="0.35">
      <c r="A26" s="201" t="s">
        <v>632</v>
      </c>
      <c r="B26" s="10" t="s">
        <v>203</v>
      </c>
      <c r="C26" s="10" t="s">
        <v>663</v>
      </c>
      <c r="D26" s="10"/>
      <c r="E26" s="4"/>
      <c r="F26" s="94"/>
      <c r="G26" s="94"/>
      <c r="H26" s="94"/>
      <c r="I26" s="94" t="s">
        <v>520</v>
      </c>
      <c r="J26" s="92" t="s">
        <v>664</v>
      </c>
      <c r="K26" s="92"/>
      <c r="L26" s="93"/>
      <c r="M26" s="93"/>
      <c r="N26" s="93"/>
      <c r="O26" s="93"/>
      <c r="P26" s="93"/>
      <c r="Q26" s="92"/>
      <c r="R26" s="92"/>
    </row>
    <row r="27" spans="1:18" ht="12.75" customHeight="1" x14ac:dyDescent="0.35">
      <c r="A27" s="201" t="s">
        <v>665</v>
      </c>
      <c r="B27" s="10" t="s">
        <v>203</v>
      </c>
      <c r="C27" s="10" t="s">
        <v>666</v>
      </c>
      <c r="D27" s="10"/>
      <c r="E27" s="4"/>
      <c r="F27" s="94"/>
      <c r="G27" s="94"/>
      <c r="H27" s="94"/>
      <c r="I27" s="94" t="s">
        <v>518</v>
      </c>
      <c r="J27" s="92" t="s">
        <v>203</v>
      </c>
      <c r="K27" s="92"/>
      <c r="L27" s="92"/>
      <c r="M27" s="92" t="s">
        <v>667</v>
      </c>
      <c r="N27" s="92"/>
      <c r="O27" s="92"/>
      <c r="P27" s="92"/>
      <c r="Q27" s="93"/>
      <c r="R27" s="93"/>
    </row>
    <row r="28" spans="1:18" x14ac:dyDescent="0.35">
      <c r="A28" s="201" t="s">
        <v>634</v>
      </c>
      <c r="B28" s="10" t="s">
        <v>489</v>
      </c>
      <c r="C28" s="92" t="s">
        <v>490</v>
      </c>
      <c r="D28" s="92"/>
      <c r="E28" s="48"/>
      <c r="F28" s="48"/>
      <c r="G28" s="92"/>
      <c r="I28" s="94" t="s">
        <v>569</v>
      </c>
      <c r="J28" s="92" t="s">
        <v>668</v>
      </c>
      <c r="K28" s="92"/>
      <c r="L28" s="92"/>
      <c r="M28" s="92"/>
      <c r="N28" s="92"/>
      <c r="O28" s="92"/>
      <c r="P28" s="92"/>
      <c r="Q28" s="92"/>
      <c r="R28" s="92"/>
    </row>
    <row r="29" spans="1:18" x14ac:dyDescent="0.35">
      <c r="Q29" s="92"/>
      <c r="R29" s="92"/>
    </row>
    <row r="30" spans="1:18" x14ac:dyDescent="0.35">
      <c r="A30" s="62"/>
      <c r="B30" s="10"/>
      <c r="C30" s="10"/>
      <c r="D30" s="10"/>
      <c r="F30" s="289"/>
      <c r="G30" s="289"/>
      <c r="H30" s="289"/>
      <c r="I30" s="289"/>
      <c r="J30" s="289"/>
      <c r="K30" s="289"/>
      <c r="L30" s="289"/>
      <c r="M30" s="289"/>
      <c r="N30" s="289"/>
      <c r="O30" s="289"/>
      <c r="P30" s="289"/>
      <c r="Q30" s="289"/>
      <c r="R30" s="289"/>
    </row>
    <row r="31" spans="1:18" x14ac:dyDescent="0.35">
      <c r="H31"/>
      <c r="I31"/>
      <c r="J31"/>
      <c r="K31"/>
      <c r="L31"/>
      <c r="M31"/>
      <c r="N31"/>
      <c r="Q31" s="48"/>
      <c r="R31" s="48"/>
    </row>
    <row r="32" spans="1:18" x14ac:dyDescent="0.35">
      <c r="H32"/>
      <c r="I32"/>
      <c r="J32"/>
      <c r="K32"/>
      <c r="L32"/>
      <c r="M32"/>
      <c r="N32"/>
      <c r="Q32" s="48"/>
      <c r="R32" s="48"/>
    </row>
  </sheetData>
  <mergeCells count="3">
    <mergeCell ref="H6:J6"/>
    <mergeCell ref="L6:R6"/>
    <mergeCell ref="F30:R30"/>
  </mergeCells>
  <conditionalFormatting sqref="A1:XFD3 A4:G4 I4:J4 M4:XFD4 A5:XFD5 A6:H6 K6:L6 S6:XFD6 A7:XFD17 A18:P28 Q18:XFD29 A30:XFD1048576">
    <cfRule type="cellIs" dxfId="134" priority="30" operator="equal">
      <formula>"M00"</formula>
    </cfRule>
    <cfRule type="cellIs" dxfId="133" priority="31" operator="equal">
      <formula>"C5"</formula>
    </cfRule>
    <cfRule type="cellIs" dxfId="132" priority="32" operator="equal">
      <formula>"B4"</formula>
    </cfRule>
    <cfRule type="cellIs" dxfId="131" priority="33" operator="equal">
      <formula>"B3"</formula>
    </cfRule>
    <cfRule type="cellIs" dxfId="130" priority="34" operator="equal">
      <formula>"A2"</formula>
    </cfRule>
    <cfRule type="cellIs" dxfId="129" priority="35" operator="equal">
      <formula>"A1"</formula>
    </cfRule>
  </conditionalFormatting>
  <pageMargins left="0.46456692913385828" right="0.46456692913385828" top="0.74803149606299213" bottom="0.74803149606299213" header="0.31496062992125984" footer="0.31496062992125984"/>
  <pageSetup paperSize="9" scale="69" fitToHeight="0" orientation="landscape" r:id="rId1"/>
  <headerFooter>
    <oddFooter>&amp;L&amp;"Arial,Fett"&amp;8Halter AG, &amp;"Arial,Standard"Gesamtleistungen&amp;C&amp;8&amp;F&amp;R&amp;8&amp;P / &amp;N</oddFooter>
  </headerFooter>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05F55-A3EE-47DB-91C3-38602F911167}">
  <sheetPr>
    <tabColor theme="2" tint="-0.749992370372631"/>
    <pageSetUpPr fitToPage="1"/>
  </sheetPr>
  <dimension ref="A1:M110"/>
  <sheetViews>
    <sheetView topLeftCell="A2" workbookViewId="0"/>
  </sheetViews>
  <sheetFormatPr baseColWidth="10" defaultColWidth="11.46484375" defaultRowHeight="12.75" outlineLevelRow="1" x14ac:dyDescent="0.35"/>
  <cols>
    <col min="1" max="1" width="12.796875" customWidth="1"/>
    <col min="2" max="2" width="37.59765625" customWidth="1"/>
    <col min="3" max="3" width="31.59765625" customWidth="1"/>
    <col min="4" max="4" width="25.59765625" customWidth="1"/>
    <col min="5" max="8" width="8.46484375" customWidth="1"/>
    <col min="9" max="9" width="8.46484375" style="65" customWidth="1"/>
  </cols>
  <sheetData>
    <row r="1" spans="1:13" hidden="1" outlineLevel="1" x14ac:dyDescent="0.35">
      <c r="A1">
        <v>1</v>
      </c>
      <c r="B1" t="e">
        <f>IF(Untertitel="FR",3,2)</f>
        <v>#REF!</v>
      </c>
      <c r="C1">
        <v>5</v>
      </c>
      <c r="D1">
        <v>6</v>
      </c>
      <c r="E1" t="e">
        <f t="array" ref="E1">INDEX(#REF!,MATCH(E7,#REF!,0))</f>
        <v>#REF!</v>
      </c>
      <c r="G1" t="e">
        <f t="array" ref="G1">INDEX(#REF!,MATCH(G7,#REF!,0))</f>
        <v>#REF!</v>
      </c>
      <c r="I1" s="65" t="e">
        <f t="array" ref="I1">INDEX(#REF!,MATCH(I7,#REF!,0))</f>
        <v>#REF!</v>
      </c>
    </row>
    <row r="2" spans="1:13" ht="81" customHeight="1" collapsed="1" x14ac:dyDescent="0.35"/>
    <row r="3" spans="1:13" ht="14.25" customHeight="1" x14ac:dyDescent="0.35">
      <c r="A3" s="13" t="e">
        <f>CONCATENATE(IF(Nummer="","",Nummer&amp;" "),Projekt)</f>
        <v>#REF!</v>
      </c>
      <c r="B3" s="12"/>
      <c r="C3" s="12"/>
      <c r="D3" s="12"/>
      <c r="G3" s="12"/>
      <c r="H3" s="12"/>
      <c r="I3" s="105" t="e">
        <f>CONCATENATE(Thema," vom ",TEXT(Erfassung,"TT.MM.JJJJ"),IF(Aenderung="","","; rev. "&amp;TEXT(Aenderung,"TT.MM.JJJJ")),IF(PL="",""," / "&amp;PL))</f>
        <v>#REF!</v>
      </c>
    </row>
    <row r="4" spans="1:13" ht="22.5" customHeight="1" x14ac:dyDescent="0.35">
      <c r="A4" s="12"/>
      <c r="B4" s="12"/>
      <c r="C4" s="12"/>
      <c r="D4" s="12"/>
      <c r="G4" s="12"/>
      <c r="H4" s="12"/>
      <c r="I4" s="86"/>
    </row>
    <row r="5" spans="1:13" ht="18" customHeight="1" x14ac:dyDescent="0.5">
      <c r="A5" s="14" t="e">
        <f>Thema</f>
        <v>#REF!</v>
      </c>
      <c r="B5" s="12"/>
      <c r="C5" s="14" t="s">
        <v>669</v>
      </c>
      <c r="D5" s="12"/>
      <c r="G5" s="12"/>
      <c r="H5" s="12"/>
      <c r="I5" s="86"/>
    </row>
    <row r="6" spans="1:13" ht="14.25" customHeight="1" x14ac:dyDescent="0.35">
      <c r="A6" s="12"/>
      <c r="B6" s="12"/>
      <c r="C6" s="12"/>
      <c r="D6" s="12"/>
      <c r="E6" s="290" t="s">
        <v>567</v>
      </c>
      <c r="F6" s="291"/>
      <c r="G6" s="292" t="s">
        <v>670</v>
      </c>
      <c r="H6" s="292"/>
      <c r="I6" s="293"/>
      <c r="J6" s="83"/>
      <c r="K6" s="83"/>
      <c r="L6" s="83"/>
      <c r="M6" s="83"/>
    </row>
    <row r="7" spans="1:13" ht="111.75" customHeight="1" x14ac:dyDescent="0.4">
      <c r="A7" s="200" t="e">
        <f>HLOOKUP(A$1,#REF!,14,0)</f>
        <v>#REF!</v>
      </c>
      <c r="B7" s="182" t="e">
        <f t="array" ref="B7">RIGHT(HLOOKUP(B$1,#REF!,14,0),LEN(HLOOKUP(B$1,#REF!,14,0))-4)</f>
        <v>#REF!</v>
      </c>
      <c r="C7" s="182" t="e">
        <f>HLOOKUP(C$1,#REF!,14,0)</f>
        <v>#REF!</v>
      </c>
      <c r="D7" s="182" t="e">
        <f>HLOOKUP(D$1,#REF!,14,0)</f>
        <v>#REF!</v>
      </c>
      <c r="E7" s="183" t="s">
        <v>568</v>
      </c>
      <c r="F7" s="183" t="s">
        <v>497</v>
      </c>
      <c r="G7" s="205" t="s">
        <v>27</v>
      </c>
      <c r="H7" s="205" t="s">
        <v>500</v>
      </c>
      <c r="I7" s="206" t="s">
        <v>671</v>
      </c>
      <c r="J7" s="83"/>
      <c r="K7" s="83"/>
      <c r="L7" s="83"/>
      <c r="M7" s="83"/>
    </row>
    <row r="8" spans="1:13" ht="13.15" x14ac:dyDescent="0.35">
      <c r="A8" s="204" t="s">
        <v>289</v>
      </c>
      <c r="B8" s="204" t="str">
        <f>IFERROR(VLOOKUP($A8,#REF!,B$1,FALSE),"")</f>
        <v/>
      </c>
      <c r="C8" s="204" t="str">
        <f>IFERROR(VLOOKUP($A8,#REF!,C$1,FALSE),"")</f>
        <v/>
      </c>
      <c r="D8" s="204" t="str">
        <f>IFERROR(VLOOKUP($A8,#REF!,D$1,FALSE),"")</f>
        <v/>
      </c>
      <c r="E8" s="204" t="str">
        <f>IFERROR(VLOOKUP($A8,#REF!,E$1,FALSE),"")</f>
        <v/>
      </c>
      <c r="F8" s="204"/>
      <c r="G8" s="204" t="str">
        <f>IFERROR(VLOOKUP($A8,#REF!,G$1,FALSE),"")</f>
        <v/>
      </c>
      <c r="H8" s="204"/>
      <c r="I8" s="204" t="str">
        <f>IFERROR(VLOOKUP($A8,#REF!,I$1,FALSE),"")</f>
        <v/>
      </c>
    </row>
    <row r="9" spans="1:13" ht="13.15" x14ac:dyDescent="0.4">
      <c r="A9" s="17" t="s">
        <v>290</v>
      </c>
      <c r="B9" s="17" t="str">
        <f>IFERROR(VLOOKUP($A9,#REF!,B$1,FALSE),"")</f>
        <v/>
      </c>
      <c r="C9" s="17" t="str">
        <f>IFERROR(VLOOKUP($A9,#REF!,C$1,FALSE),"")</f>
        <v/>
      </c>
      <c r="D9" s="17" t="str">
        <f>IFERROR(VLOOKUP($A9,#REF!,D$1,FALSE),"")</f>
        <v/>
      </c>
      <c r="E9" s="17" t="str">
        <f>IFERROR(VLOOKUP($A9,#REF!,E$1,FALSE),"")</f>
        <v/>
      </c>
      <c r="F9" s="17"/>
      <c r="G9" s="17" t="str">
        <f>IFERROR(VLOOKUP($A9,#REF!,G$1,FALSE),"")</f>
        <v/>
      </c>
      <c r="H9" s="17"/>
      <c r="I9" s="87" t="str">
        <f>IFERROR(VLOOKUP($A9,#REF!,I$1,FALSE),"")</f>
        <v/>
      </c>
    </row>
    <row r="10" spans="1:13" x14ac:dyDescent="0.35">
      <c r="A10" s="1" t="s">
        <v>291</v>
      </c>
      <c r="B10" s="19" t="str">
        <f>IFERROR(VLOOKUP($A10,#REF!,B$1,FALSE),"")</f>
        <v/>
      </c>
      <c r="C10" s="19" t="str">
        <f>IFERROR(VLOOKUP($A10,#REF!,C$1,FALSE),"")</f>
        <v/>
      </c>
      <c r="D10" s="19"/>
      <c r="E10" s="18" t="s">
        <v>642</v>
      </c>
      <c r="F10" s="18"/>
      <c r="G10" s="18" t="s">
        <v>643</v>
      </c>
      <c r="H10" s="18" t="s">
        <v>643</v>
      </c>
      <c r="I10" s="18" t="s">
        <v>643</v>
      </c>
    </row>
    <row r="11" spans="1:13" x14ac:dyDescent="0.35">
      <c r="A11" s="1" t="s">
        <v>292</v>
      </c>
      <c r="B11" s="19" t="str">
        <f>IFERROR(VLOOKUP($A11,#REF!,B$1,FALSE),"")</f>
        <v/>
      </c>
      <c r="C11" s="19" t="str">
        <f>IFERROR(VLOOKUP($A11,#REF!,C$1,FALSE),"")</f>
        <v/>
      </c>
      <c r="D11" s="19"/>
      <c r="E11" s="18" t="s">
        <v>642</v>
      </c>
      <c r="F11" s="18"/>
      <c r="G11" s="18" t="s">
        <v>643</v>
      </c>
      <c r="H11" s="18" t="s">
        <v>643</v>
      </c>
      <c r="I11" s="18" t="s">
        <v>643</v>
      </c>
    </row>
    <row r="12" spans="1:13" x14ac:dyDescent="0.35">
      <c r="A12" s="1" t="s">
        <v>293</v>
      </c>
      <c r="B12" s="19" t="str">
        <f>IFERROR(VLOOKUP($A12,#REF!,B$1,FALSE),"")</f>
        <v/>
      </c>
      <c r="C12" s="19" t="str">
        <f>IFERROR(VLOOKUP($A12,#REF!,C$1,FALSE),"")</f>
        <v/>
      </c>
      <c r="D12" s="19"/>
      <c r="E12" s="18" t="s">
        <v>642</v>
      </c>
      <c r="F12" s="18"/>
      <c r="G12" s="18" t="s">
        <v>643</v>
      </c>
      <c r="H12" s="18" t="s">
        <v>643</v>
      </c>
      <c r="I12" s="18" t="s">
        <v>643</v>
      </c>
    </row>
    <row r="13" spans="1:13" ht="38.25" x14ac:dyDescent="0.35">
      <c r="A13" s="1" t="s">
        <v>294</v>
      </c>
      <c r="B13" s="19" t="str">
        <f>IFERROR(VLOOKUP($A13,#REF!,B$1,FALSE),"")</f>
        <v/>
      </c>
      <c r="C13" s="19" t="str">
        <f>IFERROR(VLOOKUP($A13,#REF!,C$1,FALSE),"")</f>
        <v/>
      </c>
      <c r="D13" s="19"/>
      <c r="E13" s="18" t="s">
        <v>642</v>
      </c>
      <c r="F13" s="18"/>
      <c r="G13" s="18" t="s">
        <v>643</v>
      </c>
      <c r="H13" s="18" t="s">
        <v>643</v>
      </c>
      <c r="I13" s="18" t="s">
        <v>643</v>
      </c>
    </row>
    <row r="14" spans="1:13" ht="25.5" x14ac:dyDescent="0.35">
      <c r="A14" s="1" t="s">
        <v>295</v>
      </c>
      <c r="B14" s="19" t="str">
        <f>IFERROR(VLOOKUP($A14,#REF!,B$1,FALSE),"")</f>
        <v/>
      </c>
      <c r="C14" s="19" t="str">
        <f>IFERROR(VLOOKUP($A14,#REF!,C$1,FALSE),"")</f>
        <v/>
      </c>
      <c r="D14" s="19"/>
      <c r="E14" s="18" t="s">
        <v>642</v>
      </c>
      <c r="F14" s="18"/>
      <c r="G14" s="18" t="s">
        <v>643</v>
      </c>
      <c r="H14" s="18" t="s">
        <v>643</v>
      </c>
      <c r="I14" s="18" t="s">
        <v>643</v>
      </c>
    </row>
    <row r="15" spans="1:13" x14ac:dyDescent="0.35">
      <c r="A15" s="1" t="s">
        <v>296</v>
      </c>
      <c r="B15" s="19" t="str">
        <f>IFERROR(VLOOKUP($A15,#REF!,B$1,FALSE),"")</f>
        <v/>
      </c>
      <c r="C15" s="19" t="str">
        <f>IFERROR(VLOOKUP($A15,#REF!,C$1,FALSE),"")</f>
        <v/>
      </c>
      <c r="D15" s="19"/>
      <c r="E15" s="18" t="s">
        <v>642</v>
      </c>
      <c r="F15" s="18"/>
      <c r="G15" s="18" t="s">
        <v>643</v>
      </c>
      <c r="H15" s="18" t="s">
        <v>643</v>
      </c>
      <c r="I15" s="18" t="s">
        <v>643</v>
      </c>
    </row>
    <row r="16" spans="1:13" x14ac:dyDescent="0.35">
      <c r="A16" s="1" t="s">
        <v>297</v>
      </c>
      <c r="B16" s="19" t="str">
        <f>IFERROR(VLOOKUP($A16,#REF!,B$1,FALSE),"")</f>
        <v/>
      </c>
      <c r="C16" s="19" t="str">
        <f>IFERROR(VLOOKUP($A16,#REF!,C$1,FALSE),"")</f>
        <v/>
      </c>
      <c r="D16" s="19"/>
      <c r="E16" s="18" t="s">
        <v>642</v>
      </c>
      <c r="F16" s="18"/>
      <c r="G16" s="18" t="s">
        <v>643</v>
      </c>
      <c r="H16" s="18" t="s">
        <v>643</v>
      </c>
      <c r="I16" s="18" t="s">
        <v>643</v>
      </c>
    </row>
    <row r="17" spans="1:9" x14ac:dyDescent="0.35">
      <c r="A17" s="1" t="s">
        <v>298</v>
      </c>
      <c r="B17" s="19" t="str">
        <f>IFERROR(VLOOKUP($A17,#REF!,B$1,FALSE),"")</f>
        <v/>
      </c>
      <c r="C17" s="19" t="str">
        <f>IFERROR(VLOOKUP($A17,#REF!,C$1,FALSE),"")</f>
        <v/>
      </c>
      <c r="D17" s="19"/>
      <c r="E17" s="18" t="s">
        <v>642</v>
      </c>
      <c r="F17" s="18"/>
      <c r="G17" s="18" t="s">
        <v>643</v>
      </c>
      <c r="H17" s="18" t="s">
        <v>643</v>
      </c>
      <c r="I17" s="18" t="s">
        <v>643</v>
      </c>
    </row>
    <row r="18" spans="1:9" x14ac:dyDescent="0.35">
      <c r="A18" s="1" t="s">
        <v>300</v>
      </c>
      <c r="B18" s="19" t="str">
        <f>IFERROR(VLOOKUP($A18,#REF!,B$1,FALSE),"")</f>
        <v/>
      </c>
      <c r="C18" s="19" t="str">
        <f>IFERROR(VLOOKUP($A18,#REF!,C$1,FALSE),"")</f>
        <v/>
      </c>
      <c r="D18" s="19" t="str">
        <f>IFERROR(VLOOKUP($A18,#REF!,D$1,FALSE),"")</f>
        <v/>
      </c>
      <c r="E18" s="18" t="s">
        <v>642</v>
      </c>
      <c r="F18" s="18"/>
      <c r="G18" s="18" t="s">
        <v>643</v>
      </c>
      <c r="H18" s="18" t="s">
        <v>643</v>
      </c>
      <c r="I18" s="18" t="s">
        <v>643</v>
      </c>
    </row>
    <row r="19" spans="1:9" x14ac:dyDescent="0.35">
      <c r="A19" s="1" t="s">
        <v>301</v>
      </c>
      <c r="B19" s="19" t="str">
        <f>IFERROR(VLOOKUP($A19,#REF!,B$1,FALSE),"")</f>
        <v/>
      </c>
      <c r="C19" s="19" t="str">
        <f>IFERROR(VLOOKUP($A19,#REF!,C$1,FALSE),"")</f>
        <v/>
      </c>
      <c r="D19" s="19"/>
      <c r="E19" s="18" t="s">
        <v>642</v>
      </c>
      <c r="F19" s="18"/>
      <c r="G19" s="18" t="s">
        <v>643</v>
      </c>
      <c r="H19" s="18" t="s">
        <v>643</v>
      </c>
      <c r="I19" s="18" t="s">
        <v>643</v>
      </c>
    </row>
    <row r="20" spans="1:9" ht="13.15" x14ac:dyDescent="0.4">
      <c r="A20" s="17" t="s">
        <v>302</v>
      </c>
      <c r="B20" s="17" t="str">
        <f>IFERROR(VLOOKUP($A20,#REF!,B$1,FALSE),"")</f>
        <v/>
      </c>
      <c r="C20" s="17" t="str">
        <f>IFERROR(VLOOKUP($A20,#REF!,C$1,FALSE),"")</f>
        <v/>
      </c>
      <c r="D20" s="17" t="str">
        <f>IFERROR(VLOOKUP($A20,#REF!,D$1,FALSE),"")</f>
        <v/>
      </c>
      <c r="E20" s="17" t="str">
        <f>IFERROR(VLOOKUP($A20,#REF!,E$1,FALSE),"")</f>
        <v/>
      </c>
      <c r="F20" s="17"/>
      <c r="G20" s="17" t="str">
        <f>IFERROR(VLOOKUP($A20,#REF!,G$1,FALSE),"")</f>
        <v/>
      </c>
      <c r="H20" s="17"/>
      <c r="I20" s="87" t="str">
        <f>IFERROR(VLOOKUP($A20,#REF!,I$1,FALSE),"")</f>
        <v/>
      </c>
    </row>
    <row r="21" spans="1:9" x14ac:dyDescent="0.35">
      <c r="A21" s="1" t="s">
        <v>303</v>
      </c>
      <c r="B21" s="19" t="str">
        <f>IFERROR(VLOOKUP($A21,#REF!,B$1,FALSE),"")</f>
        <v/>
      </c>
      <c r="C21" s="19" t="str">
        <f>IFERROR(VLOOKUP($A21,#REF!,C$1,FALSE),"")</f>
        <v/>
      </c>
      <c r="D21" s="19" t="s">
        <v>262</v>
      </c>
      <c r="E21" s="18" t="s">
        <v>642</v>
      </c>
      <c r="F21" s="18"/>
      <c r="G21" s="18" t="s">
        <v>643</v>
      </c>
      <c r="H21" s="18" t="s">
        <v>643</v>
      </c>
      <c r="I21" s="18" t="s">
        <v>643</v>
      </c>
    </row>
    <row r="22" spans="1:9" x14ac:dyDescent="0.35">
      <c r="A22" s="1" t="s">
        <v>304</v>
      </c>
      <c r="B22" s="19" t="str">
        <f>IFERROR(VLOOKUP($A22,#REF!,B$1,FALSE),"")</f>
        <v/>
      </c>
      <c r="C22" s="19" t="str">
        <f>IFERROR(VLOOKUP($A22,#REF!,C$1,FALSE),"")</f>
        <v/>
      </c>
      <c r="D22" s="19" t="s">
        <v>262</v>
      </c>
      <c r="E22" s="18" t="s">
        <v>642</v>
      </c>
      <c r="F22" s="18"/>
      <c r="G22" s="18" t="s">
        <v>643</v>
      </c>
      <c r="H22" s="18" t="s">
        <v>643</v>
      </c>
      <c r="I22" s="18" t="s">
        <v>643</v>
      </c>
    </row>
    <row r="23" spans="1:9" x14ac:dyDescent="0.35">
      <c r="A23" s="1" t="s">
        <v>305</v>
      </c>
      <c r="B23" s="19" t="str">
        <f>IFERROR(VLOOKUP($A23,#REF!,B$1,FALSE),"")</f>
        <v/>
      </c>
      <c r="C23" s="19" t="str">
        <f>IFERROR(VLOOKUP($A23,#REF!,C$1,FALSE),"")</f>
        <v/>
      </c>
      <c r="D23" s="19" t="s">
        <v>262</v>
      </c>
      <c r="E23" s="18" t="s">
        <v>642</v>
      </c>
      <c r="F23" s="18"/>
      <c r="G23" s="18" t="s">
        <v>643</v>
      </c>
      <c r="H23" s="18" t="s">
        <v>643</v>
      </c>
      <c r="I23" s="18" t="s">
        <v>643</v>
      </c>
    </row>
    <row r="24" spans="1:9" x14ac:dyDescent="0.35">
      <c r="A24" s="1" t="s">
        <v>306</v>
      </c>
      <c r="B24" s="19" t="str">
        <f>IFERROR(VLOOKUP($A24,#REF!,B$1,FALSE),"")</f>
        <v/>
      </c>
      <c r="C24" s="19" t="str">
        <f>IFERROR(VLOOKUP($A24,#REF!,C$1,FALSE),"")</f>
        <v/>
      </c>
      <c r="D24" s="19" t="s">
        <v>262</v>
      </c>
      <c r="E24" s="18" t="s">
        <v>642</v>
      </c>
      <c r="F24" s="18"/>
      <c r="G24" s="18" t="s">
        <v>643</v>
      </c>
      <c r="H24" s="18" t="s">
        <v>643</v>
      </c>
      <c r="I24" s="18" t="s">
        <v>643</v>
      </c>
    </row>
    <row r="25" spans="1:9" x14ac:dyDescent="0.35">
      <c r="A25" s="1" t="s">
        <v>307</v>
      </c>
      <c r="B25" s="19" t="str">
        <f>IFERROR(VLOOKUP($A25,#REF!,B$1,FALSE),"")</f>
        <v/>
      </c>
      <c r="C25" s="19" t="str">
        <f>IFERROR(VLOOKUP($A25,#REF!,C$1,FALSE),"")</f>
        <v/>
      </c>
      <c r="D25" s="19" t="s">
        <v>262</v>
      </c>
      <c r="E25" s="18" t="s">
        <v>642</v>
      </c>
      <c r="F25" s="18"/>
      <c r="G25" s="18" t="s">
        <v>643</v>
      </c>
      <c r="H25" s="18" t="s">
        <v>643</v>
      </c>
      <c r="I25" s="18" t="s">
        <v>643</v>
      </c>
    </row>
    <row r="26" spans="1:9" x14ac:dyDescent="0.35">
      <c r="A26" s="1" t="s">
        <v>308</v>
      </c>
      <c r="B26" s="19" t="str">
        <f>IFERROR(VLOOKUP($A26,#REF!,B$1,FALSE),"")</f>
        <v/>
      </c>
      <c r="C26" s="19" t="str">
        <f>IFERROR(VLOOKUP($A26,#REF!,C$1,FALSE),"")</f>
        <v/>
      </c>
      <c r="D26" s="19" t="s">
        <v>262</v>
      </c>
      <c r="E26" s="18" t="s">
        <v>642</v>
      </c>
      <c r="F26" s="18"/>
      <c r="G26" s="18" t="s">
        <v>643</v>
      </c>
      <c r="H26" s="18" t="s">
        <v>643</v>
      </c>
      <c r="I26" s="18" t="s">
        <v>643</v>
      </c>
    </row>
    <row r="27" spans="1:9" x14ac:dyDescent="0.35">
      <c r="A27" s="1" t="s">
        <v>309</v>
      </c>
      <c r="B27" s="19" t="str">
        <f>IFERROR(VLOOKUP($A27,#REF!,B$1,FALSE),"")</f>
        <v/>
      </c>
      <c r="C27" s="19" t="str">
        <f>IFERROR(VLOOKUP($A27,#REF!,C$1,FALSE),"")</f>
        <v/>
      </c>
      <c r="D27" s="19" t="s">
        <v>262</v>
      </c>
      <c r="E27" s="18" t="s">
        <v>642</v>
      </c>
      <c r="F27" s="18"/>
      <c r="G27" s="18" t="s">
        <v>643</v>
      </c>
      <c r="H27" s="18" t="s">
        <v>643</v>
      </c>
      <c r="I27" s="18" t="s">
        <v>643</v>
      </c>
    </row>
    <row r="28" spans="1:9" ht="13.15" x14ac:dyDescent="0.4">
      <c r="A28" s="17" t="s">
        <v>310</v>
      </c>
      <c r="B28" s="17" t="str">
        <f>IFERROR(VLOOKUP($A28,#REF!,B$1,FALSE),"")</f>
        <v/>
      </c>
      <c r="C28" s="17" t="str">
        <f>IFERROR(VLOOKUP($A28,#REF!,C$1,FALSE),"")</f>
        <v/>
      </c>
      <c r="D28" s="17" t="str">
        <f>IFERROR(VLOOKUP($A28,#REF!,D$1,FALSE),"")</f>
        <v/>
      </c>
      <c r="E28" s="17" t="str">
        <f>IFERROR(VLOOKUP($A28,#REF!,E$1,FALSE),"")</f>
        <v/>
      </c>
      <c r="F28" s="17"/>
      <c r="G28" s="17" t="str">
        <f>IFERROR(VLOOKUP($A28,#REF!,G$1,FALSE),"")</f>
        <v/>
      </c>
      <c r="H28" s="17"/>
      <c r="I28" s="87" t="str">
        <f>IFERROR(VLOOKUP($A28,#REF!,I$1,FALSE),"")</f>
        <v/>
      </c>
    </row>
    <row r="29" spans="1:9" x14ac:dyDescent="0.35">
      <c r="A29" s="1" t="s">
        <v>311</v>
      </c>
      <c r="B29" s="19" t="str">
        <f>IFERROR(VLOOKUP($A29,#REF!,B$1,FALSE),"")</f>
        <v/>
      </c>
      <c r="C29" s="19" t="str">
        <f>IFERROR(VLOOKUP($A29,#REF!,C$1,FALSE),"")</f>
        <v/>
      </c>
      <c r="D29" s="19" t="str">
        <f>IFERROR(VLOOKUP($A29,#REF!,D$1,FALSE),"")</f>
        <v/>
      </c>
      <c r="E29" s="18" t="s">
        <v>642</v>
      </c>
      <c r="F29" s="18"/>
      <c r="G29" s="18" t="s">
        <v>643</v>
      </c>
      <c r="H29" s="18" t="s">
        <v>643</v>
      </c>
      <c r="I29" s="18" t="s">
        <v>643</v>
      </c>
    </row>
    <row r="30" spans="1:9" x14ac:dyDescent="0.35">
      <c r="A30" s="1" t="s">
        <v>312</v>
      </c>
      <c r="B30" s="19" t="str">
        <f>IFERROR(VLOOKUP($A30,#REF!,B$1,FALSE),"")</f>
        <v/>
      </c>
      <c r="C30" s="19" t="str">
        <f>IFERROR(VLOOKUP($A30,#REF!,C$1,FALSE),"")</f>
        <v/>
      </c>
      <c r="D30" s="19" t="str">
        <f>IFERROR(VLOOKUP($A30,#REF!,D$1,FALSE),"")</f>
        <v/>
      </c>
      <c r="E30" s="18" t="s">
        <v>642</v>
      </c>
      <c r="F30" s="18"/>
      <c r="G30" s="18" t="s">
        <v>643</v>
      </c>
      <c r="H30" s="18" t="s">
        <v>643</v>
      </c>
      <c r="I30" s="18" t="s">
        <v>643</v>
      </c>
    </row>
    <row r="31" spans="1:9" x14ac:dyDescent="0.35">
      <c r="A31" s="1" t="s">
        <v>313</v>
      </c>
      <c r="B31" s="19" t="str">
        <f>IFERROR(VLOOKUP($A31,#REF!,B$1,FALSE),"")</f>
        <v/>
      </c>
      <c r="C31" s="19" t="str">
        <f>IFERROR(VLOOKUP($A31,#REF!,C$1,FALSE),"")</f>
        <v/>
      </c>
      <c r="D31" s="19" t="str">
        <f>IFERROR(VLOOKUP($A31,#REF!,D$1,FALSE),"")</f>
        <v/>
      </c>
      <c r="E31" s="18" t="s">
        <v>642</v>
      </c>
      <c r="F31" s="18"/>
      <c r="G31" s="18" t="s">
        <v>643</v>
      </c>
      <c r="H31" s="18" t="s">
        <v>643</v>
      </c>
      <c r="I31" s="18" t="s">
        <v>643</v>
      </c>
    </row>
    <row r="32" spans="1:9" x14ac:dyDescent="0.35">
      <c r="A32" s="1"/>
      <c r="B32" s="19"/>
      <c r="C32" s="109" t="s">
        <v>672</v>
      </c>
      <c r="D32" s="19" t="s">
        <v>673</v>
      </c>
      <c r="E32" s="46" t="s">
        <v>642</v>
      </c>
      <c r="F32" s="18"/>
      <c r="G32" s="46" t="s">
        <v>643</v>
      </c>
      <c r="H32" s="18" t="s">
        <v>643</v>
      </c>
      <c r="I32" s="18" t="s">
        <v>643</v>
      </c>
    </row>
    <row r="33" spans="1:9" x14ac:dyDescent="0.35">
      <c r="A33" s="1" t="s">
        <v>314</v>
      </c>
      <c r="B33" s="19" t="str">
        <f>IFERROR(VLOOKUP($A33,#REF!,B$1,FALSE),"")</f>
        <v/>
      </c>
      <c r="C33" s="19" t="str">
        <f>IFERROR(VLOOKUP($A33,#REF!,C$1,FALSE),"")</f>
        <v/>
      </c>
      <c r="D33" s="19" t="str">
        <f>IFERROR(VLOOKUP($A33,#REF!,D$1,FALSE),"")</f>
        <v/>
      </c>
      <c r="E33" s="18" t="s">
        <v>642</v>
      </c>
      <c r="F33" s="18"/>
      <c r="G33" s="18" t="s">
        <v>643</v>
      </c>
      <c r="H33" s="18" t="s">
        <v>643</v>
      </c>
      <c r="I33" s="18" t="s">
        <v>643</v>
      </c>
    </row>
    <row r="34" spans="1:9" ht="13.15" x14ac:dyDescent="0.4">
      <c r="A34" s="17" t="s">
        <v>315</v>
      </c>
      <c r="B34" s="17" t="str">
        <f>IFERROR(VLOOKUP($A34,#REF!,B$1,FALSE),"")</f>
        <v/>
      </c>
      <c r="C34" s="17" t="str">
        <f>IFERROR(VLOOKUP($A34,#REF!,C$1,FALSE),"")</f>
        <v/>
      </c>
      <c r="D34" s="17" t="str">
        <f>IFERROR(VLOOKUP($A34,#REF!,D$1,FALSE),"")</f>
        <v/>
      </c>
      <c r="E34" s="17" t="str">
        <f>IFERROR(VLOOKUP($A34,#REF!,E$1,FALSE),"")</f>
        <v/>
      </c>
      <c r="F34" s="17"/>
      <c r="G34" s="17" t="str">
        <f>IFERROR(VLOOKUP($A34,#REF!,G$1,FALSE),"")</f>
        <v/>
      </c>
      <c r="H34" s="17"/>
      <c r="I34" s="87" t="str">
        <f>IFERROR(VLOOKUP($A34,#REF!,I$1,FALSE),"")</f>
        <v/>
      </c>
    </row>
    <row r="35" spans="1:9" x14ac:dyDescent="0.35">
      <c r="A35" s="1" t="s">
        <v>316</v>
      </c>
      <c r="B35" s="19" t="str">
        <f>IFERROR(VLOOKUP($A35,#REF!,B$1,FALSE),"")</f>
        <v/>
      </c>
      <c r="C35" s="19" t="str">
        <f>IFERROR(VLOOKUP($A35,#REF!,C$1,FALSE),"")</f>
        <v/>
      </c>
      <c r="D35" s="19" t="str">
        <f>IFERROR(VLOOKUP($A35,#REF!,D$1,FALSE),"")</f>
        <v/>
      </c>
      <c r="E35" s="18" t="s">
        <v>642</v>
      </c>
      <c r="F35" s="18"/>
      <c r="G35" s="18" t="s">
        <v>643</v>
      </c>
      <c r="H35" s="18" t="s">
        <v>643</v>
      </c>
      <c r="I35" s="18" t="s">
        <v>643</v>
      </c>
    </row>
    <row r="36" spans="1:9" x14ac:dyDescent="0.35">
      <c r="A36" s="1" t="s">
        <v>317</v>
      </c>
      <c r="B36" s="19" t="str">
        <f>IFERROR(VLOOKUP($A36,#REF!,B$1,FALSE),"")</f>
        <v/>
      </c>
      <c r="C36" s="19" t="str">
        <f>IFERROR(VLOOKUP($A36,#REF!,C$1,FALSE),"")</f>
        <v/>
      </c>
      <c r="D36" s="19" t="str">
        <f>IFERROR(VLOOKUP($A36,#REF!,D$1,FALSE),"")</f>
        <v/>
      </c>
      <c r="E36" s="18" t="s">
        <v>642</v>
      </c>
      <c r="F36" s="18"/>
      <c r="G36" s="18" t="s">
        <v>643</v>
      </c>
      <c r="H36" s="18" t="s">
        <v>643</v>
      </c>
      <c r="I36" s="18" t="s">
        <v>643</v>
      </c>
    </row>
    <row r="37" spans="1:9" x14ac:dyDescent="0.35">
      <c r="A37" s="1" t="s">
        <v>318</v>
      </c>
      <c r="B37" s="19" t="str">
        <f>IFERROR(VLOOKUP($A37,#REF!,B$1,FALSE),"")</f>
        <v/>
      </c>
      <c r="C37" s="19" t="str">
        <f>IFERROR(VLOOKUP($A37,#REF!,C$1,FALSE),"")</f>
        <v/>
      </c>
      <c r="D37" s="19" t="str">
        <f>IFERROR(VLOOKUP($A37,#REF!,D$1,FALSE),"")</f>
        <v/>
      </c>
      <c r="E37" s="18" t="s">
        <v>642</v>
      </c>
      <c r="F37" s="18"/>
      <c r="G37" s="18" t="s">
        <v>643</v>
      </c>
      <c r="H37" s="18" t="s">
        <v>643</v>
      </c>
      <c r="I37" s="18" t="s">
        <v>643</v>
      </c>
    </row>
    <row r="38" spans="1:9" x14ac:dyDescent="0.35">
      <c r="A38" s="1" t="s">
        <v>319</v>
      </c>
      <c r="B38" s="19" t="str">
        <f>IFERROR(VLOOKUP($A38,#REF!,B$1,FALSE),"")</f>
        <v/>
      </c>
      <c r="C38" s="19" t="str">
        <f>IFERROR(VLOOKUP($A38,#REF!,C$1,FALSE),"")</f>
        <v/>
      </c>
      <c r="D38" s="19" t="str">
        <f>IFERROR(VLOOKUP($A38,#REF!,D$1,FALSE),"")</f>
        <v/>
      </c>
      <c r="E38" s="18" t="s">
        <v>642</v>
      </c>
      <c r="F38" s="18"/>
      <c r="G38" s="18" t="s">
        <v>643</v>
      </c>
      <c r="H38" s="18" t="s">
        <v>643</v>
      </c>
      <c r="I38" s="18" t="s">
        <v>643</v>
      </c>
    </row>
    <row r="39" spans="1:9" x14ac:dyDescent="0.35">
      <c r="A39" s="1" t="s">
        <v>320</v>
      </c>
      <c r="B39" s="19" t="str">
        <f>IFERROR(VLOOKUP($A39,#REF!,B$1,FALSE),"")</f>
        <v/>
      </c>
      <c r="C39" s="19" t="str">
        <f>IFERROR(VLOOKUP($A39,#REF!,C$1,FALSE),"")</f>
        <v/>
      </c>
      <c r="D39" s="19" t="str">
        <f>IFERROR(VLOOKUP($A39,#REF!,D$1,FALSE),"")</f>
        <v/>
      </c>
      <c r="E39" s="18" t="s">
        <v>642</v>
      </c>
      <c r="F39" s="18"/>
      <c r="G39" s="18" t="s">
        <v>643</v>
      </c>
      <c r="H39" s="18" t="s">
        <v>643</v>
      </c>
      <c r="I39" s="18" t="s">
        <v>643</v>
      </c>
    </row>
    <row r="40" spans="1:9" x14ac:dyDescent="0.35">
      <c r="A40" s="1" t="s">
        <v>321</v>
      </c>
      <c r="B40" s="19" t="str">
        <f>IFERROR(VLOOKUP($A40,#REF!,B$1,FALSE),"")</f>
        <v/>
      </c>
      <c r="C40" s="19" t="str">
        <f>IFERROR(VLOOKUP($A40,#REF!,C$1,FALSE),"")</f>
        <v/>
      </c>
      <c r="D40" s="19" t="str">
        <f>IFERROR(VLOOKUP($A40,#REF!,D$1,FALSE),"")</f>
        <v/>
      </c>
      <c r="E40" s="18" t="s">
        <v>642</v>
      </c>
      <c r="F40" s="18"/>
      <c r="G40" s="18" t="s">
        <v>643</v>
      </c>
      <c r="H40" s="18" t="s">
        <v>643</v>
      </c>
      <c r="I40" s="18" t="s">
        <v>643</v>
      </c>
    </row>
    <row r="41" spans="1:9" x14ac:dyDescent="0.35">
      <c r="A41" s="1" t="s">
        <v>322</v>
      </c>
      <c r="B41" s="19" t="str">
        <f>IFERROR(VLOOKUP($A41,#REF!,B$1,FALSE),"")</f>
        <v/>
      </c>
      <c r="C41" s="19" t="str">
        <f>IFERROR(VLOOKUP($A41,#REF!,C$1,FALSE),"")</f>
        <v/>
      </c>
      <c r="D41" s="19" t="str">
        <f>IFERROR(VLOOKUP($A41,#REF!,D$1,FALSE),"")</f>
        <v/>
      </c>
      <c r="E41" s="18" t="s">
        <v>642</v>
      </c>
      <c r="F41" s="18"/>
      <c r="G41" s="18" t="s">
        <v>643</v>
      </c>
      <c r="H41" s="18" t="s">
        <v>643</v>
      </c>
      <c r="I41" s="18" t="s">
        <v>643</v>
      </c>
    </row>
    <row r="42" spans="1:9" ht="13.15" x14ac:dyDescent="0.4">
      <c r="A42" s="17" t="s">
        <v>323</v>
      </c>
      <c r="B42" s="17" t="str">
        <f>IFERROR(VLOOKUP($A42,#REF!,B$1,FALSE),"")</f>
        <v/>
      </c>
      <c r="C42" s="17" t="str">
        <f>IFERROR(VLOOKUP($A42,#REF!,C$1,FALSE),"")</f>
        <v/>
      </c>
      <c r="D42" s="17" t="str">
        <f>IFERROR(VLOOKUP($A42,#REF!,D$1,FALSE),"")</f>
        <v/>
      </c>
      <c r="E42" s="17" t="str">
        <f>IFERROR(VLOOKUP($A42,#REF!,E$1,FALSE),"")</f>
        <v/>
      </c>
      <c r="F42" s="17"/>
      <c r="G42" s="17" t="str">
        <f>IFERROR(VLOOKUP($A42,#REF!,G$1,FALSE),"")</f>
        <v/>
      </c>
      <c r="H42" s="17"/>
      <c r="I42" s="87" t="str">
        <f>IFERROR(VLOOKUP($A42,#REF!,I$1,FALSE),"")</f>
        <v/>
      </c>
    </row>
    <row r="43" spans="1:9" x14ac:dyDescent="0.35">
      <c r="A43" s="1" t="s">
        <v>324</v>
      </c>
      <c r="B43" s="19" t="str">
        <f>IFERROR(VLOOKUP($A43,#REF!,B$1,FALSE),"")</f>
        <v/>
      </c>
      <c r="C43" s="19" t="str">
        <f>IFERROR(VLOOKUP($A43,#REF!,C$1,FALSE),"")</f>
        <v/>
      </c>
      <c r="D43" s="19" t="str">
        <f>IFERROR(VLOOKUP($A43,#REF!,D$1,FALSE),"")</f>
        <v/>
      </c>
      <c r="E43" s="18" t="s">
        <v>642</v>
      </c>
      <c r="F43" s="18"/>
      <c r="G43" s="18" t="s">
        <v>643</v>
      </c>
      <c r="H43" s="18" t="s">
        <v>643</v>
      </c>
      <c r="I43" s="18" t="s">
        <v>643</v>
      </c>
    </row>
    <row r="44" spans="1:9" x14ac:dyDescent="0.35">
      <c r="A44" s="1" t="s">
        <v>325</v>
      </c>
      <c r="B44" s="19" t="str">
        <f>IFERROR(VLOOKUP($A44,#REF!,B$1,FALSE),"")</f>
        <v/>
      </c>
      <c r="C44" s="19" t="str">
        <f>IFERROR(VLOOKUP($A44,#REF!,C$1,FALSE),"")</f>
        <v/>
      </c>
      <c r="D44" s="19" t="str">
        <f>IFERROR(VLOOKUP($A44,#REF!,D$1,FALSE),"")</f>
        <v/>
      </c>
      <c r="E44" s="18" t="s">
        <v>642</v>
      </c>
      <c r="F44" s="18"/>
      <c r="G44" s="18" t="s">
        <v>643</v>
      </c>
      <c r="H44" s="18" t="s">
        <v>643</v>
      </c>
      <c r="I44" s="18" t="s">
        <v>643</v>
      </c>
    </row>
    <row r="45" spans="1:9" x14ac:dyDescent="0.35">
      <c r="A45" s="1" t="s">
        <v>326</v>
      </c>
      <c r="B45" s="19" t="str">
        <f>IFERROR(VLOOKUP($A45,#REF!,B$1,FALSE),"")</f>
        <v/>
      </c>
      <c r="C45" s="19" t="str">
        <f>IFERROR(VLOOKUP($A45,#REF!,C$1,FALSE),"")</f>
        <v/>
      </c>
      <c r="D45" s="19" t="str">
        <f>IFERROR(VLOOKUP($A45,#REF!,D$1,FALSE),"")</f>
        <v/>
      </c>
      <c r="E45" s="18" t="s">
        <v>642</v>
      </c>
      <c r="F45" s="18"/>
      <c r="G45" s="18" t="s">
        <v>643</v>
      </c>
      <c r="H45" s="18" t="s">
        <v>643</v>
      </c>
      <c r="I45" s="18" t="s">
        <v>643</v>
      </c>
    </row>
    <row r="46" spans="1:9" x14ac:dyDescent="0.35">
      <c r="A46" s="1" t="s">
        <v>327</v>
      </c>
      <c r="B46" s="19" t="str">
        <f>IFERROR(VLOOKUP($A46,#REF!,B$1,FALSE),"")</f>
        <v/>
      </c>
      <c r="C46" s="19" t="str">
        <f>IFERROR(VLOOKUP($A46,#REF!,C$1,FALSE),"")</f>
        <v/>
      </c>
      <c r="D46" s="19" t="str">
        <f>IFERROR(VLOOKUP($A46,#REF!,D$1,FALSE),"")</f>
        <v/>
      </c>
      <c r="E46" s="18" t="s">
        <v>642</v>
      </c>
      <c r="F46" s="18"/>
      <c r="G46" s="18" t="s">
        <v>643</v>
      </c>
      <c r="H46" s="18" t="s">
        <v>643</v>
      </c>
      <c r="I46" s="18" t="s">
        <v>643</v>
      </c>
    </row>
    <row r="47" spans="1:9" x14ac:dyDescent="0.35">
      <c r="A47" s="1" t="s">
        <v>328</v>
      </c>
      <c r="B47" s="19" t="str">
        <f>IFERROR(VLOOKUP($A47,#REF!,B$1,FALSE),"")</f>
        <v/>
      </c>
      <c r="C47" s="19" t="str">
        <f>IFERROR(VLOOKUP($A47,#REF!,C$1,FALSE),"")</f>
        <v/>
      </c>
      <c r="D47" s="19" t="str">
        <f>IFERROR(VLOOKUP($A47,#REF!,D$1,FALSE),"")</f>
        <v/>
      </c>
      <c r="E47" s="18" t="s">
        <v>642</v>
      </c>
      <c r="F47" s="18"/>
      <c r="G47" s="18" t="s">
        <v>643</v>
      </c>
      <c r="H47" s="18" t="s">
        <v>643</v>
      </c>
      <c r="I47" s="18" t="s">
        <v>643</v>
      </c>
    </row>
    <row r="48" spans="1:9" x14ac:dyDescent="0.35">
      <c r="A48" s="1" t="s">
        <v>329</v>
      </c>
      <c r="B48" s="19" t="str">
        <f>IFERROR(VLOOKUP($A48,#REF!,B$1,FALSE),"")</f>
        <v/>
      </c>
      <c r="C48" s="19" t="str">
        <f>IFERROR(VLOOKUP($A48,#REF!,C$1,FALSE),"")</f>
        <v/>
      </c>
      <c r="D48" s="19" t="str">
        <f>IFERROR(VLOOKUP($A48,#REF!,D$1,FALSE),"")</f>
        <v/>
      </c>
      <c r="E48" s="18" t="s">
        <v>642</v>
      </c>
      <c r="F48" s="18"/>
      <c r="G48" s="18" t="s">
        <v>643</v>
      </c>
      <c r="H48" s="18" t="s">
        <v>643</v>
      </c>
      <c r="I48" s="18" t="s">
        <v>643</v>
      </c>
    </row>
    <row r="49" spans="1:9" ht="13.15" x14ac:dyDescent="0.4">
      <c r="A49" s="17" t="s">
        <v>330</v>
      </c>
      <c r="B49" s="17" t="str">
        <f>IFERROR(VLOOKUP($A49,#REF!,B$1,FALSE),"")</f>
        <v/>
      </c>
      <c r="C49" s="17" t="str">
        <f>IFERROR(VLOOKUP($A49,#REF!,C$1,FALSE),"")</f>
        <v/>
      </c>
      <c r="D49" s="17" t="str">
        <f>IFERROR(VLOOKUP($A49,#REF!,D$1,FALSE),"")</f>
        <v/>
      </c>
      <c r="E49" s="17" t="str">
        <f>IFERROR(VLOOKUP($A49,#REF!,E$1,FALSE),"")</f>
        <v/>
      </c>
      <c r="F49" s="17"/>
      <c r="G49" s="17" t="str">
        <f>IFERROR(VLOOKUP($A49,#REF!,G$1,FALSE),"")</f>
        <v/>
      </c>
      <c r="H49" s="17"/>
      <c r="I49" s="87" t="str">
        <f>IFERROR(VLOOKUP($A49,#REF!,I$1,FALSE),"")</f>
        <v/>
      </c>
    </row>
    <row r="50" spans="1:9" x14ac:dyDescent="0.35">
      <c r="A50" s="1" t="s">
        <v>331</v>
      </c>
      <c r="B50" s="19" t="str">
        <f>IFERROR(VLOOKUP($A50,#REF!,B$1,FALSE),"")</f>
        <v/>
      </c>
      <c r="C50" s="19" t="str">
        <f>IFERROR(VLOOKUP($A50,#REF!,C$1,FALSE),"")</f>
        <v/>
      </c>
      <c r="D50" s="19" t="str">
        <f>IFERROR(VLOOKUP($A50,#REF!,D$1,FALSE),"")</f>
        <v/>
      </c>
      <c r="E50" s="18" t="s">
        <v>642</v>
      </c>
      <c r="F50" s="18"/>
      <c r="G50" s="18" t="s">
        <v>643</v>
      </c>
      <c r="H50" s="18" t="s">
        <v>643</v>
      </c>
      <c r="I50" s="18" t="s">
        <v>643</v>
      </c>
    </row>
    <row r="51" spans="1:9" x14ac:dyDescent="0.35">
      <c r="A51" s="1" t="s">
        <v>332</v>
      </c>
      <c r="B51" s="19" t="str">
        <f>IFERROR(VLOOKUP($A51,#REF!,B$1,FALSE),"")</f>
        <v/>
      </c>
      <c r="C51" s="19" t="str">
        <f>IFERROR(VLOOKUP($A51,#REF!,C$1,FALSE),"")</f>
        <v/>
      </c>
      <c r="D51" s="19" t="str">
        <f>IFERROR(VLOOKUP($A51,#REF!,D$1,FALSE),"")</f>
        <v/>
      </c>
      <c r="E51" s="18" t="s">
        <v>642</v>
      </c>
      <c r="F51" s="18"/>
      <c r="G51" s="18" t="s">
        <v>643</v>
      </c>
      <c r="H51" s="18" t="s">
        <v>643</v>
      </c>
      <c r="I51" s="18" t="s">
        <v>643</v>
      </c>
    </row>
    <row r="52" spans="1:9" x14ac:dyDescent="0.35">
      <c r="A52" s="1" t="s">
        <v>333</v>
      </c>
      <c r="B52" s="19" t="str">
        <f>IFERROR(VLOOKUP($A52,#REF!,B$1,FALSE),"")</f>
        <v/>
      </c>
      <c r="C52" s="19" t="str">
        <f>IFERROR(VLOOKUP($A52,#REF!,C$1,FALSE),"")</f>
        <v/>
      </c>
      <c r="D52" s="19" t="str">
        <f>IFERROR(VLOOKUP($A52,#REF!,D$1,FALSE),"")</f>
        <v/>
      </c>
      <c r="E52" s="18" t="s">
        <v>642</v>
      </c>
      <c r="F52" s="18"/>
      <c r="G52" s="18" t="s">
        <v>643</v>
      </c>
      <c r="H52" s="18" t="s">
        <v>643</v>
      </c>
      <c r="I52" s="18" t="s">
        <v>643</v>
      </c>
    </row>
    <row r="53" spans="1:9" x14ac:dyDescent="0.35">
      <c r="A53" s="1" t="s">
        <v>334</v>
      </c>
      <c r="B53" s="19" t="str">
        <f>IFERROR(VLOOKUP($A53,#REF!,B$1,FALSE),"")</f>
        <v/>
      </c>
      <c r="C53" s="19" t="str">
        <f>IFERROR(VLOOKUP($A53,#REF!,C$1,FALSE),"")</f>
        <v/>
      </c>
      <c r="D53" s="19" t="str">
        <f>IFERROR(VLOOKUP($A53,#REF!,D$1,FALSE),"")</f>
        <v/>
      </c>
      <c r="E53" s="18" t="s">
        <v>642</v>
      </c>
      <c r="F53" s="18"/>
      <c r="G53" s="18" t="s">
        <v>643</v>
      </c>
      <c r="H53" s="18" t="s">
        <v>643</v>
      </c>
      <c r="I53" s="18" t="s">
        <v>643</v>
      </c>
    </row>
    <row r="54" spans="1:9" x14ac:dyDescent="0.35">
      <c r="A54" s="1" t="s">
        <v>335</v>
      </c>
      <c r="B54" s="19" t="str">
        <f>IFERROR(VLOOKUP($A54,#REF!,B$1,FALSE),"")</f>
        <v/>
      </c>
      <c r="C54" s="19" t="str">
        <f>IFERROR(VLOOKUP($A54,#REF!,C$1,FALSE),"")</f>
        <v/>
      </c>
      <c r="D54" s="19" t="str">
        <f>IFERROR(VLOOKUP($A54,#REF!,D$1,FALSE),"")</f>
        <v/>
      </c>
      <c r="E54" s="18" t="s">
        <v>642</v>
      </c>
      <c r="F54" s="18"/>
      <c r="G54" s="18" t="s">
        <v>643</v>
      </c>
      <c r="H54" s="18" t="s">
        <v>643</v>
      </c>
      <c r="I54" s="18" t="s">
        <v>643</v>
      </c>
    </row>
    <row r="55" spans="1:9" x14ac:dyDescent="0.35">
      <c r="A55" s="1" t="s">
        <v>336</v>
      </c>
      <c r="B55" s="19" t="str">
        <f>IFERROR(VLOOKUP($A55,#REF!,B$1,FALSE),"")</f>
        <v/>
      </c>
      <c r="C55" s="19" t="str">
        <f>IFERROR(VLOOKUP($A55,#REF!,C$1,FALSE),"")</f>
        <v/>
      </c>
      <c r="D55" s="19" t="str">
        <f>IFERROR(VLOOKUP($A55,#REF!,D$1,FALSE),"")</f>
        <v/>
      </c>
      <c r="E55" s="18" t="s">
        <v>642</v>
      </c>
      <c r="F55" s="18"/>
      <c r="G55" s="18" t="s">
        <v>643</v>
      </c>
      <c r="H55" s="18" t="s">
        <v>643</v>
      </c>
      <c r="I55" s="18" t="s">
        <v>643</v>
      </c>
    </row>
    <row r="56" spans="1:9" ht="13.15" x14ac:dyDescent="0.4">
      <c r="A56" s="17" t="s">
        <v>337</v>
      </c>
      <c r="B56" s="17" t="str">
        <f>IFERROR(VLOOKUP($A56,#REF!,B$1,FALSE),"")</f>
        <v/>
      </c>
      <c r="C56" s="17" t="str">
        <f>IFERROR(VLOOKUP($A56,#REF!,C$1,FALSE),"")</f>
        <v/>
      </c>
      <c r="D56" s="17" t="str">
        <f>IFERROR(VLOOKUP($A56,#REF!,D$1,FALSE),"")</f>
        <v/>
      </c>
      <c r="E56" s="17" t="str">
        <f>IFERROR(VLOOKUP($A56,#REF!,E$1,FALSE),"")</f>
        <v/>
      </c>
      <c r="F56" s="17"/>
      <c r="G56" s="17" t="str">
        <f>IFERROR(VLOOKUP($A56,#REF!,G$1,FALSE),"")</f>
        <v/>
      </c>
      <c r="H56" s="17"/>
      <c r="I56" s="87" t="str">
        <f>IFERROR(VLOOKUP($A56,#REF!,I$1,FALSE),"")</f>
        <v/>
      </c>
    </row>
    <row r="57" spans="1:9" x14ac:dyDescent="0.35">
      <c r="A57" s="1" t="s">
        <v>338</v>
      </c>
      <c r="B57" s="19" t="str">
        <f>IFERROR(VLOOKUP($A57,#REF!,B$1,FALSE),"")</f>
        <v/>
      </c>
      <c r="C57" s="110"/>
      <c r="D57" s="19"/>
      <c r="E57" s="18" t="s">
        <v>642</v>
      </c>
      <c r="F57" s="18"/>
      <c r="G57" s="18" t="s">
        <v>643</v>
      </c>
      <c r="H57" s="18" t="s">
        <v>643</v>
      </c>
      <c r="I57" s="18" t="s">
        <v>643</v>
      </c>
    </row>
    <row r="58" spans="1:9" x14ac:dyDescent="0.35">
      <c r="A58" s="1" t="s">
        <v>339</v>
      </c>
      <c r="B58" s="19" t="str">
        <f>IFERROR(VLOOKUP($A58,#REF!,B$1,FALSE),"")</f>
        <v/>
      </c>
      <c r="C58" s="19" t="str">
        <f>IFERROR(VLOOKUP($A58,#REF!,C$1,FALSE),"")</f>
        <v/>
      </c>
      <c r="D58" s="19"/>
      <c r="E58" s="18" t="s">
        <v>642</v>
      </c>
      <c r="F58" s="18"/>
      <c r="G58" s="18" t="s">
        <v>643</v>
      </c>
      <c r="H58" s="18" t="s">
        <v>643</v>
      </c>
      <c r="I58" s="18" t="s">
        <v>643</v>
      </c>
    </row>
    <row r="59" spans="1:9" x14ac:dyDescent="0.35">
      <c r="A59" s="1" t="s">
        <v>340</v>
      </c>
      <c r="B59" s="19" t="str">
        <f>IFERROR(VLOOKUP($A59,#REF!,B$1,FALSE),"")</f>
        <v/>
      </c>
      <c r="C59" s="19" t="str">
        <f>IFERROR(VLOOKUP($A59,#REF!,C$1,FALSE),"")</f>
        <v/>
      </c>
      <c r="D59" s="19" t="str">
        <f>IFERROR(VLOOKUP($A59,#REF!,D$1,FALSE),"")</f>
        <v/>
      </c>
      <c r="E59" s="18" t="s">
        <v>642</v>
      </c>
      <c r="F59" s="18"/>
      <c r="G59" s="18" t="s">
        <v>643</v>
      </c>
      <c r="H59" s="18" t="s">
        <v>643</v>
      </c>
      <c r="I59" s="18" t="s">
        <v>643</v>
      </c>
    </row>
    <row r="60" spans="1:9" x14ac:dyDescent="0.35">
      <c r="A60" s="1" t="s">
        <v>341</v>
      </c>
      <c r="B60" s="19" t="str">
        <f>IFERROR(VLOOKUP($A60,#REF!,B$1,FALSE),"")</f>
        <v/>
      </c>
      <c r="C60" s="19" t="str">
        <f>IFERROR(VLOOKUP($A60,#REF!,C$1,FALSE),"")</f>
        <v/>
      </c>
      <c r="D60" s="19"/>
      <c r="E60" s="18" t="s">
        <v>642</v>
      </c>
      <c r="F60" s="18"/>
      <c r="G60" s="18" t="s">
        <v>643</v>
      </c>
      <c r="H60" s="18" t="s">
        <v>643</v>
      </c>
      <c r="I60" s="18" t="s">
        <v>643</v>
      </c>
    </row>
    <row r="61" spans="1:9" x14ac:dyDescent="0.35">
      <c r="A61" s="1" t="s">
        <v>342</v>
      </c>
      <c r="B61" s="19" t="str">
        <f>IFERROR(VLOOKUP($A61,#REF!,B$1,FALSE),"")</f>
        <v/>
      </c>
      <c r="C61" s="19" t="str">
        <f>IFERROR(VLOOKUP($A61,#REF!,C$1,FALSE),"")</f>
        <v/>
      </c>
      <c r="D61" s="19" t="str">
        <f>IFERROR(VLOOKUP($A61,#REF!,D$1,FALSE),"")</f>
        <v/>
      </c>
      <c r="E61" s="18" t="s">
        <v>642</v>
      </c>
      <c r="F61" s="18"/>
      <c r="G61" s="18" t="s">
        <v>643</v>
      </c>
      <c r="H61" s="18" t="s">
        <v>643</v>
      </c>
      <c r="I61" s="18" t="s">
        <v>643</v>
      </c>
    </row>
    <row r="62" spans="1:9" x14ac:dyDescent="0.35">
      <c r="A62" s="1" t="s">
        <v>343</v>
      </c>
      <c r="B62" s="19" t="str">
        <f>IFERROR(VLOOKUP($A62,#REF!,B$1,FALSE),"")</f>
        <v/>
      </c>
      <c r="C62" s="19" t="str">
        <f>IFERROR(VLOOKUP($A62,#REF!,C$1,FALSE),"")</f>
        <v/>
      </c>
      <c r="D62" s="19" t="str">
        <f>IFERROR(VLOOKUP($A62,#REF!,D$1,FALSE),"")</f>
        <v/>
      </c>
      <c r="E62" s="18" t="s">
        <v>642</v>
      </c>
      <c r="F62" s="18"/>
      <c r="G62" s="18" t="s">
        <v>643</v>
      </c>
      <c r="H62" s="18" t="s">
        <v>643</v>
      </c>
      <c r="I62" s="18" t="s">
        <v>643</v>
      </c>
    </row>
    <row r="63" spans="1:9" ht="13.15" x14ac:dyDescent="0.4">
      <c r="A63" s="17" t="s">
        <v>344</v>
      </c>
      <c r="B63" s="17" t="str">
        <f>IFERROR(VLOOKUP($A63,#REF!,B$1,FALSE),"")</f>
        <v/>
      </c>
      <c r="C63" s="17" t="str">
        <f>IFERROR(VLOOKUP($A63,#REF!,C$1,FALSE),"")</f>
        <v/>
      </c>
      <c r="D63" s="17" t="str">
        <f>IFERROR(VLOOKUP($A63,#REF!,D$1,FALSE),"")</f>
        <v/>
      </c>
      <c r="E63" s="17" t="str">
        <f>IFERROR(VLOOKUP($A63,#REF!,E$1,FALSE),"")</f>
        <v/>
      </c>
      <c r="F63" s="17"/>
      <c r="G63" s="17" t="str">
        <f>IFERROR(VLOOKUP($A63,#REF!,G$1,FALSE),"")</f>
        <v/>
      </c>
      <c r="H63" s="17"/>
      <c r="I63" s="87" t="str">
        <f>IFERROR(VLOOKUP($A63,#REF!,I$1,FALSE),"")</f>
        <v/>
      </c>
    </row>
    <row r="64" spans="1:9" x14ac:dyDescent="0.35">
      <c r="A64" s="1" t="s">
        <v>345</v>
      </c>
      <c r="B64" s="19" t="str">
        <f>IFERROR(VLOOKUP($A64,#REF!,B$1,FALSE),"")</f>
        <v/>
      </c>
      <c r="C64" s="19" t="str">
        <f>IFERROR(VLOOKUP($A64,#REF!,C$1,FALSE),"")</f>
        <v/>
      </c>
      <c r="D64" s="19" t="str">
        <f>IFERROR(VLOOKUP($A64,#REF!,D$1,FALSE),"")</f>
        <v/>
      </c>
      <c r="E64" s="18" t="s">
        <v>642</v>
      </c>
      <c r="F64" s="18"/>
      <c r="G64" s="18" t="s">
        <v>643</v>
      </c>
      <c r="H64" s="18" t="s">
        <v>643</v>
      </c>
      <c r="I64" s="18" t="s">
        <v>643</v>
      </c>
    </row>
    <row r="65" spans="1:9" x14ac:dyDescent="0.35">
      <c r="A65" s="1" t="s">
        <v>346</v>
      </c>
      <c r="B65" s="19" t="str">
        <f>IFERROR(VLOOKUP($A65,#REF!,B$1,FALSE),"")</f>
        <v/>
      </c>
      <c r="C65" s="19" t="str">
        <f>IFERROR(VLOOKUP($A65,#REF!,C$1,FALSE),"")</f>
        <v/>
      </c>
      <c r="D65" s="19" t="str">
        <f>IFERROR(VLOOKUP($A65,#REF!,D$1,FALSE),"")</f>
        <v/>
      </c>
      <c r="E65" s="18" t="s">
        <v>642</v>
      </c>
      <c r="F65" s="18"/>
      <c r="G65" s="18" t="s">
        <v>643</v>
      </c>
      <c r="H65" s="18" t="s">
        <v>643</v>
      </c>
      <c r="I65" s="18" t="s">
        <v>643</v>
      </c>
    </row>
    <row r="66" spans="1:9" x14ac:dyDescent="0.35">
      <c r="A66" s="1" t="s">
        <v>347</v>
      </c>
      <c r="B66" s="19" t="str">
        <f>IFERROR(VLOOKUP($A66,#REF!,B$1,FALSE),"")</f>
        <v/>
      </c>
      <c r="C66" s="19" t="str">
        <f>IFERROR(VLOOKUP($A66,#REF!,C$1,FALSE),"")</f>
        <v/>
      </c>
      <c r="D66" s="19" t="str">
        <f>IFERROR(VLOOKUP($A66,#REF!,D$1,FALSE),"")</f>
        <v/>
      </c>
      <c r="E66" s="18" t="s">
        <v>642</v>
      </c>
      <c r="F66" s="18"/>
      <c r="G66" s="18" t="s">
        <v>643</v>
      </c>
      <c r="H66" s="18" t="s">
        <v>643</v>
      </c>
      <c r="I66" s="18" t="s">
        <v>643</v>
      </c>
    </row>
    <row r="67" spans="1:9" x14ac:dyDescent="0.35">
      <c r="A67" s="1" t="s">
        <v>348</v>
      </c>
      <c r="B67" s="19" t="str">
        <f>IFERROR(VLOOKUP($A67,#REF!,B$1,FALSE),"")</f>
        <v/>
      </c>
      <c r="C67" s="19" t="str">
        <f>IFERROR(VLOOKUP($A67,#REF!,C$1,FALSE),"")</f>
        <v/>
      </c>
      <c r="D67" s="19" t="str">
        <f>IFERROR(VLOOKUP($A67,#REF!,D$1,FALSE),"")</f>
        <v/>
      </c>
      <c r="E67" s="18" t="s">
        <v>642</v>
      </c>
      <c r="F67" s="18"/>
      <c r="G67" s="18" t="s">
        <v>643</v>
      </c>
      <c r="H67" s="18" t="s">
        <v>643</v>
      </c>
      <c r="I67" s="18" t="s">
        <v>643</v>
      </c>
    </row>
    <row r="68" spans="1:9" x14ac:dyDescent="0.35">
      <c r="A68" s="1" t="s">
        <v>349</v>
      </c>
      <c r="B68" s="19" t="str">
        <f>IFERROR(VLOOKUP($A68,#REF!,B$1,FALSE),"")</f>
        <v/>
      </c>
      <c r="C68" s="19" t="str">
        <f>IFERROR(VLOOKUP($A68,#REF!,C$1,FALSE),"")</f>
        <v/>
      </c>
      <c r="D68" s="19" t="str">
        <f>IFERROR(VLOOKUP($A68,#REF!,D$1,FALSE),"")</f>
        <v/>
      </c>
      <c r="E68" s="18" t="s">
        <v>642</v>
      </c>
      <c r="F68" s="18"/>
      <c r="G68" s="18" t="s">
        <v>643</v>
      </c>
      <c r="H68" s="18" t="s">
        <v>643</v>
      </c>
      <c r="I68" s="18" t="s">
        <v>643</v>
      </c>
    </row>
    <row r="69" spans="1:9" x14ac:dyDescent="0.35">
      <c r="A69" s="1"/>
      <c r="B69" s="19"/>
      <c r="C69" s="4" t="s">
        <v>674</v>
      </c>
      <c r="D69" s="4" t="s">
        <v>351</v>
      </c>
      <c r="E69" s="46" t="s">
        <v>642</v>
      </c>
      <c r="F69" s="18"/>
      <c r="G69" s="46" t="s">
        <v>643</v>
      </c>
      <c r="H69" s="18" t="s">
        <v>643</v>
      </c>
      <c r="I69" s="18" t="s">
        <v>643</v>
      </c>
    </row>
    <row r="70" spans="1:9" x14ac:dyDescent="0.35">
      <c r="A70" s="1"/>
      <c r="B70" s="19"/>
      <c r="C70" s="4" t="s">
        <v>674</v>
      </c>
      <c r="D70" s="4" t="s">
        <v>352</v>
      </c>
      <c r="E70" s="18" t="s">
        <v>642</v>
      </c>
      <c r="F70" s="18"/>
      <c r="G70" s="46" t="s">
        <v>643</v>
      </c>
      <c r="H70" s="18" t="s">
        <v>643</v>
      </c>
      <c r="I70" s="18" t="s">
        <v>643</v>
      </c>
    </row>
    <row r="71" spans="1:9" x14ac:dyDescent="0.35">
      <c r="A71" s="1"/>
      <c r="B71" s="19"/>
      <c r="C71" s="4" t="s">
        <v>674</v>
      </c>
      <c r="D71" s="4" t="s">
        <v>353</v>
      </c>
      <c r="E71" s="46" t="s">
        <v>642</v>
      </c>
      <c r="F71" s="18"/>
      <c r="G71" s="46" t="s">
        <v>643</v>
      </c>
      <c r="H71" s="18" t="s">
        <v>643</v>
      </c>
      <c r="I71" s="18" t="s">
        <v>643</v>
      </c>
    </row>
    <row r="72" spans="1:9" x14ac:dyDescent="0.35">
      <c r="A72" s="1"/>
      <c r="B72" s="19"/>
      <c r="C72" s="4" t="s">
        <v>674</v>
      </c>
      <c r="D72" s="4" t="s">
        <v>354</v>
      </c>
      <c r="E72" s="18" t="s">
        <v>642</v>
      </c>
      <c r="F72" s="18"/>
      <c r="G72" s="46" t="s">
        <v>643</v>
      </c>
      <c r="H72" s="18" t="s">
        <v>643</v>
      </c>
      <c r="I72" s="18" t="s">
        <v>643</v>
      </c>
    </row>
    <row r="73" spans="1:9" x14ac:dyDescent="0.35">
      <c r="A73" s="1"/>
      <c r="B73" s="19"/>
      <c r="C73" s="4" t="s">
        <v>674</v>
      </c>
      <c r="D73" s="4" t="s">
        <v>355</v>
      </c>
      <c r="E73" s="46" t="s">
        <v>642</v>
      </c>
      <c r="F73" s="18"/>
      <c r="G73" s="46" t="s">
        <v>643</v>
      </c>
      <c r="H73" s="18" t="s">
        <v>643</v>
      </c>
      <c r="I73" s="18" t="s">
        <v>643</v>
      </c>
    </row>
    <row r="74" spans="1:9" x14ac:dyDescent="0.35">
      <c r="A74" s="1"/>
      <c r="B74" s="19"/>
      <c r="C74" s="4" t="s">
        <v>674</v>
      </c>
      <c r="D74" s="4" t="s">
        <v>356</v>
      </c>
      <c r="E74" s="18" t="s">
        <v>642</v>
      </c>
      <c r="F74" s="18"/>
      <c r="G74" s="46" t="s">
        <v>643</v>
      </c>
      <c r="H74" s="18" t="s">
        <v>643</v>
      </c>
      <c r="I74" s="18" t="s">
        <v>643</v>
      </c>
    </row>
    <row r="75" spans="1:9" x14ac:dyDescent="0.35">
      <c r="A75" s="1"/>
      <c r="B75" s="19"/>
      <c r="C75" s="4" t="s">
        <v>674</v>
      </c>
      <c r="D75" s="4" t="s">
        <v>357</v>
      </c>
      <c r="E75" s="46" t="s">
        <v>642</v>
      </c>
      <c r="F75" s="18"/>
      <c r="G75" s="46" t="s">
        <v>643</v>
      </c>
      <c r="H75" s="18" t="s">
        <v>643</v>
      </c>
      <c r="I75" s="18" t="s">
        <v>643</v>
      </c>
    </row>
    <row r="76" spans="1:9" x14ac:dyDescent="0.35">
      <c r="A76" s="1"/>
      <c r="B76" s="19"/>
      <c r="C76" s="4" t="s">
        <v>674</v>
      </c>
      <c r="D76" s="4" t="s">
        <v>358</v>
      </c>
      <c r="E76" s="18" t="s">
        <v>642</v>
      </c>
      <c r="F76" s="18"/>
      <c r="G76" s="46" t="s">
        <v>643</v>
      </c>
      <c r="H76" s="18" t="s">
        <v>643</v>
      </c>
      <c r="I76" s="18" t="s">
        <v>643</v>
      </c>
    </row>
    <row r="77" spans="1:9" x14ac:dyDescent="0.35">
      <c r="A77" s="1"/>
      <c r="B77" s="19"/>
      <c r="C77" s="4" t="s">
        <v>674</v>
      </c>
      <c r="D77" s="4" t="s">
        <v>359</v>
      </c>
      <c r="E77" s="46" t="s">
        <v>642</v>
      </c>
      <c r="F77" s="18"/>
      <c r="G77" s="46" t="s">
        <v>643</v>
      </c>
      <c r="H77" s="18" t="s">
        <v>643</v>
      </c>
      <c r="I77" s="18" t="s">
        <v>643</v>
      </c>
    </row>
    <row r="78" spans="1:9" x14ac:dyDescent="0.35">
      <c r="A78" s="1"/>
      <c r="B78" s="19"/>
      <c r="C78" s="4" t="s">
        <v>674</v>
      </c>
      <c r="D78" s="4" t="s">
        <v>360</v>
      </c>
      <c r="E78" s="18" t="s">
        <v>642</v>
      </c>
      <c r="F78" s="18"/>
      <c r="G78" s="46" t="s">
        <v>643</v>
      </c>
      <c r="H78" s="18" t="s">
        <v>643</v>
      </c>
      <c r="I78" s="18" t="s">
        <v>643</v>
      </c>
    </row>
    <row r="79" spans="1:9" x14ac:dyDescent="0.35">
      <c r="A79" s="1"/>
      <c r="B79" s="19"/>
      <c r="C79" s="4" t="s">
        <v>674</v>
      </c>
      <c r="D79" s="19" t="s">
        <v>211</v>
      </c>
      <c r="E79" s="46" t="s">
        <v>642</v>
      </c>
      <c r="F79" s="18"/>
      <c r="G79" s="46" t="s">
        <v>643</v>
      </c>
      <c r="H79" s="18" t="s">
        <v>643</v>
      </c>
      <c r="I79" s="18" t="s">
        <v>643</v>
      </c>
    </row>
    <row r="80" spans="1:9" x14ac:dyDescent="0.35">
      <c r="A80" s="1" t="s">
        <v>350</v>
      </c>
      <c r="B80" s="19" t="str">
        <f>IFERROR(VLOOKUP($A80,#REF!,B$1,FALSE),"")</f>
        <v/>
      </c>
      <c r="C80" s="19" t="str">
        <f>IFERROR(VLOOKUP($A80,#REF!,C$1,FALSE),"")</f>
        <v/>
      </c>
      <c r="D80" s="19"/>
      <c r="E80" s="18" t="s">
        <v>642</v>
      </c>
      <c r="F80" s="18"/>
      <c r="G80" s="18" t="s">
        <v>643</v>
      </c>
      <c r="H80" s="18" t="s">
        <v>643</v>
      </c>
      <c r="I80" s="18" t="s">
        <v>643</v>
      </c>
    </row>
    <row r="81" spans="1:9" ht="13.15" x14ac:dyDescent="0.4">
      <c r="A81" s="17" t="s">
        <v>361</v>
      </c>
      <c r="B81" s="17" t="str">
        <f>IFERROR(VLOOKUP($A81,#REF!,B$1,FALSE),"")</f>
        <v/>
      </c>
      <c r="C81" s="17" t="str">
        <f>IFERROR(VLOOKUP($A81,#REF!,C$1,FALSE),"")</f>
        <v/>
      </c>
      <c r="D81" s="17" t="str">
        <f>IFERROR(VLOOKUP($A81,#REF!,D$1,FALSE),"")</f>
        <v/>
      </c>
      <c r="E81" s="17" t="str">
        <f>IFERROR(VLOOKUP($A81,#REF!,E$1,FALSE),"")</f>
        <v/>
      </c>
      <c r="F81" s="17"/>
      <c r="G81" s="17" t="str">
        <f>IFERROR(VLOOKUP($A81,#REF!,G$1,FALSE),"")</f>
        <v/>
      </c>
      <c r="H81" s="17"/>
      <c r="I81" s="87" t="str">
        <f>IFERROR(VLOOKUP($A81,#REF!,I$1,FALSE),"")</f>
        <v/>
      </c>
    </row>
    <row r="82" spans="1:9" x14ac:dyDescent="0.35">
      <c r="A82" s="1" t="s">
        <v>362</v>
      </c>
      <c r="B82" s="19" t="str">
        <f>IFERROR(VLOOKUP($A82,#REF!,B$1,FALSE),"")</f>
        <v/>
      </c>
      <c r="C82" s="19" t="str">
        <f>IFERROR(VLOOKUP($A82,#REF!,C$1,FALSE),"")</f>
        <v/>
      </c>
      <c r="D82" s="19" t="str">
        <f>IFERROR(VLOOKUP($A82,#REF!,D$1,FALSE),"")</f>
        <v/>
      </c>
      <c r="E82" s="18" t="s">
        <v>642</v>
      </c>
      <c r="F82" s="18"/>
      <c r="G82" s="18" t="s">
        <v>643</v>
      </c>
      <c r="H82" s="18" t="s">
        <v>643</v>
      </c>
      <c r="I82" s="18" t="s">
        <v>643</v>
      </c>
    </row>
    <row r="83" spans="1:9" x14ac:dyDescent="0.35">
      <c r="A83" s="1"/>
      <c r="B83" s="19"/>
      <c r="C83" s="19"/>
      <c r="D83" s="19"/>
      <c r="E83" s="18"/>
      <c r="F83" s="18"/>
      <c r="G83" s="18"/>
      <c r="H83" s="18"/>
      <c r="I83" s="88"/>
    </row>
    <row r="84" spans="1:9" x14ac:dyDescent="0.35">
      <c r="A84" s="1" t="s">
        <v>363</v>
      </c>
      <c r="B84" s="19" t="str">
        <f>IFERROR(VLOOKUP($A84,#REF!,B$1,FALSE),"")</f>
        <v/>
      </c>
      <c r="C84" s="19" t="str">
        <f>IFERROR(VLOOKUP($A84,#REF!,C$1,FALSE),"")</f>
        <v/>
      </c>
      <c r="D84" s="19" t="str">
        <f>IFERROR(VLOOKUP($A84,#REF!,D$1,FALSE),"")</f>
        <v/>
      </c>
      <c r="E84" s="18" t="s">
        <v>642</v>
      </c>
      <c r="F84" s="18"/>
      <c r="G84" s="18" t="s">
        <v>643</v>
      </c>
      <c r="H84" s="18" t="s">
        <v>643</v>
      </c>
      <c r="I84" s="18" t="s">
        <v>643</v>
      </c>
    </row>
    <row r="85" spans="1:9" x14ac:dyDescent="0.35">
      <c r="A85" s="1" t="s">
        <v>364</v>
      </c>
      <c r="B85" s="19" t="str">
        <f>IFERROR(VLOOKUP($A85,#REF!,B$1,FALSE),"")</f>
        <v/>
      </c>
      <c r="C85" s="19" t="str">
        <f>IFERROR(VLOOKUP($A85,#REF!,C$1,FALSE),"")</f>
        <v/>
      </c>
      <c r="D85" s="19" t="str">
        <f>IFERROR(VLOOKUP($A85,#REF!,D$1,FALSE),"")</f>
        <v/>
      </c>
      <c r="E85" s="18" t="s">
        <v>642</v>
      </c>
      <c r="F85" s="18"/>
      <c r="G85" s="18" t="s">
        <v>643</v>
      </c>
      <c r="H85" s="18" t="s">
        <v>643</v>
      </c>
      <c r="I85" s="18" t="s">
        <v>643</v>
      </c>
    </row>
    <row r="86" spans="1:9" x14ac:dyDescent="0.35">
      <c r="A86" s="1" t="s">
        <v>365</v>
      </c>
      <c r="B86" s="19" t="str">
        <f>IFERROR(VLOOKUP($A86,#REF!,B$1,FALSE),"")</f>
        <v/>
      </c>
      <c r="C86" s="19" t="str">
        <f>IFERROR(VLOOKUP($A86,#REF!,C$1,FALSE),"")</f>
        <v/>
      </c>
      <c r="D86" s="19" t="str">
        <f>IFERROR(VLOOKUP($A86,#REF!,D$1,FALSE),"")</f>
        <v/>
      </c>
      <c r="E86" s="18" t="s">
        <v>642</v>
      </c>
      <c r="F86" s="18"/>
      <c r="G86" s="18" t="s">
        <v>643</v>
      </c>
      <c r="H86" s="18" t="s">
        <v>643</v>
      </c>
      <c r="I86" s="18" t="s">
        <v>643</v>
      </c>
    </row>
    <row r="87" spans="1:9" x14ac:dyDescent="0.35">
      <c r="A87" s="1" t="s">
        <v>366</v>
      </c>
      <c r="B87" s="19" t="str">
        <f>IFERROR(VLOOKUP($A87,#REF!,B$1,FALSE),"")</f>
        <v/>
      </c>
      <c r="C87" s="19" t="str">
        <f>IFERROR(VLOOKUP($A87,#REF!,C$1,FALSE),"")</f>
        <v/>
      </c>
      <c r="D87" s="19" t="str">
        <f>IFERROR(VLOOKUP($A87,#REF!,D$1,FALSE),"")</f>
        <v/>
      </c>
      <c r="E87" s="18" t="s">
        <v>642</v>
      </c>
      <c r="F87" s="18"/>
      <c r="G87" s="18" t="s">
        <v>643</v>
      </c>
      <c r="H87" s="18" t="s">
        <v>643</v>
      </c>
      <c r="I87" s="18" t="s">
        <v>643</v>
      </c>
    </row>
    <row r="88" spans="1:9" ht="13.15" x14ac:dyDescent="0.4">
      <c r="A88" s="17" t="s">
        <v>367</v>
      </c>
      <c r="B88" s="17" t="str">
        <f>IFERROR(VLOOKUP($A88,#REF!,B$1,FALSE),"")</f>
        <v/>
      </c>
      <c r="C88" s="17" t="str">
        <f>IFERROR(VLOOKUP($A88,#REF!,C$1,FALSE),"")</f>
        <v/>
      </c>
      <c r="D88" s="17" t="str">
        <f>IFERROR(VLOOKUP($A88,#REF!,D$1,FALSE),"")</f>
        <v/>
      </c>
      <c r="E88" s="17" t="str">
        <f>IFERROR(VLOOKUP($A88,#REF!,E$1,FALSE),"")</f>
        <v/>
      </c>
      <c r="F88" s="17"/>
      <c r="G88" s="17" t="str">
        <f>IFERROR(VLOOKUP($A88,#REF!,G$1,FALSE),"")</f>
        <v/>
      </c>
      <c r="H88" s="17"/>
      <c r="I88" s="87" t="str">
        <f>IFERROR(VLOOKUP($A88,#REF!,I$1,FALSE),"")</f>
        <v/>
      </c>
    </row>
    <row r="89" spans="1:9" x14ac:dyDescent="0.35">
      <c r="A89" s="1" t="s">
        <v>368</v>
      </c>
      <c r="B89" s="19" t="str">
        <f>IFERROR(VLOOKUP($A89,#REF!,B$1,FALSE),"")</f>
        <v/>
      </c>
      <c r="C89" s="19" t="str">
        <f>IFERROR(VLOOKUP($A89,#REF!,C$1,FALSE),"")</f>
        <v/>
      </c>
      <c r="D89" s="19" t="str">
        <f>IFERROR(VLOOKUP($A89,#REF!,D$1,FALSE),"")</f>
        <v/>
      </c>
      <c r="E89" s="18" t="s">
        <v>642</v>
      </c>
      <c r="F89" s="18"/>
      <c r="G89" s="18" t="s">
        <v>643</v>
      </c>
      <c r="H89" s="18" t="s">
        <v>643</v>
      </c>
      <c r="I89" s="18" t="s">
        <v>643</v>
      </c>
    </row>
    <row r="90" spans="1:9" x14ac:dyDescent="0.35">
      <c r="A90" s="1" t="s">
        <v>369</v>
      </c>
      <c r="B90" s="19" t="str">
        <f>IFERROR(VLOOKUP($A90,#REF!,B$1,FALSE),"")</f>
        <v/>
      </c>
      <c r="C90" s="19" t="str">
        <f>IFERROR(VLOOKUP($A90,#REF!,C$1,FALSE),"")</f>
        <v/>
      </c>
      <c r="D90" s="19" t="str">
        <f>IFERROR(VLOOKUP($A90,#REF!,D$1,FALSE),"")</f>
        <v/>
      </c>
      <c r="E90" s="18" t="s">
        <v>642</v>
      </c>
      <c r="F90" s="18"/>
      <c r="G90" s="18" t="s">
        <v>643</v>
      </c>
      <c r="H90" s="18" t="s">
        <v>643</v>
      </c>
      <c r="I90" s="18" t="s">
        <v>643</v>
      </c>
    </row>
    <row r="91" spans="1:9" x14ac:dyDescent="0.35">
      <c r="A91" s="1" t="s">
        <v>370</v>
      </c>
      <c r="B91" s="19" t="str">
        <f>IFERROR(VLOOKUP($A91,#REF!,B$1,FALSE),"")</f>
        <v/>
      </c>
      <c r="C91" s="19" t="str">
        <f>IFERROR(VLOOKUP($A91,#REF!,C$1,FALSE),"")</f>
        <v/>
      </c>
      <c r="D91" s="19" t="str">
        <f>IFERROR(VLOOKUP($A91,#REF!,D$1,FALSE),"")</f>
        <v/>
      </c>
      <c r="E91" s="18" t="s">
        <v>642</v>
      </c>
      <c r="F91" s="18"/>
      <c r="G91" s="18" t="s">
        <v>643</v>
      </c>
      <c r="H91" s="18" t="s">
        <v>643</v>
      </c>
      <c r="I91" s="18" t="s">
        <v>643</v>
      </c>
    </row>
    <row r="92" spans="1:9" x14ac:dyDescent="0.35">
      <c r="A92" s="1" t="s">
        <v>371</v>
      </c>
      <c r="B92" s="19" t="str">
        <f>IFERROR(VLOOKUP($A92,#REF!,B$1,FALSE),"")</f>
        <v/>
      </c>
      <c r="C92" s="19" t="str">
        <f>IFERROR(VLOOKUP($A92,#REF!,C$1,FALSE),"")</f>
        <v/>
      </c>
      <c r="D92" s="19" t="str">
        <f>IFERROR(VLOOKUP($A92,#REF!,D$1,FALSE),"")</f>
        <v/>
      </c>
      <c r="E92" s="18" t="s">
        <v>642</v>
      </c>
      <c r="F92" s="18"/>
      <c r="G92" s="18" t="s">
        <v>643</v>
      </c>
      <c r="H92" s="18" t="s">
        <v>643</v>
      </c>
      <c r="I92" s="18" t="s">
        <v>643</v>
      </c>
    </row>
    <row r="93" spans="1:9" x14ac:dyDescent="0.35">
      <c r="A93" s="1" t="s">
        <v>372</v>
      </c>
      <c r="B93" s="19" t="str">
        <f>IFERROR(VLOOKUP($A93,#REF!,B$1,FALSE),"")</f>
        <v/>
      </c>
      <c r="C93" s="19" t="str">
        <f>IFERROR(VLOOKUP($A93,#REF!,C$1,FALSE),"")</f>
        <v/>
      </c>
      <c r="D93" s="19" t="str">
        <f>IFERROR(VLOOKUP($A93,#REF!,D$1,FALSE),"")</f>
        <v/>
      </c>
      <c r="E93" s="18" t="s">
        <v>642</v>
      </c>
      <c r="F93" s="18"/>
      <c r="G93" s="18" t="s">
        <v>643</v>
      </c>
      <c r="H93" s="18" t="s">
        <v>643</v>
      </c>
      <c r="I93" s="18" t="s">
        <v>643</v>
      </c>
    </row>
    <row r="94" spans="1:9" ht="13.15" x14ac:dyDescent="0.4">
      <c r="A94" s="17" t="s">
        <v>373</v>
      </c>
      <c r="B94" s="17" t="str">
        <f>IFERROR(VLOOKUP($A94,#REF!,B$1,FALSE),"")</f>
        <v/>
      </c>
      <c r="C94" s="17" t="str">
        <f>IFERROR(VLOOKUP($A94,#REF!,C$1,FALSE),"")</f>
        <v/>
      </c>
      <c r="D94" s="17" t="str">
        <f>IFERROR(VLOOKUP($A94,#REF!,D$1,FALSE),"")</f>
        <v/>
      </c>
      <c r="E94" s="17" t="str">
        <f>IFERROR(VLOOKUP($A94,#REF!,E$1,FALSE),"")</f>
        <v/>
      </c>
      <c r="F94" s="17"/>
      <c r="G94" s="17" t="str">
        <f>IFERROR(VLOOKUP($A94,#REF!,G$1,FALSE),"")</f>
        <v/>
      </c>
      <c r="H94" s="17"/>
      <c r="I94" s="87" t="str">
        <f>IFERROR(VLOOKUP($A94,#REF!,I$1,FALSE),"")</f>
        <v/>
      </c>
    </row>
    <row r="95" spans="1:9" x14ac:dyDescent="0.35">
      <c r="A95" s="1" t="s">
        <v>374</v>
      </c>
      <c r="B95" s="19" t="str">
        <f>IFERROR(VLOOKUP($A95,#REF!,B$1,FALSE),"")</f>
        <v/>
      </c>
      <c r="C95" s="19" t="str">
        <f>IFERROR(VLOOKUP($A95,#REF!,C$1,FALSE),"")</f>
        <v/>
      </c>
      <c r="D95" s="19" t="str">
        <f>IFERROR(VLOOKUP($A95,#REF!,D$1,FALSE),"")</f>
        <v/>
      </c>
      <c r="E95" s="18" t="s">
        <v>642</v>
      </c>
      <c r="F95" s="18"/>
      <c r="G95" s="18" t="s">
        <v>643</v>
      </c>
      <c r="H95" s="18" t="s">
        <v>643</v>
      </c>
      <c r="I95" s="18" t="s">
        <v>643</v>
      </c>
    </row>
    <row r="96" spans="1:9" x14ac:dyDescent="0.35">
      <c r="A96" s="1" t="s">
        <v>375</v>
      </c>
      <c r="B96" s="19" t="str">
        <f>IFERROR(VLOOKUP($A96,#REF!,B$1,FALSE),"")</f>
        <v/>
      </c>
      <c r="C96" s="19" t="str">
        <f>IFERROR(VLOOKUP($A96,#REF!,C$1,FALSE),"")</f>
        <v/>
      </c>
      <c r="D96" s="19" t="str">
        <f>IFERROR(VLOOKUP($A96,#REF!,D$1,FALSE),"")</f>
        <v/>
      </c>
      <c r="E96" s="18" t="s">
        <v>642</v>
      </c>
      <c r="F96" s="18"/>
      <c r="G96" s="18" t="s">
        <v>643</v>
      </c>
      <c r="H96" s="18" t="s">
        <v>643</v>
      </c>
      <c r="I96" s="18" t="s">
        <v>643</v>
      </c>
    </row>
    <row r="97" spans="1:9" x14ac:dyDescent="0.35">
      <c r="A97" s="1" t="s">
        <v>376</v>
      </c>
      <c r="B97" s="19" t="str">
        <f>IFERROR(VLOOKUP($A97,#REF!,B$1,FALSE),"")</f>
        <v/>
      </c>
      <c r="C97" s="19" t="str">
        <f>IFERROR(VLOOKUP($A97,#REF!,C$1,FALSE),"")</f>
        <v/>
      </c>
      <c r="D97" s="19" t="str">
        <f>IFERROR(VLOOKUP($A97,#REF!,D$1,FALSE),"")</f>
        <v/>
      </c>
      <c r="E97" s="18" t="s">
        <v>642</v>
      </c>
      <c r="F97" s="18"/>
      <c r="G97" s="18" t="s">
        <v>643</v>
      </c>
      <c r="H97" s="18" t="s">
        <v>643</v>
      </c>
      <c r="I97" s="18" t="s">
        <v>643</v>
      </c>
    </row>
    <row r="98" spans="1:9" x14ac:dyDescent="0.35">
      <c r="A98" s="1" t="s">
        <v>377</v>
      </c>
      <c r="B98" s="19" t="str">
        <f>IFERROR(VLOOKUP($A98,#REF!,B$1,FALSE),"")</f>
        <v/>
      </c>
      <c r="C98" s="19" t="str">
        <f>IFERROR(VLOOKUP($A98,#REF!,C$1,FALSE),"")</f>
        <v/>
      </c>
      <c r="D98" s="19" t="str">
        <f>IFERROR(VLOOKUP($A98,#REF!,D$1,FALSE),"")</f>
        <v/>
      </c>
      <c r="E98" s="18" t="s">
        <v>642</v>
      </c>
      <c r="F98" s="18"/>
      <c r="G98" s="18" t="s">
        <v>643</v>
      </c>
      <c r="H98" s="18" t="s">
        <v>643</v>
      </c>
      <c r="I98" s="18" t="s">
        <v>643</v>
      </c>
    </row>
    <row r="99" spans="1:9" x14ac:dyDescent="0.35">
      <c r="A99" s="1" t="s">
        <v>378</v>
      </c>
      <c r="B99" s="19" t="str">
        <f>IFERROR(VLOOKUP($A99,#REF!,B$1,FALSE),"")</f>
        <v/>
      </c>
      <c r="C99" s="19" t="str">
        <f>IFERROR(VLOOKUP($A99,#REF!,C$1,FALSE),"")</f>
        <v/>
      </c>
      <c r="D99" s="19" t="str">
        <f>IFERROR(VLOOKUP($A99,#REF!,D$1,FALSE),"")</f>
        <v/>
      </c>
      <c r="E99" s="18" t="s">
        <v>642</v>
      </c>
      <c r="F99" s="18"/>
      <c r="G99" s="18" t="s">
        <v>643</v>
      </c>
      <c r="H99" s="18" t="s">
        <v>643</v>
      </c>
      <c r="I99" s="18" t="s">
        <v>643</v>
      </c>
    </row>
    <row r="100" spans="1:9" ht="13.15" x14ac:dyDescent="0.4">
      <c r="A100" s="17" t="s">
        <v>379</v>
      </c>
      <c r="B100" s="17" t="str">
        <f>IFERROR(VLOOKUP($A100,#REF!,B$1,FALSE),"")</f>
        <v/>
      </c>
      <c r="C100" s="17" t="str">
        <f>IFERROR(VLOOKUP($A100,#REF!,C$1,FALSE),"")</f>
        <v/>
      </c>
      <c r="D100" s="17" t="str">
        <f>IFERROR(VLOOKUP($A100,#REF!,D$1,FALSE),"")</f>
        <v/>
      </c>
      <c r="E100" s="17" t="str">
        <f>IFERROR(VLOOKUP($A100,#REF!,E$1,FALSE),"")</f>
        <v/>
      </c>
      <c r="F100" s="17"/>
      <c r="G100" s="17" t="str">
        <f>IFERROR(VLOOKUP($A100,#REF!,G$1,FALSE),"")</f>
        <v/>
      </c>
      <c r="H100" s="17"/>
      <c r="I100" s="87" t="str">
        <f>IFERROR(VLOOKUP($A100,#REF!,I$1,FALSE),"")</f>
        <v/>
      </c>
    </row>
    <row r="101" spans="1:9" x14ac:dyDescent="0.35">
      <c r="A101" s="1" t="s">
        <v>380</v>
      </c>
      <c r="B101" s="19" t="str">
        <f>IFERROR(VLOOKUP($A101,#REF!,B$1,FALSE),"")</f>
        <v/>
      </c>
      <c r="C101" s="19" t="str">
        <f>IFERROR(VLOOKUP($A101,#REF!,C$1,FALSE),"")</f>
        <v/>
      </c>
      <c r="D101" s="19" t="s">
        <v>675</v>
      </c>
      <c r="E101" s="18" t="str">
        <f>IFERROR(INDEX('Kreuzmatrix Elemente'!$A$7:$BM$34,MATCH($C101,'Kreuzmatrix Elemente'!$A$7:$A$34,0),MATCH(E$7,'Kreuzmatrix Elemente'!$A$10:$BN$10,0)),"")</f>
        <v/>
      </c>
      <c r="F101" s="18" t="str">
        <f>IFERROR(INDEX('Kreuzmatrix Elemente'!$A$7:$BM$34,MATCH($C101,'Kreuzmatrix Elemente'!$A$7:$A$34,0),MATCH(F$7,'Kreuzmatrix Elemente'!$A$10:$BN$10,0)),"")</f>
        <v/>
      </c>
      <c r="G101" s="18" t="str">
        <f>IFERROR(INDEX('Kreuzmatrix Elemente'!$A$7:$BM$34,MATCH($C101,'Kreuzmatrix Elemente'!$A$7:$A$34,0),MATCH(G$7,'Kreuzmatrix Elemente'!$A$10:$BN$10,0)),"")</f>
        <v/>
      </c>
      <c r="H101" s="18" t="str">
        <f>IFERROR(INDEX('Kreuzmatrix Elemente'!$A$7:$BM$34,MATCH($C101,'Kreuzmatrix Elemente'!$A$7:$A$34,0),MATCH(H$7,'Kreuzmatrix Elemente'!$A$10:$BN$10,0)),"")</f>
        <v/>
      </c>
      <c r="I101" s="88" t="str">
        <f>IFERROR(INDEX('Kreuzmatrix Elemente'!$A$7:$BM$34,MATCH($C101,'Kreuzmatrix Elemente'!$A$7:$A$34,0),MATCH(I$7,'Kreuzmatrix Elemente'!$A$10:$BN$10,0)),"")</f>
        <v/>
      </c>
    </row>
    <row r="102" spans="1:9" x14ac:dyDescent="0.35">
      <c r="A102" s="1" t="s">
        <v>381</v>
      </c>
      <c r="B102" s="19" t="str">
        <f>IFERROR(VLOOKUP($A102,#REF!,B$1,FALSE),"")</f>
        <v/>
      </c>
      <c r="C102" s="19" t="str">
        <f>IFERROR(VLOOKUP($A102,#REF!,C$1,FALSE),"")</f>
        <v/>
      </c>
      <c r="D102" s="19" t="s">
        <v>211</v>
      </c>
      <c r="E102" s="18" t="str">
        <f>IFERROR(INDEX('Kreuzmatrix Elemente'!$A$7:$BM$34,MATCH($C102,'Kreuzmatrix Elemente'!$A$7:$A$34,0),MATCH(E$7,'Kreuzmatrix Elemente'!$A$10:$BN$10,0)),"")</f>
        <v/>
      </c>
      <c r="F102" s="18" t="str">
        <f>IFERROR(INDEX('Kreuzmatrix Elemente'!$A$7:$BM$34,MATCH($C102,'Kreuzmatrix Elemente'!$A$7:$A$34,0),MATCH(F$7,'Kreuzmatrix Elemente'!$A$10:$BN$10,0)),"")</f>
        <v/>
      </c>
      <c r="G102" s="18" t="str">
        <f>IFERROR(INDEX('Kreuzmatrix Elemente'!$A$7:$BM$34,MATCH($C102,'Kreuzmatrix Elemente'!$A$7:$A$34,0),MATCH(G$7,'Kreuzmatrix Elemente'!$A$10:$BN$10,0)),"")</f>
        <v/>
      </c>
      <c r="H102" s="18" t="str">
        <f>IFERROR(INDEX('Kreuzmatrix Elemente'!$A$7:$BM$34,MATCH($C102,'Kreuzmatrix Elemente'!$A$7:$A$34,0),MATCH(H$7,'Kreuzmatrix Elemente'!$A$10:$BN$10,0)),"")</f>
        <v/>
      </c>
      <c r="I102" s="88" t="str">
        <f>IFERROR(INDEX('Kreuzmatrix Elemente'!$A$7:$BM$34,MATCH($C102,'Kreuzmatrix Elemente'!$A$7:$A$34,0),MATCH(I$7,'Kreuzmatrix Elemente'!$A$10:$BN$10,0)),"")</f>
        <v/>
      </c>
    </row>
    <row r="103" spans="1:9" x14ac:dyDescent="0.35">
      <c r="A103" s="1" t="s">
        <v>382</v>
      </c>
      <c r="B103" s="19" t="str">
        <f>IFERROR(VLOOKUP($A103,#REF!,B$1,FALSE),"")</f>
        <v/>
      </c>
      <c r="C103" s="19" t="str">
        <f>IFERROR(VLOOKUP($A103,#REF!,C$1,FALSE),"")</f>
        <v/>
      </c>
      <c r="D103" s="19" t="s">
        <v>211</v>
      </c>
      <c r="E103" s="18" t="str">
        <f>IFERROR(INDEX('Kreuzmatrix Elemente'!$A$7:$BM$34,MATCH($C103,'Kreuzmatrix Elemente'!$A$7:$A$34,0),MATCH(E$7,'Kreuzmatrix Elemente'!$A$10:$BN$10,0)),"")</f>
        <v/>
      </c>
      <c r="F103" s="18" t="str">
        <f>IFERROR(INDEX('Kreuzmatrix Elemente'!$A$7:$BM$34,MATCH($C103,'Kreuzmatrix Elemente'!$A$7:$A$34,0),MATCH(F$7,'Kreuzmatrix Elemente'!$A$10:$BN$10,0)),"")</f>
        <v/>
      </c>
      <c r="G103" s="18" t="str">
        <f>IFERROR(INDEX('Kreuzmatrix Elemente'!$A$7:$BM$34,MATCH($C103,'Kreuzmatrix Elemente'!$A$7:$A$34,0),MATCH(G$7,'Kreuzmatrix Elemente'!$A$10:$BN$10,0)),"")</f>
        <v/>
      </c>
      <c r="H103" s="18" t="str">
        <f>IFERROR(INDEX('Kreuzmatrix Elemente'!$A$7:$BM$34,MATCH($C103,'Kreuzmatrix Elemente'!$A$7:$A$34,0),MATCH(H$7,'Kreuzmatrix Elemente'!$A$10:$BN$10,0)),"")</f>
        <v/>
      </c>
      <c r="I103" s="88" t="str">
        <f>IFERROR(INDEX('Kreuzmatrix Elemente'!$A$7:$BM$34,MATCH($C103,'Kreuzmatrix Elemente'!$A$7:$A$34,0),MATCH(I$7,'Kreuzmatrix Elemente'!$A$10:$BN$10,0)),"")</f>
        <v/>
      </c>
    </row>
    <row r="104" spans="1:9" x14ac:dyDescent="0.35">
      <c r="A104" s="1" t="s">
        <v>383</v>
      </c>
      <c r="B104" s="19" t="str">
        <f>IFERROR(VLOOKUP($A104,#REF!,B$1,FALSE),"")</f>
        <v/>
      </c>
      <c r="C104" s="19" t="str">
        <f>IFERROR(VLOOKUP($A104,#REF!,C$1,FALSE),"")</f>
        <v/>
      </c>
      <c r="D104" s="19" t="s">
        <v>676</v>
      </c>
      <c r="E104" s="18" t="str">
        <f>IFERROR(INDEX('Kreuzmatrix Elemente'!$A$7:$BM$34,MATCH($C104,'Kreuzmatrix Elemente'!$A$7:$A$34,0),MATCH(E$7,'Kreuzmatrix Elemente'!$A$10:$BN$10,0)),"")</f>
        <v/>
      </c>
      <c r="F104" s="18" t="str">
        <f>IFERROR(INDEX('Kreuzmatrix Elemente'!$A$7:$BM$34,MATCH($C104,'Kreuzmatrix Elemente'!$A$7:$A$34,0),MATCH(F$7,'Kreuzmatrix Elemente'!$A$10:$BN$10,0)),"")</f>
        <v/>
      </c>
      <c r="G104" s="18" t="str">
        <f>IFERROR(INDEX('Kreuzmatrix Elemente'!$A$7:$BM$34,MATCH($C104,'Kreuzmatrix Elemente'!$A$7:$A$34,0),MATCH(G$7,'Kreuzmatrix Elemente'!$A$10:$BN$10,0)),"")</f>
        <v/>
      </c>
      <c r="H104" s="18" t="str">
        <f>IFERROR(INDEX('Kreuzmatrix Elemente'!$A$7:$BM$34,MATCH($C104,'Kreuzmatrix Elemente'!$A$7:$A$34,0),MATCH(H$7,'Kreuzmatrix Elemente'!$A$10:$BN$10,0)),"")</f>
        <v/>
      </c>
      <c r="I104" s="88" t="str">
        <f>IFERROR(INDEX('Kreuzmatrix Elemente'!$A$7:$BM$34,MATCH($C104,'Kreuzmatrix Elemente'!$A$7:$A$34,0),MATCH(I$7,'Kreuzmatrix Elemente'!$A$10:$BN$10,0)),"")</f>
        <v/>
      </c>
    </row>
    <row r="105" spans="1:9" x14ac:dyDescent="0.35">
      <c r="A105" s="1" t="s">
        <v>384</v>
      </c>
      <c r="B105" s="19" t="str">
        <f>IFERROR(VLOOKUP($A105,#REF!,B$1,FALSE),"")</f>
        <v/>
      </c>
      <c r="C105" s="19" t="str">
        <f>IFERROR(VLOOKUP($A105,#REF!,C$1,FALSE),"")</f>
        <v/>
      </c>
      <c r="D105" s="19" t="s">
        <v>677</v>
      </c>
      <c r="E105" s="18" t="str">
        <f>IFERROR(INDEX('Kreuzmatrix Elemente'!$A$7:$BM$34,MATCH($C105,'Kreuzmatrix Elemente'!$A$7:$A$34,0),MATCH(E$7,'Kreuzmatrix Elemente'!$A$10:$BN$10,0)),"")</f>
        <v/>
      </c>
      <c r="F105" s="18" t="str">
        <f>IFERROR(INDEX('Kreuzmatrix Elemente'!$A$7:$BM$34,MATCH($C105,'Kreuzmatrix Elemente'!$A$7:$A$34,0),MATCH(F$7,'Kreuzmatrix Elemente'!$A$10:$BN$10,0)),"")</f>
        <v/>
      </c>
      <c r="G105" s="18" t="str">
        <f>IFERROR(INDEX('Kreuzmatrix Elemente'!$A$7:$BM$34,MATCH($C105,'Kreuzmatrix Elemente'!$A$7:$A$34,0),MATCH(G$7,'Kreuzmatrix Elemente'!$A$10:$BN$10,0)),"")</f>
        <v/>
      </c>
      <c r="H105" s="18" t="str">
        <f>IFERROR(INDEX('Kreuzmatrix Elemente'!$A$7:$BM$34,MATCH($C105,'Kreuzmatrix Elemente'!$A$7:$A$34,0),MATCH(H$7,'Kreuzmatrix Elemente'!$A$10:$BN$10,0)),"")</f>
        <v/>
      </c>
      <c r="I105" s="88" t="str">
        <f>IFERROR(INDEX('Kreuzmatrix Elemente'!$A$7:$BM$34,MATCH($C105,'Kreuzmatrix Elemente'!$A$7:$A$34,0),MATCH(I$7,'Kreuzmatrix Elemente'!$A$10:$BN$10,0)),"")</f>
        <v/>
      </c>
    </row>
    <row r="106" spans="1:9" x14ac:dyDescent="0.35">
      <c r="A106" s="1" t="s">
        <v>385</v>
      </c>
      <c r="B106" s="19" t="str">
        <f>IFERROR(VLOOKUP($A106,#REF!,B$1,FALSE),"")</f>
        <v/>
      </c>
      <c r="C106" s="19" t="str">
        <f>IFERROR(VLOOKUP($A106,#REF!,C$1,FALSE),"")</f>
        <v/>
      </c>
      <c r="D106" s="19" t="s">
        <v>678</v>
      </c>
      <c r="E106" s="18" t="str">
        <f>IFERROR(INDEX('Kreuzmatrix Elemente'!$A$7:$BM$34,MATCH($C106,'Kreuzmatrix Elemente'!$A$7:$A$34,0),MATCH(E$7,'Kreuzmatrix Elemente'!$A$10:$BN$10,0)),"")</f>
        <v/>
      </c>
      <c r="F106" s="18" t="str">
        <f>IFERROR(INDEX('Kreuzmatrix Elemente'!$A$7:$BM$34,MATCH($C106,'Kreuzmatrix Elemente'!$A$7:$A$34,0),MATCH(F$7,'Kreuzmatrix Elemente'!$A$10:$BN$10,0)),"")</f>
        <v/>
      </c>
      <c r="G106" s="18" t="str">
        <f>IFERROR(INDEX('Kreuzmatrix Elemente'!$A$7:$BM$34,MATCH($C106,'Kreuzmatrix Elemente'!$A$7:$A$34,0),MATCH(G$7,'Kreuzmatrix Elemente'!$A$10:$BN$10,0)),"")</f>
        <v/>
      </c>
      <c r="H106" s="18" t="str">
        <f>IFERROR(INDEX('Kreuzmatrix Elemente'!$A$7:$BM$34,MATCH($C106,'Kreuzmatrix Elemente'!$A$7:$A$34,0),MATCH(H$7,'Kreuzmatrix Elemente'!$A$10:$BN$10,0)),"")</f>
        <v/>
      </c>
      <c r="I106" s="88" t="str">
        <f>IFERROR(INDEX('Kreuzmatrix Elemente'!$A$7:$BM$34,MATCH($C106,'Kreuzmatrix Elemente'!$A$7:$A$34,0),MATCH(I$7,'Kreuzmatrix Elemente'!$A$10:$BN$10,0)),"")</f>
        <v/>
      </c>
    </row>
    <row r="108" spans="1:9" x14ac:dyDescent="0.35">
      <c r="A108" s="111" t="s">
        <v>174</v>
      </c>
      <c r="B108" s="11"/>
      <c r="C108" s="11"/>
      <c r="D108" s="11"/>
    </row>
    <row r="109" spans="1:9" ht="12.75" customHeight="1" x14ac:dyDescent="0.35">
      <c r="A109" s="18" t="s">
        <v>642</v>
      </c>
      <c r="B109" s="203" t="s">
        <v>175</v>
      </c>
      <c r="C109" s="140"/>
      <c r="D109" s="140"/>
    </row>
    <row r="110" spans="1:9" x14ac:dyDescent="0.35">
      <c r="A110" s="18" t="s">
        <v>643</v>
      </c>
      <c r="B110" s="139"/>
      <c r="C110" s="140"/>
      <c r="D110" s="140"/>
    </row>
  </sheetData>
  <autoFilter ref="A7:E106" xr:uid="{FC21F7FB-92A8-4140-90FB-B9981AE3E50E}"/>
  <mergeCells count="2">
    <mergeCell ref="E6:F6"/>
    <mergeCell ref="G6:I6"/>
  </mergeCells>
  <phoneticPr fontId="29" type="noConversion"/>
  <conditionalFormatting sqref="A109:B109 A110">
    <cfRule type="cellIs" dxfId="128" priority="6" operator="equal">
      <formula>"M01"</formula>
    </cfRule>
    <cfRule type="cellIs" dxfId="127" priority="2" operator="equal">
      <formula>"M05"</formula>
    </cfRule>
    <cfRule type="cellIs" dxfId="126" priority="3" operator="equal">
      <formula>"M04"</formula>
    </cfRule>
    <cfRule type="cellIs" dxfId="125" priority="4" operator="equal">
      <formula>"M03"</formula>
    </cfRule>
  </conditionalFormatting>
  <conditionalFormatting sqref="A109:B109 A110:G110">
    <cfRule type="cellIs" dxfId="124" priority="5" operator="equal">
      <formula>"A2"</formula>
    </cfRule>
    <cfRule type="cellIs" dxfId="123" priority="1" operator="equal">
      <formula>"M00"</formula>
    </cfRule>
  </conditionalFormatting>
  <conditionalFormatting sqref="A6:D7">
    <cfRule type="cellIs" dxfId="122" priority="28" operator="equal">
      <formula>"x"</formula>
    </cfRule>
    <cfRule type="cellIs" dxfId="121" priority="29" operator="equal">
      <formula>"M00"</formula>
    </cfRule>
  </conditionalFormatting>
  <conditionalFormatting sqref="A7:D7">
    <cfRule type="cellIs" dxfId="120" priority="32" operator="equal">
      <formula>"M03"</formula>
    </cfRule>
    <cfRule type="cellIs" dxfId="119" priority="31" operator="equal">
      <formula>"M04"</formula>
    </cfRule>
    <cfRule type="cellIs" dxfId="118" priority="30" operator="equal">
      <formula>"M05"</formula>
    </cfRule>
    <cfRule type="cellIs" dxfId="117" priority="33" operator="equal">
      <formula>"M02"</formula>
    </cfRule>
    <cfRule type="cellIs" dxfId="116" priority="34" operator="equal">
      <formula>"M01"</formula>
    </cfRule>
  </conditionalFormatting>
  <conditionalFormatting sqref="A108:D108">
    <cfRule type="cellIs" dxfId="115" priority="7" operator="equal">
      <formula>"M00"</formula>
    </cfRule>
    <cfRule type="cellIs" dxfId="114" priority="8" operator="equal">
      <formula>"M05"</formula>
    </cfRule>
    <cfRule type="cellIs" dxfId="113" priority="9" operator="equal">
      <formula>"M04"</formula>
    </cfRule>
    <cfRule type="cellIs" dxfId="112" priority="10" operator="equal">
      <formula>"M03"</formula>
    </cfRule>
    <cfRule type="cellIs" dxfId="111" priority="11" operator="equal">
      <formula>"M02"</formula>
    </cfRule>
    <cfRule type="cellIs" dxfId="110" priority="12" operator="equal">
      <formula>"M01"</formula>
    </cfRule>
  </conditionalFormatting>
  <conditionalFormatting sqref="C7:I7">
    <cfRule type="cellIs" dxfId="109" priority="14" operator="equal">
      <formula>"x"</formula>
    </cfRule>
    <cfRule type="cellIs" dxfId="108" priority="15" operator="equal">
      <formula>"M00"</formula>
    </cfRule>
  </conditionalFormatting>
  <conditionalFormatting sqref="E6">
    <cfRule type="cellIs" dxfId="107" priority="27" operator="equal">
      <formula>"M01"</formula>
    </cfRule>
    <cfRule type="cellIs" dxfId="106" priority="23" operator="equal">
      <formula>"M05"</formula>
    </cfRule>
    <cfRule type="cellIs" dxfId="105" priority="24" operator="equal">
      <formula>"M04"</formula>
    </cfRule>
    <cfRule type="cellIs" dxfId="104" priority="25" operator="equal">
      <formula>"M03"</formula>
    </cfRule>
    <cfRule type="cellIs" dxfId="103" priority="26" operator="equal">
      <formula>"M02"</formula>
    </cfRule>
    <cfRule type="cellIs" dxfId="102" priority="22" operator="equal">
      <formula>"M00"</formula>
    </cfRule>
    <cfRule type="cellIs" dxfId="101" priority="21" operator="equal">
      <formula>"x"</formula>
    </cfRule>
  </conditionalFormatting>
  <conditionalFormatting sqref="E7:F7">
    <cfRule type="duplicateValues" dxfId="100" priority="42"/>
  </conditionalFormatting>
  <conditionalFormatting sqref="G1:XFD2 A1:F5 G3:H3 J3:XFD3 G4:XFD5 A6:D6 N6:XFD7 A7 C7:G7 I7 A8:XFD107 F108:G109 H108:XFD111 A110:G110 A112:XFD714">
    <cfRule type="cellIs" dxfId="99" priority="37" operator="equal">
      <formula>"C5"</formula>
    </cfRule>
    <cfRule type="cellIs" dxfId="98" priority="38" operator="equal">
      <formula>"B4"</formula>
    </cfRule>
    <cfRule type="cellIs" dxfId="97" priority="39" operator="equal">
      <formula>"B3"</formula>
    </cfRule>
    <cfRule type="cellIs" dxfId="96" priority="41" operator="equal">
      <formula>"A1"</formula>
    </cfRule>
  </conditionalFormatting>
  <conditionalFormatting sqref="G1:XFD2 A1:F5 G3:H3 J3:XFD3 G4:XFD5 A6:D6 N6:XFD7 A7 C7:G7 I7 A8:XFD107 F108:G109 H108:XFD111 A112:XFD714">
    <cfRule type="cellIs" dxfId="95" priority="40" operator="equal">
      <formula>"A2"</formula>
    </cfRule>
  </conditionalFormatting>
  <conditionalFormatting sqref="G1:XFD2 A1:F5 G3:H3 J3:XFD3 G4:XFD5 N6:XFD7 A7 A8:XFD107 F108:G109 H108:XFD111 A110:G110 A112:XFD714">
    <cfRule type="cellIs" dxfId="94" priority="35" operator="equal">
      <formula>"x"</formula>
    </cfRule>
  </conditionalFormatting>
  <conditionalFormatting sqref="G1:XFD2 A1:F5 G3:H3 J3:XFD3 G4:XFD5 N6:XFD7 A7 A8:XFD107 F108:G109 H108:XFD111 A112:XFD714">
    <cfRule type="cellIs" dxfId="93" priority="36" operator="equal">
      <formula>"M00"</formula>
    </cfRule>
  </conditionalFormatting>
  <conditionalFormatting sqref="H7">
    <cfRule type="cellIs" dxfId="92" priority="19" operator="equal">
      <formula>"M02"</formula>
    </cfRule>
    <cfRule type="cellIs" dxfId="91" priority="18" operator="equal">
      <formula>"M03"</formula>
    </cfRule>
    <cfRule type="cellIs" dxfId="90" priority="16" operator="equal">
      <formula>"M05"</formula>
    </cfRule>
    <cfRule type="duplicateValues" dxfId="89" priority="13"/>
    <cfRule type="cellIs" dxfId="88" priority="17" operator="equal">
      <formula>"M04"</formula>
    </cfRule>
    <cfRule type="cellIs" dxfId="87" priority="20" operator="equal">
      <formula>"M01"</formula>
    </cfRule>
  </conditionalFormatting>
  <conditionalFormatting sqref="I7 G7">
    <cfRule type="duplicateValues" dxfId="86" priority="43"/>
  </conditionalFormatting>
  <pageMargins left="0.70866141732283472" right="0.70866141732283472" top="0.78740157480314965" bottom="0.78740157480314965" header="0.31496062992125984" footer="0.31496062992125984"/>
  <pageSetup paperSize="8" fitToHeight="0" orientation="landscape"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ACE04-613A-4025-A437-9FC17D3B00DF}">
  <sheetPr>
    <tabColor theme="4" tint="0.79998168889431442"/>
    <pageSetUpPr fitToPage="1"/>
  </sheetPr>
  <dimension ref="A1:M207"/>
  <sheetViews>
    <sheetView topLeftCell="A2" workbookViewId="0"/>
  </sheetViews>
  <sheetFormatPr baseColWidth="10" defaultColWidth="11.46484375" defaultRowHeight="12.75" outlineLevelRow="1" x14ac:dyDescent="0.35"/>
  <cols>
    <col min="1" max="1" width="12.796875" customWidth="1"/>
    <col min="2" max="2" width="50" customWidth="1"/>
    <col min="3" max="4" width="25.59765625" customWidth="1"/>
    <col min="5" max="8" width="8.46484375" customWidth="1"/>
    <col min="9" max="9" width="8.46484375" style="65" customWidth="1"/>
  </cols>
  <sheetData>
    <row r="1" spans="1:13" hidden="1" outlineLevel="1" x14ac:dyDescent="0.35">
      <c r="A1">
        <v>1</v>
      </c>
      <c r="B1" t="e">
        <f>IF(Untertitel="FR",3,2)</f>
        <v>#REF!</v>
      </c>
      <c r="C1">
        <v>5</v>
      </c>
      <c r="D1">
        <v>6</v>
      </c>
      <c r="E1" t="e">
        <f t="array" ref="E1">INDEX(#REF!,MATCH(E9,#REF!,0))</f>
        <v>#REF!</v>
      </c>
      <c r="G1" t="e">
        <f t="array" ref="G1">INDEX(#REF!,MATCH(G9,#REF!,0))</f>
        <v>#REF!</v>
      </c>
      <c r="I1" s="65" t="e">
        <f t="array" ref="I1">INDEX(#REF!,MATCH(I9,#REF!,0))</f>
        <v>#REF!</v>
      </c>
    </row>
    <row r="2" spans="1:13" ht="81" customHeight="1" collapsed="1" x14ac:dyDescent="0.35"/>
    <row r="3" spans="1:13" ht="14.25" customHeight="1" x14ac:dyDescent="0.35">
      <c r="A3" s="13" t="e">
        <f>CONCATENATE(IF(Nummer="","",Nummer&amp;" "),Projekt)</f>
        <v>#REF!</v>
      </c>
      <c r="B3" s="12"/>
      <c r="C3" s="12"/>
      <c r="D3" s="12"/>
      <c r="G3" s="12"/>
      <c r="H3" s="12"/>
      <c r="I3" s="89" t="e">
        <f>CONCATENATE(Thema," vom ",TEXT(Erfassung,"TT.MM.JJJJ"),IF(Aenderung="","","; rev. "&amp;TEXT(Aenderung,"TT.MM.JJJJ")),IF(PL="",""," / "&amp;PL))</f>
        <v>#REF!</v>
      </c>
    </row>
    <row r="4" spans="1:13" ht="22.5" customHeight="1" x14ac:dyDescent="0.35">
      <c r="A4" s="12"/>
      <c r="B4" s="12"/>
      <c r="C4" s="12"/>
      <c r="D4" s="12"/>
      <c r="G4" s="12"/>
      <c r="H4" s="12"/>
      <c r="I4" s="86"/>
    </row>
    <row r="5" spans="1:13" ht="18" customHeight="1" x14ac:dyDescent="0.5">
      <c r="A5" s="14" t="e">
        <f>Thema</f>
        <v>#REF!</v>
      </c>
      <c r="B5" s="12"/>
      <c r="C5" s="12"/>
      <c r="D5" s="12"/>
      <c r="G5" s="12"/>
      <c r="H5" s="12"/>
      <c r="I5" s="86"/>
    </row>
    <row r="6" spans="1:13" ht="18" customHeight="1" x14ac:dyDescent="0.5">
      <c r="A6" s="14"/>
      <c r="B6" s="12"/>
      <c r="C6" s="12"/>
      <c r="D6" s="12"/>
      <c r="G6" s="12"/>
      <c r="H6" s="12"/>
      <c r="I6" s="86"/>
      <c r="J6" s="83"/>
      <c r="K6" s="83"/>
      <c r="L6" s="83"/>
      <c r="M6" s="83"/>
    </row>
    <row r="7" spans="1:13" ht="30" customHeight="1" x14ac:dyDescent="0.35">
      <c r="A7" s="12"/>
      <c r="B7" s="12"/>
      <c r="C7" s="12"/>
      <c r="D7" s="12"/>
      <c r="G7" s="12"/>
      <c r="H7" s="12"/>
      <c r="I7" s="86"/>
      <c r="J7" s="83"/>
      <c r="K7" s="83"/>
      <c r="L7" s="83"/>
      <c r="M7" s="83"/>
    </row>
    <row r="8" spans="1:13" ht="10.25" customHeight="1" x14ac:dyDescent="0.35">
      <c r="A8" s="12"/>
      <c r="B8" s="12"/>
      <c r="C8" s="12"/>
      <c r="D8" s="12"/>
      <c r="E8" s="294" t="s">
        <v>567</v>
      </c>
      <c r="F8" s="294"/>
      <c r="G8" s="284" t="s">
        <v>670</v>
      </c>
      <c r="H8" s="284"/>
      <c r="I8" s="284"/>
      <c r="J8" s="83"/>
      <c r="K8" s="83"/>
      <c r="L8" s="83"/>
      <c r="M8" s="83"/>
    </row>
    <row r="9" spans="1:13" ht="111.75" customHeight="1" x14ac:dyDescent="0.4">
      <c r="A9" s="64" t="e">
        <f>HLOOKUP(A$1,#REF!,14,0)</f>
        <v>#REF!</v>
      </c>
      <c r="B9" s="64" t="e">
        <f t="array" ref="B9">RIGHT(HLOOKUP(B$1,#REF!,14,0),LEN(HLOOKUP(B$1,#REF!,14,0))-4)</f>
        <v>#REF!</v>
      </c>
      <c r="C9" s="64" t="e">
        <f>HLOOKUP(C$1,#REF!,14,0)</f>
        <v>#REF!</v>
      </c>
      <c r="D9" s="64" t="e">
        <f>HLOOKUP(D$1,#REF!,14,0)</f>
        <v>#REF!</v>
      </c>
      <c r="E9" s="63" t="s">
        <v>568</v>
      </c>
      <c r="F9" s="63" t="s">
        <v>497</v>
      </c>
      <c r="G9" s="212" t="s">
        <v>27</v>
      </c>
      <c r="H9" s="213" t="s">
        <v>500</v>
      </c>
      <c r="I9" s="215" t="s">
        <v>671</v>
      </c>
      <c r="J9" s="83"/>
      <c r="K9" s="83"/>
      <c r="L9" s="83"/>
      <c r="M9" s="83"/>
    </row>
    <row r="10" spans="1:13" ht="13.15" x14ac:dyDescent="0.35">
      <c r="A10" s="204" t="s">
        <v>289</v>
      </c>
      <c r="B10" s="204" t="str">
        <f>IFERROR(VLOOKUP($A10,#REF!,B$1,FALSE),"")</f>
        <v/>
      </c>
      <c r="C10" s="204" t="str">
        <f>IFERROR(VLOOKUP($A10,#REF!,C$1,FALSE),"")</f>
        <v/>
      </c>
      <c r="D10" s="204" t="str">
        <f>IFERROR(VLOOKUP($A10,#REF!,D$1,FALSE),"")</f>
        <v/>
      </c>
      <c r="E10" s="204" t="str">
        <f>IFERROR(VLOOKUP($A10,#REF!,E$1,FALSE),"")</f>
        <v/>
      </c>
      <c r="F10" s="204"/>
      <c r="G10" s="204" t="str">
        <f>IFERROR(VLOOKUP($A10,#REF!,G$1,FALSE),"")</f>
        <v/>
      </c>
      <c r="H10" s="204"/>
      <c r="I10" s="216" t="str">
        <f>IFERROR(VLOOKUP($A10,#REF!,I$1,FALSE),"")</f>
        <v/>
      </c>
    </row>
    <row r="11" spans="1:13" ht="13.15" x14ac:dyDescent="0.4">
      <c r="A11" s="17" t="s">
        <v>290</v>
      </c>
      <c r="B11" s="17" t="str">
        <f>IFERROR(VLOOKUP($A11,#REF!,B$1,FALSE),"")</f>
        <v/>
      </c>
      <c r="C11" s="17" t="str">
        <f>IFERROR(VLOOKUP($A11,#REF!,C$1,FALSE),"")</f>
        <v/>
      </c>
      <c r="D11" s="17" t="str">
        <f>IFERROR(VLOOKUP($A11,#REF!,D$1,FALSE),"")</f>
        <v/>
      </c>
      <c r="E11" s="17" t="str">
        <f>IFERROR(VLOOKUP($A11,#REF!,E$1,FALSE),"")</f>
        <v/>
      </c>
      <c r="F11" s="17"/>
      <c r="G11" s="17" t="str">
        <f>IFERROR(VLOOKUP($A11,#REF!,G$1,FALSE),"")</f>
        <v/>
      </c>
      <c r="H11" s="17"/>
      <c r="I11" s="87" t="str">
        <f>IFERROR(VLOOKUP($A11,#REF!,I$1,FALSE),"")</f>
        <v/>
      </c>
    </row>
    <row r="12" spans="1:13" ht="25.5" x14ac:dyDescent="0.35">
      <c r="A12" s="1" t="s">
        <v>291</v>
      </c>
      <c r="B12" s="19" t="str">
        <f>IFERROR(VLOOKUP($A12,#REF!,B$1,FALSE),"")</f>
        <v/>
      </c>
      <c r="C12" s="73" t="str">
        <f>IFERROR(VLOOKUP($A12,#REF!,C$1,FALSE),"")</f>
        <v/>
      </c>
      <c r="D12" s="19"/>
      <c r="E12" s="18" t="s">
        <v>642</v>
      </c>
      <c r="F12" s="18"/>
      <c r="G12" s="18" t="s">
        <v>643</v>
      </c>
      <c r="H12" s="18"/>
      <c r="I12" s="88" t="str">
        <f>IFERROR(INDEX('Kreuzmatrix Elemente'!$A$7:$BM$34,MATCH($C12,'Kreuzmatrix Elemente'!$A$7:$A$34,0),MATCH(I$9,'Kreuzmatrix Elemente'!$A$10:$BN$10,0)),"")</f>
        <v/>
      </c>
    </row>
    <row r="13" spans="1:13" x14ac:dyDescent="0.35">
      <c r="A13" s="1"/>
      <c r="B13" s="19"/>
      <c r="C13" s="81" t="s">
        <v>679</v>
      </c>
      <c r="D13" s="19"/>
      <c r="E13" s="18"/>
      <c r="F13" s="18"/>
      <c r="G13" s="18"/>
      <c r="H13" s="18"/>
      <c r="I13" s="88"/>
    </row>
    <row r="14" spans="1:13" x14ac:dyDescent="0.35">
      <c r="A14" s="1"/>
      <c r="B14" s="19"/>
      <c r="C14" s="81" t="s">
        <v>680</v>
      </c>
      <c r="D14" s="19"/>
      <c r="E14" s="18"/>
      <c r="F14" s="18"/>
      <c r="G14" s="18"/>
      <c r="H14" s="18"/>
      <c r="I14" s="88"/>
    </row>
    <row r="15" spans="1:13" x14ac:dyDescent="0.35">
      <c r="A15" s="1"/>
      <c r="B15" s="19"/>
      <c r="C15" s="81" t="s">
        <v>681</v>
      </c>
      <c r="D15" s="19"/>
      <c r="E15" s="18"/>
      <c r="F15" s="18"/>
      <c r="G15" s="18"/>
      <c r="H15" s="18"/>
      <c r="I15" s="88"/>
    </row>
    <row r="16" spans="1:13" x14ac:dyDescent="0.35">
      <c r="A16" s="1"/>
      <c r="B16" s="19"/>
      <c r="C16" s="81" t="s">
        <v>680</v>
      </c>
      <c r="D16" s="19"/>
      <c r="E16" s="18"/>
      <c r="F16" s="18"/>
      <c r="G16" s="18"/>
      <c r="H16" s="18"/>
      <c r="I16" s="88"/>
    </row>
    <row r="17" spans="1:9" x14ac:dyDescent="0.35">
      <c r="A17" s="1"/>
      <c r="B17" s="19"/>
      <c r="C17" s="81" t="s">
        <v>682</v>
      </c>
      <c r="D17" s="19"/>
      <c r="E17" s="18"/>
      <c r="F17" s="18"/>
      <c r="G17" s="18"/>
      <c r="H17" s="18"/>
      <c r="I17" s="88"/>
    </row>
    <row r="18" spans="1:9" x14ac:dyDescent="0.35">
      <c r="A18" s="1"/>
      <c r="B18" s="19"/>
      <c r="C18" s="81" t="s">
        <v>683</v>
      </c>
      <c r="D18" s="19"/>
      <c r="E18" s="18"/>
      <c r="F18" s="18"/>
      <c r="G18" s="18"/>
      <c r="H18" s="18"/>
      <c r="I18" s="88"/>
    </row>
    <row r="19" spans="1:9" x14ac:dyDescent="0.35">
      <c r="A19" s="1"/>
      <c r="B19" s="19"/>
      <c r="C19" s="81" t="s">
        <v>684</v>
      </c>
      <c r="D19" s="19"/>
      <c r="E19" s="18"/>
      <c r="F19" s="18"/>
      <c r="G19" s="18"/>
      <c r="H19" s="18"/>
      <c r="I19" s="88"/>
    </row>
    <row r="20" spans="1:9" x14ac:dyDescent="0.35">
      <c r="A20" s="1"/>
      <c r="B20" s="19"/>
      <c r="C20" s="81" t="s">
        <v>685</v>
      </c>
      <c r="D20" s="19"/>
      <c r="E20" s="18"/>
      <c r="F20" s="18"/>
      <c r="G20" s="18"/>
      <c r="H20" s="18"/>
      <c r="I20" s="88"/>
    </row>
    <row r="21" spans="1:9" x14ac:dyDescent="0.35">
      <c r="A21" s="1" t="s">
        <v>292</v>
      </c>
      <c r="B21" s="19" t="str">
        <f>IFERROR(VLOOKUP($A21,#REF!,B$1,FALSE),"")</f>
        <v/>
      </c>
      <c r="C21" s="19" t="str">
        <f>IFERROR(VLOOKUP($A21,#REF!,C$1,FALSE),"")</f>
        <v/>
      </c>
      <c r="D21" s="19"/>
      <c r="E21" s="18" t="s">
        <v>642</v>
      </c>
      <c r="F21" s="18"/>
      <c r="G21" s="18" t="s">
        <v>643</v>
      </c>
      <c r="H21" s="18"/>
      <c r="I21" s="88" t="str">
        <f>IFERROR(INDEX('Kreuzmatrix Elemente'!$A$7:$BM$34,MATCH($C21,'Kreuzmatrix Elemente'!$A$7:$A$34,0),MATCH(I$9,'Kreuzmatrix Elemente'!$A$10:$BN$10,0)),"")</f>
        <v/>
      </c>
    </row>
    <row r="22" spans="1:9" x14ac:dyDescent="0.35">
      <c r="A22" s="1"/>
      <c r="B22" s="19"/>
      <c r="C22" s="81" t="s">
        <v>686</v>
      </c>
      <c r="D22" s="19"/>
      <c r="E22" s="18"/>
      <c r="F22" s="18"/>
      <c r="G22" s="18"/>
      <c r="H22" s="18"/>
      <c r="I22" s="88"/>
    </row>
    <row r="23" spans="1:9" x14ac:dyDescent="0.35">
      <c r="A23" s="1"/>
      <c r="B23" s="19"/>
      <c r="C23" s="81" t="s">
        <v>687</v>
      </c>
      <c r="D23" s="19"/>
      <c r="E23" s="18"/>
      <c r="F23" s="18"/>
      <c r="G23" s="18"/>
      <c r="H23" s="18"/>
      <c r="I23" s="88"/>
    </row>
    <row r="24" spans="1:9" x14ac:dyDescent="0.35">
      <c r="A24" s="1"/>
      <c r="B24" s="19"/>
      <c r="C24" s="81" t="s">
        <v>688</v>
      </c>
      <c r="D24" s="19"/>
      <c r="E24" s="18"/>
      <c r="F24" s="18"/>
      <c r="G24" s="18"/>
      <c r="H24" s="18"/>
      <c r="I24" s="88"/>
    </row>
    <row r="25" spans="1:9" x14ac:dyDescent="0.35">
      <c r="A25" s="1"/>
      <c r="B25" s="19"/>
      <c r="C25" s="81" t="s">
        <v>689</v>
      </c>
      <c r="D25" s="19"/>
      <c r="E25" s="18"/>
      <c r="F25" s="18"/>
      <c r="G25" s="18"/>
      <c r="H25" s="18"/>
      <c r="I25" s="88"/>
    </row>
    <row r="26" spans="1:9" x14ac:dyDescent="0.35">
      <c r="A26" s="1"/>
      <c r="B26" s="19"/>
      <c r="C26" s="81" t="s">
        <v>688</v>
      </c>
      <c r="D26" s="19"/>
      <c r="E26" s="18"/>
      <c r="F26" s="18"/>
      <c r="G26" s="18"/>
      <c r="H26" s="18"/>
      <c r="I26" s="88"/>
    </row>
    <row r="27" spans="1:9" x14ac:dyDescent="0.35">
      <c r="A27" s="1" t="s">
        <v>293</v>
      </c>
      <c r="B27" s="19" t="str">
        <f>IFERROR(VLOOKUP($A27,#REF!,B$1,FALSE),"")</f>
        <v/>
      </c>
      <c r="C27" s="19" t="str">
        <f>IFERROR(VLOOKUP($A27,#REF!,C$1,FALSE),"")</f>
        <v/>
      </c>
      <c r="D27" s="19"/>
      <c r="E27" s="18" t="s">
        <v>642</v>
      </c>
      <c r="F27" s="18"/>
      <c r="G27" s="18" t="s">
        <v>643</v>
      </c>
      <c r="H27" s="18"/>
      <c r="I27" s="88" t="str">
        <f>IFERROR(INDEX('Kreuzmatrix Elemente'!$A$7:$BM$34,MATCH($C27,'Kreuzmatrix Elemente'!$A$7:$A$34,0),MATCH(I$9,'Kreuzmatrix Elemente'!$A$10:$BN$10,0)),"")</f>
        <v/>
      </c>
    </row>
    <row r="28" spans="1:9" x14ac:dyDescent="0.35">
      <c r="A28" s="1" t="s">
        <v>294</v>
      </c>
      <c r="B28" s="19" t="str">
        <f>IFERROR(VLOOKUP($A28,#REF!,B$1,FALSE),"")</f>
        <v/>
      </c>
      <c r="C28" s="73" t="str">
        <f>IFERROR(VLOOKUP($A28,#REF!,C$1,FALSE),"")</f>
        <v/>
      </c>
      <c r="D28" s="19"/>
      <c r="E28" s="18" t="s">
        <v>642</v>
      </c>
      <c r="F28" s="18"/>
      <c r="G28" s="18" t="s">
        <v>643</v>
      </c>
      <c r="H28" s="18"/>
      <c r="I28" s="88" t="str">
        <f>IFERROR(INDEX('Kreuzmatrix Elemente'!$A$7:$BM$34,MATCH($C28,'Kreuzmatrix Elemente'!$A$7:$A$34,0),MATCH(I$9,'Kreuzmatrix Elemente'!$A$10:$BN$10,0)),"")</f>
        <v/>
      </c>
    </row>
    <row r="29" spans="1:9" x14ac:dyDescent="0.35">
      <c r="A29" s="1"/>
      <c r="B29" s="19"/>
      <c r="C29" s="82" t="s">
        <v>690</v>
      </c>
      <c r="D29" s="19"/>
      <c r="E29" s="18"/>
      <c r="F29" s="18"/>
      <c r="G29" s="18"/>
      <c r="H29" s="18"/>
      <c r="I29" s="88"/>
    </row>
    <row r="30" spans="1:9" x14ac:dyDescent="0.35">
      <c r="A30" s="1"/>
      <c r="B30" s="19"/>
      <c r="C30" s="82" t="s">
        <v>691</v>
      </c>
      <c r="D30" s="19"/>
      <c r="E30" s="18"/>
      <c r="F30" s="18"/>
      <c r="G30" s="18"/>
      <c r="H30" s="18"/>
      <c r="I30" s="88"/>
    </row>
    <row r="31" spans="1:9" x14ac:dyDescent="0.35">
      <c r="A31" s="1"/>
      <c r="B31" s="19"/>
      <c r="C31" s="82" t="s">
        <v>692</v>
      </c>
      <c r="D31" s="19"/>
      <c r="E31" s="18"/>
      <c r="F31" s="18"/>
      <c r="G31" s="18"/>
      <c r="H31" s="18"/>
      <c r="I31" s="88"/>
    </row>
    <row r="32" spans="1:9" x14ac:dyDescent="0.35">
      <c r="A32" s="1" t="s">
        <v>295</v>
      </c>
      <c r="B32" s="19" t="str">
        <f>IFERROR(VLOOKUP($A32,#REF!,B$1,FALSE),"")</f>
        <v/>
      </c>
      <c r="C32" s="73" t="str">
        <f>IFERROR(VLOOKUP($A32,#REF!,C$1,FALSE),"")</f>
        <v/>
      </c>
      <c r="D32" s="19"/>
      <c r="E32" s="18" t="s">
        <v>642</v>
      </c>
      <c r="F32" s="18"/>
      <c r="G32" s="18" t="s">
        <v>643</v>
      </c>
      <c r="H32" s="18"/>
      <c r="I32" s="88" t="str">
        <f>IFERROR(INDEX('Kreuzmatrix Elemente'!$A$7:$BM$34,MATCH($C32,'Kreuzmatrix Elemente'!$A$7:$A$34,0),MATCH(I$9,'Kreuzmatrix Elemente'!$A$10:$BN$10,0)),"")</f>
        <v/>
      </c>
    </row>
    <row r="33" spans="1:9" x14ac:dyDescent="0.35">
      <c r="A33" s="1"/>
      <c r="B33" s="19"/>
      <c r="C33" s="82" t="s">
        <v>693</v>
      </c>
      <c r="D33" s="19"/>
      <c r="E33" s="18"/>
      <c r="F33" s="18"/>
      <c r="G33" s="18"/>
      <c r="H33" s="18"/>
      <c r="I33" s="88"/>
    </row>
    <row r="34" spans="1:9" x14ac:dyDescent="0.35">
      <c r="A34" s="1"/>
      <c r="B34" s="19"/>
      <c r="C34" s="82" t="s">
        <v>694</v>
      </c>
      <c r="D34" s="19"/>
      <c r="E34" s="18"/>
      <c r="F34" s="18"/>
      <c r="G34" s="18"/>
      <c r="H34" s="18"/>
      <c r="I34" s="88"/>
    </row>
    <row r="35" spans="1:9" x14ac:dyDescent="0.35">
      <c r="A35" s="1" t="s">
        <v>296</v>
      </c>
      <c r="B35" s="19" t="str">
        <f>IFERROR(VLOOKUP($A35,#REF!,B$1,FALSE),"")</f>
        <v/>
      </c>
      <c r="C35" s="73" t="str">
        <f>IFERROR(VLOOKUP($A35,#REF!,C$1,FALSE),"")</f>
        <v/>
      </c>
      <c r="D35" s="19"/>
      <c r="E35" s="18" t="s">
        <v>642</v>
      </c>
      <c r="F35" s="18"/>
      <c r="G35" s="18" t="s">
        <v>643</v>
      </c>
      <c r="H35" s="18"/>
      <c r="I35" s="88" t="str">
        <f>IFERROR(INDEX('Kreuzmatrix Elemente'!$A$7:$BM$34,MATCH($C35,'Kreuzmatrix Elemente'!$A$7:$A$34,0),MATCH(I$9,'Kreuzmatrix Elemente'!$A$10:$BN$10,0)),"")</f>
        <v/>
      </c>
    </row>
    <row r="36" spans="1:9" x14ac:dyDescent="0.35">
      <c r="A36" s="1"/>
      <c r="B36" s="19"/>
      <c r="C36" s="81" t="s">
        <v>695</v>
      </c>
      <c r="D36" s="19"/>
      <c r="E36" s="18"/>
      <c r="F36" s="18"/>
      <c r="G36" s="18"/>
      <c r="H36" s="18"/>
      <c r="I36" s="88"/>
    </row>
    <row r="37" spans="1:9" x14ac:dyDescent="0.35">
      <c r="A37" s="1"/>
      <c r="B37" s="19"/>
      <c r="C37" s="81" t="s">
        <v>696</v>
      </c>
      <c r="D37" s="19"/>
      <c r="E37" s="18"/>
      <c r="F37" s="18"/>
      <c r="G37" s="18"/>
      <c r="H37" s="18"/>
      <c r="I37" s="88"/>
    </row>
    <row r="38" spans="1:9" x14ac:dyDescent="0.35">
      <c r="A38" s="1" t="s">
        <v>297</v>
      </c>
      <c r="B38" s="19" t="str">
        <f>IFERROR(VLOOKUP($A38,#REF!,B$1,FALSE),"")</f>
        <v/>
      </c>
      <c r="C38" s="73" t="str">
        <f>IFERROR(VLOOKUP($A38,#REF!,C$1,FALSE),"")</f>
        <v/>
      </c>
      <c r="D38" s="19"/>
      <c r="E38" s="18" t="s">
        <v>642</v>
      </c>
      <c r="F38" s="18"/>
      <c r="G38" s="18" t="s">
        <v>643</v>
      </c>
      <c r="H38" s="18"/>
      <c r="I38" s="88" t="str">
        <f>IFERROR(INDEX('Kreuzmatrix Elemente'!$A$7:$BM$34,MATCH($C38,'Kreuzmatrix Elemente'!$A$7:$A$34,0),MATCH(I$9,'Kreuzmatrix Elemente'!$A$10:$BN$10,0)),"")</f>
        <v/>
      </c>
    </row>
    <row r="39" spans="1:9" x14ac:dyDescent="0.35">
      <c r="A39" s="1"/>
      <c r="B39" s="19"/>
      <c r="C39" s="81" t="s">
        <v>679</v>
      </c>
      <c r="D39" s="19"/>
      <c r="E39" s="18"/>
      <c r="F39" s="18"/>
      <c r="G39" s="18"/>
      <c r="H39" s="18"/>
      <c r="I39" s="88"/>
    </row>
    <row r="40" spans="1:9" x14ac:dyDescent="0.35">
      <c r="A40" s="1"/>
      <c r="B40" s="19"/>
      <c r="C40" s="81" t="s">
        <v>680</v>
      </c>
      <c r="D40" s="19"/>
      <c r="E40" s="18"/>
      <c r="F40" s="18"/>
      <c r="G40" s="18"/>
      <c r="H40" s="18"/>
      <c r="I40" s="88"/>
    </row>
    <row r="41" spans="1:9" x14ac:dyDescent="0.35">
      <c r="A41" s="1"/>
      <c r="B41" s="19"/>
      <c r="C41" s="81" t="s">
        <v>681</v>
      </c>
      <c r="D41" s="19"/>
      <c r="E41" s="18"/>
      <c r="F41" s="18"/>
      <c r="G41" s="18"/>
      <c r="H41" s="18"/>
      <c r="I41" s="88"/>
    </row>
    <row r="42" spans="1:9" x14ac:dyDescent="0.35">
      <c r="A42" s="1"/>
      <c r="B42" s="19"/>
      <c r="C42" s="81" t="s">
        <v>680</v>
      </c>
      <c r="D42" s="19"/>
      <c r="E42" s="18"/>
      <c r="F42" s="18"/>
      <c r="G42" s="18"/>
      <c r="H42" s="18"/>
      <c r="I42" s="88"/>
    </row>
    <row r="43" spans="1:9" x14ac:dyDescent="0.35">
      <c r="A43" s="1"/>
      <c r="B43" s="19"/>
      <c r="C43" s="81" t="s">
        <v>682</v>
      </c>
      <c r="D43" s="19"/>
      <c r="E43" s="18"/>
      <c r="F43" s="18"/>
      <c r="G43" s="18"/>
      <c r="H43" s="18"/>
      <c r="I43" s="88"/>
    </row>
    <row r="44" spans="1:9" x14ac:dyDescent="0.35">
      <c r="A44" s="1"/>
      <c r="B44" s="19"/>
      <c r="C44" s="81" t="s">
        <v>683</v>
      </c>
      <c r="D44" s="19"/>
      <c r="E44" s="18"/>
      <c r="F44" s="18"/>
      <c r="G44" s="18"/>
      <c r="H44" s="18"/>
      <c r="I44" s="88"/>
    </row>
    <row r="45" spans="1:9" x14ac:dyDescent="0.35">
      <c r="A45" s="1"/>
      <c r="B45" s="19"/>
      <c r="C45" s="81" t="s">
        <v>684</v>
      </c>
      <c r="D45" s="19"/>
      <c r="E45" s="18"/>
      <c r="F45" s="18"/>
      <c r="G45" s="18"/>
      <c r="H45" s="18"/>
      <c r="I45" s="88"/>
    </row>
    <row r="46" spans="1:9" x14ac:dyDescent="0.35">
      <c r="A46" s="1"/>
      <c r="B46" s="19"/>
      <c r="C46" s="81" t="s">
        <v>685</v>
      </c>
      <c r="D46" s="19"/>
      <c r="E46" s="18"/>
      <c r="F46" s="18"/>
      <c r="G46" s="18"/>
      <c r="H46" s="18"/>
      <c r="I46" s="88"/>
    </row>
    <row r="47" spans="1:9" x14ac:dyDescent="0.35">
      <c r="A47" s="1" t="s">
        <v>298</v>
      </c>
      <c r="B47" s="19" t="str">
        <f>IFERROR(VLOOKUP($A47,#REF!,B$1,FALSE),"")</f>
        <v/>
      </c>
      <c r="C47" s="19" t="str">
        <f>IFERROR(VLOOKUP($A47,#REF!,C$1,FALSE),"")</f>
        <v/>
      </c>
      <c r="D47" s="19"/>
      <c r="E47" s="18" t="s">
        <v>642</v>
      </c>
      <c r="F47" s="18"/>
      <c r="G47" s="18" t="s">
        <v>643</v>
      </c>
      <c r="H47" s="18"/>
      <c r="I47" s="88" t="str">
        <f>IFERROR(INDEX('Kreuzmatrix Elemente'!$A$7:$BM$34,MATCH($C47,'Kreuzmatrix Elemente'!$A$7:$A$34,0),MATCH(I$9,'Kreuzmatrix Elemente'!$A$10:$BN$10,0)),"")</f>
        <v/>
      </c>
    </row>
    <row r="48" spans="1:9" x14ac:dyDescent="0.35">
      <c r="A48" s="1"/>
      <c r="B48" s="19"/>
      <c r="C48" s="81" t="s">
        <v>686</v>
      </c>
      <c r="D48" s="19"/>
      <c r="E48" s="18"/>
      <c r="F48" s="18"/>
      <c r="G48" s="18"/>
      <c r="H48" s="18"/>
      <c r="I48" s="88"/>
    </row>
    <row r="49" spans="1:9" x14ac:dyDescent="0.35">
      <c r="A49" s="1"/>
      <c r="B49" s="19"/>
      <c r="C49" s="81" t="s">
        <v>687</v>
      </c>
      <c r="D49" s="19"/>
      <c r="E49" s="18"/>
      <c r="F49" s="18"/>
      <c r="G49" s="18"/>
      <c r="H49" s="18"/>
      <c r="I49" s="88"/>
    </row>
    <row r="50" spans="1:9" x14ac:dyDescent="0.35">
      <c r="A50" s="1"/>
      <c r="B50" s="19"/>
      <c r="C50" s="81" t="s">
        <v>688</v>
      </c>
      <c r="D50" s="19"/>
      <c r="E50" s="18"/>
      <c r="F50" s="18"/>
      <c r="G50" s="18"/>
      <c r="H50" s="18"/>
      <c r="I50" s="88"/>
    </row>
    <row r="51" spans="1:9" x14ac:dyDescent="0.35">
      <c r="A51" s="1"/>
      <c r="B51" s="19"/>
      <c r="C51" s="81" t="s">
        <v>689</v>
      </c>
      <c r="D51" s="19"/>
      <c r="E51" s="18"/>
      <c r="F51" s="18"/>
      <c r="G51" s="18"/>
      <c r="H51" s="18"/>
      <c r="I51" s="88"/>
    </row>
    <row r="52" spans="1:9" x14ac:dyDescent="0.35">
      <c r="A52" s="1"/>
      <c r="B52" s="19"/>
      <c r="C52" s="81" t="s">
        <v>688</v>
      </c>
      <c r="D52" s="19"/>
      <c r="E52" s="18"/>
      <c r="F52" s="18"/>
      <c r="G52" s="18"/>
      <c r="H52" s="18"/>
      <c r="I52" s="88"/>
    </row>
    <row r="53" spans="1:9" x14ac:dyDescent="0.35">
      <c r="A53" s="1" t="s">
        <v>300</v>
      </c>
      <c r="B53" s="19" t="str">
        <f>IFERROR(VLOOKUP($A53,#REF!,B$1,FALSE),"")</f>
        <v/>
      </c>
      <c r="C53" s="73" t="str">
        <f>IFERROR(VLOOKUP($A53,#REF!,C$1,FALSE),"")</f>
        <v/>
      </c>
      <c r="D53" s="19" t="str">
        <f>IFERROR(VLOOKUP($A53,#REF!,D$1,FALSE),"")</f>
        <v/>
      </c>
      <c r="E53" s="18" t="s">
        <v>642</v>
      </c>
      <c r="F53" s="18"/>
      <c r="G53" s="18" t="s">
        <v>643</v>
      </c>
      <c r="H53" s="18"/>
      <c r="I53" s="88" t="str">
        <f>IFERROR(INDEX('Kreuzmatrix Elemente'!$A$7:$BM$34,MATCH($C53,'Kreuzmatrix Elemente'!$A$7:$A$34,0),MATCH(I$9,'Kreuzmatrix Elemente'!$A$10:$BN$10,0)),"")</f>
        <v/>
      </c>
    </row>
    <row r="54" spans="1:9" x14ac:dyDescent="0.35">
      <c r="A54" s="1"/>
      <c r="B54" s="19"/>
      <c r="C54" s="82" t="s">
        <v>690</v>
      </c>
      <c r="D54" s="19"/>
      <c r="E54" s="18"/>
      <c r="F54" s="18"/>
      <c r="G54" s="18"/>
      <c r="H54" s="18"/>
      <c r="I54" s="88"/>
    </row>
    <row r="55" spans="1:9" x14ac:dyDescent="0.35">
      <c r="A55" s="1"/>
      <c r="B55" s="19"/>
      <c r="C55" s="82" t="s">
        <v>691</v>
      </c>
      <c r="D55" s="19"/>
      <c r="E55" s="18"/>
      <c r="F55" s="18"/>
      <c r="G55" s="18"/>
      <c r="H55" s="18"/>
      <c r="I55" s="88"/>
    </row>
    <row r="56" spans="1:9" x14ac:dyDescent="0.35">
      <c r="A56" s="1"/>
      <c r="B56" s="19"/>
      <c r="C56" s="82" t="s">
        <v>692</v>
      </c>
      <c r="D56" s="19"/>
      <c r="E56" s="18"/>
      <c r="F56" s="18"/>
      <c r="G56" s="18"/>
      <c r="H56" s="18"/>
      <c r="I56" s="88"/>
    </row>
    <row r="57" spans="1:9" x14ac:dyDescent="0.35">
      <c r="A57" s="1" t="s">
        <v>301</v>
      </c>
      <c r="B57" s="19" t="str">
        <f>IFERROR(VLOOKUP($A57,#REF!,B$1,FALSE),"")</f>
        <v/>
      </c>
      <c r="C57" s="19" t="str">
        <f>IFERROR(VLOOKUP($A57,#REF!,C$1,FALSE),"")</f>
        <v/>
      </c>
      <c r="D57" s="19"/>
      <c r="E57" s="18" t="s">
        <v>642</v>
      </c>
      <c r="F57" s="18"/>
      <c r="G57" s="18" t="s">
        <v>643</v>
      </c>
      <c r="H57" s="18"/>
      <c r="I57" s="88" t="str">
        <f>IFERROR(INDEX('Kreuzmatrix Elemente'!$A$7:$BM$34,MATCH($C57,'Kreuzmatrix Elemente'!$A$7:$A$34,0),MATCH(I$9,'Kreuzmatrix Elemente'!$A$10:$BN$10,0)),"")</f>
        <v/>
      </c>
    </row>
    <row r="58" spans="1:9" x14ac:dyDescent="0.35">
      <c r="A58" s="1"/>
      <c r="B58" s="19"/>
      <c r="C58" s="82" t="s">
        <v>693</v>
      </c>
      <c r="D58" s="19"/>
      <c r="E58" s="18"/>
      <c r="F58" s="18"/>
      <c r="G58" s="18"/>
      <c r="H58" s="18"/>
      <c r="I58" s="88"/>
    </row>
    <row r="59" spans="1:9" x14ac:dyDescent="0.35">
      <c r="A59" s="1"/>
      <c r="B59" s="19"/>
      <c r="C59" s="82" t="s">
        <v>694</v>
      </c>
      <c r="D59" s="19"/>
      <c r="E59" s="18"/>
      <c r="F59" s="18"/>
      <c r="G59" s="18"/>
      <c r="H59" s="18"/>
      <c r="I59" s="88"/>
    </row>
    <row r="60" spans="1:9" ht="13.15" x14ac:dyDescent="0.4">
      <c r="A60" s="17" t="s">
        <v>302</v>
      </c>
      <c r="B60" s="17" t="str">
        <f>IFERROR(VLOOKUP($A60,#REF!,B$1,FALSE),"")</f>
        <v/>
      </c>
      <c r="C60" s="17" t="str">
        <f>IFERROR(VLOOKUP($A60,#REF!,C$1,FALSE),"")</f>
        <v/>
      </c>
      <c r="D60" s="17" t="str">
        <f>IFERROR(VLOOKUP($A60,#REF!,D$1,FALSE),"")</f>
        <v/>
      </c>
      <c r="E60" s="17" t="str">
        <f>IFERROR(VLOOKUP($A60,#REF!,E$1,FALSE),"")</f>
        <v/>
      </c>
      <c r="F60" s="17"/>
      <c r="G60" s="17" t="str">
        <f>IFERROR(VLOOKUP($A60,#REF!,G$1,FALSE),"")</f>
        <v/>
      </c>
      <c r="H60" s="17"/>
      <c r="I60" s="87" t="str">
        <f>IFERROR(VLOOKUP($A60,#REF!,I$1,FALSE),"")</f>
        <v/>
      </c>
    </row>
    <row r="61" spans="1:9" x14ac:dyDescent="0.35">
      <c r="A61" s="1" t="s">
        <v>303</v>
      </c>
      <c r="B61" s="19" t="str">
        <f>IFERROR(VLOOKUP($A61,#REF!,B$1,FALSE),"")</f>
        <v/>
      </c>
      <c r="C61" s="19" t="str">
        <f>IFERROR(VLOOKUP($A61,#REF!,C$1,FALSE),"")</f>
        <v/>
      </c>
      <c r="D61" s="19" t="s">
        <v>262</v>
      </c>
      <c r="E61" s="18" t="s">
        <v>642</v>
      </c>
      <c r="F61" s="18"/>
      <c r="G61" s="18" t="s">
        <v>643</v>
      </c>
      <c r="H61" s="18"/>
      <c r="I61" s="88" t="str">
        <f>IFERROR(INDEX('Kreuzmatrix Elemente'!$A$7:$BM$34,MATCH($C61,'Kreuzmatrix Elemente'!$A$7:$A$34,0),MATCH(I$9,'Kreuzmatrix Elemente'!$A$10:$BN$10,0)),"")</f>
        <v/>
      </c>
    </row>
    <row r="62" spans="1:9" x14ac:dyDescent="0.35">
      <c r="A62" s="1"/>
      <c r="B62" s="19"/>
      <c r="C62" s="19" t="str">
        <f>IFERROR(VLOOKUP($A62,#REF!,C$1,FALSE),"")</f>
        <v/>
      </c>
      <c r="D62" s="69" t="s">
        <v>697</v>
      </c>
      <c r="E62" s="18"/>
      <c r="F62" s="18"/>
      <c r="G62" s="18"/>
      <c r="H62" s="18"/>
      <c r="I62" s="88"/>
    </row>
    <row r="63" spans="1:9" x14ac:dyDescent="0.35">
      <c r="A63" s="1"/>
      <c r="B63" s="19"/>
      <c r="C63" s="19" t="str">
        <f>IFERROR(VLOOKUP($A63,#REF!,C$1,FALSE),"")</f>
        <v/>
      </c>
      <c r="D63" s="69" t="s">
        <v>698</v>
      </c>
      <c r="E63" s="18"/>
      <c r="F63" s="18"/>
      <c r="G63" s="18"/>
      <c r="H63" s="18"/>
      <c r="I63" s="88"/>
    </row>
    <row r="64" spans="1:9" x14ac:dyDescent="0.35">
      <c r="A64" s="1"/>
      <c r="B64" s="19"/>
      <c r="C64" s="19" t="str">
        <f>IFERROR(VLOOKUP($A64,#REF!,C$1,FALSE),"")</f>
        <v/>
      </c>
      <c r="D64" s="69" t="s">
        <v>699</v>
      </c>
      <c r="E64" s="18"/>
      <c r="F64" s="18"/>
      <c r="G64" s="18"/>
      <c r="H64" s="18"/>
      <c r="I64" s="88"/>
    </row>
    <row r="65" spans="1:9" x14ac:dyDescent="0.35">
      <c r="A65" s="1"/>
      <c r="B65" s="19"/>
      <c r="C65" s="19" t="str">
        <f>IFERROR(VLOOKUP($A65,#REF!,C$1,FALSE),"")</f>
        <v/>
      </c>
      <c r="D65" s="69" t="s">
        <v>700</v>
      </c>
      <c r="E65" s="18"/>
      <c r="F65" s="18"/>
      <c r="G65" s="18"/>
      <c r="H65" s="18"/>
      <c r="I65" s="88"/>
    </row>
    <row r="66" spans="1:9" x14ac:dyDescent="0.35">
      <c r="A66" s="1"/>
      <c r="B66" s="19"/>
      <c r="C66" s="19" t="str">
        <f>IFERROR(VLOOKUP($A66,#REF!,C$1,FALSE),"")</f>
        <v/>
      </c>
      <c r="D66" s="69" t="s">
        <v>701</v>
      </c>
      <c r="E66" s="18"/>
      <c r="F66" s="18"/>
      <c r="G66" s="18"/>
      <c r="H66" s="18"/>
      <c r="I66" s="88"/>
    </row>
    <row r="67" spans="1:9" x14ac:dyDescent="0.35">
      <c r="A67" s="1"/>
      <c r="B67" s="19"/>
      <c r="C67" s="19" t="str">
        <f>IFERROR(VLOOKUP($A67,#REF!,C$1,FALSE),"")</f>
        <v/>
      </c>
      <c r="D67" s="69" t="s">
        <v>211</v>
      </c>
      <c r="E67" s="18"/>
      <c r="F67" s="18"/>
      <c r="G67" s="18"/>
      <c r="H67" s="18"/>
      <c r="I67" s="88"/>
    </row>
    <row r="68" spans="1:9" x14ac:dyDescent="0.35">
      <c r="A68" s="1" t="s">
        <v>304</v>
      </c>
      <c r="B68" s="19" t="str">
        <f>IFERROR(VLOOKUP($A68,#REF!,B$1,FALSE),"")</f>
        <v/>
      </c>
      <c r="C68" s="19" t="str">
        <f>IFERROR(VLOOKUP($A68,#REF!,C$1,FALSE),"")</f>
        <v/>
      </c>
      <c r="D68" s="19" t="s">
        <v>262</v>
      </c>
      <c r="E68" s="18" t="s">
        <v>642</v>
      </c>
      <c r="F68" s="18"/>
      <c r="G68" s="18" t="s">
        <v>643</v>
      </c>
      <c r="H68" s="18"/>
      <c r="I68" s="88" t="str">
        <f>IFERROR(INDEX('Kreuzmatrix Elemente'!$A$7:$BM$34,MATCH($C68,'Kreuzmatrix Elemente'!$A$7:$A$34,0),MATCH(I$9,'Kreuzmatrix Elemente'!$A$10:$BN$10,0)),"")</f>
        <v/>
      </c>
    </row>
    <row r="69" spans="1:9" x14ac:dyDescent="0.35">
      <c r="A69" s="1" t="s">
        <v>305</v>
      </c>
      <c r="B69" s="19" t="str">
        <f>IFERROR(VLOOKUP($A69,#REF!,B$1,FALSE),"")</f>
        <v/>
      </c>
      <c r="C69" s="19" t="str">
        <f>IFERROR(VLOOKUP($A69,#REF!,C$1,FALSE),"")</f>
        <v/>
      </c>
      <c r="D69" s="19" t="s">
        <v>262</v>
      </c>
      <c r="E69" s="18" t="s">
        <v>642</v>
      </c>
      <c r="F69" s="18"/>
      <c r="G69" s="18" t="s">
        <v>643</v>
      </c>
      <c r="H69" s="18"/>
      <c r="I69" s="88" t="str">
        <f>IFERROR(INDEX('Kreuzmatrix Elemente'!$A$7:$BM$34,MATCH($C69,'Kreuzmatrix Elemente'!$A$7:$A$34,0),MATCH(I$9,'Kreuzmatrix Elemente'!$A$10:$BN$10,0)),"")</f>
        <v/>
      </c>
    </row>
    <row r="70" spans="1:9" x14ac:dyDescent="0.35">
      <c r="A70" s="1" t="s">
        <v>306</v>
      </c>
      <c r="B70" s="19" t="str">
        <f>IFERROR(VLOOKUP($A70,#REF!,B$1,FALSE),"")</f>
        <v/>
      </c>
      <c r="C70" s="19" t="str">
        <f>IFERROR(VLOOKUP($A70,#REF!,C$1,FALSE),"")</f>
        <v/>
      </c>
      <c r="D70" s="19" t="s">
        <v>262</v>
      </c>
      <c r="E70" s="18" t="s">
        <v>642</v>
      </c>
      <c r="F70" s="18"/>
      <c r="G70" s="18" t="s">
        <v>643</v>
      </c>
      <c r="H70" s="18"/>
      <c r="I70" s="88" t="str">
        <f>IFERROR(INDEX('Kreuzmatrix Elemente'!$A$7:$BM$34,MATCH($C70,'Kreuzmatrix Elemente'!$A$7:$A$34,0),MATCH(I$9,'Kreuzmatrix Elemente'!$A$10:$BN$10,0)),"")</f>
        <v/>
      </c>
    </row>
    <row r="71" spans="1:9" x14ac:dyDescent="0.35">
      <c r="A71" s="1" t="s">
        <v>307</v>
      </c>
      <c r="B71" s="19" t="str">
        <f>IFERROR(VLOOKUP($A71,#REF!,B$1,FALSE),"")</f>
        <v/>
      </c>
      <c r="C71" s="19" t="str">
        <f>IFERROR(VLOOKUP($A71,#REF!,C$1,FALSE),"")</f>
        <v/>
      </c>
      <c r="D71" s="19" t="s">
        <v>262</v>
      </c>
      <c r="E71" s="18" t="s">
        <v>642</v>
      </c>
      <c r="F71" s="18"/>
      <c r="G71" s="18" t="s">
        <v>643</v>
      </c>
      <c r="H71" s="18"/>
      <c r="I71" s="88" t="str">
        <f>IFERROR(INDEX('Kreuzmatrix Elemente'!$A$7:$BM$34,MATCH($C71,'Kreuzmatrix Elemente'!$A$7:$A$34,0),MATCH(I$9,'Kreuzmatrix Elemente'!$A$10:$BN$10,0)),"")</f>
        <v/>
      </c>
    </row>
    <row r="72" spans="1:9" x14ac:dyDescent="0.35">
      <c r="A72" s="1" t="s">
        <v>308</v>
      </c>
      <c r="B72" s="19" t="str">
        <f>IFERROR(VLOOKUP($A72,#REF!,B$1,FALSE),"")</f>
        <v/>
      </c>
      <c r="C72" s="19" t="str">
        <f>IFERROR(VLOOKUP($A72,#REF!,C$1,FALSE),"")</f>
        <v/>
      </c>
      <c r="D72" s="19" t="s">
        <v>262</v>
      </c>
      <c r="E72" s="18" t="s">
        <v>642</v>
      </c>
      <c r="F72" s="18"/>
      <c r="G72" s="18" t="s">
        <v>643</v>
      </c>
      <c r="H72" s="18"/>
      <c r="I72" s="88" t="str">
        <f>IFERROR(INDEX('Kreuzmatrix Elemente'!$A$7:$BM$34,MATCH($C72,'Kreuzmatrix Elemente'!$A$7:$A$34,0),MATCH(I$9,'Kreuzmatrix Elemente'!$A$10:$BN$10,0)),"")</f>
        <v/>
      </c>
    </row>
    <row r="73" spans="1:9" x14ac:dyDescent="0.35">
      <c r="A73" s="1" t="s">
        <v>309</v>
      </c>
      <c r="B73" s="19" t="str">
        <f>IFERROR(VLOOKUP($A73,#REF!,B$1,FALSE),"")</f>
        <v/>
      </c>
      <c r="C73" s="19" t="str">
        <f>IFERROR(VLOOKUP($A73,#REF!,C$1,FALSE),"")</f>
        <v/>
      </c>
      <c r="D73" s="19" t="s">
        <v>262</v>
      </c>
      <c r="E73" s="18" t="s">
        <v>642</v>
      </c>
      <c r="F73" s="18"/>
      <c r="G73" s="18" t="s">
        <v>643</v>
      </c>
      <c r="H73" s="18"/>
      <c r="I73" s="88" t="str">
        <f>IFERROR(INDEX('Kreuzmatrix Elemente'!$A$7:$BM$34,MATCH($C73,'Kreuzmatrix Elemente'!$A$7:$A$34,0),MATCH(I$9,'Kreuzmatrix Elemente'!$A$10:$BN$10,0)),"")</f>
        <v/>
      </c>
    </row>
    <row r="74" spans="1:9" ht="13.15" x14ac:dyDescent="0.4">
      <c r="A74" s="17" t="s">
        <v>310</v>
      </c>
      <c r="B74" s="17" t="str">
        <f>IFERROR(VLOOKUP($A74,#REF!,B$1,FALSE),"")</f>
        <v/>
      </c>
      <c r="C74" s="17" t="str">
        <f>IFERROR(VLOOKUP($A74,#REF!,C$1,FALSE),"")</f>
        <v/>
      </c>
      <c r="D74" s="17" t="str">
        <f>IFERROR(VLOOKUP($A74,#REF!,D$1,FALSE),"")</f>
        <v/>
      </c>
      <c r="E74" s="17" t="str">
        <f>IFERROR(VLOOKUP($A74,#REF!,E$1,FALSE),"")</f>
        <v/>
      </c>
      <c r="F74" s="17"/>
      <c r="G74" s="17" t="str">
        <f>IFERROR(VLOOKUP($A74,#REF!,G$1,FALSE),"")</f>
        <v/>
      </c>
      <c r="H74" s="17"/>
      <c r="I74" s="87" t="str">
        <f>IFERROR(VLOOKUP($A74,#REF!,I$1,FALSE),"")</f>
        <v/>
      </c>
    </row>
    <row r="75" spans="1:9" x14ac:dyDescent="0.35">
      <c r="A75" s="1" t="s">
        <v>311</v>
      </c>
      <c r="B75" s="19" t="str">
        <f>IFERROR(VLOOKUP($A75,#REF!,B$1,FALSE),"")</f>
        <v/>
      </c>
      <c r="C75" s="19" t="str">
        <f>IFERROR(VLOOKUP($A75,#REF!,C$1,FALSE),"")</f>
        <v/>
      </c>
      <c r="D75" s="19" t="str">
        <f>IFERROR(VLOOKUP($A75,#REF!,D$1,FALSE),"")</f>
        <v/>
      </c>
      <c r="E75" s="18" t="s">
        <v>642</v>
      </c>
      <c r="F75" s="18"/>
      <c r="G75" s="18" t="s">
        <v>643</v>
      </c>
      <c r="H75" s="18"/>
      <c r="I75" s="88" t="str">
        <f>IFERROR(INDEX('Kreuzmatrix Elemente'!$A$7:$BM$34,MATCH($C75,'Kreuzmatrix Elemente'!$A$7:$A$34,0),MATCH(I$9,'Kreuzmatrix Elemente'!$A$10:$BN$10,0)),"")</f>
        <v/>
      </c>
    </row>
    <row r="76" spans="1:9" x14ac:dyDescent="0.35">
      <c r="A76" s="1" t="s">
        <v>312</v>
      </c>
      <c r="B76" s="19" t="str">
        <f>IFERROR(VLOOKUP($A76,#REF!,B$1,FALSE),"")</f>
        <v/>
      </c>
      <c r="C76" s="19" t="str">
        <f>IFERROR(VLOOKUP($A76,#REF!,C$1,FALSE),"")</f>
        <v/>
      </c>
      <c r="D76" s="19" t="str">
        <f>IFERROR(VLOOKUP($A76,#REF!,D$1,FALSE),"")</f>
        <v/>
      </c>
      <c r="E76" s="18" t="s">
        <v>642</v>
      </c>
      <c r="F76" s="18"/>
      <c r="G76" s="18" t="s">
        <v>643</v>
      </c>
      <c r="H76" s="18"/>
      <c r="I76" s="88" t="str">
        <f>IFERROR(INDEX('Kreuzmatrix Elemente'!$A$7:$BM$34,MATCH($C76,'Kreuzmatrix Elemente'!$A$7:$A$34,0),MATCH(I$9,'Kreuzmatrix Elemente'!$A$10:$BN$10,0)),"")</f>
        <v/>
      </c>
    </row>
    <row r="77" spans="1:9" x14ac:dyDescent="0.35">
      <c r="A77" s="1" t="s">
        <v>313</v>
      </c>
      <c r="B77" s="19" t="str">
        <f>IFERROR(VLOOKUP($A77,#REF!,B$1,FALSE),"")</f>
        <v/>
      </c>
      <c r="C77" s="73" t="str">
        <f>IFERROR(VLOOKUP($A77,#REF!,C$1,FALSE),"")</f>
        <v/>
      </c>
      <c r="D77" s="19" t="str">
        <f>IFERROR(VLOOKUP($A77,#REF!,D$1,FALSE),"")</f>
        <v/>
      </c>
      <c r="E77" s="18" t="s">
        <v>642</v>
      </c>
      <c r="F77" s="18"/>
      <c r="G77" s="18" t="s">
        <v>643</v>
      </c>
      <c r="H77" s="18"/>
      <c r="I77" s="88" t="str">
        <f>IFERROR(INDEX('Kreuzmatrix Elemente'!$A$7:$BM$34,MATCH($C77,'Kreuzmatrix Elemente'!$A$7:$A$34,0),MATCH(I$9,'Kreuzmatrix Elemente'!$A$10:$BN$10,0)),"")</f>
        <v/>
      </c>
    </row>
    <row r="78" spans="1:9" x14ac:dyDescent="0.35">
      <c r="A78" s="1"/>
      <c r="B78" s="19"/>
      <c r="C78" s="82" t="s">
        <v>672</v>
      </c>
      <c r="D78" s="84" t="s">
        <v>673</v>
      </c>
      <c r="E78" s="18"/>
      <c r="F78" s="18"/>
      <c r="G78" s="18"/>
      <c r="H78" s="18"/>
      <c r="I78" s="88"/>
    </row>
    <row r="79" spans="1:9" x14ac:dyDescent="0.35">
      <c r="A79" s="1" t="s">
        <v>314</v>
      </c>
      <c r="B79" s="19" t="str">
        <f>IFERROR(VLOOKUP($A79,#REF!,B$1,FALSE),"")</f>
        <v/>
      </c>
      <c r="C79" s="19" t="str">
        <f>IFERROR(VLOOKUP($A79,#REF!,C$1,FALSE),"")</f>
        <v/>
      </c>
      <c r="D79" s="19" t="str">
        <f>IFERROR(VLOOKUP($A79,#REF!,D$1,FALSE),"")</f>
        <v/>
      </c>
      <c r="E79" s="18" t="s">
        <v>642</v>
      </c>
      <c r="F79" s="18"/>
      <c r="G79" s="18" t="s">
        <v>643</v>
      </c>
      <c r="H79" s="18"/>
      <c r="I79" s="88" t="str">
        <f>IFERROR(INDEX('Kreuzmatrix Elemente'!$A$7:$BM$34,MATCH($C79,'Kreuzmatrix Elemente'!$A$7:$A$34,0),MATCH(I$9,'Kreuzmatrix Elemente'!$A$10:$BN$10,0)),"")</f>
        <v/>
      </c>
    </row>
    <row r="80" spans="1:9" ht="13.15" x14ac:dyDescent="0.4">
      <c r="A80" s="17" t="s">
        <v>315</v>
      </c>
      <c r="B80" s="17" t="str">
        <f>IFERROR(VLOOKUP($A80,#REF!,B$1,FALSE),"")</f>
        <v/>
      </c>
      <c r="C80" s="17" t="str">
        <f>IFERROR(VLOOKUP($A80,#REF!,C$1,FALSE),"")</f>
        <v/>
      </c>
      <c r="D80" s="17" t="str">
        <f>IFERROR(VLOOKUP($A80,#REF!,D$1,FALSE),"")</f>
        <v/>
      </c>
      <c r="E80" s="17" t="str">
        <f>IFERROR(VLOOKUP($A80,#REF!,E$1,FALSE),"")</f>
        <v/>
      </c>
      <c r="F80" s="17"/>
      <c r="G80" s="17" t="str">
        <f>IFERROR(VLOOKUP($A80,#REF!,G$1,FALSE),"")</f>
        <v/>
      </c>
      <c r="H80" s="17"/>
      <c r="I80" s="87" t="str">
        <f>IFERROR(VLOOKUP($A80,#REF!,I$1,FALSE),"")</f>
        <v/>
      </c>
    </row>
    <row r="81" spans="1:9" x14ac:dyDescent="0.35">
      <c r="A81" s="1" t="s">
        <v>316</v>
      </c>
      <c r="B81" s="19" t="str">
        <f>IFERROR(VLOOKUP($A81,#REF!,B$1,FALSE),"")</f>
        <v/>
      </c>
      <c r="C81" s="19" t="str">
        <f>IFERROR(VLOOKUP($A81,#REF!,C$1,FALSE),"")</f>
        <v/>
      </c>
      <c r="D81" s="19" t="str">
        <f>IFERROR(VLOOKUP($A81,#REF!,D$1,FALSE),"")</f>
        <v/>
      </c>
      <c r="E81" s="18" t="s">
        <v>642</v>
      </c>
      <c r="F81" s="18"/>
      <c r="G81" s="18" t="s">
        <v>643</v>
      </c>
      <c r="H81" s="18"/>
      <c r="I81" s="88" t="str">
        <f>IFERROR(INDEX('Kreuzmatrix Elemente'!$A$7:$BM$34,MATCH($C81,'Kreuzmatrix Elemente'!$A$7:$A$34,0),MATCH(I$9,'Kreuzmatrix Elemente'!$A$10:$BN$10,0)),"")</f>
        <v/>
      </c>
    </row>
    <row r="82" spans="1:9" x14ac:dyDescent="0.35">
      <c r="A82" s="1" t="s">
        <v>317</v>
      </c>
      <c r="B82" s="19" t="str">
        <f>IFERROR(VLOOKUP($A82,#REF!,B$1,FALSE),"")</f>
        <v/>
      </c>
      <c r="C82" s="19" t="str">
        <f>IFERROR(VLOOKUP($A82,#REF!,C$1,FALSE),"")</f>
        <v/>
      </c>
      <c r="D82" s="19" t="str">
        <f>IFERROR(VLOOKUP($A82,#REF!,D$1,FALSE),"")</f>
        <v/>
      </c>
      <c r="E82" s="18" t="s">
        <v>642</v>
      </c>
      <c r="F82" s="18"/>
      <c r="G82" s="18" t="s">
        <v>643</v>
      </c>
      <c r="H82" s="18"/>
      <c r="I82" s="88" t="str">
        <f>IFERROR(INDEX('Kreuzmatrix Elemente'!$A$7:$BM$34,MATCH($C82,'Kreuzmatrix Elemente'!$A$7:$A$34,0),MATCH(I$9,'Kreuzmatrix Elemente'!$A$10:$BN$10,0)),"")</f>
        <v/>
      </c>
    </row>
    <row r="83" spans="1:9" x14ac:dyDescent="0.35">
      <c r="A83" s="1" t="s">
        <v>318</v>
      </c>
      <c r="B83" s="19" t="str">
        <f>IFERROR(VLOOKUP($A83,#REF!,B$1,FALSE),"")</f>
        <v/>
      </c>
      <c r="C83" s="19" t="str">
        <f>IFERROR(VLOOKUP($A83,#REF!,C$1,FALSE),"")</f>
        <v/>
      </c>
      <c r="D83" s="19" t="str">
        <f>IFERROR(VLOOKUP($A83,#REF!,D$1,FALSE),"")</f>
        <v/>
      </c>
      <c r="E83" s="18" t="s">
        <v>642</v>
      </c>
      <c r="F83" s="18"/>
      <c r="G83" s="18" t="s">
        <v>643</v>
      </c>
      <c r="H83" s="18"/>
      <c r="I83" s="88" t="str">
        <f>IFERROR(INDEX('Kreuzmatrix Elemente'!$A$7:$BM$34,MATCH($C83,'Kreuzmatrix Elemente'!$A$7:$A$34,0),MATCH(I$9,'Kreuzmatrix Elemente'!$A$10:$BN$10,0)),"")</f>
        <v/>
      </c>
    </row>
    <row r="84" spans="1:9" x14ac:dyDescent="0.35">
      <c r="A84" s="1" t="s">
        <v>319</v>
      </c>
      <c r="B84" s="19" t="str">
        <f>IFERROR(VLOOKUP($A84,#REF!,B$1,FALSE),"")</f>
        <v/>
      </c>
      <c r="C84" s="19" t="str">
        <f>IFERROR(VLOOKUP($A84,#REF!,C$1,FALSE),"")</f>
        <v/>
      </c>
      <c r="D84" s="19" t="str">
        <f>IFERROR(VLOOKUP($A84,#REF!,D$1,FALSE),"")</f>
        <v/>
      </c>
      <c r="E84" s="18" t="s">
        <v>642</v>
      </c>
      <c r="F84" s="18"/>
      <c r="G84" s="18" t="s">
        <v>643</v>
      </c>
      <c r="H84" s="18"/>
      <c r="I84" s="88" t="str">
        <f>IFERROR(INDEX('Kreuzmatrix Elemente'!$A$7:$BM$34,MATCH($C84,'Kreuzmatrix Elemente'!$A$7:$A$34,0),MATCH(I$9,'Kreuzmatrix Elemente'!$A$10:$BN$10,0)),"")</f>
        <v/>
      </c>
    </row>
    <row r="85" spans="1:9" x14ac:dyDescent="0.35">
      <c r="A85" s="1" t="s">
        <v>320</v>
      </c>
      <c r="B85" s="19" t="str">
        <f>IFERROR(VLOOKUP($A85,#REF!,B$1,FALSE),"")</f>
        <v/>
      </c>
      <c r="C85" s="19" t="str">
        <f>IFERROR(VLOOKUP($A85,#REF!,C$1,FALSE),"")</f>
        <v/>
      </c>
      <c r="D85" s="19" t="str">
        <f>IFERROR(VLOOKUP($A85,#REF!,D$1,FALSE),"")</f>
        <v/>
      </c>
      <c r="E85" s="18" t="s">
        <v>642</v>
      </c>
      <c r="F85" s="18"/>
      <c r="G85" s="18" t="s">
        <v>643</v>
      </c>
      <c r="H85" s="18"/>
      <c r="I85" s="88" t="str">
        <f>IFERROR(INDEX('Kreuzmatrix Elemente'!$A$7:$BM$34,MATCH($C85,'Kreuzmatrix Elemente'!$A$7:$A$34,0),MATCH(I$9,'Kreuzmatrix Elemente'!$A$10:$BN$10,0)),"")</f>
        <v/>
      </c>
    </row>
    <row r="86" spans="1:9" x14ac:dyDescent="0.35">
      <c r="A86" s="1" t="s">
        <v>321</v>
      </c>
      <c r="B86" s="19" t="str">
        <f>IFERROR(VLOOKUP($A86,#REF!,B$1,FALSE),"")</f>
        <v/>
      </c>
      <c r="C86" s="19" t="str">
        <f>IFERROR(VLOOKUP($A86,#REF!,C$1,FALSE),"")</f>
        <v/>
      </c>
      <c r="D86" s="19" t="str">
        <f>IFERROR(VLOOKUP($A86,#REF!,D$1,FALSE),"")</f>
        <v/>
      </c>
      <c r="E86" s="18" t="s">
        <v>642</v>
      </c>
      <c r="F86" s="18"/>
      <c r="G86" s="18" t="s">
        <v>643</v>
      </c>
      <c r="H86" s="18"/>
      <c r="I86" s="88" t="str">
        <f>IFERROR(INDEX('Kreuzmatrix Elemente'!$A$7:$BM$34,MATCH($C86,'Kreuzmatrix Elemente'!$A$7:$A$34,0),MATCH(I$9,'Kreuzmatrix Elemente'!$A$10:$BN$10,0)),"")</f>
        <v/>
      </c>
    </row>
    <row r="87" spans="1:9" x14ac:dyDescent="0.35">
      <c r="A87" s="1" t="s">
        <v>322</v>
      </c>
      <c r="B87" s="19" t="str">
        <f>IFERROR(VLOOKUP($A87,#REF!,B$1,FALSE),"")</f>
        <v/>
      </c>
      <c r="C87" s="19" t="str">
        <f>IFERROR(VLOOKUP($A87,#REF!,C$1,FALSE),"")</f>
        <v/>
      </c>
      <c r="D87" s="19" t="str">
        <f>IFERROR(VLOOKUP($A87,#REF!,D$1,FALSE),"")</f>
        <v/>
      </c>
      <c r="E87" s="18" t="s">
        <v>642</v>
      </c>
      <c r="F87" s="18"/>
      <c r="G87" s="18" t="s">
        <v>643</v>
      </c>
      <c r="H87" s="18"/>
      <c r="I87" s="88" t="str">
        <f>IFERROR(INDEX('Kreuzmatrix Elemente'!$A$7:$BM$34,MATCH($C87,'Kreuzmatrix Elemente'!$A$7:$A$34,0),MATCH(I$9,'Kreuzmatrix Elemente'!$A$10:$BN$10,0)),"")</f>
        <v/>
      </c>
    </row>
    <row r="88" spans="1:9" ht="13.15" x14ac:dyDescent="0.4">
      <c r="A88" s="17" t="s">
        <v>323</v>
      </c>
      <c r="B88" s="17" t="str">
        <f>IFERROR(VLOOKUP($A88,#REF!,B$1,FALSE),"")</f>
        <v/>
      </c>
      <c r="C88" s="17" t="str">
        <f>IFERROR(VLOOKUP($A88,#REF!,C$1,FALSE),"")</f>
        <v/>
      </c>
      <c r="D88" s="17" t="str">
        <f>IFERROR(VLOOKUP($A88,#REF!,D$1,FALSE),"")</f>
        <v/>
      </c>
      <c r="E88" s="17" t="str">
        <f>IFERROR(VLOOKUP($A88,#REF!,E$1,FALSE),"")</f>
        <v/>
      </c>
      <c r="F88" s="17"/>
      <c r="G88" s="17" t="str">
        <f>IFERROR(VLOOKUP($A88,#REF!,G$1,FALSE),"")</f>
        <v/>
      </c>
      <c r="H88" s="17"/>
      <c r="I88" s="87" t="str">
        <f>IFERROR(VLOOKUP($A88,#REF!,I$1,FALSE),"")</f>
        <v/>
      </c>
    </row>
    <row r="89" spans="1:9" x14ac:dyDescent="0.35">
      <c r="A89" s="1" t="s">
        <v>324</v>
      </c>
      <c r="B89" s="19" t="str">
        <f>IFERROR(VLOOKUP($A89,#REF!,B$1,FALSE),"")</f>
        <v/>
      </c>
      <c r="C89" s="19" t="str">
        <f>IFERROR(VLOOKUP($A89,#REF!,C$1,FALSE),"")</f>
        <v/>
      </c>
      <c r="D89" s="19" t="str">
        <f>IFERROR(VLOOKUP($A89,#REF!,D$1,FALSE),"")</f>
        <v/>
      </c>
      <c r="E89" s="18" t="s">
        <v>642</v>
      </c>
      <c r="F89" s="18"/>
      <c r="G89" s="18" t="s">
        <v>643</v>
      </c>
      <c r="H89" s="18"/>
      <c r="I89" s="88" t="str">
        <f>IFERROR(INDEX('Kreuzmatrix Elemente'!$A$7:$BM$34,MATCH($C89,'Kreuzmatrix Elemente'!$A$7:$A$34,0),MATCH(I$9,'Kreuzmatrix Elemente'!$A$10:$BN$10,0)),"")</f>
        <v/>
      </c>
    </row>
    <row r="90" spans="1:9" x14ac:dyDescent="0.35">
      <c r="A90" s="1"/>
      <c r="B90" s="19"/>
      <c r="C90" s="82" t="s">
        <v>702</v>
      </c>
      <c r="D90" s="19"/>
      <c r="E90" s="18"/>
      <c r="F90" s="18"/>
      <c r="G90" s="18"/>
      <c r="H90" s="18"/>
      <c r="I90" s="88"/>
    </row>
    <row r="91" spans="1:9" x14ac:dyDescent="0.35">
      <c r="A91" s="1"/>
      <c r="B91" s="19"/>
      <c r="C91" s="82" t="s">
        <v>703</v>
      </c>
      <c r="D91" s="19"/>
      <c r="E91" s="18"/>
      <c r="F91" s="18"/>
      <c r="G91" s="18"/>
      <c r="H91" s="18"/>
      <c r="I91" s="88"/>
    </row>
    <row r="92" spans="1:9" x14ac:dyDescent="0.35">
      <c r="A92" s="1" t="s">
        <v>325</v>
      </c>
      <c r="B92" s="19" t="str">
        <f>IFERROR(VLOOKUP($A92,#REF!,B$1,FALSE),"")</f>
        <v/>
      </c>
      <c r="C92" s="19" t="str">
        <f>IFERROR(VLOOKUP($A92,#REF!,C$1,FALSE),"")</f>
        <v/>
      </c>
      <c r="D92" s="19" t="str">
        <f>IFERROR(VLOOKUP($A92,#REF!,D$1,FALSE),"")</f>
        <v/>
      </c>
      <c r="E92" s="18" t="s">
        <v>642</v>
      </c>
      <c r="F92" s="18"/>
      <c r="G92" s="18" t="s">
        <v>643</v>
      </c>
      <c r="H92" s="18"/>
      <c r="I92" s="88" t="str">
        <f>IFERROR(INDEX('Kreuzmatrix Elemente'!$A$7:$BM$34,MATCH($C92,'Kreuzmatrix Elemente'!$A$7:$A$34,0),MATCH(I$9,'Kreuzmatrix Elemente'!$A$10:$BN$10,0)),"")</f>
        <v/>
      </c>
    </row>
    <row r="93" spans="1:9" x14ac:dyDescent="0.35">
      <c r="A93" s="1" t="s">
        <v>326</v>
      </c>
      <c r="B93" s="19" t="str">
        <f>IFERROR(VLOOKUP($A93,#REF!,B$1,FALSE),"")</f>
        <v/>
      </c>
      <c r="C93" s="19" t="str">
        <f>IFERROR(VLOOKUP($A93,#REF!,C$1,FALSE),"")</f>
        <v/>
      </c>
      <c r="D93" s="19" t="str">
        <f>IFERROR(VLOOKUP($A93,#REF!,D$1,FALSE),"")</f>
        <v/>
      </c>
      <c r="E93" s="18" t="s">
        <v>642</v>
      </c>
      <c r="F93" s="18"/>
      <c r="G93" s="18" t="s">
        <v>643</v>
      </c>
      <c r="H93" s="18"/>
      <c r="I93" s="88" t="str">
        <f>IFERROR(INDEX('Kreuzmatrix Elemente'!$A$7:$BM$34,MATCH($C93,'Kreuzmatrix Elemente'!$A$7:$A$34,0),MATCH(I$9,'Kreuzmatrix Elemente'!$A$10:$BN$10,0)),"")</f>
        <v/>
      </c>
    </row>
    <row r="94" spans="1:9" x14ac:dyDescent="0.35">
      <c r="A94" s="1" t="s">
        <v>327</v>
      </c>
      <c r="B94" s="19" t="str">
        <f>IFERROR(VLOOKUP($A94,#REF!,B$1,FALSE),"")</f>
        <v/>
      </c>
      <c r="C94" s="19" t="str">
        <f>IFERROR(VLOOKUP($A94,#REF!,C$1,FALSE),"")</f>
        <v/>
      </c>
      <c r="D94" s="19" t="str">
        <f>IFERROR(VLOOKUP($A94,#REF!,D$1,FALSE),"")</f>
        <v/>
      </c>
      <c r="E94" s="18" t="s">
        <v>642</v>
      </c>
      <c r="F94" s="18"/>
      <c r="G94" s="18" t="s">
        <v>643</v>
      </c>
      <c r="H94" s="18"/>
      <c r="I94" s="88" t="str">
        <f>IFERROR(INDEX('Kreuzmatrix Elemente'!$A$7:$BM$34,MATCH($C94,'Kreuzmatrix Elemente'!$A$7:$A$34,0),MATCH(I$9,'Kreuzmatrix Elemente'!$A$10:$BN$10,0)),"")</f>
        <v/>
      </c>
    </row>
    <row r="95" spans="1:9" x14ac:dyDescent="0.35">
      <c r="A95" s="1"/>
      <c r="B95" s="19"/>
      <c r="C95" s="82" t="s">
        <v>704</v>
      </c>
      <c r="D95" s="19"/>
      <c r="E95" s="18"/>
      <c r="F95" s="18"/>
      <c r="G95" s="18"/>
      <c r="H95" s="18"/>
      <c r="I95" s="88"/>
    </row>
    <row r="96" spans="1:9" x14ac:dyDescent="0.35">
      <c r="A96" s="1"/>
      <c r="B96" s="19"/>
      <c r="C96" s="82" t="s">
        <v>705</v>
      </c>
      <c r="D96" s="19"/>
      <c r="E96" s="18"/>
      <c r="F96" s="18"/>
      <c r="G96" s="18"/>
      <c r="H96" s="18"/>
      <c r="I96" s="88"/>
    </row>
    <row r="97" spans="1:9" x14ac:dyDescent="0.35">
      <c r="A97" s="1"/>
      <c r="B97" s="19"/>
      <c r="C97" s="82" t="s">
        <v>706</v>
      </c>
      <c r="D97" s="19"/>
      <c r="E97" s="18"/>
      <c r="F97" s="18"/>
      <c r="G97" s="18"/>
      <c r="H97" s="18"/>
      <c r="I97" s="88"/>
    </row>
    <row r="98" spans="1:9" x14ac:dyDescent="0.35">
      <c r="A98" s="1"/>
      <c r="B98" s="19"/>
      <c r="C98" s="82" t="s">
        <v>688</v>
      </c>
      <c r="D98" s="19"/>
      <c r="E98" s="18"/>
      <c r="F98" s="18"/>
      <c r="G98" s="18"/>
      <c r="H98" s="18"/>
      <c r="I98" s="88"/>
    </row>
    <row r="99" spans="1:9" x14ac:dyDescent="0.35">
      <c r="A99" s="1"/>
      <c r="B99" s="19"/>
      <c r="C99" s="82" t="s">
        <v>689</v>
      </c>
      <c r="D99" s="19"/>
      <c r="E99" s="18"/>
      <c r="F99" s="18"/>
      <c r="G99" s="18"/>
      <c r="H99" s="18"/>
      <c r="I99" s="88"/>
    </row>
    <row r="100" spans="1:9" x14ac:dyDescent="0.35">
      <c r="A100" s="1"/>
      <c r="B100" s="19"/>
      <c r="C100" s="82" t="s">
        <v>707</v>
      </c>
      <c r="D100" s="19"/>
      <c r="E100" s="18"/>
      <c r="F100" s="18"/>
      <c r="G100" s="18"/>
      <c r="H100" s="18"/>
      <c r="I100" s="88"/>
    </row>
    <row r="101" spans="1:9" x14ac:dyDescent="0.35">
      <c r="A101" s="1"/>
      <c r="B101" s="19"/>
      <c r="C101" s="82" t="s">
        <v>708</v>
      </c>
      <c r="D101" s="19"/>
      <c r="E101" s="18"/>
      <c r="F101" s="18"/>
      <c r="G101" s="18"/>
      <c r="H101" s="18"/>
      <c r="I101" s="88"/>
    </row>
    <row r="102" spans="1:9" x14ac:dyDescent="0.35">
      <c r="A102" s="1"/>
      <c r="B102" s="19"/>
      <c r="C102" s="82" t="s">
        <v>686</v>
      </c>
      <c r="D102" s="19"/>
      <c r="E102" s="18"/>
      <c r="F102" s="18"/>
      <c r="G102" s="18"/>
      <c r="H102" s="18"/>
      <c r="I102" s="88"/>
    </row>
    <row r="103" spans="1:9" x14ac:dyDescent="0.35">
      <c r="A103" s="1"/>
      <c r="B103" s="19"/>
      <c r="C103" s="82" t="s">
        <v>687</v>
      </c>
      <c r="D103" s="19"/>
      <c r="E103" s="18"/>
      <c r="F103" s="18"/>
      <c r="G103" s="18"/>
      <c r="H103" s="18"/>
      <c r="I103" s="88"/>
    </row>
    <row r="104" spans="1:9" x14ac:dyDescent="0.35">
      <c r="A104" s="1" t="s">
        <v>328</v>
      </c>
      <c r="B104" s="19" t="str">
        <f>IFERROR(VLOOKUP($A104,#REF!,B$1,FALSE),"")</f>
        <v/>
      </c>
      <c r="C104" s="73" t="str">
        <f>IFERROR(VLOOKUP($A104,#REF!,C$1,FALSE),"")</f>
        <v/>
      </c>
      <c r="D104" s="19" t="str">
        <f>IFERROR(VLOOKUP($A104,#REF!,D$1,FALSE),"")</f>
        <v/>
      </c>
      <c r="E104" s="18" t="s">
        <v>642</v>
      </c>
      <c r="F104" s="18"/>
      <c r="G104" s="18" t="s">
        <v>643</v>
      </c>
      <c r="H104" s="18"/>
      <c r="I104" s="88" t="str">
        <f>IFERROR(INDEX('Kreuzmatrix Elemente'!$A$7:$BM$34,MATCH($C104,'Kreuzmatrix Elemente'!$A$7:$A$34,0),MATCH(I$9,'Kreuzmatrix Elemente'!$A$10:$BN$10,0)),"")</f>
        <v/>
      </c>
    </row>
    <row r="105" spans="1:9" x14ac:dyDescent="0.35">
      <c r="A105" s="1"/>
      <c r="B105" s="19"/>
      <c r="C105" s="82" t="s">
        <v>709</v>
      </c>
      <c r="D105" s="84" t="s">
        <v>710</v>
      </c>
      <c r="E105" s="18"/>
      <c r="F105" s="18"/>
      <c r="G105" s="18"/>
      <c r="H105" s="18"/>
      <c r="I105" s="88"/>
    </row>
    <row r="106" spans="1:9" x14ac:dyDescent="0.35">
      <c r="A106" s="1"/>
      <c r="B106" s="19"/>
      <c r="C106" s="82" t="s">
        <v>709</v>
      </c>
      <c r="D106" s="84" t="s">
        <v>711</v>
      </c>
      <c r="E106" s="18"/>
      <c r="F106" s="18"/>
      <c r="G106" s="18"/>
      <c r="H106" s="18"/>
      <c r="I106" s="88"/>
    </row>
    <row r="107" spans="1:9" x14ac:dyDescent="0.35">
      <c r="A107" s="1" t="s">
        <v>329</v>
      </c>
      <c r="B107" s="19" t="str">
        <f>IFERROR(VLOOKUP($A107,#REF!,B$1,FALSE),"")</f>
        <v/>
      </c>
      <c r="C107" s="19" t="str">
        <f>IFERROR(VLOOKUP($A107,#REF!,C$1,FALSE),"")</f>
        <v/>
      </c>
      <c r="D107" s="19" t="str">
        <f>IFERROR(VLOOKUP($A107,#REF!,D$1,FALSE),"")</f>
        <v/>
      </c>
      <c r="E107" s="18" t="s">
        <v>642</v>
      </c>
      <c r="F107" s="18"/>
      <c r="G107" s="18" t="s">
        <v>643</v>
      </c>
      <c r="H107" s="18"/>
      <c r="I107" s="88" t="str">
        <f>IFERROR(INDEX('Kreuzmatrix Elemente'!$A$7:$BM$34,MATCH($C107,'Kreuzmatrix Elemente'!$A$7:$A$34,0),MATCH(I$9,'Kreuzmatrix Elemente'!$A$10:$BN$10,0)),"")</f>
        <v/>
      </c>
    </row>
    <row r="108" spans="1:9" ht="13.15" x14ac:dyDescent="0.4">
      <c r="A108" s="17" t="s">
        <v>330</v>
      </c>
      <c r="B108" s="17" t="str">
        <f>IFERROR(VLOOKUP($A108,#REF!,B$1,FALSE),"")</f>
        <v/>
      </c>
      <c r="C108" s="17" t="str">
        <f>IFERROR(VLOOKUP($A108,#REF!,C$1,FALSE),"")</f>
        <v/>
      </c>
      <c r="D108" s="17" t="str">
        <f>IFERROR(VLOOKUP($A108,#REF!,D$1,FALSE),"")</f>
        <v/>
      </c>
      <c r="E108" s="17" t="str">
        <f>IFERROR(VLOOKUP($A108,#REF!,E$1,FALSE),"")</f>
        <v/>
      </c>
      <c r="F108" s="17"/>
      <c r="G108" s="17" t="str">
        <f>IFERROR(VLOOKUP($A108,#REF!,G$1,FALSE),"")</f>
        <v/>
      </c>
      <c r="H108" s="17"/>
      <c r="I108" s="87" t="str">
        <f>IFERROR(VLOOKUP($A108,#REF!,I$1,FALSE),"")</f>
        <v/>
      </c>
    </row>
    <row r="109" spans="1:9" x14ac:dyDescent="0.35">
      <c r="A109" s="1" t="s">
        <v>331</v>
      </c>
      <c r="B109" s="19" t="str">
        <f>IFERROR(VLOOKUP($A109,#REF!,B$1,FALSE),"")</f>
        <v/>
      </c>
      <c r="C109" s="19" t="str">
        <f>IFERROR(VLOOKUP($A109,#REF!,C$1,FALSE),"")</f>
        <v/>
      </c>
      <c r="D109" s="19" t="str">
        <f>IFERROR(VLOOKUP($A109,#REF!,D$1,FALSE),"")</f>
        <v/>
      </c>
      <c r="E109" s="18" t="s">
        <v>642</v>
      </c>
      <c r="F109" s="18"/>
      <c r="G109" s="18" t="s">
        <v>643</v>
      </c>
      <c r="H109" s="18"/>
      <c r="I109" s="88" t="str">
        <f>IFERROR(INDEX('Kreuzmatrix Elemente'!$A$7:$BM$34,MATCH($C109,'Kreuzmatrix Elemente'!$A$7:$A$34,0),MATCH(I$9,'Kreuzmatrix Elemente'!$A$10:$BN$10,0)),"")</f>
        <v/>
      </c>
    </row>
    <row r="110" spans="1:9" x14ac:dyDescent="0.35">
      <c r="A110" s="1"/>
      <c r="B110" s="19"/>
      <c r="C110" s="82" t="s">
        <v>702</v>
      </c>
      <c r="D110" s="19"/>
      <c r="E110" s="18"/>
      <c r="F110" s="18"/>
      <c r="G110" s="18"/>
      <c r="H110" s="18"/>
      <c r="I110" s="88"/>
    </row>
    <row r="111" spans="1:9" x14ac:dyDescent="0.35">
      <c r="A111" s="1"/>
      <c r="B111" s="19"/>
      <c r="C111" s="82" t="s">
        <v>703</v>
      </c>
      <c r="D111" s="19"/>
      <c r="E111" s="18"/>
      <c r="F111" s="18"/>
      <c r="G111" s="18"/>
      <c r="H111" s="18"/>
      <c r="I111" s="88"/>
    </row>
    <row r="112" spans="1:9" x14ac:dyDescent="0.35">
      <c r="A112" s="1" t="s">
        <v>332</v>
      </c>
      <c r="B112" s="19" t="str">
        <f>IFERROR(VLOOKUP($A112,#REF!,B$1,FALSE),"")</f>
        <v/>
      </c>
      <c r="C112" s="73" t="str">
        <f>IFERROR(VLOOKUP($A112,#REF!,C$1,FALSE),"")</f>
        <v/>
      </c>
      <c r="D112" s="19" t="str">
        <f>IFERROR(VLOOKUP($A112,#REF!,D$1,FALSE),"")</f>
        <v/>
      </c>
      <c r="E112" s="18" t="s">
        <v>642</v>
      </c>
      <c r="F112" s="18"/>
      <c r="G112" s="18" t="s">
        <v>643</v>
      </c>
      <c r="H112" s="18"/>
      <c r="I112" s="88" t="str">
        <f>IFERROR(INDEX('Kreuzmatrix Elemente'!$A$7:$BM$34,MATCH($C112,'Kreuzmatrix Elemente'!$A$7:$A$34,0),MATCH(I$9,'Kreuzmatrix Elemente'!$A$10:$BN$10,0)),"")</f>
        <v/>
      </c>
    </row>
    <row r="113" spans="1:9" x14ac:dyDescent="0.35">
      <c r="A113" s="1"/>
      <c r="B113" s="19"/>
      <c r="C113" s="82" t="s">
        <v>712</v>
      </c>
      <c r="D113" s="19"/>
      <c r="E113" s="18"/>
      <c r="F113" s="18"/>
      <c r="G113" s="18"/>
      <c r="H113" s="18"/>
      <c r="I113" s="88"/>
    </row>
    <row r="114" spans="1:9" x14ac:dyDescent="0.35">
      <c r="A114" s="1"/>
      <c r="B114" s="19"/>
      <c r="C114" s="82" t="s">
        <v>713</v>
      </c>
      <c r="D114" s="19"/>
      <c r="E114" s="18"/>
      <c r="F114" s="18"/>
      <c r="G114" s="18"/>
      <c r="H114" s="18"/>
      <c r="I114" s="88"/>
    </row>
    <row r="115" spans="1:9" x14ac:dyDescent="0.35">
      <c r="A115" s="1" t="s">
        <v>333</v>
      </c>
      <c r="B115" s="19" t="str">
        <f>IFERROR(VLOOKUP($A115,#REF!,B$1,FALSE),"")</f>
        <v/>
      </c>
      <c r="C115" s="19" t="str">
        <f>IFERROR(VLOOKUP($A115,#REF!,C$1,FALSE),"")</f>
        <v/>
      </c>
      <c r="D115" s="19" t="str">
        <f>IFERROR(VLOOKUP($A115,#REF!,D$1,FALSE),"")</f>
        <v/>
      </c>
      <c r="E115" s="18" t="s">
        <v>642</v>
      </c>
      <c r="F115" s="18"/>
      <c r="G115" s="18" t="s">
        <v>643</v>
      </c>
      <c r="H115" s="18"/>
      <c r="I115" s="88" t="str">
        <f>IFERROR(INDEX('Kreuzmatrix Elemente'!$A$7:$BM$34,MATCH($C115,'Kreuzmatrix Elemente'!$A$7:$A$34,0),MATCH(I$9,'Kreuzmatrix Elemente'!$A$10:$BN$10,0)),"")</f>
        <v/>
      </c>
    </row>
    <row r="116" spans="1:9" x14ac:dyDescent="0.35">
      <c r="A116" s="1" t="s">
        <v>334</v>
      </c>
      <c r="B116" s="19" t="str">
        <f>IFERROR(VLOOKUP($A116,#REF!,B$1,FALSE),"")</f>
        <v/>
      </c>
      <c r="C116" s="73" t="str">
        <f>IFERROR(VLOOKUP($A116,#REF!,C$1,FALSE),"")</f>
        <v/>
      </c>
      <c r="D116" s="19" t="str">
        <f>IFERROR(VLOOKUP($A116,#REF!,D$1,FALSE),"")</f>
        <v/>
      </c>
      <c r="E116" s="18" t="s">
        <v>642</v>
      </c>
      <c r="F116" s="18"/>
      <c r="G116" s="18" t="s">
        <v>643</v>
      </c>
      <c r="H116" s="18"/>
      <c r="I116" s="88" t="str">
        <f>IFERROR(INDEX('Kreuzmatrix Elemente'!$A$7:$BM$34,MATCH($C116,'Kreuzmatrix Elemente'!$A$7:$A$34,0),MATCH(I$9,'Kreuzmatrix Elemente'!$A$10:$BN$10,0)),"")</f>
        <v/>
      </c>
    </row>
    <row r="117" spans="1:9" x14ac:dyDescent="0.35">
      <c r="A117" s="1"/>
      <c r="B117" s="19"/>
      <c r="C117" s="19"/>
      <c r="D117" s="19"/>
      <c r="E117" s="18"/>
      <c r="F117" s="18"/>
      <c r="G117" s="18"/>
      <c r="H117" s="18"/>
      <c r="I117" s="88"/>
    </row>
    <row r="118" spans="1:9" x14ac:dyDescent="0.35">
      <c r="A118" s="1"/>
      <c r="B118" s="19"/>
      <c r="C118" s="82" t="s">
        <v>705</v>
      </c>
      <c r="D118" s="19"/>
      <c r="E118" s="18"/>
      <c r="F118" s="18"/>
      <c r="G118" s="18"/>
      <c r="H118" s="18"/>
      <c r="I118" s="88"/>
    </row>
    <row r="119" spans="1:9" x14ac:dyDescent="0.35">
      <c r="A119" s="1"/>
      <c r="B119" s="19"/>
      <c r="C119" s="82" t="s">
        <v>706</v>
      </c>
      <c r="D119" s="19"/>
      <c r="E119" s="18"/>
      <c r="F119" s="18"/>
      <c r="G119" s="18"/>
      <c r="H119" s="18"/>
      <c r="I119" s="88"/>
    </row>
    <row r="120" spans="1:9" x14ac:dyDescent="0.35">
      <c r="A120" s="1"/>
      <c r="B120" s="19"/>
      <c r="C120" s="82" t="s">
        <v>688</v>
      </c>
      <c r="D120" s="19"/>
      <c r="E120" s="18"/>
      <c r="F120" s="18"/>
      <c r="G120" s="18"/>
      <c r="H120" s="18"/>
      <c r="I120" s="88"/>
    </row>
    <row r="121" spans="1:9" x14ac:dyDescent="0.35">
      <c r="A121" s="1"/>
      <c r="B121" s="19"/>
      <c r="C121" s="82" t="s">
        <v>689</v>
      </c>
      <c r="D121" s="19"/>
      <c r="E121" s="18"/>
      <c r="F121" s="18"/>
      <c r="G121" s="18"/>
      <c r="H121" s="18"/>
      <c r="I121" s="88"/>
    </row>
    <row r="122" spans="1:9" x14ac:dyDescent="0.35">
      <c r="A122" s="1"/>
      <c r="B122" s="19"/>
      <c r="C122" s="82" t="s">
        <v>707</v>
      </c>
      <c r="D122" s="19"/>
      <c r="E122" s="18"/>
      <c r="F122" s="18"/>
      <c r="G122" s="18"/>
      <c r="H122" s="18"/>
      <c r="I122" s="88"/>
    </row>
    <row r="123" spans="1:9" x14ac:dyDescent="0.35">
      <c r="A123" s="1"/>
      <c r="B123" s="19"/>
      <c r="C123" s="82" t="s">
        <v>708</v>
      </c>
      <c r="D123" s="19"/>
      <c r="E123" s="18"/>
      <c r="F123" s="18"/>
      <c r="G123" s="18"/>
      <c r="H123" s="18"/>
      <c r="I123" s="88"/>
    </row>
    <row r="124" spans="1:9" x14ac:dyDescent="0.35">
      <c r="A124" s="1"/>
      <c r="B124" s="19"/>
      <c r="C124" s="82" t="s">
        <v>686</v>
      </c>
      <c r="D124" s="19"/>
      <c r="E124" s="18"/>
      <c r="F124" s="18"/>
      <c r="G124" s="18"/>
      <c r="H124" s="18"/>
      <c r="I124" s="88"/>
    </row>
    <row r="125" spans="1:9" x14ac:dyDescent="0.35">
      <c r="A125" s="1"/>
      <c r="B125" s="19"/>
      <c r="C125" s="82" t="s">
        <v>687</v>
      </c>
      <c r="D125" s="19"/>
      <c r="E125" s="18"/>
      <c r="F125" s="18"/>
      <c r="G125" s="18"/>
      <c r="H125" s="18"/>
      <c r="I125" s="88"/>
    </row>
    <row r="126" spans="1:9" x14ac:dyDescent="0.35">
      <c r="A126" s="1" t="s">
        <v>335</v>
      </c>
      <c r="B126" s="19" t="str">
        <f>IFERROR(VLOOKUP($A126,#REF!,B$1,FALSE),"")</f>
        <v/>
      </c>
      <c r="C126" s="73" t="str">
        <f>IFERROR(VLOOKUP($A126,#REF!,C$1,FALSE),"")</f>
        <v/>
      </c>
      <c r="D126" s="19" t="str">
        <f>IFERROR(VLOOKUP($A126,#REF!,D$1,FALSE),"")</f>
        <v/>
      </c>
      <c r="E126" s="18" t="s">
        <v>642</v>
      </c>
      <c r="F126" s="18"/>
      <c r="G126" s="18" t="s">
        <v>643</v>
      </c>
      <c r="H126" s="18"/>
      <c r="I126" s="88" t="str">
        <f>IFERROR(INDEX('Kreuzmatrix Elemente'!$A$7:$BM$34,MATCH($C126,'Kreuzmatrix Elemente'!$A$7:$A$34,0),MATCH(I$9,'Kreuzmatrix Elemente'!$A$10:$BN$10,0)),"")</f>
        <v/>
      </c>
    </row>
    <row r="127" spans="1:9" x14ac:dyDescent="0.35">
      <c r="A127" s="1"/>
      <c r="B127" s="19"/>
      <c r="C127" s="82" t="s">
        <v>714</v>
      </c>
      <c r="D127" s="19"/>
      <c r="E127" s="18"/>
      <c r="F127" s="18"/>
      <c r="G127" s="18"/>
      <c r="H127" s="18"/>
      <c r="I127" s="88"/>
    </row>
    <row r="128" spans="1:9" x14ac:dyDescent="0.35">
      <c r="A128" s="1"/>
      <c r="B128" s="19"/>
      <c r="C128" s="82" t="s">
        <v>715</v>
      </c>
      <c r="D128" s="19"/>
      <c r="E128" s="18"/>
      <c r="F128" s="18"/>
      <c r="G128" s="18"/>
      <c r="H128" s="18"/>
      <c r="I128" s="88"/>
    </row>
    <row r="129" spans="1:9" x14ac:dyDescent="0.35">
      <c r="A129" s="1"/>
      <c r="B129" s="19"/>
      <c r="C129" s="82" t="s">
        <v>716</v>
      </c>
      <c r="D129" s="19"/>
      <c r="E129" s="18"/>
      <c r="F129" s="18"/>
      <c r="G129" s="18"/>
      <c r="H129" s="18"/>
      <c r="I129" s="88"/>
    </row>
    <row r="130" spans="1:9" x14ac:dyDescent="0.35">
      <c r="A130" s="1"/>
      <c r="B130" s="19"/>
      <c r="C130" s="82" t="s">
        <v>717</v>
      </c>
      <c r="D130" s="19"/>
      <c r="E130" s="18"/>
      <c r="F130" s="18"/>
      <c r="G130" s="18"/>
      <c r="H130" s="18"/>
      <c r="I130" s="88"/>
    </row>
    <row r="131" spans="1:9" x14ac:dyDescent="0.35">
      <c r="A131" s="1" t="s">
        <v>336</v>
      </c>
      <c r="B131" s="19" t="str">
        <f>IFERROR(VLOOKUP($A131,#REF!,B$1,FALSE),"")</f>
        <v/>
      </c>
      <c r="C131" s="19" t="str">
        <f>IFERROR(VLOOKUP($A131,#REF!,C$1,FALSE),"")</f>
        <v/>
      </c>
      <c r="D131" s="19" t="str">
        <f>IFERROR(VLOOKUP($A131,#REF!,D$1,FALSE),"")</f>
        <v/>
      </c>
      <c r="E131" s="18" t="s">
        <v>642</v>
      </c>
      <c r="F131" s="18"/>
      <c r="G131" s="18" t="s">
        <v>643</v>
      </c>
      <c r="H131" s="18"/>
      <c r="I131" s="88" t="str">
        <f>IFERROR(INDEX('Kreuzmatrix Elemente'!$A$7:$BM$34,MATCH($C131,'Kreuzmatrix Elemente'!$A$7:$A$34,0),MATCH(I$9,'Kreuzmatrix Elemente'!$A$10:$BN$10,0)),"")</f>
        <v/>
      </c>
    </row>
    <row r="132" spans="1:9" ht="13.15" x14ac:dyDescent="0.4">
      <c r="A132" s="17" t="s">
        <v>337</v>
      </c>
      <c r="B132" s="17" t="str">
        <f>IFERROR(VLOOKUP($A132,#REF!,B$1,FALSE),"")</f>
        <v/>
      </c>
      <c r="C132" s="17" t="str">
        <f>IFERROR(VLOOKUP($A132,#REF!,C$1,FALSE),"")</f>
        <v/>
      </c>
      <c r="D132" s="17" t="str">
        <f>IFERROR(VLOOKUP($A132,#REF!,D$1,FALSE),"")</f>
        <v/>
      </c>
      <c r="E132" s="17" t="str">
        <f>IFERROR(VLOOKUP($A132,#REF!,E$1,FALSE),"")</f>
        <v/>
      </c>
      <c r="F132" s="17"/>
      <c r="G132" s="17" t="str">
        <f>IFERROR(VLOOKUP($A132,#REF!,G$1,FALSE),"")</f>
        <v/>
      </c>
      <c r="H132" s="17"/>
      <c r="I132" s="87" t="str">
        <f>IFERROR(VLOOKUP($A132,#REF!,I$1,FALSE),"")</f>
        <v/>
      </c>
    </row>
    <row r="133" spans="1:9" x14ac:dyDescent="0.35">
      <c r="A133" s="1" t="s">
        <v>338</v>
      </c>
      <c r="B133" s="19" t="str">
        <f>IFERROR(VLOOKUP($A133,#REF!,B$1,FALSE),"")</f>
        <v/>
      </c>
      <c r="C133" s="81"/>
      <c r="D133" s="19"/>
      <c r="E133" s="18" t="s">
        <v>642</v>
      </c>
      <c r="F133" s="18"/>
      <c r="G133" s="18" t="s">
        <v>643</v>
      </c>
      <c r="H133" s="18"/>
      <c r="I133" s="88" t="str">
        <f>IFERROR(INDEX('Kreuzmatrix Elemente'!$A$7:$BM$34,MATCH($C133,'Kreuzmatrix Elemente'!$A$7:$A$34,0),MATCH(I$9,'Kreuzmatrix Elemente'!$A$10:$BN$10,0)),"")</f>
        <v/>
      </c>
    </row>
    <row r="134" spans="1:9" x14ac:dyDescent="0.35">
      <c r="A134" s="1"/>
      <c r="B134" s="19"/>
      <c r="C134" s="81" t="s">
        <v>718</v>
      </c>
      <c r="D134" s="19"/>
      <c r="E134" s="18"/>
      <c r="F134" s="18"/>
      <c r="G134" s="18"/>
      <c r="H134" s="18"/>
      <c r="I134" s="88"/>
    </row>
    <row r="135" spans="1:9" x14ac:dyDescent="0.35">
      <c r="A135" s="1"/>
      <c r="B135" s="19"/>
      <c r="C135" s="81" t="s">
        <v>719</v>
      </c>
      <c r="D135" s="19"/>
      <c r="E135" s="18"/>
      <c r="F135" s="18"/>
      <c r="G135" s="18"/>
      <c r="H135" s="18"/>
      <c r="I135" s="88"/>
    </row>
    <row r="136" spans="1:9" x14ac:dyDescent="0.35">
      <c r="A136" s="1"/>
      <c r="B136" s="19"/>
      <c r="C136" s="81" t="s">
        <v>688</v>
      </c>
      <c r="D136" s="19"/>
      <c r="E136" s="18"/>
      <c r="F136" s="18"/>
      <c r="G136" s="18"/>
      <c r="H136" s="18"/>
      <c r="I136" s="88"/>
    </row>
    <row r="137" spans="1:9" x14ac:dyDescent="0.35">
      <c r="A137" s="1"/>
      <c r="B137" s="19"/>
      <c r="C137" s="81" t="s">
        <v>689</v>
      </c>
      <c r="D137" s="19"/>
      <c r="E137" s="18"/>
      <c r="F137" s="18"/>
      <c r="G137" s="18"/>
      <c r="H137" s="18"/>
      <c r="I137" s="88"/>
    </row>
    <row r="138" spans="1:9" x14ac:dyDescent="0.35">
      <c r="A138" s="1"/>
      <c r="B138" s="19"/>
      <c r="C138" s="81" t="s">
        <v>718</v>
      </c>
      <c r="D138" s="19"/>
      <c r="E138" s="18"/>
      <c r="F138" s="18"/>
      <c r="G138" s="18"/>
      <c r="H138" s="18"/>
      <c r="I138" s="88"/>
    </row>
    <row r="139" spans="1:9" x14ac:dyDescent="0.35">
      <c r="A139" s="1"/>
      <c r="B139" s="19"/>
      <c r="C139" s="81" t="s">
        <v>719</v>
      </c>
      <c r="D139" s="19"/>
      <c r="E139" s="18"/>
      <c r="F139" s="18"/>
      <c r="G139" s="18"/>
      <c r="H139" s="18"/>
      <c r="I139" s="88"/>
    </row>
    <row r="140" spans="1:9" x14ac:dyDescent="0.35">
      <c r="A140" s="1"/>
      <c r="B140" s="19"/>
      <c r="C140" s="81" t="s">
        <v>688</v>
      </c>
      <c r="D140" s="19"/>
      <c r="E140" s="18"/>
      <c r="F140" s="18"/>
      <c r="G140" s="18"/>
      <c r="H140" s="18"/>
      <c r="I140" s="88"/>
    </row>
    <row r="141" spans="1:9" x14ac:dyDescent="0.35">
      <c r="A141" s="1"/>
      <c r="B141" s="19"/>
      <c r="C141" s="81" t="s">
        <v>689</v>
      </c>
      <c r="D141" s="19"/>
      <c r="E141" s="18"/>
      <c r="F141" s="18"/>
      <c r="G141" s="18"/>
      <c r="H141" s="18"/>
      <c r="I141" s="88"/>
    </row>
    <row r="142" spans="1:9" x14ac:dyDescent="0.35">
      <c r="A142" s="1" t="s">
        <v>339</v>
      </c>
      <c r="B142" s="19" t="str">
        <f>IFERROR(VLOOKUP($A142,#REF!,B$1,FALSE),"")</f>
        <v/>
      </c>
      <c r="C142" s="19" t="str">
        <f>IFERROR(VLOOKUP($A142,#REF!,C$1,FALSE),"")</f>
        <v/>
      </c>
      <c r="D142" s="19"/>
      <c r="E142" s="18" t="s">
        <v>642</v>
      </c>
      <c r="F142" s="18"/>
      <c r="G142" s="18" t="s">
        <v>643</v>
      </c>
      <c r="H142" s="18"/>
      <c r="I142" s="88" t="str">
        <f>IFERROR(INDEX('Kreuzmatrix Elemente'!$A$7:$BM$34,MATCH($C142,'Kreuzmatrix Elemente'!$A$7:$A$34,0),MATCH(I$9,'Kreuzmatrix Elemente'!$A$10:$BN$10,0)),"")</f>
        <v/>
      </c>
    </row>
    <row r="143" spans="1:9" x14ac:dyDescent="0.35">
      <c r="A143" s="1"/>
      <c r="B143" s="19"/>
      <c r="C143" s="81" t="s">
        <v>713</v>
      </c>
      <c r="D143" s="19"/>
      <c r="E143" s="18"/>
      <c r="F143" s="18"/>
      <c r="G143" s="18"/>
      <c r="H143" s="18"/>
      <c r="I143" s="88"/>
    </row>
    <row r="144" spans="1:9" x14ac:dyDescent="0.35">
      <c r="A144" s="1"/>
      <c r="B144" s="19"/>
      <c r="C144" s="81" t="s">
        <v>720</v>
      </c>
      <c r="D144" s="19"/>
      <c r="E144" s="18"/>
      <c r="F144" s="18"/>
      <c r="G144" s="18"/>
      <c r="H144" s="18"/>
      <c r="I144" s="88"/>
    </row>
    <row r="145" spans="1:9" x14ac:dyDescent="0.35">
      <c r="A145" s="1" t="s">
        <v>340</v>
      </c>
      <c r="B145" s="19" t="str">
        <f>IFERROR(VLOOKUP($A145,#REF!,B$1,FALSE),"")</f>
        <v/>
      </c>
      <c r="C145" s="19" t="str">
        <f>IFERROR(VLOOKUP($A145,#REF!,C$1,FALSE),"")</f>
        <v/>
      </c>
      <c r="D145" s="19" t="str">
        <f>IFERROR(VLOOKUP($A145,#REF!,D$1,FALSE),"")</f>
        <v/>
      </c>
      <c r="E145" s="18" t="s">
        <v>642</v>
      </c>
      <c r="F145" s="18"/>
      <c r="G145" s="18" t="s">
        <v>643</v>
      </c>
      <c r="H145" s="18"/>
      <c r="I145" s="88" t="str">
        <f>IFERROR(INDEX('Kreuzmatrix Elemente'!$A$7:$BM$34,MATCH($C145,'Kreuzmatrix Elemente'!$A$7:$A$34,0),MATCH(I$9,'Kreuzmatrix Elemente'!$A$10:$BN$10,0)),"")</f>
        <v/>
      </c>
    </row>
    <row r="146" spans="1:9" x14ac:dyDescent="0.35">
      <c r="A146" s="1" t="s">
        <v>341</v>
      </c>
      <c r="B146" s="19" t="str">
        <f>IFERROR(VLOOKUP($A146,#REF!,B$1,FALSE),"")</f>
        <v/>
      </c>
      <c r="C146" s="73" t="str">
        <f>IFERROR(VLOOKUP($A146,#REF!,C$1,FALSE),"")</f>
        <v/>
      </c>
      <c r="D146" s="19"/>
      <c r="E146" s="18" t="s">
        <v>642</v>
      </c>
      <c r="F146" s="18"/>
      <c r="G146" s="18" t="s">
        <v>643</v>
      </c>
      <c r="H146" s="18"/>
      <c r="I146" s="88" t="str">
        <f>IFERROR(INDEX('Kreuzmatrix Elemente'!$A$7:$BM$34,MATCH($C146,'Kreuzmatrix Elemente'!$A$7:$A$34,0),MATCH(I$9,'Kreuzmatrix Elemente'!$A$10:$BN$10,0)),"")</f>
        <v/>
      </c>
    </row>
    <row r="147" spans="1:9" x14ac:dyDescent="0.35">
      <c r="A147" s="1"/>
      <c r="B147" s="19"/>
      <c r="C147" s="81" t="s">
        <v>718</v>
      </c>
      <c r="D147" s="19"/>
      <c r="E147" s="18"/>
      <c r="F147" s="18"/>
      <c r="G147" s="18"/>
      <c r="H147" s="18"/>
      <c r="I147" s="88"/>
    </row>
    <row r="148" spans="1:9" x14ac:dyDescent="0.35">
      <c r="A148" s="1"/>
      <c r="B148" s="19"/>
      <c r="C148" s="81" t="s">
        <v>719</v>
      </c>
      <c r="D148" s="19"/>
      <c r="E148" s="18"/>
      <c r="F148" s="18"/>
      <c r="G148" s="18"/>
      <c r="H148" s="18"/>
      <c r="I148" s="88"/>
    </row>
    <row r="149" spans="1:9" x14ac:dyDescent="0.35">
      <c r="A149" s="1"/>
      <c r="B149" s="19"/>
      <c r="C149" s="81" t="s">
        <v>688</v>
      </c>
      <c r="D149" s="19"/>
      <c r="E149" s="18"/>
      <c r="F149" s="18"/>
      <c r="G149" s="18"/>
      <c r="H149" s="18"/>
      <c r="I149" s="88"/>
    </row>
    <row r="150" spans="1:9" x14ac:dyDescent="0.35">
      <c r="A150" s="1"/>
      <c r="B150" s="19"/>
      <c r="C150" s="81" t="s">
        <v>689</v>
      </c>
      <c r="D150" s="19"/>
      <c r="E150" s="18"/>
      <c r="F150" s="18"/>
      <c r="G150" s="18"/>
      <c r="H150" s="18"/>
      <c r="I150" s="88"/>
    </row>
    <row r="151" spans="1:9" x14ac:dyDescent="0.35">
      <c r="A151" s="1"/>
      <c r="B151" s="19"/>
      <c r="C151" s="81" t="s">
        <v>707</v>
      </c>
      <c r="D151" s="19"/>
      <c r="E151" s="18"/>
      <c r="F151" s="18"/>
      <c r="G151" s="18"/>
      <c r="H151" s="18"/>
      <c r="I151" s="88"/>
    </row>
    <row r="152" spans="1:9" x14ac:dyDescent="0.35">
      <c r="A152" s="1"/>
      <c r="B152" s="19"/>
      <c r="C152" s="81" t="s">
        <v>708</v>
      </c>
      <c r="D152" s="19"/>
      <c r="E152" s="18"/>
      <c r="F152" s="18"/>
      <c r="G152" s="18"/>
      <c r="H152" s="18"/>
      <c r="I152" s="88"/>
    </row>
    <row r="153" spans="1:9" x14ac:dyDescent="0.35">
      <c r="A153" s="1"/>
      <c r="B153" s="19"/>
      <c r="C153" s="81" t="s">
        <v>686</v>
      </c>
      <c r="D153" s="19"/>
      <c r="E153" s="18"/>
      <c r="F153" s="18"/>
      <c r="G153" s="18"/>
      <c r="H153" s="18"/>
      <c r="I153" s="88"/>
    </row>
    <row r="154" spans="1:9" x14ac:dyDescent="0.35">
      <c r="A154" s="1"/>
      <c r="B154" s="19"/>
      <c r="C154" s="81" t="s">
        <v>687</v>
      </c>
      <c r="D154" s="19"/>
      <c r="E154" s="18"/>
      <c r="F154" s="18"/>
      <c r="G154" s="18"/>
      <c r="H154" s="18"/>
      <c r="I154" s="88"/>
    </row>
    <row r="155" spans="1:9" x14ac:dyDescent="0.35">
      <c r="A155" s="1" t="s">
        <v>342</v>
      </c>
      <c r="B155" s="19" t="str">
        <f>IFERROR(VLOOKUP($A155,#REF!,B$1,FALSE),"")</f>
        <v/>
      </c>
      <c r="C155" s="19" t="str">
        <f>IFERROR(VLOOKUP($A155,#REF!,C$1,FALSE),"")</f>
        <v/>
      </c>
      <c r="D155" s="19" t="str">
        <f>IFERROR(VLOOKUP($A155,#REF!,D$1,FALSE),"")</f>
        <v/>
      </c>
      <c r="E155" s="18" t="s">
        <v>642</v>
      </c>
      <c r="F155" s="18"/>
      <c r="G155" s="18" t="s">
        <v>643</v>
      </c>
      <c r="H155" s="18"/>
      <c r="I155" s="88" t="str">
        <f>IFERROR(INDEX('Kreuzmatrix Elemente'!$A$7:$BM$34,MATCH($C155,'Kreuzmatrix Elemente'!$A$7:$A$34,0),MATCH(I$9,'Kreuzmatrix Elemente'!$A$10:$BN$10,0)),"")</f>
        <v/>
      </c>
    </row>
    <row r="156" spans="1:9" x14ac:dyDescent="0.35">
      <c r="A156" s="1" t="s">
        <v>343</v>
      </c>
      <c r="B156" s="19" t="str">
        <f>IFERROR(VLOOKUP($A156,#REF!,B$1,FALSE),"")</f>
        <v/>
      </c>
      <c r="C156" s="19" t="str">
        <f>IFERROR(VLOOKUP($A156,#REF!,C$1,FALSE),"")</f>
        <v/>
      </c>
      <c r="D156" s="19" t="str">
        <f>IFERROR(VLOOKUP($A156,#REF!,D$1,FALSE),"")</f>
        <v/>
      </c>
      <c r="E156" s="18" t="s">
        <v>642</v>
      </c>
      <c r="F156" s="18"/>
      <c r="G156" s="18" t="s">
        <v>643</v>
      </c>
      <c r="H156" s="18"/>
      <c r="I156" s="88" t="str">
        <f>IFERROR(INDEX('Kreuzmatrix Elemente'!$A$7:$BM$34,MATCH($C156,'Kreuzmatrix Elemente'!$A$7:$A$34,0),MATCH(I$9,'Kreuzmatrix Elemente'!$A$10:$BN$10,0)),"")</f>
        <v/>
      </c>
    </row>
    <row r="157" spans="1:9" ht="13.15" x14ac:dyDescent="0.4">
      <c r="A157" s="17" t="s">
        <v>344</v>
      </c>
      <c r="B157" s="17" t="str">
        <f>IFERROR(VLOOKUP($A157,#REF!,B$1,FALSE),"")</f>
        <v/>
      </c>
      <c r="C157" s="17" t="str">
        <f>IFERROR(VLOOKUP($A157,#REF!,C$1,FALSE),"")</f>
        <v/>
      </c>
      <c r="D157" s="17" t="str">
        <f>IFERROR(VLOOKUP($A157,#REF!,D$1,FALSE),"")</f>
        <v/>
      </c>
      <c r="E157" s="17" t="str">
        <f>IFERROR(VLOOKUP($A157,#REF!,E$1,FALSE),"")</f>
        <v/>
      </c>
      <c r="F157" s="17"/>
      <c r="G157" s="17" t="str">
        <f>IFERROR(VLOOKUP($A157,#REF!,G$1,FALSE),"")</f>
        <v/>
      </c>
      <c r="H157" s="17"/>
      <c r="I157" s="87" t="str">
        <f>IFERROR(VLOOKUP($A157,#REF!,I$1,FALSE),"")</f>
        <v/>
      </c>
    </row>
    <row r="158" spans="1:9" x14ac:dyDescent="0.35">
      <c r="A158" s="1" t="s">
        <v>345</v>
      </c>
      <c r="B158" s="19" t="str">
        <f>IFERROR(VLOOKUP($A158,#REF!,B$1,FALSE),"")</f>
        <v/>
      </c>
      <c r="C158" s="73" t="str">
        <f>IFERROR(VLOOKUP($A158,#REF!,C$1,FALSE),"")</f>
        <v/>
      </c>
      <c r="D158" s="19" t="str">
        <f>IFERROR(VLOOKUP($A158,#REF!,D$1,FALSE),"")</f>
        <v/>
      </c>
      <c r="E158" s="18" t="s">
        <v>642</v>
      </c>
      <c r="F158" s="18"/>
      <c r="G158" s="18" t="s">
        <v>643</v>
      </c>
      <c r="H158" s="18"/>
      <c r="I158" s="88" t="str">
        <f>IFERROR(INDEX('Kreuzmatrix Elemente'!$A$7:$BM$34,MATCH($C158,'Kreuzmatrix Elemente'!$A$7:$A$34,0),MATCH(I$9,'Kreuzmatrix Elemente'!$A$10:$BN$10,0)),"")</f>
        <v/>
      </c>
    </row>
    <row r="159" spans="1:9" x14ac:dyDescent="0.35">
      <c r="A159" s="1"/>
      <c r="B159" s="19"/>
      <c r="C159" s="81" t="s">
        <v>721</v>
      </c>
      <c r="D159" s="84" t="s">
        <v>722</v>
      </c>
      <c r="E159" s="18"/>
      <c r="F159" s="18"/>
      <c r="G159" s="18"/>
      <c r="H159" s="18"/>
      <c r="I159" s="88"/>
    </row>
    <row r="160" spans="1:9" x14ac:dyDescent="0.35">
      <c r="A160" s="1"/>
      <c r="B160" s="19"/>
      <c r="C160" s="81" t="s">
        <v>708</v>
      </c>
      <c r="D160" s="84" t="s">
        <v>723</v>
      </c>
      <c r="E160" s="18"/>
      <c r="F160" s="18"/>
      <c r="G160" s="18"/>
      <c r="H160" s="18"/>
      <c r="I160" s="88"/>
    </row>
    <row r="161" spans="1:9" x14ac:dyDescent="0.35">
      <c r="A161" s="1"/>
      <c r="B161" s="19"/>
      <c r="C161" s="81" t="s">
        <v>708</v>
      </c>
      <c r="D161" s="84" t="s">
        <v>211</v>
      </c>
      <c r="E161" s="18"/>
      <c r="F161" s="18"/>
      <c r="G161" s="18"/>
      <c r="H161" s="18"/>
      <c r="I161" s="88"/>
    </row>
    <row r="162" spans="1:9" x14ac:dyDescent="0.35">
      <c r="A162" s="1" t="s">
        <v>346</v>
      </c>
      <c r="B162" s="19" t="str">
        <f>IFERROR(VLOOKUP($A162,#REF!,B$1,FALSE),"")</f>
        <v/>
      </c>
      <c r="C162" s="19" t="str">
        <f>IFERROR(VLOOKUP($A162,#REF!,C$1,FALSE),"")</f>
        <v/>
      </c>
      <c r="D162" s="19" t="str">
        <f>IFERROR(VLOOKUP($A162,#REF!,D$1,FALSE),"")</f>
        <v/>
      </c>
      <c r="E162" s="18" t="s">
        <v>642</v>
      </c>
      <c r="F162" s="18"/>
      <c r="G162" s="18" t="s">
        <v>643</v>
      </c>
      <c r="H162" s="18"/>
      <c r="I162" s="88" t="str">
        <f>IFERROR(INDEX('Kreuzmatrix Elemente'!$A$7:$BM$34,MATCH($C162,'Kreuzmatrix Elemente'!$A$7:$A$34,0),MATCH(I$9,'Kreuzmatrix Elemente'!$A$10:$BN$10,0)),"")</f>
        <v/>
      </c>
    </row>
    <row r="163" spans="1:9" x14ac:dyDescent="0.35">
      <c r="A163" s="1" t="s">
        <v>347</v>
      </c>
      <c r="B163" s="19" t="str">
        <f>IFERROR(VLOOKUP($A163,#REF!,B$1,FALSE),"")</f>
        <v/>
      </c>
      <c r="C163" s="19" t="str">
        <f>IFERROR(VLOOKUP($A163,#REF!,C$1,FALSE),"")</f>
        <v/>
      </c>
      <c r="D163" s="19" t="str">
        <f>IFERROR(VLOOKUP($A163,#REF!,D$1,FALSE),"")</f>
        <v/>
      </c>
      <c r="E163" s="18" t="s">
        <v>642</v>
      </c>
      <c r="F163" s="18"/>
      <c r="G163" s="18" t="s">
        <v>643</v>
      </c>
      <c r="H163" s="18"/>
      <c r="I163" s="88" t="str">
        <f>IFERROR(INDEX('Kreuzmatrix Elemente'!$A$7:$BM$34,MATCH($C163,'Kreuzmatrix Elemente'!$A$7:$A$34,0),MATCH(I$9,'Kreuzmatrix Elemente'!$A$10:$BN$10,0)),"")</f>
        <v/>
      </c>
    </row>
    <row r="164" spans="1:9" x14ac:dyDescent="0.35">
      <c r="A164" s="1" t="s">
        <v>348</v>
      </c>
      <c r="B164" s="19" t="str">
        <f>IFERROR(VLOOKUP($A164,#REF!,B$1,FALSE),"")</f>
        <v/>
      </c>
      <c r="C164" s="19" t="str">
        <f>IFERROR(VLOOKUP($A164,#REF!,C$1,FALSE),"")</f>
        <v/>
      </c>
      <c r="D164" s="19" t="str">
        <f>IFERROR(VLOOKUP($A164,#REF!,D$1,FALSE),"")</f>
        <v/>
      </c>
      <c r="E164" s="18" t="s">
        <v>642</v>
      </c>
      <c r="F164" s="18"/>
      <c r="G164" s="18" t="s">
        <v>643</v>
      </c>
      <c r="H164" s="18"/>
      <c r="I164" s="88" t="str">
        <f>IFERROR(INDEX('Kreuzmatrix Elemente'!$A$7:$BM$34,MATCH($C164,'Kreuzmatrix Elemente'!$A$7:$A$34,0),MATCH(I$9,'Kreuzmatrix Elemente'!$A$10:$BN$10,0)),"")</f>
        <v/>
      </c>
    </row>
    <row r="165" spans="1:9" x14ac:dyDescent="0.35">
      <c r="A165" s="1"/>
      <c r="B165" s="19"/>
      <c r="C165" s="81" t="s">
        <v>705</v>
      </c>
      <c r="D165" s="19"/>
      <c r="E165" s="18"/>
      <c r="F165" s="18"/>
      <c r="G165" s="18"/>
      <c r="H165" s="18"/>
      <c r="I165" s="88"/>
    </row>
    <row r="166" spans="1:9" x14ac:dyDescent="0.35">
      <c r="A166" s="1"/>
      <c r="B166" s="19"/>
      <c r="C166" s="81" t="s">
        <v>706</v>
      </c>
      <c r="D166" s="19"/>
      <c r="E166" s="18"/>
      <c r="F166" s="18"/>
      <c r="G166" s="18"/>
      <c r="H166" s="18"/>
      <c r="I166" s="88"/>
    </row>
    <row r="167" spans="1:9" x14ac:dyDescent="0.35">
      <c r="A167" s="1" t="s">
        <v>349</v>
      </c>
      <c r="B167" s="19" t="str">
        <f>IFERROR(VLOOKUP($A167,#REF!,B$1,FALSE),"")</f>
        <v/>
      </c>
      <c r="C167" s="73" t="str">
        <f>IFERROR(VLOOKUP($A167,#REF!,C$1,FALSE),"")</f>
        <v/>
      </c>
      <c r="D167" s="19" t="str">
        <f>IFERROR(VLOOKUP($A167,#REF!,D$1,FALSE),"")</f>
        <v/>
      </c>
      <c r="E167" s="18" t="s">
        <v>642</v>
      </c>
      <c r="F167" s="18"/>
      <c r="G167" s="18" t="s">
        <v>643</v>
      </c>
      <c r="H167" s="18"/>
      <c r="I167" s="88" t="str">
        <f>IFERROR(INDEX('Kreuzmatrix Elemente'!$A$7:$BM$34,MATCH($C167,'Kreuzmatrix Elemente'!$A$7:$A$34,0),MATCH(I$9,'Kreuzmatrix Elemente'!$A$10:$BN$10,0)),"")</f>
        <v/>
      </c>
    </row>
    <row r="168" spans="1:9" x14ac:dyDescent="0.35">
      <c r="A168" s="1"/>
      <c r="B168" s="19"/>
      <c r="C168" s="70" t="s">
        <v>674</v>
      </c>
      <c r="D168" s="70" t="s">
        <v>351</v>
      </c>
      <c r="E168" s="18"/>
      <c r="F168" s="18"/>
      <c r="G168" s="18"/>
      <c r="H168" s="18"/>
      <c r="I168" s="88"/>
    </row>
    <row r="169" spans="1:9" x14ac:dyDescent="0.35">
      <c r="A169" s="1"/>
      <c r="B169" s="19"/>
      <c r="C169" s="70" t="s">
        <v>674</v>
      </c>
      <c r="D169" s="70" t="s">
        <v>352</v>
      </c>
      <c r="E169" s="18"/>
      <c r="F169" s="18"/>
      <c r="G169" s="18"/>
      <c r="H169" s="18"/>
      <c r="I169" s="88"/>
    </row>
    <row r="170" spans="1:9" x14ac:dyDescent="0.35">
      <c r="A170" s="1"/>
      <c r="B170" s="19"/>
      <c r="C170" s="70" t="s">
        <v>674</v>
      </c>
      <c r="D170" s="70" t="s">
        <v>353</v>
      </c>
      <c r="E170" s="18"/>
      <c r="F170" s="18"/>
      <c r="G170" s="18"/>
      <c r="H170" s="18"/>
      <c r="I170" s="88"/>
    </row>
    <row r="171" spans="1:9" x14ac:dyDescent="0.35">
      <c r="A171" s="1"/>
      <c r="B171" s="19"/>
      <c r="C171" s="70" t="s">
        <v>674</v>
      </c>
      <c r="D171" s="70" t="s">
        <v>354</v>
      </c>
      <c r="E171" s="18"/>
      <c r="F171" s="18"/>
      <c r="G171" s="18"/>
      <c r="H171" s="18"/>
      <c r="I171" s="88"/>
    </row>
    <row r="172" spans="1:9" x14ac:dyDescent="0.35">
      <c r="A172" s="1"/>
      <c r="B172" s="19"/>
      <c r="C172" s="70" t="s">
        <v>674</v>
      </c>
      <c r="D172" s="70" t="s">
        <v>355</v>
      </c>
      <c r="E172" s="18"/>
      <c r="F172" s="18"/>
      <c r="G172" s="18"/>
      <c r="H172" s="18"/>
      <c r="I172" s="88"/>
    </row>
    <row r="173" spans="1:9" x14ac:dyDescent="0.35">
      <c r="A173" s="1"/>
      <c r="B173" s="19"/>
      <c r="C173" s="70" t="s">
        <v>674</v>
      </c>
      <c r="D173" s="70" t="s">
        <v>356</v>
      </c>
      <c r="E173" s="18"/>
      <c r="F173" s="18"/>
      <c r="G173" s="18"/>
      <c r="H173" s="18"/>
      <c r="I173" s="88"/>
    </row>
    <row r="174" spans="1:9" x14ac:dyDescent="0.35">
      <c r="A174" s="1"/>
      <c r="B174" s="19"/>
      <c r="C174" s="70" t="s">
        <v>674</v>
      </c>
      <c r="D174" s="70" t="s">
        <v>357</v>
      </c>
      <c r="E174" s="18"/>
      <c r="F174" s="18"/>
      <c r="G174" s="18"/>
      <c r="H174" s="18"/>
      <c r="I174" s="88"/>
    </row>
    <row r="175" spans="1:9" x14ac:dyDescent="0.35">
      <c r="A175" s="1"/>
      <c r="B175" s="19"/>
      <c r="C175" s="70" t="s">
        <v>674</v>
      </c>
      <c r="D175" s="70" t="s">
        <v>358</v>
      </c>
      <c r="E175" s="18"/>
      <c r="F175" s="18"/>
      <c r="G175" s="18"/>
      <c r="H175" s="18"/>
      <c r="I175" s="88"/>
    </row>
    <row r="176" spans="1:9" x14ac:dyDescent="0.35">
      <c r="A176" s="1"/>
      <c r="B176" s="19"/>
      <c r="C176" s="70" t="s">
        <v>674</v>
      </c>
      <c r="D176" s="70" t="s">
        <v>359</v>
      </c>
      <c r="E176" s="18"/>
      <c r="F176" s="18"/>
      <c r="G176" s="18"/>
      <c r="H176" s="18"/>
      <c r="I176" s="88"/>
    </row>
    <row r="177" spans="1:9" x14ac:dyDescent="0.35">
      <c r="A177" s="1"/>
      <c r="B177" s="19"/>
      <c r="C177" s="70" t="s">
        <v>674</v>
      </c>
      <c r="D177" s="70" t="s">
        <v>360</v>
      </c>
      <c r="E177" s="18"/>
      <c r="F177" s="18"/>
      <c r="G177" s="18"/>
      <c r="H177" s="18"/>
      <c r="I177" s="88"/>
    </row>
    <row r="178" spans="1:9" x14ac:dyDescent="0.35">
      <c r="A178" s="1"/>
      <c r="B178" s="19"/>
      <c r="C178" s="70" t="s">
        <v>674</v>
      </c>
      <c r="D178" s="67" t="s">
        <v>211</v>
      </c>
      <c r="E178" s="18"/>
      <c r="F178" s="18"/>
      <c r="G178" s="18"/>
      <c r="H178" s="18"/>
      <c r="I178" s="88"/>
    </row>
    <row r="179" spans="1:9" x14ac:dyDescent="0.35">
      <c r="A179" s="1" t="s">
        <v>350</v>
      </c>
      <c r="B179" s="19" t="str">
        <f>IFERROR(VLOOKUP($A179,#REF!,B$1,FALSE),"")</f>
        <v/>
      </c>
      <c r="C179" s="19" t="str">
        <f>IFERROR(VLOOKUP($A179,#REF!,C$1,FALSE),"")</f>
        <v/>
      </c>
      <c r="D179" s="19"/>
      <c r="E179" s="18" t="s">
        <v>642</v>
      </c>
      <c r="F179" s="18"/>
      <c r="G179" s="18" t="s">
        <v>643</v>
      </c>
      <c r="H179" s="18"/>
      <c r="I179" s="88" t="str">
        <f>IFERROR(INDEX('Kreuzmatrix Elemente'!$A$7:$BM$34,MATCH($C179,'Kreuzmatrix Elemente'!$A$7:$A$34,0),MATCH(I$9,'Kreuzmatrix Elemente'!$A$10:$BN$10,0)),"")</f>
        <v/>
      </c>
    </row>
    <row r="180" spans="1:9" ht="13.15" x14ac:dyDescent="0.4">
      <c r="A180" s="17" t="s">
        <v>361</v>
      </c>
      <c r="B180" s="17" t="str">
        <f>IFERROR(VLOOKUP($A180,#REF!,B$1,FALSE),"")</f>
        <v/>
      </c>
      <c r="C180" s="17" t="str">
        <f>IFERROR(VLOOKUP($A180,#REF!,C$1,FALSE),"")</f>
        <v/>
      </c>
      <c r="D180" s="17" t="str">
        <f>IFERROR(VLOOKUP($A180,#REF!,D$1,FALSE),"")</f>
        <v/>
      </c>
      <c r="E180" s="17" t="str">
        <f>IFERROR(VLOOKUP($A180,#REF!,E$1,FALSE),"")</f>
        <v/>
      </c>
      <c r="F180" s="17"/>
      <c r="G180" s="17" t="str">
        <f>IFERROR(VLOOKUP($A180,#REF!,G$1,FALSE),"")</f>
        <v/>
      </c>
      <c r="H180" s="17"/>
      <c r="I180" s="87" t="str">
        <f>IFERROR(VLOOKUP($A180,#REF!,I$1,FALSE),"")</f>
        <v/>
      </c>
    </row>
    <row r="181" spans="1:9" x14ac:dyDescent="0.35">
      <c r="A181" s="1" t="s">
        <v>362</v>
      </c>
      <c r="B181" s="19" t="str">
        <f>IFERROR(VLOOKUP($A181,#REF!,B$1,FALSE),"")</f>
        <v/>
      </c>
      <c r="C181" s="19" t="str">
        <f>IFERROR(VLOOKUP($A181,#REF!,C$1,FALSE),"")</f>
        <v/>
      </c>
      <c r="D181" s="19" t="str">
        <f>IFERROR(VLOOKUP($A181,#REF!,D$1,FALSE),"")</f>
        <v/>
      </c>
      <c r="E181" s="18" t="s">
        <v>642</v>
      </c>
      <c r="F181" s="18"/>
      <c r="G181" s="18" t="s">
        <v>643</v>
      </c>
      <c r="H181" s="18"/>
      <c r="I181" s="88" t="str">
        <f>IFERROR(INDEX('Kreuzmatrix Elemente'!$A$7:$BM$34,MATCH($C181,'Kreuzmatrix Elemente'!$A$7:$A$34,0),MATCH(I$9,'Kreuzmatrix Elemente'!$A$10:$BN$10,0)),"")</f>
        <v/>
      </c>
    </row>
    <row r="182" spans="1:9" x14ac:dyDescent="0.35">
      <c r="A182" s="1"/>
      <c r="B182" s="19"/>
      <c r="C182" s="19"/>
      <c r="D182" s="19"/>
      <c r="E182" s="18"/>
      <c r="F182" s="18"/>
      <c r="G182" s="18"/>
      <c r="H182" s="18"/>
      <c r="I182" s="88"/>
    </row>
    <row r="183" spans="1:9" x14ac:dyDescent="0.35">
      <c r="A183" s="1" t="s">
        <v>363</v>
      </c>
      <c r="B183" s="19" t="str">
        <f>IFERROR(VLOOKUP($A183,#REF!,B$1,FALSE),"")</f>
        <v/>
      </c>
      <c r="C183" s="19" t="str">
        <f>IFERROR(VLOOKUP($A183,#REF!,C$1,FALSE),"")</f>
        <v/>
      </c>
      <c r="D183" s="19" t="str">
        <f>IFERROR(VLOOKUP($A183,#REF!,D$1,FALSE),"")</f>
        <v/>
      </c>
      <c r="E183" s="18" t="s">
        <v>642</v>
      </c>
      <c r="F183" s="18"/>
      <c r="G183" s="18" t="s">
        <v>643</v>
      </c>
      <c r="H183" s="18"/>
      <c r="I183" s="88" t="str">
        <f>IFERROR(INDEX('Kreuzmatrix Elemente'!$A$7:$BM$34,MATCH($C183,'Kreuzmatrix Elemente'!$A$7:$A$34,0),MATCH(I$9,'Kreuzmatrix Elemente'!$A$10:$BN$10,0)),"")</f>
        <v/>
      </c>
    </row>
    <row r="184" spans="1:9" x14ac:dyDescent="0.35">
      <c r="A184" s="1" t="s">
        <v>364</v>
      </c>
      <c r="B184" s="19" t="str">
        <f>IFERROR(VLOOKUP($A184,#REF!,B$1,FALSE),"")</f>
        <v/>
      </c>
      <c r="C184" s="19" t="str">
        <f>IFERROR(VLOOKUP($A184,#REF!,C$1,FALSE),"")</f>
        <v/>
      </c>
      <c r="D184" s="19" t="str">
        <f>IFERROR(VLOOKUP($A184,#REF!,D$1,FALSE),"")</f>
        <v/>
      </c>
      <c r="E184" s="18" t="s">
        <v>642</v>
      </c>
      <c r="F184" s="18"/>
      <c r="G184" s="18" t="s">
        <v>643</v>
      </c>
      <c r="H184" s="18"/>
      <c r="I184" s="88" t="str">
        <f>IFERROR(INDEX('Kreuzmatrix Elemente'!$A$7:$BM$34,MATCH($C184,'Kreuzmatrix Elemente'!$A$7:$A$34,0),MATCH(I$9,'Kreuzmatrix Elemente'!$A$10:$BN$10,0)),"")</f>
        <v/>
      </c>
    </row>
    <row r="185" spans="1:9" x14ac:dyDescent="0.35">
      <c r="A185" s="1" t="s">
        <v>365</v>
      </c>
      <c r="B185" s="19" t="str">
        <f>IFERROR(VLOOKUP($A185,#REF!,B$1,FALSE),"")</f>
        <v/>
      </c>
      <c r="C185" s="19" t="str">
        <f>IFERROR(VLOOKUP($A185,#REF!,C$1,FALSE),"")</f>
        <v/>
      </c>
      <c r="D185" s="19" t="str">
        <f>IFERROR(VLOOKUP($A185,#REF!,D$1,FALSE),"")</f>
        <v/>
      </c>
      <c r="E185" s="18" t="s">
        <v>642</v>
      </c>
      <c r="F185" s="18"/>
      <c r="G185" s="18" t="s">
        <v>643</v>
      </c>
      <c r="H185" s="18"/>
      <c r="I185" s="88" t="str">
        <f>IFERROR(INDEX('Kreuzmatrix Elemente'!$A$7:$BM$34,MATCH($C185,'Kreuzmatrix Elemente'!$A$7:$A$34,0),MATCH(I$9,'Kreuzmatrix Elemente'!$A$10:$BN$10,0)),"")</f>
        <v/>
      </c>
    </row>
    <row r="186" spans="1:9" x14ac:dyDescent="0.35">
      <c r="A186" s="1" t="s">
        <v>366</v>
      </c>
      <c r="B186" s="19" t="str">
        <f>IFERROR(VLOOKUP($A186,#REF!,B$1,FALSE),"")</f>
        <v/>
      </c>
      <c r="C186" s="19" t="str">
        <f>IFERROR(VLOOKUP($A186,#REF!,C$1,FALSE),"")</f>
        <v/>
      </c>
      <c r="D186" s="19" t="str">
        <f>IFERROR(VLOOKUP($A186,#REF!,D$1,FALSE),"")</f>
        <v/>
      </c>
      <c r="E186" s="18" t="s">
        <v>642</v>
      </c>
      <c r="F186" s="18"/>
      <c r="G186" s="18" t="s">
        <v>643</v>
      </c>
      <c r="H186" s="18"/>
      <c r="I186" s="88" t="str">
        <f>IFERROR(INDEX('Kreuzmatrix Elemente'!$A$7:$BM$34,MATCH($C186,'Kreuzmatrix Elemente'!$A$7:$A$34,0),MATCH(I$9,'Kreuzmatrix Elemente'!$A$10:$BN$10,0)),"")</f>
        <v/>
      </c>
    </row>
    <row r="187" spans="1:9" ht="13.15" x14ac:dyDescent="0.4">
      <c r="A187" s="17" t="s">
        <v>367</v>
      </c>
      <c r="B187" s="17" t="str">
        <f>IFERROR(VLOOKUP($A187,#REF!,B$1,FALSE),"")</f>
        <v/>
      </c>
      <c r="C187" s="17" t="str">
        <f>IFERROR(VLOOKUP($A187,#REF!,C$1,FALSE),"")</f>
        <v/>
      </c>
      <c r="D187" s="17" t="str">
        <f>IFERROR(VLOOKUP($A187,#REF!,D$1,FALSE),"")</f>
        <v/>
      </c>
      <c r="E187" s="17" t="str">
        <f>IFERROR(VLOOKUP($A187,#REF!,E$1,FALSE),"")</f>
        <v/>
      </c>
      <c r="F187" s="17"/>
      <c r="G187" s="17"/>
      <c r="H187" s="17"/>
      <c r="I187" s="87" t="str">
        <f>IFERROR(VLOOKUP($A187,#REF!,I$1,FALSE),"")</f>
        <v/>
      </c>
    </row>
    <row r="188" spans="1:9" x14ac:dyDescent="0.35">
      <c r="A188" s="1" t="s">
        <v>368</v>
      </c>
      <c r="B188" s="19" t="str">
        <f>IFERROR(VLOOKUP($A188,#REF!,B$1,FALSE),"")</f>
        <v/>
      </c>
      <c r="C188" s="19" t="str">
        <f>IFERROR(VLOOKUP($A188,#REF!,C$1,FALSE),"")</f>
        <v/>
      </c>
      <c r="D188" s="19" t="str">
        <f>IFERROR(VLOOKUP($A188,#REF!,D$1,FALSE),"")</f>
        <v/>
      </c>
      <c r="E188" s="18" t="s">
        <v>642</v>
      </c>
      <c r="F188" s="18"/>
      <c r="G188" s="18" t="s">
        <v>643</v>
      </c>
      <c r="H188" s="18"/>
      <c r="I188" s="88" t="str">
        <f>IFERROR(INDEX('Kreuzmatrix Elemente'!$A$7:$BM$34,MATCH($C188,'Kreuzmatrix Elemente'!$A$7:$A$34,0),MATCH(I$9,'Kreuzmatrix Elemente'!$A$10:$BN$10,0)),"")</f>
        <v/>
      </c>
    </row>
    <row r="189" spans="1:9" x14ac:dyDescent="0.35">
      <c r="A189" s="1"/>
      <c r="B189" s="19"/>
      <c r="C189" s="81" t="s">
        <v>705</v>
      </c>
      <c r="D189" s="19"/>
      <c r="E189" s="18"/>
      <c r="F189" s="18"/>
      <c r="G189" s="18"/>
      <c r="H189" s="18"/>
      <c r="I189" s="88"/>
    </row>
    <row r="190" spans="1:9" x14ac:dyDescent="0.35">
      <c r="A190" s="1"/>
      <c r="B190" s="19"/>
      <c r="C190" s="81" t="s">
        <v>706</v>
      </c>
      <c r="D190" s="19"/>
      <c r="E190" s="18"/>
      <c r="F190" s="18"/>
      <c r="G190" s="18"/>
      <c r="H190" s="18"/>
      <c r="I190" s="88"/>
    </row>
    <row r="191" spans="1:9" x14ac:dyDescent="0.35">
      <c r="A191" s="1" t="s">
        <v>369</v>
      </c>
      <c r="B191" s="19" t="str">
        <f>IFERROR(VLOOKUP($A191,#REF!,B$1,FALSE),"")</f>
        <v/>
      </c>
      <c r="C191" s="19" t="str">
        <f>IFERROR(VLOOKUP($A191,#REF!,C$1,FALSE),"")</f>
        <v/>
      </c>
      <c r="D191" s="19" t="str">
        <f>IFERROR(VLOOKUP($A191,#REF!,D$1,FALSE),"")</f>
        <v/>
      </c>
      <c r="E191" s="18" t="s">
        <v>642</v>
      </c>
      <c r="F191" s="18"/>
      <c r="G191" s="18" t="s">
        <v>643</v>
      </c>
      <c r="H191" s="18"/>
      <c r="I191" s="88" t="str">
        <f>IFERROR(INDEX('Kreuzmatrix Elemente'!$A$7:$BM$34,MATCH($C191,'Kreuzmatrix Elemente'!$A$7:$A$34,0),MATCH(I$9,'Kreuzmatrix Elemente'!$A$10:$BN$10,0)),"")</f>
        <v/>
      </c>
    </row>
    <row r="192" spans="1:9" x14ac:dyDescent="0.35">
      <c r="A192" s="1" t="s">
        <v>370</v>
      </c>
      <c r="B192" s="19" t="str">
        <f>IFERROR(VLOOKUP($A192,#REF!,B$1,FALSE),"")</f>
        <v/>
      </c>
      <c r="C192" s="19" t="str">
        <f>IFERROR(VLOOKUP($A192,#REF!,C$1,FALSE),"")</f>
        <v/>
      </c>
      <c r="D192" s="19" t="str">
        <f>IFERROR(VLOOKUP($A192,#REF!,D$1,FALSE),"")</f>
        <v/>
      </c>
      <c r="E192" s="18" t="s">
        <v>642</v>
      </c>
      <c r="F192" s="18"/>
      <c r="G192" s="18" t="s">
        <v>643</v>
      </c>
      <c r="H192" s="18"/>
      <c r="I192" s="88" t="str">
        <f>IFERROR(INDEX('Kreuzmatrix Elemente'!$A$7:$BM$34,MATCH($C192,'Kreuzmatrix Elemente'!$A$7:$A$34,0),MATCH(I$9,'Kreuzmatrix Elemente'!$A$10:$BN$10,0)),"")</f>
        <v/>
      </c>
    </row>
    <row r="193" spans="1:9" x14ac:dyDescent="0.35">
      <c r="A193" s="1" t="s">
        <v>371</v>
      </c>
      <c r="B193" s="19" t="str">
        <f>IFERROR(VLOOKUP($A193,#REF!,B$1,FALSE),"")</f>
        <v/>
      </c>
      <c r="C193" s="19" t="str">
        <f>IFERROR(VLOOKUP($A193,#REF!,C$1,FALSE),"")</f>
        <v/>
      </c>
      <c r="D193" s="19" t="str">
        <f>IFERROR(VLOOKUP($A193,#REF!,D$1,FALSE),"")</f>
        <v/>
      </c>
      <c r="E193" s="18" t="s">
        <v>642</v>
      </c>
      <c r="F193" s="18"/>
      <c r="G193" s="18" t="s">
        <v>643</v>
      </c>
      <c r="H193" s="18"/>
      <c r="I193" s="88" t="str">
        <f>IFERROR(INDEX('Kreuzmatrix Elemente'!$A$7:$BM$34,MATCH($C193,'Kreuzmatrix Elemente'!$A$7:$A$34,0),MATCH(I$9,'Kreuzmatrix Elemente'!$A$10:$BN$10,0)),"")</f>
        <v/>
      </c>
    </row>
    <row r="194" spans="1:9" x14ac:dyDescent="0.35">
      <c r="A194" s="1" t="s">
        <v>372</v>
      </c>
      <c r="B194" s="19" t="str">
        <f>IFERROR(VLOOKUP($A194,#REF!,B$1,FALSE),"")</f>
        <v/>
      </c>
      <c r="C194" s="19" t="str">
        <f>IFERROR(VLOOKUP($A194,#REF!,C$1,FALSE),"")</f>
        <v/>
      </c>
      <c r="D194" s="19" t="str">
        <f>IFERROR(VLOOKUP($A194,#REF!,D$1,FALSE),"")</f>
        <v/>
      </c>
      <c r="E194" s="18" t="s">
        <v>642</v>
      </c>
      <c r="F194" s="18"/>
      <c r="G194" s="18" t="s">
        <v>643</v>
      </c>
      <c r="H194" s="18"/>
      <c r="I194" s="88" t="str">
        <f>IFERROR(INDEX('Kreuzmatrix Elemente'!$A$7:$BM$34,MATCH($C194,'Kreuzmatrix Elemente'!$A$7:$A$34,0),MATCH(I$9,'Kreuzmatrix Elemente'!$A$10:$BN$10,0)),"")</f>
        <v/>
      </c>
    </row>
    <row r="195" spans="1:9" ht="13.15" x14ac:dyDescent="0.4">
      <c r="A195" s="17" t="s">
        <v>373</v>
      </c>
      <c r="B195" s="17" t="str">
        <f>IFERROR(VLOOKUP($A195,#REF!,B$1,FALSE),"")</f>
        <v/>
      </c>
      <c r="C195" s="17" t="str">
        <f>IFERROR(VLOOKUP($A195,#REF!,C$1,FALSE),"")</f>
        <v/>
      </c>
      <c r="D195" s="17" t="str">
        <f>IFERROR(VLOOKUP($A195,#REF!,D$1,FALSE),"")</f>
        <v/>
      </c>
      <c r="E195" s="17" t="str">
        <f>IFERROR(VLOOKUP($A195,#REF!,E$1,FALSE),"")</f>
        <v/>
      </c>
      <c r="F195" s="17"/>
      <c r="G195" s="17" t="str">
        <f>IFERROR(VLOOKUP($A195,#REF!,G$1,FALSE),"")</f>
        <v/>
      </c>
      <c r="H195" s="17"/>
      <c r="I195" s="87" t="str">
        <f>IFERROR(VLOOKUP($A195,#REF!,I$1,FALSE),"")</f>
        <v/>
      </c>
    </row>
    <row r="196" spans="1:9" x14ac:dyDescent="0.35">
      <c r="A196" s="1" t="s">
        <v>374</v>
      </c>
      <c r="B196" s="19" t="str">
        <f>IFERROR(VLOOKUP($A196,#REF!,B$1,FALSE),"")</f>
        <v/>
      </c>
      <c r="C196" s="19" t="str">
        <f>IFERROR(VLOOKUP($A196,#REF!,C$1,FALSE),"")</f>
        <v/>
      </c>
      <c r="D196" s="19" t="str">
        <f>IFERROR(VLOOKUP($A196,#REF!,D$1,FALSE),"")</f>
        <v/>
      </c>
      <c r="E196" s="18" t="s">
        <v>642</v>
      </c>
      <c r="F196" s="18"/>
      <c r="G196" s="18" t="s">
        <v>643</v>
      </c>
      <c r="H196" s="18" t="str">
        <f>IFERROR(INDEX('Kreuzmatrix Elemente'!$A$7:$BM$34,MATCH($C196,'Kreuzmatrix Elemente'!$A$7:$A$34,0),MATCH(H$9,'Kreuzmatrix Elemente'!$A$10:$BN$10,0)),"")</f>
        <v/>
      </c>
      <c r="I196" s="88" t="str">
        <f>IFERROR(INDEX('Kreuzmatrix Elemente'!$A$7:$BM$34,MATCH($C196,'Kreuzmatrix Elemente'!$A$7:$A$34,0),MATCH(I$9,'Kreuzmatrix Elemente'!$A$10:$BN$10,0)),"")</f>
        <v/>
      </c>
    </row>
    <row r="197" spans="1:9" x14ac:dyDescent="0.35">
      <c r="A197" s="1" t="s">
        <v>375</v>
      </c>
      <c r="B197" s="19" t="str">
        <f>IFERROR(VLOOKUP($A197,#REF!,B$1,FALSE),"")</f>
        <v/>
      </c>
      <c r="C197" s="19" t="str">
        <f>IFERROR(VLOOKUP($A197,#REF!,C$1,FALSE),"")</f>
        <v/>
      </c>
      <c r="D197" s="19" t="str">
        <f>IFERROR(VLOOKUP($A197,#REF!,D$1,FALSE),"")</f>
        <v/>
      </c>
      <c r="E197" s="18" t="s">
        <v>642</v>
      </c>
      <c r="F197" s="18"/>
      <c r="G197" s="18" t="s">
        <v>643</v>
      </c>
      <c r="H197" s="18" t="str">
        <f>IFERROR(INDEX('Kreuzmatrix Elemente'!$A$7:$BM$34,MATCH($C197,'Kreuzmatrix Elemente'!$A$7:$A$34,0),MATCH(H$9,'Kreuzmatrix Elemente'!$A$10:$BN$10,0)),"")</f>
        <v/>
      </c>
      <c r="I197" s="88" t="str">
        <f>IFERROR(INDEX('Kreuzmatrix Elemente'!$A$7:$BM$34,MATCH($C197,'Kreuzmatrix Elemente'!$A$7:$A$34,0),MATCH(I$9,'Kreuzmatrix Elemente'!$A$10:$BN$10,0)),"")</f>
        <v/>
      </c>
    </row>
    <row r="198" spans="1:9" x14ac:dyDescent="0.35">
      <c r="A198" s="1" t="s">
        <v>376</v>
      </c>
      <c r="B198" s="19" t="str">
        <f>IFERROR(VLOOKUP($A198,#REF!,B$1,FALSE),"")</f>
        <v/>
      </c>
      <c r="C198" s="19" t="str">
        <f>IFERROR(VLOOKUP($A198,#REF!,C$1,FALSE),"")</f>
        <v/>
      </c>
      <c r="D198" s="19" t="str">
        <f>IFERROR(VLOOKUP($A198,#REF!,D$1,FALSE),"")</f>
        <v/>
      </c>
      <c r="E198" s="18" t="s">
        <v>642</v>
      </c>
      <c r="F198" s="18"/>
      <c r="G198" s="18" t="s">
        <v>643</v>
      </c>
      <c r="H198" s="18" t="str">
        <f>IFERROR(INDEX('Kreuzmatrix Elemente'!$A$7:$BM$34,MATCH($C198,'Kreuzmatrix Elemente'!$A$7:$A$34,0),MATCH(H$9,'Kreuzmatrix Elemente'!$A$10:$BN$10,0)),"")</f>
        <v/>
      </c>
      <c r="I198" s="88" t="str">
        <f>IFERROR(INDEX('Kreuzmatrix Elemente'!$A$7:$BM$34,MATCH($C198,'Kreuzmatrix Elemente'!$A$7:$A$34,0),MATCH(I$9,'Kreuzmatrix Elemente'!$A$10:$BN$10,0)),"")</f>
        <v/>
      </c>
    </row>
    <row r="199" spans="1:9" x14ac:dyDescent="0.35">
      <c r="A199" s="1" t="s">
        <v>377</v>
      </c>
      <c r="B199" s="19" t="str">
        <f>IFERROR(VLOOKUP($A199,#REF!,B$1,FALSE),"")</f>
        <v/>
      </c>
      <c r="C199" s="19" t="str">
        <f>IFERROR(VLOOKUP($A199,#REF!,C$1,FALSE),"")</f>
        <v/>
      </c>
      <c r="D199" s="19" t="str">
        <f>IFERROR(VLOOKUP($A199,#REF!,D$1,FALSE),"")</f>
        <v/>
      </c>
      <c r="E199" s="18" t="s">
        <v>642</v>
      </c>
      <c r="F199" s="18"/>
      <c r="G199" s="18" t="s">
        <v>643</v>
      </c>
      <c r="H199" s="18" t="str">
        <f>IFERROR(INDEX('Kreuzmatrix Elemente'!$A$7:$BM$34,MATCH($C199,'Kreuzmatrix Elemente'!$A$7:$A$34,0),MATCH(H$9,'Kreuzmatrix Elemente'!$A$10:$BN$10,0)),"")</f>
        <v/>
      </c>
      <c r="I199" s="88" t="str">
        <f>IFERROR(INDEX('Kreuzmatrix Elemente'!$A$7:$BM$34,MATCH($C199,'Kreuzmatrix Elemente'!$A$7:$A$34,0),MATCH(I$9,'Kreuzmatrix Elemente'!$A$10:$BN$10,0)),"")</f>
        <v/>
      </c>
    </row>
    <row r="200" spans="1:9" x14ac:dyDescent="0.35">
      <c r="A200" s="1" t="s">
        <v>378</v>
      </c>
      <c r="B200" s="19" t="str">
        <f>IFERROR(VLOOKUP($A200,#REF!,B$1,FALSE),"")</f>
        <v/>
      </c>
      <c r="C200" s="19" t="str">
        <f>IFERROR(VLOOKUP($A200,#REF!,C$1,FALSE),"")</f>
        <v/>
      </c>
      <c r="D200" s="19" t="str">
        <f>IFERROR(VLOOKUP($A200,#REF!,D$1,FALSE),"")</f>
        <v/>
      </c>
      <c r="E200" s="18" t="s">
        <v>642</v>
      </c>
      <c r="F200" s="18"/>
      <c r="G200" s="18" t="s">
        <v>643</v>
      </c>
      <c r="H200" s="18" t="str">
        <f>IFERROR(INDEX('Kreuzmatrix Elemente'!$A$7:$BM$34,MATCH($C200,'Kreuzmatrix Elemente'!$A$7:$A$34,0),MATCH(H$9,'Kreuzmatrix Elemente'!$A$10:$BN$10,0)),"")</f>
        <v/>
      </c>
      <c r="I200" s="88" t="str">
        <f>IFERROR(INDEX('Kreuzmatrix Elemente'!$A$7:$BM$34,MATCH($C200,'Kreuzmatrix Elemente'!$A$7:$A$34,0),MATCH(I$9,'Kreuzmatrix Elemente'!$A$10:$BN$10,0)),"")</f>
        <v/>
      </c>
    </row>
    <row r="201" spans="1:9" ht="13.15" x14ac:dyDescent="0.4">
      <c r="A201" s="17" t="s">
        <v>379</v>
      </c>
      <c r="B201" s="17" t="str">
        <f>IFERROR(VLOOKUP($A201,#REF!,B$1,FALSE),"")</f>
        <v/>
      </c>
      <c r="C201" s="17" t="str">
        <f>IFERROR(VLOOKUP($A201,#REF!,C$1,FALSE),"")</f>
        <v/>
      </c>
      <c r="D201" s="17" t="str">
        <f>IFERROR(VLOOKUP($A201,#REF!,D$1,FALSE),"")</f>
        <v/>
      </c>
      <c r="E201" s="17" t="str">
        <f>IFERROR(VLOOKUP($A201,#REF!,E$1,FALSE),"")</f>
        <v/>
      </c>
      <c r="F201" s="17"/>
      <c r="G201" s="17" t="str">
        <f>IFERROR(VLOOKUP($A201,#REF!,G$1,FALSE),"")</f>
        <v/>
      </c>
      <c r="H201" s="17"/>
      <c r="I201" s="87" t="str">
        <f>IFERROR(VLOOKUP($A201,#REF!,I$1,FALSE),"")</f>
        <v/>
      </c>
    </row>
    <row r="202" spans="1:9" x14ac:dyDescent="0.35">
      <c r="A202" s="1" t="s">
        <v>380</v>
      </c>
      <c r="B202" s="19" t="str">
        <f>IFERROR(VLOOKUP($A202,#REF!,B$1,FALSE),"")</f>
        <v/>
      </c>
      <c r="C202" s="19" t="str">
        <f>IFERROR(VLOOKUP($A202,#REF!,C$1,FALSE),"")</f>
        <v/>
      </c>
      <c r="D202" s="19" t="s">
        <v>675</v>
      </c>
      <c r="E202" s="18" t="str">
        <f>IFERROR(INDEX('Kreuzmatrix Elemente'!$A$7:$BM$34,MATCH($C202,'Kreuzmatrix Elemente'!$A$7:$A$34,0),MATCH(E$9,'Kreuzmatrix Elemente'!$A$10:$BN$10,0)),"")</f>
        <v/>
      </c>
      <c r="F202" s="18" t="str">
        <f>IFERROR(INDEX('Kreuzmatrix Elemente'!$A$7:$BM$34,MATCH($C202,'Kreuzmatrix Elemente'!$A$7:$A$34,0),MATCH(F$9,'Kreuzmatrix Elemente'!$A$10:$BN$10,0)),"")</f>
        <v/>
      </c>
      <c r="G202" s="18" t="str">
        <f>IFERROR(INDEX('Kreuzmatrix Elemente'!$A$7:$BM$34,MATCH($C202,'Kreuzmatrix Elemente'!$A$7:$A$34,0),MATCH(G$9,'Kreuzmatrix Elemente'!$A$10:$BN$10,0)),"")</f>
        <v/>
      </c>
      <c r="H202" s="18" t="str">
        <f>IFERROR(INDEX('Kreuzmatrix Elemente'!$A$7:$BM$34,MATCH($C202,'Kreuzmatrix Elemente'!$A$7:$A$34,0),MATCH(H$9,'Kreuzmatrix Elemente'!$A$10:$BN$10,0)),"")</f>
        <v/>
      </c>
      <c r="I202" s="88" t="str">
        <f>IFERROR(INDEX('Kreuzmatrix Elemente'!$A$7:$BM$34,MATCH($C202,'Kreuzmatrix Elemente'!$A$7:$A$34,0),MATCH(I$9,'Kreuzmatrix Elemente'!$A$10:$BN$10,0)),"")</f>
        <v/>
      </c>
    </row>
    <row r="203" spans="1:9" x14ac:dyDescent="0.35">
      <c r="A203" s="1" t="s">
        <v>381</v>
      </c>
      <c r="B203" s="19" t="str">
        <f>IFERROR(VLOOKUP($A203,#REF!,B$1,FALSE),"")</f>
        <v/>
      </c>
      <c r="C203" s="19" t="str">
        <f>IFERROR(VLOOKUP($A203,#REF!,C$1,FALSE),"")</f>
        <v/>
      </c>
      <c r="D203" s="19" t="s">
        <v>211</v>
      </c>
      <c r="E203" s="18" t="str">
        <f>IFERROR(INDEX('Kreuzmatrix Elemente'!$A$7:$BM$34,MATCH($C203,'Kreuzmatrix Elemente'!$A$7:$A$34,0),MATCH(E$9,'Kreuzmatrix Elemente'!$A$10:$BN$10,0)),"")</f>
        <v/>
      </c>
      <c r="F203" s="18" t="str">
        <f>IFERROR(INDEX('Kreuzmatrix Elemente'!$A$7:$BM$34,MATCH($C203,'Kreuzmatrix Elemente'!$A$7:$A$34,0),MATCH(F$9,'Kreuzmatrix Elemente'!$A$10:$BN$10,0)),"")</f>
        <v/>
      </c>
      <c r="G203" s="18" t="str">
        <f>IFERROR(INDEX('Kreuzmatrix Elemente'!$A$7:$BM$34,MATCH($C203,'Kreuzmatrix Elemente'!$A$7:$A$34,0),MATCH(G$9,'Kreuzmatrix Elemente'!$A$10:$BN$10,0)),"")</f>
        <v/>
      </c>
      <c r="H203" s="18" t="str">
        <f>IFERROR(INDEX('Kreuzmatrix Elemente'!$A$7:$BM$34,MATCH($C203,'Kreuzmatrix Elemente'!$A$7:$A$34,0),MATCH(H$9,'Kreuzmatrix Elemente'!$A$10:$BN$10,0)),"")</f>
        <v/>
      </c>
      <c r="I203" s="88" t="str">
        <f>IFERROR(INDEX('Kreuzmatrix Elemente'!$A$7:$BM$34,MATCH($C203,'Kreuzmatrix Elemente'!$A$7:$A$34,0),MATCH(I$9,'Kreuzmatrix Elemente'!$A$10:$BN$10,0)),"")</f>
        <v/>
      </c>
    </row>
    <row r="204" spans="1:9" x14ac:dyDescent="0.35">
      <c r="A204" s="1" t="s">
        <v>382</v>
      </c>
      <c r="B204" s="19" t="str">
        <f>IFERROR(VLOOKUP($A204,#REF!,B$1,FALSE),"")</f>
        <v/>
      </c>
      <c r="C204" s="19" t="str">
        <f>IFERROR(VLOOKUP($A204,#REF!,C$1,FALSE),"")</f>
        <v/>
      </c>
      <c r="D204" s="19" t="s">
        <v>211</v>
      </c>
      <c r="E204" s="18" t="str">
        <f>IFERROR(INDEX('Kreuzmatrix Elemente'!$A$7:$BM$34,MATCH($C204,'Kreuzmatrix Elemente'!$A$7:$A$34,0),MATCH(E$9,'Kreuzmatrix Elemente'!$A$10:$BN$10,0)),"")</f>
        <v/>
      </c>
      <c r="F204" s="18" t="str">
        <f>IFERROR(INDEX('Kreuzmatrix Elemente'!$A$7:$BM$34,MATCH($C204,'Kreuzmatrix Elemente'!$A$7:$A$34,0),MATCH(F$9,'Kreuzmatrix Elemente'!$A$10:$BN$10,0)),"")</f>
        <v/>
      </c>
      <c r="G204" s="18" t="str">
        <f>IFERROR(INDEX('Kreuzmatrix Elemente'!$A$7:$BM$34,MATCH($C204,'Kreuzmatrix Elemente'!$A$7:$A$34,0),MATCH(G$9,'Kreuzmatrix Elemente'!$A$10:$BN$10,0)),"")</f>
        <v/>
      </c>
      <c r="H204" s="18" t="str">
        <f>IFERROR(INDEX('Kreuzmatrix Elemente'!$A$7:$BM$34,MATCH($C204,'Kreuzmatrix Elemente'!$A$7:$A$34,0),MATCH(H$9,'Kreuzmatrix Elemente'!$A$10:$BN$10,0)),"")</f>
        <v/>
      </c>
      <c r="I204" s="88" t="str">
        <f>IFERROR(INDEX('Kreuzmatrix Elemente'!$A$7:$BM$34,MATCH($C204,'Kreuzmatrix Elemente'!$A$7:$A$34,0),MATCH(I$9,'Kreuzmatrix Elemente'!$A$10:$BN$10,0)),"")</f>
        <v/>
      </c>
    </row>
    <row r="205" spans="1:9" x14ac:dyDescent="0.35">
      <c r="A205" s="1" t="s">
        <v>383</v>
      </c>
      <c r="B205" s="19" t="str">
        <f>IFERROR(VLOOKUP($A205,#REF!,B$1,FALSE),"")</f>
        <v/>
      </c>
      <c r="C205" s="19" t="str">
        <f>IFERROR(VLOOKUP($A205,#REF!,C$1,FALSE),"")</f>
        <v/>
      </c>
      <c r="D205" s="19" t="s">
        <v>676</v>
      </c>
      <c r="E205" s="18" t="str">
        <f>IFERROR(INDEX('Kreuzmatrix Elemente'!$A$7:$BM$34,MATCH($C205,'Kreuzmatrix Elemente'!$A$7:$A$34,0),MATCH(E$9,'Kreuzmatrix Elemente'!$A$10:$BN$10,0)),"")</f>
        <v/>
      </c>
      <c r="F205" s="18" t="str">
        <f>IFERROR(INDEX('Kreuzmatrix Elemente'!$A$7:$BM$34,MATCH($C205,'Kreuzmatrix Elemente'!$A$7:$A$34,0),MATCH(F$9,'Kreuzmatrix Elemente'!$A$10:$BN$10,0)),"")</f>
        <v/>
      </c>
      <c r="G205" s="18" t="str">
        <f>IFERROR(INDEX('Kreuzmatrix Elemente'!$A$7:$BM$34,MATCH($C205,'Kreuzmatrix Elemente'!$A$7:$A$34,0),MATCH(G$9,'Kreuzmatrix Elemente'!$A$10:$BN$10,0)),"")</f>
        <v/>
      </c>
      <c r="H205" s="18" t="str">
        <f>IFERROR(INDEX('Kreuzmatrix Elemente'!$A$7:$BM$34,MATCH($C205,'Kreuzmatrix Elemente'!$A$7:$A$34,0),MATCH(H$9,'Kreuzmatrix Elemente'!$A$10:$BN$10,0)),"")</f>
        <v/>
      </c>
      <c r="I205" s="88" t="str">
        <f>IFERROR(INDEX('Kreuzmatrix Elemente'!$A$7:$BM$34,MATCH($C205,'Kreuzmatrix Elemente'!$A$7:$A$34,0),MATCH(I$9,'Kreuzmatrix Elemente'!$A$10:$BN$10,0)),"")</f>
        <v/>
      </c>
    </row>
    <row r="206" spans="1:9" x14ac:dyDescent="0.35">
      <c r="A206" s="1" t="s">
        <v>384</v>
      </c>
      <c r="B206" s="19" t="str">
        <f>IFERROR(VLOOKUP($A206,#REF!,B$1,FALSE),"")</f>
        <v/>
      </c>
      <c r="C206" s="19" t="str">
        <f>IFERROR(VLOOKUP($A206,#REF!,C$1,FALSE),"")</f>
        <v/>
      </c>
      <c r="D206" s="19" t="s">
        <v>677</v>
      </c>
      <c r="E206" s="18" t="str">
        <f>IFERROR(INDEX('Kreuzmatrix Elemente'!$A$7:$BM$34,MATCH($C206,'Kreuzmatrix Elemente'!$A$7:$A$34,0),MATCH(E$9,'Kreuzmatrix Elemente'!$A$10:$BN$10,0)),"")</f>
        <v/>
      </c>
      <c r="F206" s="18" t="str">
        <f>IFERROR(INDEX('Kreuzmatrix Elemente'!$A$7:$BM$34,MATCH($C206,'Kreuzmatrix Elemente'!$A$7:$A$34,0),MATCH(F$9,'Kreuzmatrix Elemente'!$A$10:$BN$10,0)),"")</f>
        <v/>
      </c>
      <c r="G206" s="18" t="str">
        <f>IFERROR(INDEX('Kreuzmatrix Elemente'!$A$7:$BM$34,MATCH($C206,'Kreuzmatrix Elemente'!$A$7:$A$34,0),MATCH(G$9,'Kreuzmatrix Elemente'!$A$10:$BN$10,0)),"")</f>
        <v/>
      </c>
      <c r="H206" s="18" t="str">
        <f>IFERROR(INDEX('Kreuzmatrix Elemente'!$A$7:$BM$34,MATCH($C206,'Kreuzmatrix Elemente'!$A$7:$A$34,0),MATCH(H$9,'Kreuzmatrix Elemente'!$A$10:$BN$10,0)),"")</f>
        <v/>
      </c>
      <c r="I206" s="88" t="str">
        <f>IFERROR(INDEX('Kreuzmatrix Elemente'!$A$7:$BM$34,MATCH($C206,'Kreuzmatrix Elemente'!$A$7:$A$34,0),MATCH(I$9,'Kreuzmatrix Elemente'!$A$10:$BN$10,0)),"")</f>
        <v/>
      </c>
    </row>
    <row r="207" spans="1:9" x14ac:dyDescent="0.35">
      <c r="A207" s="1" t="s">
        <v>385</v>
      </c>
      <c r="B207" s="19" t="str">
        <f>IFERROR(VLOOKUP($A207,#REF!,B$1,FALSE),"")</f>
        <v/>
      </c>
      <c r="C207" s="19" t="str">
        <f>IFERROR(VLOOKUP($A207,#REF!,C$1,FALSE),"")</f>
        <v/>
      </c>
      <c r="D207" s="19" t="s">
        <v>678</v>
      </c>
      <c r="E207" s="18" t="str">
        <f>IFERROR(INDEX('Kreuzmatrix Elemente'!$A$7:$BM$34,MATCH($C207,'Kreuzmatrix Elemente'!$A$7:$A$34,0),MATCH(E$9,'Kreuzmatrix Elemente'!$A$10:$BN$10,0)),"")</f>
        <v/>
      </c>
      <c r="F207" s="18" t="str">
        <f>IFERROR(INDEX('Kreuzmatrix Elemente'!$A$7:$BM$34,MATCH($C207,'Kreuzmatrix Elemente'!$A$7:$A$34,0),MATCH(F$9,'Kreuzmatrix Elemente'!$A$10:$BN$10,0)),"")</f>
        <v/>
      </c>
      <c r="G207" s="18" t="str">
        <f>IFERROR(INDEX('Kreuzmatrix Elemente'!$A$7:$BM$34,MATCH($C207,'Kreuzmatrix Elemente'!$A$7:$A$34,0),MATCH(G$9,'Kreuzmatrix Elemente'!$A$10:$BN$10,0)),"")</f>
        <v/>
      </c>
      <c r="H207" s="18" t="str">
        <f>IFERROR(INDEX('Kreuzmatrix Elemente'!$A$7:$BM$34,MATCH($C207,'Kreuzmatrix Elemente'!$A$7:$A$34,0),MATCH(H$9,'Kreuzmatrix Elemente'!$A$10:$BN$10,0)),"")</f>
        <v/>
      </c>
      <c r="I207" s="88" t="str">
        <f>IFERROR(INDEX('Kreuzmatrix Elemente'!$A$7:$BM$34,MATCH($C207,'Kreuzmatrix Elemente'!$A$7:$A$34,0),MATCH(I$9,'Kreuzmatrix Elemente'!$A$10:$BN$10,0)),"")</f>
        <v/>
      </c>
    </row>
  </sheetData>
  <autoFilter ref="A9:E207" xr:uid="{FC21F7FB-92A8-4140-90FB-B9981AE3E50E}"/>
  <mergeCells count="2">
    <mergeCell ref="E8:F8"/>
    <mergeCell ref="G8:I8"/>
  </mergeCells>
  <conditionalFormatting sqref="A1:XFD1048576">
    <cfRule type="cellIs" dxfId="85" priority="1" operator="equal">
      <formula>"A2"</formula>
    </cfRule>
    <cfRule type="cellIs" dxfId="84" priority="2" operator="equal">
      <formula>"A1"</formula>
    </cfRule>
    <cfRule type="cellIs" dxfId="83" priority="4" operator="equal">
      <formula>"x"</formula>
    </cfRule>
    <cfRule type="cellIs" dxfId="82" priority="5" operator="equal">
      <formula>"M00"</formula>
    </cfRule>
    <cfRule type="cellIs" dxfId="81" priority="6" operator="equal">
      <formula>"C5"</formula>
    </cfRule>
    <cfRule type="cellIs" dxfId="80" priority="7" operator="equal">
      <formula>"B4"</formula>
    </cfRule>
    <cfRule type="cellIs" dxfId="79" priority="8" operator="equal">
      <formula>"B3"</formula>
    </cfRule>
  </conditionalFormatting>
  <pageMargins left="0.70866141732283472" right="0.70866141732283472" top="0.78740157480314965" bottom="0.78740157480314965" header="0.31496062992125984" footer="0.31496062992125984"/>
  <pageSetup paperSize="8" fitToHeight="0" orientation="landscape"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5D0F7-5ADF-483E-8384-5A0343174663}">
  <sheetPr>
    <tabColor rgb="FFC00000"/>
  </sheetPr>
  <dimension ref="A1:AT51"/>
  <sheetViews>
    <sheetView workbookViewId="0"/>
  </sheetViews>
  <sheetFormatPr baseColWidth="10" defaultColWidth="11.46484375" defaultRowHeight="12.75" outlineLevelRow="1" x14ac:dyDescent="0.35"/>
  <cols>
    <col min="1" max="1" width="32" customWidth="1"/>
    <col min="2" max="2" width="5" style="43" customWidth="1"/>
    <col min="3" max="8" width="5" style="43" hidden="1" customWidth="1"/>
    <col min="9" max="9" width="5" style="43" customWidth="1"/>
    <col min="10" max="15" width="5" style="43" hidden="1" customWidth="1"/>
    <col min="16" max="17" width="5" style="43" customWidth="1"/>
    <col min="18" max="22" width="5" style="43" hidden="1" customWidth="1"/>
    <col min="23" max="23" width="5" style="43" customWidth="1"/>
    <col min="24" max="26" width="5" style="43" hidden="1" customWidth="1"/>
    <col min="27" max="27" width="5" style="43" customWidth="1"/>
    <col min="28" max="29" width="5" style="43" hidden="1" customWidth="1"/>
    <col min="30" max="30" width="5" style="43" customWidth="1"/>
    <col min="31" max="31" width="5" style="43" hidden="1" customWidth="1"/>
    <col min="32" max="32" width="5" style="43" customWidth="1"/>
    <col min="33" max="41" width="5" style="43" hidden="1" customWidth="1"/>
    <col min="42" max="43" width="5" style="43" customWidth="1"/>
    <col min="44" max="44" width="5" style="43" hidden="1" customWidth="1"/>
    <col min="45" max="45" width="5" style="43" customWidth="1"/>
    <col min="46" max="46" width="16.46484375" style="43" customWidth="1"/>
  </cols>
  <sheetData>
    <row r="1" spans="1:46" ht="81" customHeight="1" x14ac:dyDescent="0.35">
      <c r="B1"/>
      <c r="C1"/>
    </row>
    <row r="2" spans="1:46" ht="12.75" customHeight="1" x14ac:dyDescent="0.35">
      <c r="A2" t="e">
        <f>CONCATENATE(IF(Nummer="","",Nummer&amp;" "),Projekt)</f>
        <v>#REF!</v>
      </c>
      <c r="B2" s="12"/>
      <c r="C2" s="12"/>
      <c r="AT2" s="26" t="e">
        <f>CONCATENATE(Thema," vom ",TEXT(Erfassung,"TT.MM.JJJJ"),IF(Aenderung="","","; rev. "&amp;TEXT(Aenderung,"TT.MM.JJJJ")),IF(PL="",""," / "&amp;PL))</f>
        <v>#REF!</v>
      </c>
    </row>
    <row r="3" spans="1:46" ht="22.5" customHeight="1" x14ac:dyDescent="0.35">
      <c r="A3" s="12"/>
      <c r="B3" s="12"/>
      <c r="C3" s="12"/>
    </row>
    <row r="4" spans="1:46" ht="17.649999999999999" x14ac:dyDescent="0.5">
      <c r="A4" s="14" t="e">
        <f>CONCATENATE(Thema)</f>
        <v>#REF!</v>
      </c>
      <c r="B4" s="12"/>
      <c r="C4" s="12"/>
      <c r="G4" s="54"/>
    </row>
    <row r="5" spans="1:46" ht="17.25" x14ac:dyDescent="0.45">
      <c r="A5" s="9" t="s">
        <v>750</v>
      </c>
      <c r="B5" s="12"/>
      <c r="C5" s="12"/>
      <c r="G5" s="54"/>
    </row>
    <row r="6" spans="1:46" ht="30" customHeight="1" x14ac:dyDescent="0.45">
      <c r="A6" s="9"/>
      <c r="B6" s="12"/>
      <c r="C6" s="12"/>
    </row>
    <row r="7" spans="1:46" ht="10.25" customHeight="1" x14ac:dyDescent="0.35">
      <c r="B7" s="295" t="s">
        <v>567</v>
      </c>
      <c r="C7" s="296"/>
      <c r="D7" s="296"/>
      <c r="E7" s="296"/>
      <c r="F7" s="296"/>
      <c r="G7" s="296"/>
      <c r="H7" s="296"/>
      <c r="I7" s="296"/>
      <c r="J7" s="296"/>
      <c r="K7" s="296"/>
      <c r="L7" s="296"/>
      <c r="M7" s="296"/>
      <c r="N7" s="296"/>
      <c r="O7" s="296"/>
      <c r="P7" s="296"/>
      <c r="Q7" s="296"/>
      <c r="R7" s="296"/>
      <c r="S7" s="296"/>
      <c r="T7" s="296"/>
      <c r="U7" s="296"/>
      <c r="V7" s="296"/>
      <c r="W7" s="296"/>
      <c r="X7" s="296"/>
      <c r="Y7" s="296"/>
      <c r="Z7" s="296"/>
      <c r="AA7" s="296"/>
      <c r="AB7" s="296"/>
      <c r="AC7" s="296"/>
      <c r="AD7" s="296"/>
      <c r="AE7" s="296"/>
      <c r="AF7" s="296"/>
      <c r="AG7" s="296"/>
      <c r="AH7" s="296"/>
      <c r="AI7" s="296"/>
      <c r="AJ7" s="296"/>
      <c r="AK7" s="296"/>
      <c r="AL7" s="296"/>
      <c r="AM7" s="57"/>
      <c r="AN7" s="297" t="s">
        <v>181</v>
      </c>
      <c r="AO7" s="297"/>
      <c r="AP7" s="297"/>
      <c r="AQ7" s="297"/>
      <c r="AR7" s="297"/>
      <c r="AS7" s="297"/>
      <c r="AT7" s="298"/>
    </row>
    <row r="8" spans="1:46" ht="49.15" hidden="1" outlineLevel="1" x14ac:dyDescent="0.35">
      <c r="B8" s="44" t="s">
        <v>751</v>
      </c>
      <c r="C8" s="44" t="s">
        <v>751</v>
      </c>
      <c r="D8" s="44" t="s">
        <v>751</v>
      </c>
      <c r="E8" s="44" t="s">
        <v>751</v>
      </c>
      <c r="F8" s="44" t="s">
        <v>751</v>
      </c>
      <c r="G8" s="44" t="s">
        <v>751</v>
      </c>
      <c r="H8" s="44" t="s">
        <v>751</v>
      </c>
      <c r="I8" s="44" t="s">
        <v>751</v>
      </c>
      <c r="J8" s="44" t="s">
        <v>751</v>
      </c>
      <c r="K8" s="44" t="s">
        <v>751</v>
      </c>
      <c r="L8" s="44" t="s">
        <v>751</v>
      </c>
      <c r="M8" s="44" t="s">
        <v>751</v>
      </c>
      <c r="N8" s="44" t="s">
        <v>751</v>
      </c>
      <c r="O8" s="44" t="s">
        <v>751</v>
      </c>
      <c r="P8" s="44" t="s">
        <v>751</v>
      </c>
      <c r="Q8" s="44" t="s">
        <v>751</v>
      </c>
      <c r="R8" s="44" t="s">
        <v>751</v>
      </c>
      <c r="S8" s="44" t="s">
        <v>751</v>
      </c>
      <c r="T8" s="44" t="s">
        <v>751</v>
      </c>
      <c r="U8" s="44" t="s">
        <v>751</v>
      </c>
      <c r="V8" s="44" t="s">
        <v>751</v>
      </c>
      <c r="W8" s="44" t="s">
        <v>751</v>
      </c>
      <c r="X8" s="44" t="s">
        <v>751</v>
      </c>
      <c r="Y8" s="44" t="s">
        <v>751</v>
      </c>
      <c r="Z8" s="44" t="s">
        <v>751</v>
      </c>
      <c r="AA8" s="44" t="s">
        <v>751</v>
      </c>
      <c r="AB8" s="44" t="s">
        <v>751</v>
      </c>
      <c r="AC8" s="44" t="s">
        <v>751</v>
      </c>
      <c r="AD8" s="44" t="s">
        <v>751</v>
      </c>
      <c r="AE8" s="44" t="s">
        <v>751</v>
      </c>
      <c r="AF8" s="44" t="s">
        <v>751</v>
      </c>
      <c r="AG8" s="44" t="s">
        <v>751</v>
      </c>
      <c r="AH8" s="44" t="s">
        <v>751</v>
      </c>
      <c r="AI8" s="44" t="s">
        <v>751</v>
      </c>
      <c r="AJ8" s="44" t="s">
        <v>751</v>
      </c>
      <c r="AK8" s="44" t="s">
        <v>751</v>
      </c>
      <c r="AL8" s="44" t="s">
        <v>751</v>
      </c>
      <c r="AM8" s="44"/>
      <c r="AN8" s="44" t="s">
        <v>670</v>
      </c>
      <c r="AO8" s="44" t="s">
        <v>670</v>
      </c>
      <c r="AP8" s="44" t="s">
        <v>670</v>
      </c>
      <c r="AQ8" s="44" t="s">
        <v>670</v>
      </c>
      <c r="AR8" s="44" t="s">
        <v>670</v>
      </c>
      <c r="AS8" s="44" t="s">
        <v>670</v>
      </c>
      <c r="AT8" s="44" t="s">
        <v>670</v>
      </c>
    </row>
    <row r="9" spans="1:46" ht="146.25" hidden="1" outlineLevel="1" x14ac:dyDescent="0.35">
      <c r="B9" s="44" t="s">
        <v>752</v>
      </c>
      <c r="C9" s="44" t="s">
        <v>753</v>
      </c>
      <c r="D9" s="44" t="s">
        <v>753</v>
      </c>
      <c r="E9" s="44" t="s">
        <v>754</v>
      </c>
      <c r="F9" s="44" t="s">
        <v>753</v>
      </c>
      <c r="G9" s="44" t="s">
        <v>13</v>
      </c>
      <c r="H9" s="44" t="s">
        <v>753</v>
      </c>
      <c r="I9" s="44" t="s">
        <v>752</v>
      </c>
      <c r="J9" s="44" t="s">
        <v>752</v>
      </c>
      <c r="K9" s="44" t="s">
        <v>755</v>
      </c>
      <c r="L9" s="44" t="s">
        <v>753</v>
      </c>
      <c r="M9" s="44" t="s">
        <v>753</v>
      </c>
      <c r="N9" s="44" t="s">
        <v>754</v>
      </c>
      <c r="O9" s="44" t="s">
        <v>756</v>
      </c>
      <c r="P9" s="44" t="s">
        <v>753</v>
      </c>
      <c r="Q9" s="44" t="s">
        <v>753</v>
      </c>
      <c r="R9" s="44" t="s">
        <v>752</v>
      </c>
      <c r="S9" s="44" t="s">
        <v>757</v>
      </c>
      <c r="T9" s="44" t="s">
        <v>757</v>
      </c>
      <c r="U9" s="44" t="s">
        <v>758</v>
      </c>
      <c r="V9" s="44" t="s">
        <v>759</v>
      </c>
      <c r="W9" s="44" t="s">
        <v>760</v>
      </c>
      <c r="X9" s="44" t="s">
        <v>754</v>
      </c>
      <c r="Y9" s="44" t="s">
        <v>758</v>
      </c>
      <c r="Z9" s="44" t="s">
        <v>754</v>
      </c>
      <c r="AA9" s="44" t="s">
        <v>752</v>
      </c>
      <c r="AB9" s="44" t="s">
        <v>753</v>
      </c>
      <c r="AC9" s="44" t="s">
        <v>758</v>
      </c>
      <c r="AD9" s="44" t="s">
        <v>753</v>
      </c>
      <c r="AE9" s="44" t="s">
        <v>754</v>
      </c>
      <c r="AF9" s="44" t="s">
        <v>752</v>
      </c>
      <c r="AG9" s="44" t="s">
        <v>752</v>
      </c>
      <c r="AH9" s="44" t="s">
        <v>761</v>
      </c>
      <c r="AI9" s="44" t="s">
        <v>759</v>
      </c>
      <c r="AJ9" s="44" t="s">
        <v>754</v>
      </c>
      <c r="AK9" s="44" t="s">
        <v>754</v>
      </c>
      <c r="AL9" s="44" t="s">
        <v>13</v>
      </c>
      <c r="AM9" s="44"/>
      <c r="AN9" s="44" t="s">
        <v>752</v>
      </c>
      <c r="AO9" s="44" t="s">
        <v>752</v>
      </c>
      <c r="AP9" s="44" t="s">
        <v>752</v>
      </c>
      <c r="AQ9" s="44"/>
      <c r="AR9" s="44" t="s">
        <v>752</v>
      </c>
      <c r="AS9" s="44" t="s">
        <v>759</v>
      </c>
      <c r="AT9" s="44" t="s">
        <v>753</v>
      </c>
    </row>
    <row r="10" spans="1:46" ht="97.5" customHeight="1" collapsed="1" x14ac:dyDescent="0.4">
      <c r="A10" s="210" t="s">
        <v>725</v>
      </c>
      <c r="B10" s="211" t="s">
        <v>484</v>
      </c>
      <c r="C10" s="212" t="s">
        <v>762</v>
      </c>
      <c r="D10" s="212" t="s">
        <v>763</v>
      </c>
      <c r="E10" s="212" t="s">
        <v>764</v>
      </c>
      <c r="F10" s="212" t="s">
        <v>765</v>
      </c>
      <c r="G10" s="212" t="s">
        <v>766</v>
      </c>
      <c r="H10" s="212" t="s">
        <v>767</v>
      </c>
      <c r="I10" s="212" t="s">
        <v>486</v>
      </c>
      <c r="J10" s="212" t="s">
        <v>768</v>
      </c>
      <c r="K10" s="212" t="s">
        <v>769</v>
      </c>
      <c r="L10" s="212" t="s">
        <v>770</v>
      </c>
      <c r="M10" s="212" t="s">
        <v>771</v>
      </c>
      <c r="N10" s="212" t="s">
        <v>33</v>
      </c>
      <c r="O10" s="212" t="s">
        <v>772</v>
      </c>
      <c r="P10" s="212" t="s">
        <v>488</v>
      </c>
      <c r="Q10" s="212" t="s">
        <v>491</v>
      </c>
      <c r="R10" s="212" t="s">
        <v>39</v>
      </c>
      <c r="S10" s="212" t="s">
        <v>773</v>
      </c>
      <c r="T10" s="212" t="s">
        <v>774</v>
      </c>
      <c r="U10" s="212" t="s">
        <v>775</v>
      </c>
      <c r="V10" s="212" t="s">
        <v>776</v>
      </c>
      <c r="W10" s="212" t="s">
        <v>492</v>
      </c>
      <c r="X10" s="212" t="s">
        <v>777</v>
      </c>
      <c r="Y10" s="212" t="s">
        <v>778</v>
      </c>
      <c r="Z10" s="212" t="s">
        <v>779</v>
      </c>
      <c r="AA10" s="212" t="s">
        <v>494</v>
      </c>
      <c r="AB10" s="212" t="s">
        <v>780</v>
      </c>
      <c r="AC10" s="212" t="s">
        <v>781</v>
      </c>
      <c r="AD10" s="212" t="s">
        <v>496</v>
      </c>
      <c r="AE10" s="212" t="s">
        <v>782</v>
      </c>
      <c r="AF10" s="212" t="s">
        <v>783</v>
      </c>
      <c r="AG10" s="212" t="s">
        <v>784</v>
      </c>
      <c r="AH10" s="212" t="s">
        <v>785</v>
      </c>
      <c r="AI10" s="212" t="s">
        <v>786</v>
      </c>
      <c r="AJ10" s="212" t="s">
        <v>787</v>
      </c>
      <c r="AK10" s="212" t="s">
        <v>788</v>
      </c>
      <c r="AL10" s="212" t="s">
        <v>789</v>
      </c>
      <c r="AM10" s="212"/>
      <c r="AN10" s="212" t="s">
        <v>790</v>
      </c>
      <c r="AO10" s="212" t="s">
        <v>791</v>
      </c>
      <c r="AP10" s="212" t="s">
        <v>27</v>
      </c>
      <c r="AQ10" s="212" t="s">
        <v>500</v>
      </c>
      <c r="AR10" s="212" t="s">
        <v>188</v>
      </c>
      <c r="AS10" s="212" t="s">
        <v>792</v>
      </c>
      <c r="AT10" s="213" t="s">
        <v>35</v>
      </c>
    </row>
    <row r="11" spans="1:46" ht="13.5" customHeight="1" x14ac:dyDescent="0.35">
      <c r="A11" s="45" t="s">
        <v>244</v>
      </c>
      <c r="B11" s="46"/>
      <c r="C11" s="46"/>
      <c r="D11" s="46"/>
      <c r="E11" s="46"/>
      <c r="F11" s="46"/>
      <c r="G11" s="46"/>
      <c r="H11" s="46"/>
      <c r="I11" s="46"/>
      <c r="J11" s="46"/>
      <c r="K11" s="46"/>
      <c r="L11" s="46"/>
      <c r="M11" s="46"/>
      <c r="N11" s="46"/>
      <c r="O11" s="46"/>
      <c r="P11" s="46" t="s">
        <v>642</v>
      </c>
      <c r="Q11" s="46" t="s">
        <v>642</v>
      </c>
      <c r="R11" s="46" t="s">
        <v>585</v>
      </c>
      <c r="S11" s="46"/>
      <c r="T11" s="46"/>
      <c r="U11" s="46"/>
      <c r="V11" s="46"/>
      <c r="W11" s="46"/>
      <c r="X11" s="46"/>
      <c r="Y11" s="46"/>
      <c r="Z11" s="46"/>
      <c r="AA11" s="46"/>
      <c r="AB11" s="46"/>
      <c r="AC11" s="46"/>
      <c r="AD11" s="46"/>
      <c r="AE11" s="46"/>
      <c r="AF11" s="46" t="s">
        <v>642</v>
      </c>
      <c r="AG11" s="46"/>
      <c r="AH11" s="46"/>
      <c r="AI11" s="46"/>
      <c r="AJ11" s="46"/>
      <c r="AK11" s="46"/>
      <c r="AL11" s="46" t="s">
        <v>731</v>
      </c>
      <c r="AM11" s="46"/>
      <c r="AN11" s="46"/>
      <c r="AO11" s="46"/>
      <c r="AP11" s="46" t="s">
        <v>642</v>
      </c>
      <c r="AQ11" s="46"/>
      <c r="AR11" s="46"/>
      <c r="AS11" s="46"/>
      <c r="AT11" s="46" t="s">
        <v>642</v>
      </c>
    </row>
    <row r="12" spans="1:46" ht="13.5" customHeight="1" x14ac:dyDescent="0.35">
      <c r="A12" s="45" t="s">
        <v>733</v>
      </c>
      <c r="B12" s="46"/>
      <c r="C12" s="46"/>
      <c r="D12" s="46"/>
      <c r="E12" s="46"/>
      <c r="F12" s="46"/>
      <c r="G12" s="46"/>
      <c r="H12" s="46"/>
      <c r="I12" s="46" t="s">
        <v>643</v>
      </c>
      <c r="J12" s="46"/>
      <c r="K12" s="46"/>
      <c r="L12" s="46"/>
      <c r="M12" s="46"/>
      <c r="N12" s="46"/>
      <c r="O12" s="46"/>
      <c r="P12" s="46" t="s">
        <v>642</v>
      </c>
      <c r="Q12" s="46" t="s">
        <v>642</v>
      </c>
      <c r="R12" s="46" t="s">
        <v>585</v>
      </c>
      <c r="S12" s="46"/>
      <c r="T12" s="46"/>
      <c r="U12" s="46"/>
      <c r="V12" s="46"/>
      <c r="W12" s="46"/>
      <c r="X12" s="46"/>
      <c r="Y12" s="46"/>
      <c r="Z12" s="46"/>
      <c r="AA12" s="46"/>
      <c r="AB12" s="46"/>
      <c r="AC12" s="46"/>
      <c r="AD12" s="46"/>
      <c r="AE12" s="46"/>
      <c r="AF12" s="46" t="s">
        <v>642</v>
      </c>
      <c r="AG12" s="46"/>
      <c r="AH12" s="46"/>
      <c r="AI12" s="46"/>
      <c r="AJ12" s="46"/>
      <c r="AK12" s="46"/>
      <c r="AL12" s="46" t="s">
        <v>731</v>
      </c>
      <c r="AM12" s="46"/>
      <c r="AN12" s="46"/>
      <c r="AO12" s="46"/>
      <c r="AP12" s="46" t="s">
        <v>642</v>
      </c>
      <c r="AQ12" s="46"/>
      <c r="AR12" s="46"/>
      <c r="AS12" s="46"/>
      <c r="AT12" s="46" t="s">
        <v>642</v>
      </c>
    </row>
    <row r="13" spans="1:46" ht="13.5" customHeight="1" x14ac:dyDescent="0.35">
      <c r="A13" s="45" t="s">
        <v>740</v>
      </c>
      <c r="B13" s="46" t="s">
        <v>64</v>
      </c>
      <c r="C13" s="46"/>
      <c r="D13" s="46"/>
      <c r="E13" s="46"/>
      <c r="F13" s="46"/>
      <c r="G13" s="46" t="s">
        <v>587</v>
      </c>
      <c r="H13" s="46"/>
      <c r="I13" s="46" t="s">
        <v>643</v>
      </c>
      <c r="J13" s="46"/>
      <c r="K13" s="46"/>
      <c r="L13" s="46"/>
      <c r="M13" s="46"/>
      <c r="N13" s="46"/>
      <c r="O13" s="46"/>
      <c r="P13" s="46" t="s">
        <v>642</v>
      </c>
      <c r="Q13" s="46"/>
      <c r="R13" s="46" t="s">
        <v>585</v>
      </c>
      <c r="S13" s="46"/>
      <c r="T13" s="46"/>
      <c r="U13" s="46"/>
      <c r="V13" s="46"/>
      <c r="W13" s="46"/>
      <c r="X13" s="46"/>
      <c r="Y13" s="46"/>
      <c r="Z13" s="46"/>
      <c r="AA13" s="46"/>
      <c r="AB13" s="46"/>
      <c r="AC13" s="46"/>
      <c r="AD13" s="46"/>
      <c r="AE13" s="46"/>
      <c r="AF13" s="46" t="s">
        <v>642</v>
      </c>
      <c r="AG13" s="46"/>
      <c r="AH13" s="46"/>
      <c r="AI13" s="46"/>
      <c r="AJ13" s="46" t="s">
        <v>585</v>
      </c>
      <c r="AK13" s="46"/>
      <c r="AL13" s="46" t="s">
        <v>731</v>
      </c>
      <c r="AM13" s="46"/>
      <c r="AN13" s="46"/>
      <c r="AO13" s="46"/>
      <c r="AP13" s="46" t="s">
        <v>642</v>
      </c>
      <c r="AQ13" s="46"/>
      <c r="AR13" s="46"/>
      <c r="AS13" s="46"/>
      <c r="AT13" s="46" t="s">
        <v>642</v>
      </c>
    </row>
    <row r="14" spans="1:46" ht="13.5" customHeight="1" x14ac:dyDescent="0.35">
      <c r="A14" s="45" t="s">
        <v>396</v>
      </c>
      <c r="B14" s="46" t="s">
        <v>643</v>
      </c>
      <c r="C14" s="46"/>
      <c r="D14" s="46"/>
      <c r="E14" s="46"/>
      <c r="F14" s="46"/>
      <c r="G14" s="46"/>
      <c r="H14" s="46"/>
      <c r="I14" s="46" t="s">
        <v>643</v>
      </c>
      <c r="J14" s="46"/>
      <c r="K14" s="46"/>
      <c r="L14" s="46"/>
      <c r="M14" s="46"/>
      <c r="N14" s="46"/>
      <c r="O14" s="46"/>
      <c r="P14" s="46" t="s">
        <v>642</v>
      </c>
      <c r="Q14" s="46"/>
      <c r="R14" s="46" t="s">
        <v>585</v>
      </c>
      <c r="S14" s="46"/>
      <c r="T14" s="46"/>
      <c r="U14" s="46"/>
      <c r="V14" s="46"/>
      <c r="W14" s="46"/>
      <c r="X14" s="46"/>
      <c r="Y14" s="46"/>
      <c r="Z14" s="46"/>
      <c r="AA14" s="46"/>
      <c r="AB14" s="46"/>
      <c r="AC14" s="46"/>
      <c r="AD14" s="46"/>
      <c r="AE14" s="46"/>
      <c r="AF14" s="46" t="s">
        <v>642</v>
      </c>
      <c r="AG14" s="46"/>
      <c r="AH14" s="46"/>
      <c r="AI14" s="46"/>
      <c r="AJ14" s="46"/>
      <c r="AK14" s="46"/>
      <c r="AL14" s="46" t="s">
        <v>731</v>
      </c>
      <c r="AM14" s="46"/>
      <c r="AN14" s="46" t="s">
        <v>585</v>
      </c>
      <c r="AO14" s="46"/>
      <c r="AP14" s="46" t="s">
        <v>642</v>
      </c>
      <c r="AQ14" s="46"/>
      <c r="AR14" s="46"/>
      <c r="AS14" s="46"/>
      <c r="AT14" s="46" t="s">
        <v>642</v>
      </c>
    </row>
    <row r="15" spans="1:46" ht="13.5" customHeight="1" x14ac:dyDescent="0.35">
      <c r="A15" s="45" t="s">
        <v>745</v>
      </c>
      <c r="B15" s="46" t="s">
        <v>643</v>
      </c>
      <c r="C15" s="46"/>
      <c r="D15" s="46"/>
      <c r="E15" s="46"/>
      <c r="F15" s="46"/>
      <c r="G15" s="46"/>
      <c r="H15" s="46"/>
      <c r="I15" s="46" t="s">
        <v>643</v>
      </c>
      <c r="J15" s="46"/>
      <c r="K15" s="46"/>
      <c r="L15" s="46"/>
      <c r="M15" s="46"/>
      <c r="N15" s="46"/>
      <c r="O15" s="46"/>
      <c r="P15" s="46" t="s">
        <v>642</v>
      </c>
      <c r="Q15" s="46"/>
      <c r="R15" s="46" t="s">
        <v>585</v>
      </c>
      <c r="S15" s="46"/>
      <c r="T15" s="46"/>
      <c r="U15" s="46"/>
      <c r="V15" s="46"/>
      <c r="W15" s="46" t="s">
        <v>643</v>
      </c>
      <c r="X15" s="46"/>
      <c r="Y15" s="46"/>
      <c r="Z15" s="46"/>
      <c r="AA15" s="46" t="s">
        <v>643</v>
      </c>
      <c r="AB15" s="46"/>
      <c r="AC15" s="46"/>
      <c r="AD15" s="46" t="s">
        <v>642</v>
      </c>
      <c r="AE15" s="46"/>
      <c r="AF15" s="46" t="s">
        <v>642</v>
      </c>
      <c r="AG15" s="46"/>
      <c r="AH15" s="46"/>
      <c r="AI15" s="46"/>
      <c r="AJ15" s="46"/>
      <c r="AK15" s="46"/>
      <c r="AL15" s="46" t="s">
        <v>731</v>
      </c>
      <c r="AM15" s="46"/>
      <c r="AN15" s="46" t="s">
        <v>585</v>
      </c>
      <c r="AO15" s="46" t="s">
        <v>587</v>
      </c>
      <c r="AP15" s="46" t="s">
        <v>642</v>
      </c>
      <c r="AQ15" s="46" t="s">
        <v>643</v>
      </c>
      <c r="AR15" s="46" t="s">
        <v>586</v>
      </c>
      <c r="AS15" s="46"/>
      <c r="AT15" s="46"/>
    </row>
    <row r="16" spans="1:46" ht="13.5" customHeight="1" x14ac:dyDescent="0.35">
      <c r="A16" s="45" t="s">
        <v>727</v>
      </c>
      <c r="B16" s="46"/>
      <c r="C16" s="46"/>
      <c r="D16" s="46"/>
      <c r="E16" s="46"/>
      <c r="F16" s="46"/>
      <c r="G16" s="46"/>
      <c r="H16" s="46"/>
      <c r="I16" s="46"/>
      <c r="J16" s="46"/>
      <c r="K16" s="46"/>
      <c r="L16" s="46"/>
      <c r="M16" s="46"/>
      <c r="N16" s="46"/>
      <c r="O16" s="46"/>
      <c r="P16" s="46"/>
      <c r="Q16" s="46" t="s">
        <v>642</v>
      </c>
      <c r="R16" s="46" t="s">
        <v>585</v>
      </c>
      <c r="S16" s="46"/>
      <c r="T16" s="46"/>
      <c r="U16" s="46"/>
      <c r="V16" s="46"/>
      <c r="W16" s="46"/>
      <c r="X16" s="46"/>
      <c r="Y16" s="46"/>
      <c r="Z16" s="46"/>
      <c r="AA16" s="46"/>
      <c r="AB16" s="46"/>
      <c r="AC16" s="46"/>
      <c r="AD16" s="46"/>
      <c r="AE16" s="46"/>
      <c r="AF16" s="46" t="s">
        <v>642</v>
      </c>
      <c r="AG16" s="46"/>
      <c r="AH16" s="46"/>
      <c r="AI16" s="46"/>
      <c r="AJ16" s="46"/>
      <c r="AK16" s="46"/>
      <c r="AL16" s="46" t="s">
        <v>731</v>
      </c>
      <c r="AM16" s="46"/>
      <c r="AN16" s="46"/>
      <c r="AO16" s="46"/>
      <c r="AP16" s="46" t="s">
        <v>642</v>
      </c>
      <c r="AQ16" s="46"/>
      <c r="AR16" s="46"/>
      <c r="AS16" s="46"/>
      <c r="AT16" s="46" t="s">
        <v>642</v>
      </c>
    </row>
    <row r="17" spans="1:46" ht="13.5" customHeight="1" x14ac:dyDescent="0.35">
      <c r="A17" s="45" t="s">
        <v>748</v>
      </c>
      <c r="B17" s="46"/>
      <c r="C17" s="46"/>
      <c r="D17" s="46"/>
      <c r="E17" s="46"/>
      <c r="F17" s="46"/>
      <c r="G17" s="46"/>
      <c r="H17" s="46"/>
      <c r="I17" s="46"/>
      <c r="J17" s="46"/>
      <c r="K17" s="46"/>
      <c r="L17" s="46"/>
      <c r="M17" s="46"/>
      <c r="N17" s="46"/>
      <c r="O17" s="46"/>
      <c r="P17" s="46"/>
      <c r="Q17" s="46"/>
      <c r="R17" s="46" t="s">
        <v>585</v>
      </c>
      <c r="S17" s="46"/>
      <c r="T17" s="46"/>
      <c r="U17" s="46"/>
      <c r="V17" s="46"/>
      <c r="W17" s="46"/>
      <c r="X17" s="46"/>
      <c r="Y17" s="46"/>
      <c r="Z17" s="46"/>
      <c r="AA17" s="46"/>
      <c r="AB17" s="46"/>
      <c r="AC17" s="46"/>
      <c r="AD17" s="46"/>
      <c r="AE17" s="46"/>
      <c r="AF17" s="46" t="s">
        <v>642</v>
      </c>
      <c r="AG17" s="46"/>
      <c r="AH17" s="46"/>
      <c r="AI17" s="46"/>
      <c r="AJ17" s="46"/>
      <c r="AK17" s="46"/>
      <c r="AL17" s="46" t="s">
        <v>731</v>
      </c>
      <c r="AM17" s="46"/>
      <c r="AN17" s="46" t="s">
        <v>585</v>
      </c>
      <c r="AO17" s="46"/>
      <c r="AP17" s="46" t="s">
        <v>642</v>
      </c>
      <c r="AQ17" s="46" t="s">
        <v>643</v>
      </c>
      <c r="AR17" s="46"/>
      <c r="AS17" s="46"/>
      <c r="AT17" s="46"/>
    </row>
    <row r="18" spans="1:46" ht="13.5" customHeight="1" x14ac:dyDescent="0.35">
      <c r="A18" s="45" t="s">
        <v>407</v>
      </c>
      <c r="B18" s="46"/>
      <c r="C18" s="46"/>
      <c r="D18" s="46"/>
      <c r="E18" s="46"/>
      <c r="F18" s="46"/>
      <c r="G18" s="46"/>
      <c r="H18" s="46"/>
      <c r="I18" s="46" t="s">
        <v>643</v>
      </c>
      <c r="J18" s="46"/>
      <c r="K18" s="46"/>
      <c r="L18" s="46"/>
      <c r="M18" s="46"/>
      <c r="N18" s="46"/>
      <c r="O18" s="46"/>
      <c r="P18" s="46" t="s">
        <v>642</v>
      </c>
      <c r="Q18" s="46"/>
      <c r="R18" s="46" t="s">
        <v>585</v>
      </c>
      <c r="S18" s="46"/>
      <c r="T18" s="46"/>
      <c r="U18" s="46"/>
      <c r="V18" s="46"/>
      <c r="W18" s="46"/>
      <c r="X18" s="46"/>
      <c r="Y18" s="46"/>
      <c r="Z18" s="46"/>
      <c r="AA18" s="46"/>
      <c r="AB18" s="46"/>
      <c r="AC18" s="46"/>
      <c r="AD18" s="46"/>
      <c r="AE18" s="46"/>
      <c r="AF18" s="46" t="s">
        <v>642</v>
      </c>
      <c r="AG18" s="46"/>
      <c r="AH18" s="46"/>
      <c r="AI18" s="46"/>
      <c r="AJ18" s="46"/>
      <c r="AK18" s="46"/>
      <c r="AL18" s="46"/>
      <c r="AM18" s="46"/>
      <c r="AN18" s="46"/>
      <c r="AO18" s="46"/>
      <c r="AP18" s="46" t="s">
        <v>642</v>
      </c>
      <c r="AQ18" s="46"/>
      <c r="AR18" s="46"/>
      <c r="AS18" s="46"/>
      <c r="AT18" s="46" t="s">
        <v>642</v>
      </c>
    </row>
    <row r="19" spans="1:46" ht="13.5" customHeight="1" x14ac:dyDescent="0.35">
      <c r="A19" s="45" t="s">
        <v>397</v>
      </c>
      <c r="B19" s="46" t="s">
        <v>643</v>
      </c>
      <c r="C19" s="46"/>
      <c r="D19" s="46"/>
      <c r="E19" s="46"/>
      <c r="F19" s="46"/>
      <c r="G19" s="46"/>
      <c r="H19" s="46"/>
      <c r="I19" s="46" t="s">
        <v>643</v>
      </c>
      <c r="J19" s="46"/>
      <c r="K19" s="46"/>
      <c r="L19" s="46"/>
      <c r="M19" s="46"/>
      <c r="N19" s="46"/>
      <c r="O19" s="46"/>
      <c r="P19" s="46" t="s">
        <v>642</v>
      </c>
      <c r="Q19" s="46"/>
      <c r="R19" s="46" t="s">
        <v>585</v>
      </c>
      <c r="S19" s="46"/>
      <c r="T19" s="46"/>
      <c r="U19" s="46"/>
      <c r="V19" s="46"/>
      <c r="W19" s="46"/>
      <c r="X19" s="46"/>
      <c r="Y19" s="46"/>
      <c r="Z19" s="46"/>
      <c r="AA19" s="46"/>
      <c r="AB19" s="46"/>
      <c r="AC19" s="46"/>
      <c r="AD19" s="46"/>
      <c r="AE19" s="46"/>
      <c r="AF19" s="46" t="s">
        <v>642</v>
      </c>
      <c r="AG19" s="46"/>
      <c r="AH19" s="46"/>
      <c r="AI19" s="46"/>
      <c r="AJ19" s="46"/>
      <c r="AK19" s="46"/>
      <c r="AL19" s="46"/>
      <c r="AM19" s="46"/>
      <c r="AN19" s="46"/>
      <c r="AO19" s="46"/>
      <c r="AP19" s="46" t="s">
        <v>642</v>
      </c>
      <c r="AQ19" s="46"/>
      <c r="AR19" s="46"/>
      <c r="AS19" s="46"/>
      <c r="AT19" s="46" t="s">
        <v>642</v>
      </c>
    </row>
    <row r="20" spans="1:46" ht="13.5" customHeight="1" x14ac:dyDescent="0.35">
      <c r="A20" s="45" t="s">
        <v>588</v>
      </c>
      <c r="B20" s="46"/>
      <c r="C20" s="46"/>
      <c r="D20" s="46"/>
      <c r="E20" s="46"/>
      <c r="F20" s="46"/>
      <c r="G20" s="46"/>
      <c r="H20" s="46"/>
      <c r="I20" s="46"/>
      <c r="J20" s="46"/>
      <c r="K20" s="46"/>
      <c r="L20" s="46"/>
      <c r="M20" s="46"/>
      <c r="N20" s="46"/>
      <c r="O20" s="46"/>
      <c r="P20" s="46" t="s">
        <v>642</v>
      </c>
      <c r="Q20" s="46"/>
      <c r="R20" s="46" t="s">
        <v>585</v>
      </c>
      <c r="S20" s="46"/>
      <c r="T20" s="46"/>
      <c r="U20" s="46"/>
      <c r="V20" s="46"/>
      <c r="W20" s="46"/>
      <c r="X20" s="46"/>
      <c r="Y20" s="46"/>
      <c r="Z20" s="46"/>
      <c r="AA20" s="46"/>
      <c r="AB20" s="46"/>
      <c r="AC20" s="46"/>
      <c r="AD20" s="46"/>
      <c r="AE20" s="46"/>
      <c r="AF20" s="46" t="s">
        <v>642</v>
      </c>
      <c r="AG20" s="46"/>
      <c r="AH20" s="46"/>
      <c r="AI20" s="46"/>
      <c r="AJ20" s="46"/>
      <c r="AK20" s="46"/>
      <c r="AL20" s="46" t="s">
        <v>731</v>
      </c>
      <c r="AM20" s="46"/>
      <c r="AN20" s="46" t="s">
        <v>585</v>
      </c>
      <c r="AO20" s="46"/>
      <c r="AP20" s="46" t="s">
        <v>642</v>
      </c>
      <c r="AQ20" s="46"/>
      <c r="AR20" s="46"/>
      <c r="AS20" s="46"/>
      <c r="AT20" s="46"/>
    </row>
    <row r="21" spans="1:46" ht="13.5" customHeight="1" x14ac:dyDescent="0.35">
      <c r="A21" s="45" t="s">
        <v>229</v>
      </c>
      <c r="B21" s="46"/>
      <c r="C21" s="46"/>
      <c r="D21" s="46"/>
      <c r="E21" s="46"/>
      <c r="F21" s="46"/>
      <c r="G21" s="46"/>
      <c r="H21" s="46"/>
      <c r="I21" s="46" t="s">
        <v>643</v>
      </c>
      <c r="J21" s="46"/>
      <c r="K21" s="46"/>
      <c r="L21" s="46"/>
      <c r="M21" s="46"/>
      <c r="N21" s="46"/>
      <c r="O21" s="46"/>
      <c r="P21" s="46" t="s">
        <v>642</v>
      </c>
      <c r="Q21" s="46" t="s">
        <v>642</v>
      </c>
      <c r="R21" s="46" t="s">
        <v>585</v>
      </c>
      <c r="S21" s="46"/>
      <c r="T21" s="46"/>
      <c r="U21" s="46"/>
      <c r="V21" s="46"/>
      <c r="W21" s="46"/>
      <c r="X21" s="46"/>
      <c r="Y21" s="46"/>
      <c r="Z21" s="46"/>
      <c r="AA21" s="46"/>
      <c r="AB21" s="46"/>
      <c r="AC21" s="46"/>
      <c r="AD21" s="46"/>
      <c r="AE21" s="46"/>
      <c r="AF21" s="46" t="s">
        <v>642</v>
      </c>
      <c r="AG21" s="46"/>
      <c r="AH21" s="46"/>
      <c r="AI21" s="46"/>
      <c r="AJ21" s="46"/>
      <c r="AK21" s="46"/>
      <c r="AL21" s="46" t="s">
        <v>731</v>
      </c>
      <c r="AM21" s="46"/>
      <c r="AN21" s="46"/>
      <c r="AO21" s="46"/>
      <c r="AP21" s="46" t="s">
        <v>642</v>
      </c>
      <c r="AQ21" s="46"/>
      <c r="AR21" s="46"/>
      <c r="AS21" s="46"/>
      <c r="AT21" s="46" t="s">
        <v>642</v>
      </c>
    </row>
    <row r="22" spans="1:46" ht="13.5" customHeight="1" x14ac:dyDescent="0.35">
      <c r="A22" s="45" t="s">
        <v>268</v>
      </c>
      <c r="B22" s="46"/>
      <c r="C22" s="46"/>
      <c r="D22" s="46"/>
      <c r="E22" s="46"/>
      <c r="F22" s="46"/>
      <c r="G22" s="46"/>
      <c r="H22" s="46"/>
      <c r="I22" s="46" t="s">
        <v>643</v>
      </c>
      <c r="J22" s="46"/>
      <c r="K22" s="46"/>
      <c r="L22" s="46"/>
      <c r="M22" s="46"/>
      <c r="N22" s="46"/>
      <c r="O22" s="46"/>
      <c r="P22" s="46" t="s">
        <v>642</v>
      </c>
      <c r="Q22" s="46" t="s">
        <v>642</v>
      </c>
      <c r="R22" s="46" t="s">
        <v>585</v>
      </c>
      <c r="S22" s="46"/>
      <c r="T22" s="46"/>
      <c r="U22" s="46"/>
      <c r="V22" s="46"/>
      <c r="W22" s="46"/>
      <c r="X22" s="46"/>
      <c r="Y22" s="46"/>
      <c r="Z22" s="46"/>
      <c r="AA22" s="46"/>
      <c r="AB22" s="46"/>
      <c r="AC22" s="46"/>
      <c r="AD22" s="46"/>
      <c r="AE22" s="46"/>
      <c r="AF22" s="46" t="s">
        <v>642</v>
      </c>
      <c r="AG22" s="46"/>
      <c r="AH22" s="46"/>
      <c r="AI22" s="46"/>
      <c r="AJ22" s="46"/>
      <c r="AK22" s="46"/>
      <c r="AL22" s="46" t="s">
        <v>731</v>
      </c>
      <c r="AM22" s="46"/>
      <c r="AN22" s="46"/>
      <c r="AO22" s="46"/>
      <c r="AP22" s="46" t="s">
        <v>642</v>
      </c>
      <c r="AQ22" s="46"/>
      <c r="AR22" s="46"/>
      <c r="AS22" s="46"/>
      <c r="AT22" s="46" t="s">
        <v>642</v>
      </c>
    </row>
    <row r="23" spans="1:46" ht="13.5" customHeight="1" x14ac:dyDescent="0.35">
      <c r="A23" s="45" t="s">
        <v>263</v>
      </c>
      <c r="B23" s="46" t="s">
        <v>643</v>
      </c>
      <c r="C23" s="46"/>
      <c r="D23" s="46"/>
      <c r="E23" s="46"/>
      <c r="F23" s="46"/>
      <c r="G23" s="46"/>
      <c r="H23" s="46"/>
      <c r="I23" s="46" t="s">
        <v>643</v>
      </c>
      <c r="J23" s="46"/>
      <c r="K23" s="46"/>
      <c r="L23" s="46"/>
      <c r="M23" s="46"/>
      <c r="N23" s="46"/>
      <c r="O23" s="46"/>
      <c r="P23" s="46" t="s">
        <v>642</v>
      </c>
      <c r="Q23" s="46" t="s">
        <v>642</v>
      </c>
      <c r="R23" s="46" t="s">
        <v>585</v>
      </c>
      <c r="S23" s="46"/>
      <c r="T23" s="46"/>
      <c r="U23" s="46"/>
      <c r="V23" s="46"/>
      <c r="W23" s="46"/>
      <c r="X23" s="46"/>
      <c r="Y23" s="46"/>
      <c r="Z23" s="46"/>
      <c r="AA23" s="46"/>
      <c r="AB23" s="46"/>
      <c r="AC23" s="46"/>
      <c r="AD23" s="46"/>
      <c r="AE23" s="46"/>
      <c r="AF23" s="46" t="s">
        <v>642</v>
      </c>
      <c r="AG23" s="46"/>
      <c r="AH23" s="46"/>
      <c r="AI23" s="46"/>
      <c r="AJ23" s="46"/>
      <c r="AK23" s="46"/>
      <c r="AL23" s="46" t="s">
        <v>731</v>
      </c>
      <c r="AM23" s="46"/>
      <c r="AN23" s="46"/>
      <c r="AO23" s="46"/>
      <c r="AP23" s="46" t="s">
        <v>642</v>
      </c>
      <c r="AQ23" s="46"/>
      <c r="AR23" s="46"/>
      <c r="AS23" s="46"/>
      <c r="AT23" s="46" t="s">
        <v>642</v>
      </c>
    </row>
    <row r="24" spans="1:46" ht="13.5" customHeight="1" x14ac:dyDescent="0.35">
      <c r="A24" s="45" t="s">
        <v>214</v>
      </c>
      <c r="B24" s="46"/>
      <c r="C24" s="46"/>
      <c r="D24" s="46"/>
      <c r="E24" s="46"/>
      <c r="F24" s="46"/>
      <c r="G24" s="46"/>
      <c r="H24" s="46"/>
      <c r="I24" s="46" t="s">
        <v>643</v>
      </c>
      <c r="J24" s="46"/>
      <c r="K24" s="46"/>
      <c r="L24" s="46"/>
      <c r="M24" s="46"/>
      <c r="N24" s="46"/>
      <c r="O24" s="46"/>
      <c r="P24" s="46" t="s">
        <v>642</v>
      </c>
      <c r="Q24" s="46" t="s">
        <v>642</v>
      </c>
      <c r="R24" s="46" t="s">
        <v>585</v>
      </c>
      <c r="S24" s="46"/>
      <c r="T24" s="46"/>
      <c r="U24" s="46"/>
      <c r="V24" s="46"/>
      <c r="W24" s="46"/>
      <c r="X24" s="46"/>
      <c r="Y24" s="46"/>
      <c r="Z24" s="46"/>
      <c r="AA24" s="46"/>
      <c r="AB24" s="46"/>
      <c r="AC24" s="46"/>
      <c r="AD24" s="46"/>
      <c r="AE24" s="46"/>
      <c r="AF24" s="46" t="s">
        <v>642</v>
      </c>
      <c r="AG24" s="46"/>
      <c r="AH24" s="46"/>
      <c r="AI24" s="46"/>
      <c r="AJ24" s="46"/>
      <c r="AK24" s="46"/>
      <c r="AL24" s="46" t="s">
        <v>731</v>
      </c>
      <c r="AM24" s="46"/>
      <c r="AN24" s="46"/>
      <c r="AO24" s="46"/>
      <c r="AP24" s="46" t="s">
        <v>642</v>
      </c>
      <c r="AQ24" s="46"/>
      <c r="AR24" s="46"/>
      <c r="AS24" s="46"/>
      <c r="AT24" s="46" t="s">
        <v>642</v>
      </c>
    </row>
    <row r="25" spans="1:46" ht="13.5" customHeight="1" x14ac:dyDescent="0.35">
      <c r="A25" s="45" t="s">
        <v>577</v>
      </c>
      <c r="B25" s="46" t="s">
        <v>643</v>
      </c>
      <c r="C25" s="46"/>
      <c r="D25" s="46"/>
      <c r="E25" s="46"/>
      <c r="F25" s="46"/>
      <c r="G25" s="46"/>
      <c r="H25" s="46"/>
      <c r="I25" s="46" t="s">
        <v>643</v>
      </c>
      <c r="J25" s="46"/>
      <c r="K25" s="46"/>
      <c r="L25" s="46"/>
      <c r="M25" s="46"/>
      <c r="N25" s="46"/>
      <c r="O25" s="46"/>
      <c r="P25" s="46" t="s">
        <v>642</v>
      </c>
      <c r="Q25" s="46" t="s">
        <v>642</v>
      </c>
      <c r="R25" s="46" t="s">
        <v>585</v>
      </c>
      <c r="S25" s="46"/>
      <c r="T25" s="46"/>
      <c r="U25" s="46"/>
      <c r="V25" s="46"/>
      <c r="W25" s="46"/>
      <c r="X25" s="46"/>
      <c r="Y25" s="46"/>
      <c r="Z25" s="46"/>
      <c r="AA25" s="46"/>
      <c r="AB25" s="46"/>
      <c r="AC25" s="46"/>
      <c r="AD25" s="46"/>
      <c r="AE25" s="46"/>
      <c r="AF25" s="46" t="s">
        <v>642</v>
      </c>
      <c r="AG25" s="46"/>
      <c r="AH25" s="46"/>
      <c r="AI25" s="46"/>
      <c r="AJ25" s="46"/>
      <c r="AK25" s="46"/>
      <c r="AL25" s="46" t="s">
        <v>731</v>
      </c>
      <c r="AM25" s="46"/>
      <c r="AN25" s="46"/>
      <c r="AO25" s="46"/>
      <c r="AP25" s="46" t="s">
        <v>642</v>
      </c>
      <c r="AQ25" s="46"/>
      <c r="AR25" s="46"/>
      <c r="AS25" s="46"/>
      <c r="AT25" s="46" t="s">
        <v>642</v>
      </c>
    </row>
    <row r="26" spans="1:46" ht="13.5" customHeight="1" x14ac:dyDescent="0.35">
      <c r="A26" s="45" t="s">
        <v>743</v>
      </c>
      <c r="B26" s="46" t="s">
        <v>643</v>
      </c>
      <c r="C26" s="46"/>
      <c r="D26" s="46"/>
      <c r="E26" s="46"/>
      <c r="F26" s="46"/>
      <c r="G26" s="46"/>
      <c r="H26" s="46"/>
      <c r="I26" s="46" t="s">
        <v>643</v>
      </c>
      <c r="J26" s="46"/>
      <c r="K26" s="46"/>
      <c r="L26" s="46"/>
      <c r="M26" s="46"/>
      <c r="N26" s="46"/>
      <c r="O26" s="46"/>
      <c r="P26" s="46" t="s">
        <v>642</v>
      </c>
      <c r="Q26" s="46" t="s">
        <v>586</v>
      </c>
      <c r="R26" s="46" t="s">
        <v>585</v>
      </c>
      <c r="S26" s="46"/>
      <c r="T26" s="46"/>
      <c r="U26" s="46"/>
      <c r="V26" s="46"/>
      <c r="W26" s="46" t="s">
        <v>643</v>
      </c>
      <c r="X26" s="46"/>
      <c r="Y26" s="46"/>
      <c r="Z26" s="46"/>
      <c r="AA26" s="46" t="s">
        <v>643</v>
      </c>
      <c r="AB26" s="46"/>
      <c r="AC26" s="46"/>
      <c r="AD26" s="46" t="s">
        <v>642</v>
      </c>
      <c r="AE26" s="46"/>
      <c r="AF26" s="46" t="s">
        <v>642</v>
      </c>
      <c r="AG26" s="46"/>
      <c r="AH26" s="46"/>
      <c r="AI26" s="46"/>
      <c r="AJ26" s="46"/>
      <c r="AK26" s="46"/>
      <c r="AL26" s="46" t="s">
        <v>731</v>
      </c>
      <c r="AM26" s="46"/>
      <c r="AN26" s="46" t="s">
        <v>585</v>
      </c>
      <c r="AO26" s="46" t="s">
        <v>587</v>
      </c>
      <c r="AP26" s="46" t="s">
        <v>642</v>
      </c>
      <c r="AQ26" s="46" t="s">
        <v>643</v>
      </c>
      <c r="AR26" s="46"/>
      <c r="AS26" s="46"/>
      <c r="AT26" s="46"/>
    </row>
    <row r="27" spans="1:46" ht="13.5" customHeight="1" x14ac:dyDescent="0.35">
      <c r="A27" s="45" t="s">
        <v>738</v>
      </c>
      <c r="B27" s="46"/>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t="s">
        <v>731</v>
      </c>
      <c r="AM27" s="46"/>
      <c r="AN27" s="46"/>
      <c r="AO27" s="46"/>
      <c r="AP27" s="46" t="s">
        <v>642</v>
      </c>
      <c r="AQ27" s="46"/>
      <c r="AR27" s="46"/>
      <c r="AS27" s="46"/>
      <c r="AT27" s="46"/>
    </row>
    <row r="28" spans="1:46" ht="13.5" customHeight="1" x14ac:dyDescent="0.35">
      <c r="A28" s="45" t="s">
        <v>739</v>
      </c>
      <c r="B28" s="46"/>
      <c r="C28" s="46"/>
      <c r="D28" s="46"/>
      <c r="E28" s="46"/>
      <c r="F28" s="46"/>
      <c r="G28" s="46"/>
      <c r="H28" s="46"/>
      <c r="I28" s="46"/>
      <c r="J28" s="46"/>
      <c r="K28" s="46"/>
      <c r="L28" s="46"/>
      <c r="M28" s="46"/>
      <c r="N28" s="46"/>
      <c r="O28" s="46"/>
      <c r="P28" s="46" t="s">
        <v>642</v>
      </c>
      <c r="Q28" s="46"/>
      <c r="R28" s="46"/>
      <c r="S28" s="46"/>
      <c r="T28" s="46"/>
      <c r="U28" s="46"/>
      <c r="V28" s="46"/>
      <c r="W28" s="46"/>
      <c r="X28" s="46"/>
      <c r="Y28" s="46"/>
      <c r="Z28" s="46"/>
      <c r="AA28" s="46"/>
      <c r="AB28" s="46"/>
      <c r="AC28" s="46"/>
      <c r="AD28" s="46"/>
      <c r="AE28" s="46"/>
      <c r="AF28" s="46" t="s">
        <v>642</v>
      </c>
      <c r="AG28" s="46"/>
      <c r="AH28" s="46"/>
      <c r="AI28" s="46"/>
      <c r="AJ28" s="46"/>
      <c r="AK28" s="46"/>
      <c r="AL28" s="46" t="s">
        <v>731</v>
      </c>
      <c r="AM28" s="46"/>
      <c r="AN28" s="46" t="s">
        <v>585</v>
      </c>
      <c r="AO28" s="46"/>
      <c r="AP28" s="46" t="s">
        <v>642</v>
      </c>
      <c r="AQ28" s="46" t="s">
        <v>643</v>
      </c>
      <c r="AR28" s="46"/>
      <c r="AS28" s="46"/>
      <c r="AT28" s="46"/>
    </row>
    <row r="29" spans="1:46" x14ac:dyDescent="0.35">
      <c r="A29" s="47" t="s">
        <v>746</v>
      </c>
      <c r="B29" s="46"/>
      <c r="C29" s="46"/>
      <c r="D29" s="46"/>
      <c r="E29" s="46"/>
      <c r="F29" s="46"/>
      <c r="G29" s="46"/>
      <c r="H29" s="46"/>
      <c r="I29" s="46"/>
      <c r="J29" s="46"/>
      <c r="K29" s="46"/>
      <c r="L29" s="46"/>
      <c r="M29" s="46"/>
      <c r="N29" s="46"/>
      <c r="O29" s="46"/>
      <c r="P29" s="46" t="s">
        <v>642</v>
      </c>
      <c r="Q29" s="46"/>
      <c r="R29" s="46"/>
      <c r="S29" s="46"/>
      <c r="T29" s="46"/>
      <c r="U29" s="46"/>
      <c r="V29" s="46"/>
      <c r="W29" s="46" t="s">
        <v>643</v>
      </c>
      <c r="X29" s="46"/>
      <c r="Y29" s="46"/>
      <c r="Z29" s="46"/>
      <c r="AA29" s="46"/>
      <c r="AB29" s="46"/>
      <c r="AC29" s="46"/>
      <c r="AD29" s="46"/>
      <c r="AE29" s="46"/>
      <c r="AF29" s="46" t="s">
        <v>642</v>
      </c>
      <c r="AG29" s="46"/>
      <c r="AH29" s="46"/>
      <c r="AI29" s="46"/>
      <c r="AJ29" s="46"/>
      <c r="AK29" s="46"/>
      <c r="AL29" s="46" t="s">
        <v>731</v>
      </c>
      <c r="AM29" s="46"/>
      <c r="AN29" s="46"/>
      <c r="AO29" s="46" t="s">
        <v>587</v>
      </c>
      <c r="AP29" s="46" t="s">
        <v>642</v>
      </c>
      <c r="AQ29" s="46" t="s">
        <v>643</v>
      </c>
      <c r="AR29" s="46"/>
      <c r="AS29" s="46"/>
      <c r="AT29" s="46"/>
    </row>
    <row r="30" spans="1:46" ht="13.5" customHeight="1" x14ac:dyDescent="0.35">
      <c r="A30" s="45" t="s">
        <v>749</v>
      </c>
      <c r="B30" s="46"/>
      <c r="C30" s="46"/>
      <c r="D30" s="46"/>
      <c r="E30" s="46"/>
      <c r="F30" s="46"/>
      <c r="G30" s="46"/>
      <c r="H30" s="46"/>
      <c r="I30" s="46"/>
      <c r="J30" s="46"/>
      <c r="K30" s="46"/>
      <c r="L30" s="46"/>
      <c r="M30" s="46"/>
      <c r="N30" s="46"/>
      <c r="O30" s="46"/>
      <c r="P30" s="46"/>
      <c r="Q30" s="46"/>
      <c r="R30" s="46" t="s">
        <v>585</v>
      </c>
      <c r="S30" s="46"/>
      <c r="T30" s="46"/>
      <c r="U30" s="46"/>
      <c r="V30" s="46"/>
      <c r="W30" s="46"/>
      <c r="X30" s="46"/>
      <c r="Y30" s="46"/>
      <c r="Z30" s="46"/>
      <c r="AA30" s="46"/>
      <c r="AB30" s="46"/>
      <c r="AC30" s="46"/>
      <c r="AD30" s="46"/>
      <c r="AE30" s="46"/>
      <c r="AF30" s="46" t="s">
        <v>642</v>
      </c>
      <c r="AG30" s="46"/>
      <c r="AH30" s="46"/>
      <c r="AI30" s="46"/>
      <c r="AJ30" s="46"/>
      <c r="AK30" s="46"/>
      <c r="AL30" s="46" t="s">
        <v>731</v>
      </c>
      <c r="AM30" s="46"/>
      <c r="AN30" s="46" t="s">
        <v>585</v>
      </c>
      <c r="AO30" s="46"/>
      <c r="AP30" s="46" t="s">
        <v>642</v>
      </c>
      <c r="AQ30" s="46" t="s">
        <v>643</v>
      </c>
      <c r="AR30" s="46"/>
      <c r="AS30" s="46"/>
      <c r="AT30" s="46"/>
    </row>
    <row r="31" spans="1:46" x14ac:dyDescent="0.35">
      <c r="A31" s="47" t="s">
        <v>262</v>
      </c>
      <c r="B31" s="46"/>
      <c r="C31" s="46"/>
      <c r="D31" s="46"/>
      <c r="E31" s="46"/>
      <c r="F31" s="46"/>
      <c r="G31" s="46"/>
      <c r="H31" s="46"/>
      <c r="I31" s="46"/>
      <c r="J31" s="46"/>
      <c r="K31" s="46"/>
      <c r="L31" s="46"/>
      <c r="M31" s="46"/>
      <c r="N31" s="46"/>
      <c r="O31" s="46"/>
      <c r="P31" s="46" t="s">
        <v>642</v>
      </c>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row>
    <row r="32" spans="1:46" x14ac:dyDescent="0.35">
      <c r="A32" s="19" t="s">
        <v>730</v>
      </c>
      <c r="B32" s="46" t="s">
        <v>643</v>
      </c>
      <c r="C32" s="46"/>
      <c r="D32" s="46"/>
      <c r="E32" s="46"/>
      <c r="F32" s="46"/>
      <c r="G32" s="46"/>
      <c r="H32" s="46"/>
      <c r="I32" s="46" t="s">
        <v>643</v>
      </c>
      <c r="J32" s="46"/>
      <c r="K32" s="46"/>
      <c r="L32" s="46"/>
      <c r="M32" s="46"/>
      <c r="N32" s="46"/>
      <c r="O32" s="46"/>
      <c r="P32" s="46" t="s">
        <v>642</v>
      </c>
      <c r="Q32" s="46" t="s">
        <v>642</v>
      </c>
      <c r="R32" s="46"/>
      <c r="S32" s="46"/>
      <c r="T32" s="46"/>
      <c r="U32" s="46"/>
      <c r="V32" s="46"/>
      <c r="W32" s="46"/>
      <c r="X32" s="46"/>
      <c r="Y32" s="46"/>
      <c r="Z32" s="46"/>
      <c r="AA32" s="46"/>
      <c r="AB32" s="46"/>
      <c r="AC32" s="46"/>
      <c r="AD32" s="46"/>
      <c r="AE32" s="46"/>
      <c r="AF32" s="46" t="s">
        <v>642</v>
      </c>
      <c r="AG32" s="46"/>
      <c r="AH32" s="46"/>
      <c r="AI32" s="46"/>
      <c r="AJ32" s="46"/>
      <c r="AK32" s="46"/>
      <c r="AL32" s="46"/>
      <c r="AM32" s="46"/>
      <c r="AN32" s="46"/>
      <c r="AO32" s="46"/>
      <c r="AP32" s="46" t="s">
        <v>642</v>
      </c>
      <c r="AQ32" s="46"/>
      <c r="AR32" s="46"/>
      <c r="AS32" s="46"/>
      <c r="AT32" s="46" t="s">
        <v>642</v>
      </c>
    </row>
    <row r="33" spans="1:46" x14ac:dyDescent="0.35">
      <c r="A33" t="s">
        <v>793</v>
      </c>
      <c r="B33" s="46"/>
      <c r="C33" s="46"/>
      <c r="D33" s="46"/>
      <c r="E33" s="46"/>
      <c r="F33" s="46"/>
      <c r="G33" s="46"/>
      <c r="H33" s="46"/>
      <c r="I33" s="46"/>
      <c r="J33" s="46"/>
      <c r="K33" s="46"/>
      <c r="L33" s="46"/>
      <c r="M33" s="46"/>
      <c r="N33" s="46"/>
      <c r="O33" s="46"/>
      <c r="P33" s="46" t="s">
        <v>642</v>
      </c>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row>
    <row r="34" spans="1:46" x14ac:dyDescent="0.35">
      <c r="A34" s="19" t="s">
        <v>580</v>
      </c>
      <c r="B34" s="46"/>
      <c r="C34" s="46"/>
      <c r="D34" s="46"/>
      <c r="E34" s="46"/>
      <c r="F34" s="46"/>
      <c r="G34" s="46"/>
      <c r="H34" s="46"/>
      <c r="I34" s="46" t="s">
        <v>643</v>
      </c>
      <c r="J34" s="46"/>
      <c r="K34" s="46"/>
      <c r="L34" s="46"/>
      <c r="M34" s="46"/>
      <c r="N34" s="46"/>
      <c r="O34" s="46"/>
      <c r="P34" s="46" t="s">
        <v>642</v>
      </c>
      <c r="Q34" s="46" t="s">
        <v>642</v>
      </c>
      <c r="R34" s="46"/>
      <c r="S34" s="46"/>
      <c r="T34" s="46"/>
      <c r="U34" s="46"/>
      <c r="V34" s="46"/>
      <c r="W34" s="46"/>
      <c r="X34" s="46"/>
      <c r="Y34" s="46"/>
      <c r="Z34" s="46"/>
      <c r="AA34" s="46"/>
      <c r="AB34" s="46"/>
      <c r="AC34" s="46"/>
      <c r="AD34" s="46"/>
      <c r="AE34" s="46"/>
      <c r="AF34" s="46" t="s">
        <v>642</v>
      </c>
      <c r="AG34" s="46"/>
      <c r="AH34" s="46"/>
      <c r="AI34" s="46"/>
      <c r="AJ34" s="46"/>
      <c r="AK34" s="46"/>
      <c r="AL34" s="46"/>
      <c r="AM34" s="46"/>
      <c r="AN34" s="46"/>
      <c r="AO34" s="46"/>
      <c r="AP34" s="46" t="s">
        <v>642</v>
      </c>
      <c r="AQ34" s="46"/>
      <c r="AR34" s="46"/>
      <c r="AS34" s="46"/>
      <c r="AT34" s="46" t="s">
        <v>642</v>
      </c>
    </row>
    <row r="35" spans="1:46" x14ac:dyDescent="0.35">
      <c r="A35" s="19" t="s">
        <v>735</v>
      </c>
      <c r="B35" s="46" t="s">
        <v>643</v>
      </c>
      <c r="C35" s="46"/>
      <c r="D35" s="46"/>
      <c r="E35" s="46"/>
      <c r="F35" s="46"/>
      <c r="G35" s="46"/>
      <c r="H35" s="46"/>
      <c r="I35" s="46" t="s">
        <v>643</v>
      </c>
      <c r="J35" s="46"/>
      <c r="K35" s="46"/>
      <c r="L35" s="46"/>
      <c r="M35" s="46"/>
      <c r="N35" s="46"/>
      <c r="O35" s="46"/>
      <c r="P35" s="46" t="s">
        <v>642</v>
      </c>
      <c r="Q35" s="46" t="s">
        <v>642</v>
      </c>
      <c r="R35" s="46" t="s">
        <v>585</v>
      </c>
      <c r="S35" s="46"/>
      <c r="T35" s="46"/>
      <c r="U35" s="46"/>
      <c r="V35" s="46"/>
      <c r="W35" s="46"/>
      <c r="X35" s="46"/>
      <c r="Y35" s="46"/>
      <c r="Z35" s="46"/>
      <c r="AA35" s="46"/>
      <c r="AB35" s="46"/>
      <c r="AC35" s="46"/>
      <c r="AD35" s="46"/>
      <c r="AE35" s="46"/>
      <c r="AF35" s="46" t="s">
        <v>642</v>
      </c>
      <c r="AG35" s="46"/>
      <c r="AH35" s="46"/>
      <c r="AI35" s="46"/>
      <c r="AJ35" s="46"/>
      <c r="AK35" s="46"/>
      <c r="AL35" s="46" t="s">
        <v>731</v>
      </c>
      <c r="AM35" s="46"/>
      <c r="AN35" s="46"/>
      <c r="AO35" s="46"/>
      <c r="AP35" s="46" t="s">
        <v>642</v>
      </c>
      <c r="AQ35" s="46"/>
      <c r="AR35" s="46"/>
      <c r="AS35" s="46"/>
      <c r="AT35" s="46" t="s">
        <v>642</v>
      </c>
    </row>
    <row r="36" spans="1:46" x14ac:dyDescent="0.35">
      <c r="A36" s="19" t="s">
        <v>737</v>
      </c>
      <c r="B36" s="46" t="s">
        <v>643</v>
      </c>
      <c r="C36" s="46"/>
      <c r="D36" s="46"/>
      <c r="E36" s="46"/>
      <c r="F36" s="46"/>
      <c r="G36" s="46"/>
      <c r="H36" s="46"/>
      <c r="I36" s="46" t="s">
        <v>643</v>
      </c>
      <c r="J36" s="46"/>
      <c r="K36" s="46"/>
      <c r="L36" s="46"/>
      <c r="M36" s="46"/>
      <c r="N36" s="46"/>
      <c r="O36" s="46"/>
      <c r="P36" s="46" t="s">
        <v>642</v>
      </c>
      <c r="Q36" s="46" t="s">
        <v>642</v>
      </c>
      <c r="R36" s="46" t="s">
        <v>585</v>
      </c>
      <c r="S36" s="46"/>
      <c r="T36" s="46"/>
      <c r="U36" s="46"/>
      <c r="V36" s="46"/>
      <c r="W36" s="46"/>
      <c r="X36" s="46"/>
      <c r="Y36" s="46"/>
      <c r="Z36" s="46"/>
      <c r="AA36" s="46"/>
      <c r="AB36" s="46"/>
      <c r="AC36" s="46"/>
      <c r="AD36" s="46"/>
      <c r="AE36" s="46"/>
      <c r="AF36" s="46" t="s">
        <v>642</v>
      </c>
      <c r="AG36" s="46"/>
      <c r="AH36" s="46"/>
      <c r="AI36" s="46"/>
      <c r="AJ36" s="46"/>
      <c r="AK36" s="46"/>
      <c r="AL36" s="46" t="s">
        <v>731</v>
      </c>
      <c r="AM36" s="46"/>
      <c r="AN36" s="46"/>
      <c r="AO36" s="46"/>
      <c r="AP36" s="46" t="s">
        <v>642</v>
      </c>
      <c r="AQ36" s="46"/>
      <c r="AR36" s="46"/>
      <c r="AS36" s="46"/>
      <c r="AT36" s="46" t="s">
        <v>642</v>
      </c>
    </row>
    <row r="37" spans="1:46" x14ac:dyDescent="0.35">
      <c r="A37" t="s">
        <v>244</v>
      </c>
      <c r="B37" s="46"/>
      <c r="C37" s="46"/>
      <c r="D37" s="46"/>
      <c r="E37" s="46"/>
      <c r="F37" s="46"/>
      <c r="G37" s="46"/>
      <c r="H37" s="46"/>
      <c r="I37" s="46" t="s">
        <v>643</v>
      </c>
      <c r="J37" s="46"/>
      <c r="K37" s="46"/>
      <c r="L37" s="46"/>
      <c r="M37" s="46"/>
      <c r="N37" s="46"/>
      <c r="O37" s="46"/>
      <c r="P37" s="46" t="s">
        <v>642</v>
      </c>
      <c r="Q37" s="46" t="s">
        <v>642</v>
      </c>
      <c r="R37" s="46" t="s">
        <v>585</v>
      </c>
      <c r="S37" s="46"/>
      <c r="T37" s="46"/>
      <c r="U37" s="46"/>
      <c r="V37" s="46"/>
      <c r="W37" s="46"/>
      <c r="X37" s="46"/>
      <c r="Y37" s="46"/>
      <c r="Z37" s="46"/>
      <c r="AA37" s="46"/>
      <c r="AB37" s="46"/>
      <c r="AC37" s="46"/>
      <c r="AD37" s="46"/>
      <c r="AE37" s="46"/>
      <c r="AF37" s="46" t="s">
        <v>642</v>
      </c>
      <c r="AG37" s="46"/>
      <c r="AH37" s="46"/>
      <c r="AI37" s="46"/>
      <c r="AJ37" s="46"/>
      <c r="AK37" s="46"/>
      <c r="AL37" s="46" t="s">
        <v>731</v>
      </c>
      <c r="AM37" s="46"/>
      <c r="AN37" s="46"/>
      <c r="AO37" s="46"/>
      <c r="AP37" s="46" t="s">
        <v>642</v>
      </c>
      <c r="AQ37" s="46"/>
      <c r="AR37" s="46"/>
      <c r="AS37" s="46"/>
      <c r="AT37" s="46" t="s">
        <v>642</v>
      </c>
    </row>
    <row r="38" spans="1:46" x14ac:dyDescent="0.35">
      <c r="A38" s="138" t="s">
        <v>238</v>
      </c>
      <c r="B38" s="46" t="s">
        <v>643</v>
      </c>
      <c r="C38" s="46"/>
      <c r="D38" s="46"/>
      <c r="E38" s="46"/>
      <c r="F38" s="46"/>
      <c r="G38" s="46"/>
      <c r="H38" s="46"/>
      <c r="I38" s="46" t="s">
        <v>643</v>
      </c>
      <c r="J38" s="46"/>
      <c r="K38" s="46"/>
      <c r="L38" s="46"/>
      <c r="M38" s="46"/>
      <c r="N38" s="46"/>
      <c r="O38" s="46"/>
      <c r="P38" s="46" t="s">
        <v>642</v>
      </c>
      <c r="Q38" s="46" t="s">
        <v>642</v>
      </c>
      <c r="R38" s="46" t="s">
        <v>585</v>
      </c>
      <c r="S38" s="46"/>
      <c r="T38" s="46"/>
      <c r="U38" s="46"/>
      <c r="V38" s="46"/>
      <c r="W38" s="46"/>
      <c r="X38" s="46"/>
      <c r="Y38" s="46"/>
      <c r="Z38" s="46"/>
      <c r="AA38" s="46"/>
      <c r="AB38" s="46"/>
      <c r="AC38" s="46"/>
      <c r="AD38" s="46"/>
      <c r="AE38" s="46"/>
      <c r="AF38" s="46" t="s">
        <v>642</v>
      </c>
      <c r="AG38" s="46"/>
      <c r="AH38" s="46"/>
      <c r="AI38" s="46"/>
      <c r="AJ38" s="46"/>
      <c r="AK38" s="46"/>
      <c r="AL38" s="46" t="s">
        <v>731</v>
      </c>
      <c r="AM38" s="46"/>
      <c r="AN38" s="46"/>
      <c r="AO38" s="46"/>
      <c r="AP38" s="46" t="s">
        <v>642</v>
      </c>
      <c r="AQ38" s="46"/>
      <c r="AR38" s="46"/>
      <c r="AS38" s="46"/>
      <c r="AT38" s="46" t="s">
        <v>642</v>
      </c>
    </row>
    <row r="39" spans="1:46" x14ac:dyDescent="0.35">
      <c r="A39" s="19" t="s">
        <v>674</v>
      </c>
      <c r="AF39" s="46" t="s">
        <v>642</v>
      </c>
      <c r="AG39" s="46"/>
      <c r="AH39" s="46"/>
      <c r="AI39" s="46"/>
      <c r="AJ39" s="46"/>
      <c r="AK39" s="46"/>
      <c r="AL39" s="46" t="s">
        <v>731</v>
      </c>
      <c r="AM39" s="46"/>
      <c r="AN39" s="46"/>
      <c r="AO39" s="46"/>
      <c r="AP39" s="46" t="s">
        <v>642</v>
      </c>
    </row>
    <row r="40" spans="1:46" x14ac:dyDescent="0.35">
      <c r="A40" t="s">
        <v>474</v>
      </c>
      <c r="AF40" s="46" t="s">
        <v>642</v>
      </c>
      <c r="AG40" s="46"/>
      <c r="AH40" s="46"/>
      <c r="AI40" s="46"/>
      <c r="AJ40" s="46"/>
      <c r="AK40" s="46"/>
      <c r="AL40" s="46" t="s">
        <v>731</v>
      </c>
      <c r="AM40" s="46"/>
      <c r="AN40" s="46"/>
      <c r="AO40" s="46"/>
      <c r="AP40" s="46" t="s">
        <v>642</v>
      </c>
    </row>
    <row r="44" spans="1:46" x14ac:dyDescent="0.35">
      <c r="A44" t="s">
        <v>794</v>
      </c>
      <c r="B44" s="83" t="s">
        <v>62</v>
      </c>
      <c r="I44" s="83" t="s">
        <v>559</v>
      </c>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row>
    <row r="45" spans="1:46" x14ac:dyDescent="0.35">
      <c r="A45" t="s">
        <v>795</v>
      </c>
      <c r="B45" s="83" t="s">
        <v>64</v>
      </c>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row>
    <row r="46" spans="1:46" x14ac:dyDescent="0.35">
      <c r="A46" t="s">
        <v>796</v>
      </c>
      <c r="B46" s="83" t="s">
        <v>66</v>
      </c>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row>
    <row r="47" spans="1:46" x14ac:dyDescent="0.35">
      <c r="A47" t="s">
        <v>797</v>
      </c>
      <c r="B47" s="83" t="s">
        <v>68</v>
      </c>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row>
    <row r="48" spans="1:46" x14ac:dyDescent="0.35">
      <c r="A48" t="s">
        <v>798</v>
      </c>
      <c r="B48" s="83" t="s">
        <v>70</v>
      </c>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row>
    <row r="49" spans="1:46" x14ac:dyDescent="0.35">
      <c r="A49" t="s">
        <v>799</v>
      </c>
      <c r="B49" s="83" t="s">
        <v>72</v>
      </c>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row>
    <row r="50" spans="1:46" x14ac:dyDescent="0.35">
      <c r="A50" t="s">
        <v>800</v>
      </c>
      <c r="B50" s="83" t="s">
        <v>74</v>
      </c>
      <c r="I50" s="83" t="s">
        <v>564</v>
      </c>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row>
    <row r="51" spans="1:46" x14ac:dyDescent="0.35">
      <c r="B51" s="83"/>
    </row>
  </sheetData>
  <mergeCells count="2">
    <mergeCell ref="B7:AL7"/>
    <mergeCell ref="AN7:AT7"/>
  </mergeCells>
  <phoneticPr fontId="29" type="noConversion"/>
  <conditionalFormatting sqref="A45:B51">
    <cfRule type="cellIs" dxfId="78" priority="6040" operator="equal">
      <formula>"M00"</formula>
    </cfRule>
    <cfRule type="cellIs" dxfId="77" priority="6039" operator="equal">
      <formula>"x"</formula>
    </cfRule>
    <cfRule type="cellIs" dxfId="76" priority="6043" operator="equal">
      <formula>"DD4"</formula>
    </cfRule>
    <cfRule type="cellIs" dxfId="75" priority="6047" operator="equal">
      <formula>"DD0"</formula>
    </cfRule>
    <cfRule type="cellIs" dxfId="74" priority="6046" operator="equal">
      <formula>"DD1"</formula>
    </cfRule>
    <cfRule type="expression" dxfId="73" priority="6048">
      <formula>COUNTBLANK(A52:A52)=36</formula>
    </cfRule>
    <cfRule type="cellIs" dxfId="72" priority="6045" operator="equal">
      <formula>"DD2"</formula>
    </cfRule>
    <cfRule type="cellIs" dxfId="71" priority="6044" operator="equal">
      <formula>"DD3"</formula>
    </cfRule>
    <cfRule type="cellIs" dxfId="70" priority="6042" operator="equal">
      <formula>"DD5"</formula>
    </cfRule>
    <cfRule type="cellIs" dxfId="69" priority="6041" operator="equal">
      <formula>"DD6"</formula>
    </cfRule>
  </conditionalFormatting>
  <conditionalFormatting sqref="A1:XFD11 A52:XFD1048513">
    <cfRule type="expression" dxfId="68" priority="16">
      <formula>COUNTBLANK(A2:A34)=36</formula>
    </cfRule>
  </conditionalFormatting>
  <conditionalFormatting sqref="A1:XFD38 A52:XFD1048576">
    <cfRule type="cellIs" dxfId="67" priority="1" operator="equal">
      <formula>"x"</formula>
    </cfRule>
    <cfRule type="cellIs" dxfId="66" priority="9" operator="equal">
      <formula>"DD6"</formula>
    </cfRule>
    <cfRule type="cellIs" dxfId="65" priority="10" operator="equal">
      <formula>"DD5"</formula>
    </cfRule>
    <cfRule type="cellIs" dxfId="64" priority="11" operator="equal">
      <formula>"DD4"</formula>
    </cfRule>
    <cfRule type="cellIs" dxfId="63" priority="12" operator="equal">
      <formula>"DD3"</formula>
    </cfRule>
    <cfRule type="cellIs" dxfId="62" priority="14" operator="equal">
      <formula>"DD1"</formula>
    </cfRule>
    <cfRule type="cellIs" dxfId="61" priority="15" operator="equal">
      <formula>"DD0"</formula>
    </cfRule>
    <cfRule type="cellIs" dxfId="60" priority="13" operator="equal">
      <formula>"DD2"</formula>
    </cfRule>
  </conditionalFormatting>
  <conditionalFormatting sqref="A12:XFD12">
    <cfRule type="expression" dxfId="59" priority="6008">
      <formula>COUNTBLANK(A13:A51)=36</formula>
    </cfRule>
  </conditionalFormatting>
  <conditionalFormatting sqref="A13:XFD16">
    <cfRule type="expression" dxfId="58" priority="6018">
      <formula>COUNTBLANK(A14:A51)=36</formula>
    </cfRule>
  </conditionalFormatting>
  <conditionalFormatting sqref="A17:XFD25">
    <cfRule type="expression" dxfId="57" priority="6028">
      <formula>COUNTBLANK(A18:A51)=36</formula>
    </cfRule>
  </conditionalFormatting>
  <conditionalFormatting sqref="A26:XFD38">
    <cfRule type="expression" dxfId="56" priority="5988">
      <formula>COUNTBLANK(A27:A51)=36</formula>
    </cfRule>
  </conditionalFormatting>
  <conditionalFormatting sqref="A40:XFD43">
    <cfRule type="expression" dxfId="55" priority="5998">
      <formula>COUNTBLANK(A41:A51)=36</formula>
    </cfRule>
  </conditionalFormatting>
  <conditionalFormatting sqref="A40:XFD44">
    <cfRule type="cellIs" dxfId="54" priority="5991" operator="equal">
      <formula>"DD6"</formula>
    </cfRule>
    <cfRule type="cellIs" dxfId="53" priority="5992" operator="equal">
      <formula>"DD5"</formula>
    </cfRule>
    <cfRule type="cellIs" dxfId="52" priority="5993" operator="equal">
      <formula>"DD4"</formula>
    </cfRule>
    <cfRule type="cellIs" dxfId="51" priority="5994" operator="equal">
      <formula>"DD3"</formula>
    </cfRule>
    <cfRule type="cellIs" dxfId="50" priority="5996" operator="equal">
      <formula>"DD1"</formula>
    </cfRule>
    <cfRule type="cellIs" dxfId="49" priority="5997" operator="equal">
      <formula>"DD0"</formula>
    </cfRule>
    <cfRule type="cellIs" dxfId="48" priority="5989" operator="equal">
      <formula>"x"</formula>
    </cfRule>
    <cfRule type="cellIs" dxfId="47" priority="5990" operator="equal">
      <formula>"M00"</formula>
    </cfRule>
    <cfRule type="cellIs" dxfId="46" priority="5995" operator="equal">
      <formula>"DD2"</formula>
    </cfRule>
  </conditionalFormatting>
  <conditionalFormatting sqref="A44:XFD44">
    <cfRule type="expression" dxfId="45" priority="6038">
      <formula>COUNTBLANK(#REF!)=36</formula>
    </cfRule>
  </conditionalFormatting>
  <conditionalFormatting sqref="A1048514:XFD1048545">
    <cfRule type="expression" dxfId="44" priority="5948">
      <formula>COUNTBLANK(A1:A1048515)=36</formula>
    </cfRule>
  </conditionalFormatting>
  <conditionalFormatting sqref="A1048546:XFD1048576">
    <cfRule type="expression" dxfId="43" priority="5938">
      <formula>COUNTBLANK(A1:A33)=36</formula>
    </cfRule>
  </conditionalFormatting>
  <conditionalFormatting sqref="B39:XFD39">
    <cfRule type="cellIs" dxfId="42" priority="5969" operator="equal">
      <formula>"x"</formula>
    </cfRule>
    <cfRule type="cellIs" dxfId="41" priority="5970" operator="equal">
      <formula>"M00"</formula>
    </cfRule>
    <cfRule type="cellIs" dxfId="40" priority="5971" operator="equal">
      <formula>"DD6"</formula>
    </cfRule>
    <cfRule type="cellIs" dxfId="39" priority="5976" operator="equal">
      <formula>"DD1"</formula>
    </cfRule>
    <cfRule type="expression" dxfId="38" priority="5978">
      <formula>COUNTBLANK(B40:B51)=36</formula>
    </cfRule>
    <cfRule type="cellIs" dxfId="37" priority="5977" operator="equal">
      <formula>"DD0"</formula>
    </cfRule>
    <cfRule type="cellIs" dxfId="36" priority="5975" operator="equal">
      <formula>"DD2"</formula>
    </cfRule>
    <cfRule type="cellIs" dxfId="35" priority="5974" operator="equal">
      <formula>"DD3"</formula>
    </cfRule>
    <cfRule type="cellIs" dxfId="34" priority="5973" operator="equal">
      <formula>"DD4"</formula>
    </cfRule>
    <cfRule type="cellIs" dxfId="33" priority="5972" operator="equal">
      <formula>"DD5"</formula>
    </cfRule>
  </conditionalFormatting>
  <pageMargins left="0.7" right="0.7" top="0.78740157499999996" bottom="0.78740157499999996"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03EAD-2EBA-4C34-B18E-E176D8EB3997}">
  <sheetPr codeName="Tabelle5">
    <tabColor rgb="FFC00000"/>
  </sheetPr>
  <dimension ref="A4:D117"/>
  <sheetViews>
    <sheetView workbookViewId="0"/>
  </sheetViews>
  <sheetFormatPr baseColWidth="10" defaultColWidth="11.46484375" defaultRowHeight="12.75" x14ac:dyDescent="0.35"/>
  <cols>
    <col min="1" max="1" width="17.19921875" customWidth="1"/>
    <col min="2" max="3" width="28.46484375" customWidth="1"/>
    <col min="4" max="4" width="8.59765625" customWidth="1"/>
  </cols>
  <sheetData>
    <row r="4" spans="1:4" x14ac:dyDescent="0.35">
      <c r="A4" t="s">
        <v>801</v>
      </c>
    </row>
    <row r="5" spans="1:4" ht="17.649999999999999" x14ac:dyDescent="0.5">
      <c r="A5" s="14" t="s">
        <v>802</v>
      </c>
    </row>
    <row r="6" spans="1:4" ht="17.649999999999999" x14ac:dyDescent="0.5">
      <c r="A6" s="14"/>
    </row>
    <row r="7" spans="1:4" ht="17.649999999999999" x14ac:dyDescent="0.5">
      <c r="A7" s="14" t="s">
        <v>803</v>
      </c>
    </row>
    <row r="10" spans="1:4" ht="13.15" x14ac:dyDescent="0.4">
      <c r="A10" s="51" t="s">
        <v>804</v>
      </c>
      <c r="B10" s="28" t="s">
        <v>805</v>
      </c>
      <c r="C10" s="28" t="s">
        <v>724</v>
      </c>
      <c r="D10" s="28" t="s">
        <v>186</v>
      </c>
    </row>
    <row r="11" spans="1:4" x14ac:dyDescent="0.35">
      <c r="A11" s="40" t="s">
        <v>806</v>
      </c>
      <c r="B11" s="29" t="s">
        <v>807</v>
      </c>
      <c r="C11" s="19" t="s">
        <v>752</v>
      </c>
      <c r="D11" s="30"/>
    </row>
    <row r="12" spans="1:4" x14ac:dyDescent="0.35">
      <c r="A12" s="40" t="s">
        <v>806</v>
      </c>
      <c r="B12" s="29" t="s">
        <v>808</v>
      </c>
      <c r="C12" s="19" t="s">
        <v>760</v>
      </c>
      <c r="D12" s="30"/>
    </row>
    <row r="13" spans="1:4" x14ac:dyDescent="0.35">
      <c r="A13" s="40" t="s">
        <v>806</v>
      </c>
      <c r="B13" s="29" t="s">
        <v>809</v>
      </c>
      <c r="C13" s="19" t="s">
        <v>759</v>
      </c>
      <c r="D13" s="30"/>
    </row>
    <row r="14" spans="1:4" x14ac:dyDescent="0.35">
      <c r="A14" s="40" t="s">
        <v>806</v>
      </c>
      <c r="B14" s="29" t="s">
        <v>810</v>
      </c>
      <c r="C14" s="19" t="s">
        <v>811</v>
      </c>
      <c r="D14" s="30"/>
    </row>
    <row r="15" spans="1:4" x14ac:dyDescent="0.35">
      <c r="A15" s="40" t="s">
        <v>806</v>
      </c>
      <c r="B15" s="29" t="s">
        <v>812</v>
      </c>
      <c r="C15" s="19" t="s">
        <v>753</v>
      </c>
      <c r="D15" s="30"/>
    </row>
    <row r="16" spans="1:4" x14ac:dyDescent="0.35">
      <c r="A16" s="40" t="s">
        <v>806</v>
      </c>
      <c r="B16" s="29" t="s">
        <v>813</v>
      </c>
      <c r="C16" s="19" t="s">
        <v>752</v>
      </c>
      <c r="D16" s="30"/>
    </row>
    <row r="17" spans="1:4" x14ac:dyDescent="0.35">
      <c r="A17" s="40" t="s">
        <v>806</v>
      </c>
      <c r="B17" s="29" t="s">
        <v>814</v>
      </c>
      <c r="C17" s="19" t="s">
        <v>815</v>
      </c>
      <c r="D17" s="30"/>
    </row>
    <row r="18" spans="1:4" x14ac:dyDescent="0.35">
      <c r="A18" s="40" t="s">
        <v>806</v>
      </c>
      <c r="B18" s="29" t="s">
        <v>816</v>
      </c>
      <c r="C18" s="19" t="s">
        <v>752</v>
      </c>
      <c r="D18" s="30"/>
    </row>
    <row r="19" spans="1:4" x14ac:dyDescent="0.35">
      <c r="A19" s="40" t="s">
        <v>806</v>
      </c>
      <c r="B19" s="29" t="s">
        <v>817</v>
      </c>
      <c r="C19" s="19" t="s">
        <v>753</v>
      </c>
      <c r="D19" s="30"/>
    </row>
    <row r="20" spans="1:4" x14ac:dyDescent="0.35">
      <c r="A20" s="40" t="s">
        <v>806</v>
      </c>
      <c r="B20" s="29" t="s">
        <v>818</v>
      </c>
      <c r="C20" s="19" t="s">
        <v>753</v>
      </c>
      <c r="D20" s="30"/>
    </row>
    <row r="21" spans="1:4" x14ac:dyDescent="0.35">
      <c r="A21" s="40" t="s">
        <v>806</v>
      </c>
      <c r="B21" s="29" t="s">
        <v>819</v>
      </c>
      <c r="C21" s="19" t="s">
        <v>752</v>
      </c>
      <c r="D21" s="30"/>
    </row>
    <row r="22" spans="1:4" x14ac:dyDescent="0.35">
      <c r="A22" s="40" t="s">
        <v>820</v>
      </c>
      <c r="B22" s="29" t="s">
        <v>821</v>
      </c>
      <c r="C22" s="19" t="s">
        <v>811</v>
      </c>
      <c r="D22" s="30"/>
    </row>
    <row r="23" spans="1:4" x14ac:dyDescent="0.35">
      <c r="A23" s="40" t="s">
        <v>820</v>
      </c>
      <c r="B23" s="29" t="s">
        <v>822</v>
      </c>
      <c r="C23" s="19" t="s">
        <v>753</v>
      </c>
      <c r="D23" s="30"/>
    </row>
    <row r="24" spans="1:4" x14ac:dyDescent="0.35">
      <c r="A24" s="40" t="s">
        <v>820</v>
      </c>
      <c r="B24" s="29" t="s">
        <v>823</v>
      </c>
      <c r="C24" s="19" t="s">
        <v>759</v>
      </c>
      <c r="D24" s="30"/>
    </row>
    <row r="25" spans="1:4" x14ac:dyDescent="0.35">
      <c r="A25" s="40" t="s">
        <v>820</v>
      </c>
      <c r="B25" s="29" t="s">
        <v>824</v>
      </c>
      <c r="C25" s="19" t="s">
        <v>759</v>
      </c>
      <c r="D25" s="30"/>
    </row>
    <row r="26" spans="1:4" x14ac:dyDescent="0.35">
      <c r="A26" s="40" t="s">
        <v>820</v>
      </c>
      <c r="B26" s="29" t="s">
        <v>817</v>
      </c>
      <c r="C26" s="19" t="s">
        <v>753</v>
      </c>
      <c r="D26" s="30"/>
    </row>
    <row r="27" spans="1:4" x14ac:dyDescent="0.35">
      <c r="A27" s="40" t="s">
        <v>820</v>
      </c>
      <c r="B27" s="29" t="s">
        <v>818</v>
      </c>
      <c r="C27" s="19" t="s">
        <v>753</v>
      </c>
      <c r="D27" s="52"/>
    </row>
    <row r="28" spans="1:4" x14ac:dyDescent="0.35">
      <c r="A28" s="40" t="s">
        <v>825</v>
      </c>
      <c r="B28" s="29" t="s">
        <v>826</v>
      </c>
      <c r="C28" s="19" t="s">
        <v>759</v>
      </c>
      <c r="D28" s="52"/>
    </row>
    <row r="29" spans="1:4" x14ac:dyDescent="0.35">
      <c r="A29" s="40" t="s">
        <v>825</v>
      </c>
      <c r="B29" s="29" t="s">
        <v>827</v>
      </c>
      <c r="C29" s="19" t="s">
        <v>754</v>
      </c>
      <c r="D29" s="30"/>
    </row>
    <row r="30" spans="1:4" x14ac:dyDescent="0.35">
      <c r="A30" s="40" t="s">
        <v>825</v>
      </c>
      <c r="B30" s="29" t="s">
        <v>786</v>
      </c>
      <c r="C30" s="19" t="s">
        <v>759</v>
      </c>
      <c r="D30" s="30"/>
    </row>
    <row r="31" spans="1:4" x14ac:dyDescent="0.35">
      <c r="A31" s="40" t="s">
        <v>640</v>
      </c>
      <c r="B31" s="29" t="s">
        <v>828</v>
      </c>
      <c r="C31" s="19" t="s">
        <v>752</v>
      </c>
      <c r="D31" s="30"/>
    </row>
    <row r="32" spans="1:4" x14ac:dyDescent="0.35">
      <c r="A32" s="40" t="s">
        <v>640</v>
      </c>
      <c r="B32" s="29" t="s">
        <v>829</v>
      </c>
      <c r="C32" s="19" t="s">
        <v>752</v>
      </c>
      <c r="D32" s="30"/>
    </row>
    <row r="33" spans="1:4" x14ac:dyDescent="0.35">
      <c r="A33" s="40" t="s">
        <v>640</v>
      </c>
      <c r="B33" s="29" t="s">
        <v>830</v>
      </c>
      <c r="C33" s="19" t="s">
        <v>753</v>
      </c>
      <c r="D33" s="30"/>
    </row>
    <row r="34" spans="1:4" x14ac:dyDescent="0.35">
      <c r="A34" s="40" t="s">
        <v>640</v>
      </c>
      <c r="B34" s="29" t="s">
        <v>831</v>
      </c>
      <c r="C34" s="19" t="s">
        <v>753</v>
      </c>
      <c r="D34" s="30"/>
    </row>
    <row r="35" spans="1:4" x14ac:dyDescent="0.35">
      <c r="A35" s="40" t="s">
        <v>640</v>
      </c>
      <c r="B35" s="29" t="s">
        <v>832</v>
      </c>
      <c r="C35" s="19" t="s">
        <v>752</v>
      </c>
      <c r="D35" s="30"/>
    </row>
    <row r="36" spans="1:4" x14ac:dyDescent="0.35">
      <c r="A36" s="40" t="s">
        <v>640</v>
      </c>
      <c r="B36" s="29" t="s">
        <v>809</v>
      </c>
      <c r="C36" s="19" t="s">
        <v>759</v>
      </c>
      <c r="D36" s="30"/>
    </row>
    <row r="37" spans="1:4" x14ac:dyDescent="0.35">
      <c r="A37" s="40" t="s">
        <v>640</v>
      </c>
      <c r="B37" s="29" t="s">
        <v>770</v>
      </c>
      <c r="C37" s="19" t="s">
        <v>753</v>
      </c>
      <c r="D37" s="30"/>
    </row>
    <row r="38" spans="1:4" x14ac:dyDescent="0.35">
      <c r="A38" s="40" t="s">
        <v>640</v>
      </c>
      <c r="B38" s="29" t="s">
        <v>833</v>
      </c>
      <c r="C38" s="19" t="s">
        <v>759</v>
      </c>
      <c r="D38" s="30"/>
    </row>
    <row r="39" spans="1:4" x14ac:dyDescent="0.35">
      <c r="A39" s="40" t="s">
        <v>640</v>
      </c>
      <c r="B39" s="29" t="s">
        <v>834</v>
      </c>
      <c r="C39" s="19" t="s">
        <v>753</v>
      </c>
      <c r="D39" s="30"/>
    </row>
    <row r="40" spans="1:4" x14ac:dyDescent="0.35">
      <c r="A40" s="40" t="s">
        <v>640</v>
      </c>
      <c r="B40" s="29" t="s">
        <v>492</v>
      </c>
      <c r="C40" s="19" t="s">
        <v>760</v>
      </c>
      <c r="D40" s="30"/>
    </row>
    <row r="41" spans="1:4" x14ac:dyDescent="0.35">
      <c r="A41" s="40" t="s">
        <v>640</v>
      </c>
      <c r="B41" s="29" t="s">
        <v>835</v>
      </c>
      <c r="C41" s="19" t="s">
        <v>752</v>
      </c>
      <c r="D41" s="30"/>
    </row>
    <row r="42" spans="1:4" x14ac:dyDescent="0.35">
      <c r="A42" s="40" t="s">
        <v>640</v>
      </c>
      <c r="B42" s="29" t="s">
        <v>836</v>
      </c>
      <c r="C42" s="19" t="s">
        <v>752</v>
      </c>
      <c r="D42" s="30"/>
    </row>
    <row r="43" spans="1:4" x14ac:dyDescent="0.35">
      <c r="A43" s="40"/>
      <c r="B43" s="29"/>
      <c r="C43" s="19"/>
      <c r="D43" s="30"/>
    </row>
    <row r="44" spans="1:4" x14ac:dyDescent="0.35">
      <c r="A44" s="40"/>
      <c r="B44" s="29"/>
      <c r="C44" s="19"/>
      <c r="D44" s="30"/>
    </row>
    <row r="45" spans="1:4" x14ac:dyDescent="0.35">
      <c r="A45" s="40"/>
      <c r="B45" s="29"/>
      <c r="C45" s="19"/>
      <c r="D45" s="30"/>
    </row>
    <row r="46" spans="1:4" x14ac:dyDescent="0.35">
      <c r="A46" s="40"/>
      <c r="B46" s="29"/>
      <c r="C46" s="19"/>
      <c r="D46" s="30"/>
    </row>
    <row r="47" spans="1:4" x14ac:dyDescent="0.35">
      <c r="A47" s="40"/>
      <c r="B47" s="29"/>
      <c r="C47" s="19"/>
      <c r="D47" s="30"/>
    </row>
    <row r="48" spans="1:4" x14ac:dyDescent="0.35">
      <c r="A48" s="40"/>
      <c r="B48" s="29"/>
      <c r="C48" s="19"/>
      <c r="D48" s="30"/>
    </row>
    <row r="49" spans="1:4" x14ac:dyDescent="0.35">
      <c r="A49" s="40"/>
      <c r="B49" s="33"/>
      <c r="C49" s="53"/>
      <c r="D49" s="52"/>
    </row>
    <row r="50" spans="1:4" x14ac:dyDescent="0.35">
      <c r="A50" s="40"/>
      <c r="B50" s="29"/>
      <c r="C50" s="19"/>
      <c r="D50" s="30"/>
    </row>
    <row r="51" spans="1:4" x14ac:dyDescent="0.35">
      <c r="A51" s="40"/>
      <c r="B51" s="29"/>
      <c r="C51" s="19"/>
      <c r="D51" s="30"/>
    </row>
    <row r="52" spans="1:4" x14ac:dyDescent="0.35">
      <c r="A52" s="40"/>
      <c r="B52" s="29"/>
      <c r="C52" s="19"/>
      <c r="D52" s="30"/>
    </row>
    <row r="53" spans="1:4" x14ac:dyDescent="0.35">
      <c r="A53" s="40"/>
      <c r="B53" s="29"/>
      <c r="C53" s="19"/>
      <c r="D53" s="30"/>
    </row>
    <row r="54" spans="1:4" x14ac:dyDescent="0.35">
      <c r="A54" s="40"/>
      <c r="B54" s="29"/>
      <c r="C54" s="19"/>
      <c r="D54" s="30"/>
    </row>
    <row r="55" spans="1:4" x14ac:dyDescent="0.35">
      <c r="A55" s="40"/>
      <c r="B55" s="29"/>
      <c r="C55" s="19"/>
      <c r="D55" s="30"/>
    </row>
    <row r="56" spans="1:4" x14ac:dyDescent="0.35">
      <c r="A56" s="40"/>
      <c r="B56" s="29"/>
      <c r="C56" s="19"/>
      <c r="D56" s="30"/>
    </row>
    <row r="57" spans="1:4" x14ac:dyDescent="0.35">
      <c r="A57" s="40"/>
      <c r="B57" s="29"/>
      <c r="C57" s="19"/>
      <c r="D57" s="30"/>
    </row>
    <row r="58" spans="1:4" x14ac:dyDescent="0.35">
      <c r="A58" s="40"/>
      <c r="B58" s="29"/>
      <c r="C58" s="19"/>
      <c r="D58" s="30"/>
    </row>
    <row r="59" spans="1:4" x14ac:dyDescent="0.35">
      <c r="A59" s="40"/>
      <c r="B59" s="29"/>
      <c r="C59" s="19"/>
      <c r="D59" s="30"/>
    </row>
    <row r="60" spans="1:4" x14ac:dyDescent="0.35">
      <c r="A60" s="40"/>
      <c r="B60" s="29"/>
      <c r="C60" s="19"/>
      <c r="D60" s="30"/>
    </row>
    <row r="61" spans="1:4" x14ac:dyDescent="0.35">
      <c r="A61" s="40"/>
      <c r="B61" s="29"/>
      <c r="C61" s="19"/>
      <c r="D61" s="30"/>
    </row>
    <row r="62" spans="1:4" x14ac:dyDescent="0.35">
      <c r="A62" s="40"/>
      <c r="B62" s="29"/>
      <c r="C62" s="19"/>
      <c r="D62" s="30"/>
    </row>
    <row r="63" spans="1:4" x14ac:dyDescent="0.35">
      <c r="A63" s="40"/>
      <c r="B63" s="29"/>
      <c r="C63" s="19"/>
      <c r="D63" s="30"/>
    </row>
    <row r="64" spans="1:4" x14ac:dyDescent="0.35">
      <c r="A64" s="40"/>
      <c r="B64" s="29"/>
      <c r="C64" s="19"/>
      <c r="D64" s="30"/>
    </row>
    <row r="65" spans="1:4" x14ac:dyDescent="0.35">
      <c r="A65" s="40"/>
      <c r="B65" s="29"/>
      <c r="C65" s="19"/>
      <c r="D65" s="30"/>
    </row>
    <row r="66" spans="1:4" x14ac:dyDescent="0.35">
      <c r="A66" s="40"/>
      <c r="B66" s="29"/>
      <c r="C66" s="19"/>
      <c r="D66" s="30"/>
    </row>
    <row r="67" spans="1:4" x14ac:dyDescent="0.35">
      <c r="A67" s="40"/>
      <c r="B67" s="29"/>
      <c r="C67" s="19"/>
      <c r="D67" s="30"/>
    </row>
    <row r="68" spans="1:4" x14ac:dyDescent="0.35">
      <c r="A68" s="40"/>
      <c r="B68" s="29"/>
      <c r="C68" s="19"/>
      <c r="D68" s="30"/>
    </row>
    <row r="69" spans="1:4" x14ac:dyDescent="0.35">
      <c r="A69" s="40"/>
      <c r="B69" s="29"/>
      <c r="C69" s="19"/>
      <c r="D69" s="30"/>
    </row>
    <row r="70" spans="1:4" x14ac:dyDescent="0.35">
      <c r="A70" s="40"/>
      <c r="B70" s="29"/>
      <c r="C70" s="19"/>
      <c r="D70" s="30"/>
    </row>
    <row r="71" spans="1:4" x14ac:dyDescent="0.35">
      <c r="A71" s="40"/>
      <c r="B71" s="29"/>
      <c r="C71" s="19"/>
      <c r="D71" s="30"/>
    </row>
    <row r="72" spans="1:4" x14ac:dyDescent="0.35">
      <c r="A72" s="40"/>
      <c r="B72" s="29"/>
      <c r="C72" s="19"/>
      <c r="D72" s="30"/>
    </row>
    <row r="73" spans="1:4" x14ac:dyDescent="0.35">
      <c r="A73" s="40"/>
      <c r="B73" s="29"/>
      <c r="C73" s="19"/>
      <c r="D73" s="30"/>
    </row>
    <row r="74" spans="1:4" x14ac:dyDescent="0.35">
      <c r="A74" s="40"/>
      <c r="B74" s="29"/>
      <c r="C74" s="19"/>
      <c r="D74" s="30"/>
    </row>
    <row r="75" spans="1:4" x14ac:dyDescent="0.35">
      <c r="A75" s="40"/>
      <c r="B75" s="29"/>
      <c r="C75" s="19"/>
      <c r="D75" s="30"/>
    </row>
    <row r="76" spans="1:4" x14ac:dyDescent="0.35">
      <c r="A76" s="40"/>
      <c r="B76" s="33"/>
      <c r="C76" s="53"/>
      <c r="D76" s="52"/>
    </row>
    <row r="77" spans="1:4" x14ac:dyDescent="0.35">
      <c r="A77" s="40"/>
      <c r="B77" s="29"/>
      <c r="C77" s="19"/>
      <c r="D77" s="30"/>
    </row>
    <row r="78" spans="1:4" x14ac:dyDescent="0.35">
      <c r="A78" s="40"/>
      <c r="B78" s="29"/>
      <c r="C78" s="19"/>
      <c r="D78" s="30"/>
    </row>
    <row r="79" spans="1:4" x14ac:dyDescent="0.35">
      <c r="A79" s="40"/>
      <c r="B79" s="29"/>
      <c r="C79" s="19"/>
      <c r="D79" s="30"/>
    </row>
    <row r="80" spans="1:4" x14ac:dyDescent="0.35">
      <c r="A80" s="40"/>
      <c r="B80" s="29"/>
      <c r="C80" s="19"/>
      <c r="D80" s="30"/>
    </row>
    <row r="81" spans="1:4" x14ac:dyDescent="0.35">
      <c r="A81" s="40"/>
      <c r="B81" s="29"/>
      <c r="C81" s="19"/>
      <c r="D81" s="30"/>
    </row>
    <row r="82" spans="1:4" x14ac:dyDescent="0.35">
      <c r="A82" s="40"/>
      <c r="B82" s="29"/>
      <c r="C82" s="19"/>
      <c r="D82" s="30"/>
    </row>
    <row r="83" spans="1:4" x14ac:dyDescent="0.35">
      <c r="A83" s="40"/>
      <c r="B83" s="29"/>
      <c r="C83" s="19"/>
      <c r="D83" s="30"/>
    </row>
    <row r="84" spans="1:4" x14ac:dyDescent="0.35">
      <c r="A84" s="40"/>
      <c r="B84" s="29"/>
      <c r="C84" s="19"/>
      <c r="D84" s="30"/>
    </row>
    <row r="85" spans="1:4" x14ac:dyDescent="0.35">
      <c r="A85" s="40"/>
      <c r="B85" s="29"/>
      <c r="C85" s="19"/>
      <c r="D85" s="30"/>
    </row>
    <row r="86" spans="1:4" x14ac:dyDescent="0.35">
      <c r="A86" s="40"/>
      <c r="B86" s="29"/>
      <c r="C86" s="19"/>
      <c r="D86" s="30"/>
    </row>
    <row r="87" spans="1:4" x14ac:dyDescent="0.35">
      <c r="A87" s="40"/>
      <c r="B87" s="29"/>
      <c r="C87" s="19"/>
      <c r="D87" s="30"/>
    </row>
    <row r="88" spans="1:4" x14ac:dyDescent="0.35">
      <c r="A88" s="40"/>
      <c r="B88" s="29"/>
      <c r="C88" s="19"/>
      <c r="D88" s="30"/>
    </row>
    <row r="89" spans="1:4" x14ac:dyDescent="0.35">
      <c r="A89" s="40"/>
      <c r="B89" s="29"/>
      <c r="C89" s="19"/>
      <c r="D89" s="30"/>
    </row>
    <row r="90" spans="1:4" x14ac:dyDescent="0.35">
      <c r="A90" s="40"/>
      <c r="B90" s="33"/>
      <c r="C90" s="53"/>
      <c r="D90" s="52"/>
    </row>
    <row r="91" spans="1:4" x14ac:dyDescent="0.35">
      <c r="A91" s="40"/>
      <c r="B91" s="29"/>
      <c r="C91" s="19"/>
      <c r="D91" s="30"/>
    </row>
    <row r="92" spans="1:4" x14ac:dyDescent="0.35">
      <c r="A92" s="40"/>
      <c r="B92" s="29"/>
      <c r="C92" s="19"/>
      <c r="D92" s="30"/>
    </row>
    <row r="93" spans="1:4" x14ac:dyDescent="0.35">
      <c r="A93" s="40"/>
      <c r="B93" s="29"/>
      <c r="C93" s="19"/>
      <c r="D93" s="30"/>
    </row>
    <row r="94" spans="1:4" x14ac:dyDescent="0.35">
      <c r="A94" s="40"/>
      <c r="B94" s="29"/>
      <c r="C94" s="19"/>
      <c r="D94" s="30"/>
    </row>
    <row r="95" spans="1:4" x14ac:dyDescent="0.35">
      <c r="A95" s="40"/>
      <c r="B95" s="29"/>
      <c r="C95" s="19"/>
      <c r="D95" s="30"/>
    </row>
    <row r="96" spans="1:4" x14ac:dyDescent="0.35">
      <c r="A96" s="40"/>
      <c r="B96" s="29"/>
      <c r="C96" s="19"/>
      <c r="D96" s="30"/>
    </row>
    <row r="97" spans="1:4" x14ac:dyDescent="0.35">
      <c r="A97" s="40"/>
      <c r="B97" s="29"/>
      <c r="C97" s="19"/>
      <c r="D97" s="30"/>
    </row>
    <row r="98" spans="1:4" x14ac:dyDescent="0.35">
      <c r="A98" s="40"/>
      <c r="B98" s="29"/>
      <c r="C98" s="19"/>
      <c r="D98" s="30"/>
    </row>
    <row r="99" spans="1:4" x14ac:dyDescent="0.35">
      <c r="A99" s="40"/>
      <c r="B99" s="29"/>
      <c r="C99" s="19"/>
      <c r="D99" s="30"/>
    </row>
    <row r="100" spans="1:4" x14ac:dyDescent="0.35">
      <c r="A100" s="40"/>
      <c r="B100" s="29"/>
      <c r="C100" s="19"/>
      <c r="D100" s="30"/>
    </row>
    <row r="101" spans="1:4" x14ac:dyDescent="0.35">
      <c r="A101" s="40"/>
      <c r="B101" s="29"/>
      <c r="C101" s="19"/>
      <c r="D101" s="30"/>
    </row>
    <row r="102" spans="1:4" x14ac:dyDescent="0.35">
      <c r="A102" s="40"/>
      <c r="B102" s="29"/>
      <c r="C102" s="19"/>
      <c r="D102" s="30"/>
    </row>
    <row r="103" spans="1:4" x14ac:dyDescent="0.35">
      <c r="A103" s="40"/>
      <c r="B103" s="29"/>
      <c r="C103" s="19"/>
      <c r="D103" s="30"/>
    </row>
    <row r="104" spans="1:4" x14ac:dyDescent="0.35">
      <c r="A104" s="40"/>
      <c r="B104" s="29"/>
      <c r="C104" s="19"/>
      <c r="D104" s="30"/>
    </row>
    <row r="105" spans="1:4" x14ac:dyDescent="0.35">
      <c r="A105" s="40"/>
      <c r="B105" s="29"/>
      <c r="C105" s="19"/>
      <c r="D105" s="30"/>
    </row>
    <row r="106" spans="1:4" x14ac:dyDescent="0.35">
      <c r="A106" s="40"/>
      <c r="B106" s="29"/>
      <c r="C106" s="19"/>
      <c r="D106" s="30"/>
    </row>
    <row r="107" spans="1:4" x14ac:dyDescent="0.35">
      <c r="A107" s="40"/>
      <c r="B107" s="29"/>
      <c r="C107" s="19"/>
      <c r="D107" s="30"/>
    </row>
    <row r="108" spans="1:4" x14ac:dyDescent="0.35">
      <c r="A108" s="40"/>
      <c r="B108" s="29"/>
      <c r="C108" s="19"/>
      <c r="D108" s="30"/>
    </row>
    <row r="109" spans="1:4" x14ac:dyDescent="0.35">
      <c r="A109" s="40"/>
      <c r="B109" s="29"/>
      <c r="C109" s="19"/>
      <c r="D109" s="30"/>
    </row>
    <row r="110" spans="1:4" x14ac:dyDescent="0.35">
      <c r="A110" s="40"/>
      <c r="B110" s="29"/>
      <c r="C110" s="19"/>
      <c r="D110" s="30"/>
    </row>
    <row r="111" spans="1:4" x14ac:dyDescent="0.35">
      <c r="A111" s="40"/>
      <c r="B111" s="29"/>
      <c r="C111" s="19"/>
      <c r="D111" s="30"/>
    </row>
    <row r="112" spans="1:4" x14ac:dyDescent="0.35">
      <c r="A112" s="40"/>
      <c r="B112" s="29"/>
      <c r="C112" s="19"/>
      <c r="D112" s="30"/>
    </row>
    <row r="113" spans="1:4" x14ac:dyDescent="0.35">
      <c r="A113" s="40"/>
      <c r="B113" s="29"/>
      <c r="C113" s="19"/>
      <c r="D113" s="30"/>
    </row>
    <row r="114" spans="1:4" x14ac:dyDescent="0.35">
      <c r="A114" s="40"/>
      <c r="B114" s="29"/>
      <c r="C114" s="19"/>
      <c r="D114" s="30"/>
    </row>
    <row r="115" spans="1:4" x14ac:dyDescent="0.35">
      <c r="A115" s="53"/>
      <c r="B115" s="33"/>
      <c r="C115" s="53"/>
      <c r="D115" s="52"/>
    </row>
    <row r="116" spans="1:4" x14ac:dyDescent="0.35">
      <c r="A116" s="53"/>
      <c r="B116" s="33"/>
      <c r="C116" s="53"/>
      <c r="D116" s="52"/>
    </row>
    <row r="117" spans="1:4" x14ac:dyDescent="0.35">
      <c r="A117" s="53"/>
      <c r="B117" s="33"/>
      <c r="C117" s="53"/>
      <c r="D117" s="52"/>
    </row>
  </sheetData>
  <conditionalFormatting sqref="A5:A7">
    <cfRule type="cellIs" dxfId="32" priority="9" operator="equal">
      <formula>"M05"</formula>
    </cfRule>
    <cfRule type="cellIs" dxfId="31" priority="10" operator="equal">
      <formula>"M04"</formula>
    </cfRule>
    <cfRule type="cellIs" dxfId="30" priority="11" operator="equal">
      <formula>"M03"</formula>
    </cfRule>
    <cfRule type="cellIs" dxfId="29" priority="12" operator="equal">
      <formula>"M02"</formula>
    </cfRule>
    <cfRule type="cellIs" dxfId="28" priority="13" operator="equal">
      <formula>"M01"</formula>
    </cfRule>
  </conditionalFormatting>
  <conditionalFormatting sqref="A11:A114">
    <cfRule type="cellIs" dxfId="27" priority="1" operator="notEqual">
      <formula>A10</formula>
    </cfRule>
    <cfRule type="expression" dxfId="26" priority="2">
      <formula>A10=A11</formula>
    </cfRule>
  </conditionalFormatting>
  <pageMargins left="0.7" right="0.7" top="0.78740157499999996" bottom="0.78740157499999996"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93EF2-35F2-460E-AB38-BE8CD30488E6}">
  <sheetPr>
    <tabColor rgb="FFC00000"/>
  </sheetPr>
  <dimension ref="A1:AT40"/>
  <sheetViews>
    <sheetView workbookViewId="0"/>
  </sheetViews>
  <sheetFormatPr baseColWidth="10" defaultColWidth="11.46484375" defaultRowHeight="12.75" outlineLevelRow="1" x14ac:dyDescent="0.35"/>
  <cols>
    <col min="1" max="1" width="32" customWidth="1"/>
    <col min="2" max="2" width="5" style="43" customWidth="1"/>
    <col min="3" max="8" width="5" style="43" hidden="1" customWidth="1"/>
    <col min="9" max="9" width="5" style="43" customWidth="1"/>
    <col min="10" max="15" width="5" style="43" hidden="1" customWidth="1"/>
    <col min="16" max="17" width="5" style="43" customWidth="1"/>
    <col min="18" max="22" width="5" style="43" hidden="1" customWidth="1"/>
    <col min="23" max="23" width="5" style="43" customWidth="1"/>
    <col min="24" max="26" width="5" style="43" hidden="1" customWidth="1"/>
    <col min="27" max="27" width="5" style="43" customWidth="1"/>
    <col min="28" max="29" width="5" style="43" hidden="1" customWidth="1"/>
    <col min="30" max="30" width="5" style="43" customWidth="1"/>
    <col min="31" max="31" width="5" style="43" hidden="1" customWidth="1"/>
    <col min="32" max="32" width="5" style="43" customWidth="1"/>
    <col min="33" max="41" width="5" style="43" hidden="1" customWidth="1"/>
    <col min="42" max="43" width="5" style="43" customWidth="1"/>
    <col min="44" max="44" width="5" style="43" hidden="1" customWidth="1"/>
    <col min="45" max="45" width="5" style="43" customWidth="1"/>
    <col min="46" max="46" width="16.46484375" style="43" customWidth="1"/>
  </cols>
  <sheetData>
    <row r="1" spans="1:46" ht="81" customHeight="1" x14ac:dyDescent="0.35">
      <c r="B1"/>
      <c r="C1"/>
    </row>
    <row r="2" spans="1:46" ht="12.75" customHeight="1" x14ac:dyDescent="0.35">
      <c r="A2" t="e">
        <f>CONCATENATE(IF(Nummer="","",Nummer&amp;" "),Projekt)</f>
        <v>#REF!</v>
      </c>
      <c r="B2" s="12"/>
      <c r="C2" s="12"/>
      <c r="AT2" s="26" t="e">
        <f>CONCATENATE(Thema," vom ",TEXT(Erfassung,"TT.MM.JJJJ"),IF(Aenderung="","","; rev. "&amp;TEXT(Aenderung,"TT.MM.JJJJ")),IF(PL="",""," / "&amp;PL))</f>
        <v>#REF!</v>
      </c>
    </row>
    <row r="3" spans="1:46" ht="22.5" customHeight="1" x14ac:dyDescent="0.35">
      <c r="A3" s="12"/>
      <c r="B3" s="12"/>
      <c r="C3" s="12"/>
    </row>
    <row r="4" spans="1:46" ht="17.649999999999999" x14ac:dyDescent="0.5">
      <c r="A4" s="14" t="e">
        <f>CONCATENATE(Thema)</f>
        <v>#REF!</v>
      </c>
      <c r="B4" s="12"/>
      <c r="C4" s="12"/>
      <c r="G4" s="54"/>
    </row>
    <row r="5" spans="1:46" ht="17.25" x14ac:dyDescent="0.45">
      <c r="A5" s="9" t="s">
        <v>750</v>
      </c>
      <c r="B5" s="12"/>
      <c r="C5" s="12"/>
      <c r="G5" s="54"/>
    </row>
    <row r="6" spans="1:46" ht="30" customHeight="1" x14ac:dyDescent="0.45">
      <c r="A6" s="9"/>
      <c r="B6" s="12"/>
      <c r="C6" s="12"/>
    </row>
    <row r="7" spans="1:46" ht="10.25" customHeight="1" x14ac:dyDescent="0.35">
      <c r="B7" s="295" t="s">
        <v>567</v>
      </c>
      <c r="C7" s="296"/>
      <c r="D7" s="296"/>
      <c r="E7" s="296"/>
      <c r="F7" s="296"/>
      <c r="G7" s="296"/>
      <c r="H7" s="296"/>
      <c r="I7" s="296"/>
      <c r="J7" s="296"/>
      <c r="K7" s="296"/>
      <c r="L7" s="296"/>
      <c r="M7" s="296"/>
      <c r="N7" s="296"/>
      <c r="O7" s="296"/>
      <c r="P7" s="296"/>
      <c r="Q7" s="296"/>
      <c r="R7" s="296"/>
      <c r="S7" s="296"/>
      <c r="T7" s="296"/>
      <c r="U7" s="296"/>
      <c r="V7" s="296"/>
      <c r="W7" s="296"/>
      <c r="X7" s="296"/>
      <c r="Y7" s="296"/>
      <c r="Z7" s="296"/>
      <c r="AA7" s="296"/>
      <c r="AB7" s="296"/>
      <c r="AC7" s="296"/>
      <c r="AD7" s="296"/>
      <c r="AE7" s="296"/>
      <c r="AF7" s="296"/>
      <c r="AG7" s="296"/>
      <c r="AH7" s="296"/>
      <c r="AI7" s="296"/>
      <c r="AJ7" s="296"/>
      <c r="AK7" s="296"/>
      <c r="AL7" s="296"/>
      <c r="AM7" s="57"/>
      <c r="AN7" s="297" t="s">
        <v>181</v>
      </c>
      <c r="AO7" s="297"/>
      <c r="AP7" s="297"/>
      <c r="AQ7" s="297"/>
      <c r="AR7" s="297"/>
      <c r="AS7" s="297"/>
      <c r="AT7" s="298"/>
    </row>
    <row r="8" spans="1:46" ht="49.15" hidden="1" outlineLevel="1" x14ac:dyDescent="0.35">
      <c r="B8" s="44" t="s">
        <v>751</v>
      </c>
      <c r="C8" s="44" t="s">
        <v>751</v>
      </c>
      <c r="D8" s="44" t="s">
        <v>751</v>
      </c>
      <c r="E8" s="44" t="s">
        <v>751</v>
      </c>
      <c r="F8" s="44" t="s">
        <v>751</v>
      </c>
      <c r="G8" s="44" t="s">
        <v>751</v>
      </c>
      <c r="H8" s="44" t="s">
        <v>751</v>
      </c>
      <c r="I8" s="44" t="s">
        <v>751</v>
      </c>
      <c r="J8" s="44" t="s">
        <v>751</v>
      </c>
      <c r="K8" s="44" t="s">
        <v>751</v>
      </c>
      <c r="L8" s="44" t="s">
        <v>751</v>
      </c>
      <c r="M8" s="44" t="s">
        <v>751</v>
      </c>
      <c r="N8" s="44" t="s">
        <v>751</v>
      </c>
      <c r="O8" s="44" t="s">
        <v>751</v>
      </c>
      <c r="P8" s="44" t="s">
        <v>751</v>
      </c>
      <c r="Q8" s="44" t="s">
        <v>751</v>
      </c>
      <c r="R8" s="44" t="s">
        <v>751</v>
      </c>
      <c r="S8" s="44" t="s">
        <v>751</v>
      </c>
      <c r="T8" s="44" t="s">
        <v>751</v>
      </c>
      <c r="U8" s="44" t="s">
        <v>751</v>
      </c>
      <c r="V8" s="44" t="s">
        <v>751</v>
      </c>
      <c r="W8" s="44" t="s">
        <v>751</v>
      </c>
      <c r="X8" s="44" t="s">
        <v>751</v>
      </c>
      <c r="Y8" s="44" t="s">
        <v>751</v>
      </c>
      <c r="Z8" s="44" t="s">
        <v>751</v>
      </c>
      <c r="AA8" s="44" t="s">
        <v>751</v>
      </c>
      <c r="AB8" s="44" t="s">
        <v>751</v>
      </c>
      <c r="AC8" s="44" t="s">
        <v>751</v>
      </c>
      <c r="AD8" s="44" t="s">
        <v>751</v>
      </c>
      <c r="AE8" s="44" t="s">
        <v>751</v>
      </c>
      <c r="AF8" s="44" t="s">
        <v>751</v>
      </c>
      <c r="AG8" s="44" t="s">
        <v>751</v>
      </c>
      <c r="AH8" s="44" t="s">
        <v>751</v>
      </c>
      <c r="AI8" s="44" t="s">
        <v>751</v>
      </c>
      <c r="AJ8" s="44" t="s">
        <v>751</v>
      </c>
      <c r="AK8" s="44" t="s">
        <v>751</v>
      </c>
      <c r="AL8" s="44" t="s">
        <v>751</v>
      </c>
      <c r="AM8" s="44"/>
      <c r="AN8" s="44" t="s">
        <v>670</v>
      </c>
      <c r="AO8" s="44" t="s">
        <v>670</v>
      </c>
      <c r="AP8" s="44" t="s">
        <v>670</v>
      </c>
      <c r="AQ8" s="44" t="s">
        <v>670</v>
      </c>
      <c r="AR8" s="44" t="s">
        <v>670</v>
      </c>
      <c r="AS8" s="44" t="s">
        <v>670</v>
      </c>
      <c r="AT8" s="44" t="s">
        <v>670</v>
      </c>
    </row>
    <row r="9" spans="1:46" ht="146.25" hidden="1" outlineLevel="1" x14ac:dyDescent="0.35">
      <c r="B9" s="44" t="s">
        <v>752</v>
      </c>
      <c r="C9" s="44" t="s">
        <v>753</v>
      </c>
      <c r="D9" s="44" t="s">
        <v>753</v>
      </c>
      <c r="E9" s="44" t="s">
        <v>754</v>
      </c>
      <c r="F9" s="44" t="s">
        <v>753</v>
      </c>
      <c r="G9" s="44" t="s">
        <v>13</v>
      </c>
      <c r="H9" s="44" t="s">
        <v>753</v>
      </c>
      <c r="I9" s="44" t="s">
        <v>752</v>
      </c>
      <c r="J9" s="44" t="s">
        <v>752</v>
      </c>
      <c r="K9" s="44" t="s">
        <v>755</v>
      </c>
      <c r="L9" s="44" t="s">
        <v>753</v>
      </c>
      <c r="M9" s="44" t="s">
        <v>753</v>
      </c>
      <c r="N9" s="44" t="s">
        <v>754</v>
      </c>
      <c r="O9" s="44" t="s">
        <v>756</v>
      </c>
      <c r="P9" s="44" t="s">
        <v>753</v>
      </c>
      <c r="Q9" s="44" t="s">
        <v>753</v>
      </c>
      <c r="R9" s="44" t="s">
        <v>752</v>
      </c>
      <c r="S9" s="44" t="s">
        <v>757</v>
      </c>
      <c r="T9" s="44" t="s">
        <v>757</v>
      </c>
      <c r="U9" s="44" t="s">
        <v>758</v>
      </c>
      <c r="V9" s="44" t="s">
        <v>759</v>
      </c>
      <c r="W9" s="44" t="s">
        <v>760</v>
      </c>
      <c r="X9" s="44" t="s">
        <v>754</v>
      </c>
      <c r="Y9" s="44" t="s">
        <v>758</v>
      </c>
      <c r="Z9" s="44" t="s">
        <v>754</v>
      </c>
      <c r="AA9" s="44" t="s">
        <v>752</v>
      </c>
      <c r="AB9" s="44" t="s">
        <v>753</v>
      </c>
      <c r="AC9" s="44" t="s">
        <v>758</v>
      </c>
      <c r="AD9" s="44" t="s">
        <v>753</v>
      </c>
      <c r="AE9" s="44" t="s">
        <v>754</v>
      </c>
      <c r="AF9" s="44" t="s">
        <v>752</v>
      </c>
      <c r="AG9" s="44" t="s">
        <v>752</v>
      </c>
      <c r="AH9" s="44" t="s">
        <v>761</v>
      </c>
      <c r="AI9" s="44" t="s">
        <v>759</v>
      </c>
      <c r="AJ9" s="44" t="s">
        <v>754</v>
      </c>
      <c r="AK9" s="44" t="s">
        <v>754</v>
      </c>
      <c r="AL9" s="44" t="s">
        <v>13</v>
      </c>
      <c r="AM9" s="44"/>
      <c r="AN9" s="44" t="s">
        <v>752</v>
      </c>
      <c r="AO9" s="44" t="s">
        <v>752</v>
      </c>
      <c r="AP9" s="44" t="s">
        <v>752</v>
      </c>
      <c r="AQ9" s="44"/>
      <c r="AR9" s="44" t="s">
        <v>752</v>
      </c>
      <c r="AS9" s="44" t="s">
        <v>759</v>
      </c>
      <c r="AT9" s="44" t="s">
        <v>753</v>
      </c>
    </row>
    <row r="10" spans="1:46" ht="97.5" customHeight="1" collapsed="1" x14ac:dyDescent="0.4">
      <c r="A10" s="210" t="s">
        <v>725</v>
      </c>
      <c r="B10" s="211" t="s">
        <v>484</v>
      </c>
      <c r="C10" s="212" t="s">
        <v>762</v>
      </c>
      <c r="D10" s="212" t="s">
        <v>763</v>
      </c>
      <c r="E10" s="212" t="s">
        <v>764</v>
      </c>
      <c r="F10" s="212" t="s">
        <v>765</v>
      </c>
      <c r="G10" s="212" t="s">
        <v>766</v>
      </c>
      <c r="H10" s="212" t="s">
        <v>767</v>
      </c>
      <c r="I10" s="212" t="s">
        <v>486</v>
      </c>
      <c r="J10" s="212" t="s">
        <v>768</v>
      </c>
      <c r="K10" s="212" t="s">
        <v>769</v>
      </c>
      <c r="L10" s="212" t="s">
        <v>770</v>
      </c>
      <c r="M10" s="212" t="s">
        <v>771</v>
      </c>
      <c r="N10" s="212" t="s">
        <v>33</v>
      </c>
      <c r="O10" s="212" t="s">
        <v>772</v>
      </c>
      <c r="P10" s="212" t="s">
        <v>488</v>
      </c>
      <c r="Q10" s="212" t="s">
        <v>491</v>
      </c>
      <c r="R10" s="212" t="s">
        <v>39</v>
      </c>
      <c r="S10" s="212" t="s">
        <v>773</v>
      </c>
      <c r="T10" s="212" t="s">
        <v>774</v>
      </c>
      <c r="U10" s="212" t="s">
        <v>775</v>
      </c>
      <c r="V10" s="212" t="s">
        <v>776</v>
      </c>
      <c r="W10" s="212" t="s">
        <v>492</v>
      </c>
      <c r="X10" s="212" t="s">
        <v>777</v>
      </c>
      <c r="Y10" s="212" t="s">
        <v>778</v>
      </c>
      <c r="Z10" s="212" t="s">
        <v>779</v>
      </c>
      <c r="AA10" s="212" t="s">
        <v>494</v>
      </c>
      <c r="AB10" s="212" t="s">
        <v>780</v>
      </c>
      <c r="AC10" s="212" t="s">
        <v>781</v>
      </c>
      <c r="AD10" s="212" t="s">
        <v>496</v>
      </c>
      <c r="AE10" s="212" t="s">
        <v>782</v>
      </c>
      <c r="AF10" s="212" t="s">
        <v>783</v>
      </c>
      <c r="AG10" s="212" t="s">
        <v>784</v>
      </c>
      <c r="AH10" s="212" t="s">
        <v>785</v>
      </c>
      <c r="AI10" s="212" t="s">
        <v>786</v>
      </c>
      <c r="AJ10" s="212" t="s">
        <v>787</v>
      </c>
      <c r="AK10" s="212" t="s">
        <v>788</v>
      </c>
      <c r="AL10" s="212" t="s">
        <v>789</v>
      </c>
      <c r="AM10" s="212"/>
      <c r="AN10" s="212" t="s">
        <v>790</v>
      </c>
      <c r="AO10" s="212" t="s">
        <v>791</v>
      </c>
      <c r="AP10" s="212" t="s">
        <v>27</v>
      </c>
      <c r="AQ10" s="212" t="s">
        <v>500</v>
      </c>
      <c r="AR10" s="212" t="s">
        <v>188</v>
      </c>
      <c r="AS10" s="212" t="s">
        <v>792</v>
      </c>
      <c r="AT10" s="213" t="s">
        <v>35</v>
      </c>
    </row>
    <row r="11" spans="1:46" ht="13.5" customHeight="1" x14ac:dyDescent="0.35">
      <c r="A11" s="45" t="s">
        <v>244</v>
      </c>
      <c r="B11" s="46"/>
      <c r="C11" s="46"/>
      <c r="D11" s="46"/>
      <c r="E11" s="46"/>
      <c r="F11" s="46"/>
      <c r="G11" s="46"/>
      <c r="H11" s="46"/>
      <c r="I11" s="46" t="s">
        <v>643</v>
      </c>
      <c r="J11" s="46"/>
      <c r="K11" s="46"/>
      <c r="L11" s="46"/>
      <c r="M11" s="46"/>
      <c r="N11" s="46"/>
      <c r="O11" s="46"/>
      <c r="P11" s="46" t="s">
        <v>642</v>
      </c>
      <c r="Q11" s="46" t="s">
        <v>642</v>
      </c>
      <c r="R11" s="46" t="s">
        <v>585</v>
      </c>
      <c r="S11" s="46"/>
      <c r="T11" s="46"/>
      <c r="U11" s="46"/>
      <c r="V11" s="46"/>
      <c r="W11" s="46"/>
      <c r="X11" s="46"/>
      <c r="Y11" s="46"/>
      <c r="Z11" s="46"/>
      <c r="AA11" s="46"/>
      <c r="AB11" s="46"/>
      <c r="AC11" s="46"/>
      <c r="AD11" s="46"/>
      <c r="AE11" s="46"/>
      <c r="AF11" s="46" t="s">
        <v>642</v>
      </c>
      <c r="AG11" s="46"/>
      <c r="AH11" s="46"/>
      <c r="AI11" s="46"/>
      <c r="AJ11" s="46"/>
      <c r="AK11" s="46"/>
      <c r="AL11" s="46" t="s">
        <v>731</v>
      </c>
      <c r="AM11" s="46"/>
      <c r="AN11" s="46"/>
      <c r="AO11" s="46"/>
      <c r="AP11" s="46" t="s">
        <v>642</v>
      </c>
      <c r="AQ11" s="46"/>
      <c r="AR11" s="46"/>
      <c r="AS11" s="46"/>
      <c r="AT11" s="46" t="s">
        <v>642</v>
      </c>
    </row>
    <row r="12" spans="1:46" ht="13.5" customHeight="1" x14ac:dyDescent="0.35">
      <c r="A12" s="45" t="s">
        <v>733</v>
      </c>
      <c r="B12" s="46"/>
      <c r="C12" s="46"/>
      <c r="D12" s="46"/>
      <c r="E12" s="46"/>
      <c r="F12" s="46"/>
      <c r="G12" s="46"/>
      <c r="H12" s="46"/>
      <c r="I12" s="46" t="s">
        <v>643</v>
      </c>
      <c r="J12" s="46"/>
      <c r="K12" s="46"/>
      <c r="L12" s="46"/>
      <c r="M12" s="46"/>
      <c r="N12" s="46"/>
      <c r="O12" s="46"/>
      <c r="P12" s="46" t="s">
        <v>642</v>
      </c>
      <c r="Q12" s="46" t="s">
        <v>642</v>
      </c>
      <c r="R12" s="46" t="s">
        <v>585</v>
      </c>
      <c r="S12" s="46"/>
      <c r="T12" s="46"/>
      <c r="U12" s="46"/>
      <c r="V12" s="46"/>
      <c r="W12" s="46"/>
      <c r="X12" s="46"/>
      <c r="Y12" s="46"/>
      <c r="Z12" s="46"/>
      <c r="AA12" s="46"/>
      <c r="AB12" s="46"/>
      <c r="AC12" s="46"/>
      <c r="AD12" s="46"/>
      <c r="AE12" s="46"/>
      <c r="AF12" s="46" t="s">
        <v>642</v>
      </c>
      <c r="AG12" s="46"/>
      <c r="AH12" s="46"/>
      <c r="AI12" s="46"/>
      <c r="AJ12" s="46"/>
      <c r="AK12" s="46"/>
      <c r="AL12" s="46" t="s">
        <v>731</v>
      </c>
      <c r="AM12" s="46"/>
      <c r="AN12" s="46"/>
      <c r="AO12" s="46"/>
      <c r="AP12" s="46" t="s">
        <v>642</v>
      </c>
      <c r="AQ12" s="46"/>
      <c r="AR12" s="46"/>
      <c r="AS12" s="46"/>
      <c r="AT12" s="46" t="s">
        <v>642</v>
      </c>
    </row>
    <row r="13" spans="1:46" ht="13.5" customHeight="1" x14ac:dyDescent="0.35">
      <c r="A13" s="45" t="s">
        <v>740</v>
      </c>
      <c r="B13" s="46" t="s">
        <v>643</v>
      </c>
      <c r="C13" s="46"/>
      <c r="D13" s="46"/>
      <c r="E13" s="46"/>
      <c r="F13" s="46"/>
      <c r="G13" s="46" t="s">
        <v>587</v>
      </c>
      <c r="H13" s="46"/>
      <c r="I13" s="46" t="s">
        <v>643</v>
      </c>
      <c r="J13" s="46"/>
      <c r="K13" s="46"/>
      <c r="L13" s="46"/>
      <c r="M13" s="46"/>
      <c r="N13" s="46"/>
      <c r="O13" s="46"/>
      <c r="P13" s="46" t="s">
        <v>642</v>
      </c>
      <c r="Q13" s="46"/>
      <c r="R13" s="46" t="s">
        <v>585</v>
      </c>
      <c r="S13" s="46"/>
      <c r="T13" s="46"/>
      <c r="U13" s="46"/>
      <c r="V13" s="46"/>
      <c r="W13" s="46"/>
      <c r="X13" s="46"/>
      <c r="Y13" s="46"/>
      <c r="Z13" s="46"/>
      <c r="AA13" s="46"/>
      <c r="AB13" s="46"/>
      <c r="AC13" s="46"/>
      <c r="AD13" s="46"/>
      <c r="AE13" s="46"/>
      <c r="AF13" s="46" t="s">
        <v>642</v>
      </c>
      <c r="AG13" s="46"/>
      <c r="AH13" s="46"/>
      <c r="AI13" s="46"/>
      <c r="AJ13" s="46" t="s">
        <v>585</v>
      </c>
      <c r="AK13" s="46"/>
      <c r="AL13" s="46" t="s">
        <v>731</v>
      </c>
      <c r="AM13" s="46"/>
      <c r="AN13" s="46"/>
      <c r="AO13" s="46"/>
      <c r="AP13" s="46" t="s">
        <v>642</v>
      </c>
      <c r="AQ13" s="46"/>
      <c r="AR13" s="46"/>
      <c r="AS13" s="46"/>
      <c r="AT13" s="46" t="s">
        <v>642</v>
      </c>
    </row>
    <row r="14" spans="1:46" ht="13.5" customHeight="1" x14ac:dyDescent="0.35">
      <c r="A14" s="45" t="s">
        <v>396</v>
      </c>
      <c r="B14" s="46" t="s">
        <v>643</v>
      </c>
      <c r="C14" s="46"/>
      <c r="D14" s="46"/>
      <c r="E14" s="46"/>
      <c r="F14" s="46"/>
      <c r="G14" s="46"/>
      <c r="H14" s="46"/>
      <c r="I14" s="46" t="s">
        <v>643</v>
      </c>
      <c r="J14" s="46"/>
      <c r="K14" s="46"/>
      <c r="L14" s="46"/>
      <c r="M14" s="46"/>
      <c r="N14" s="46"/>
      <c r="O14" s="46"/>
      <c r="P14" s="46" t="s">
        <v>642</v>
      </c>
      <c r="Q14" s="46"/>
      <c r="R14" s="46" t="s">
        <v>585</v>
      </c>
      <c r="S14" s="46"/>
      <c r="T14" s="46"/>
      <c r="U14" s="46"/>
      <c r="V14" s="46"/>
      <c r="W14" s="46"/>
      <c r="X14" s="46"/>
      <c r="Y14" s="46"/>
      <c r="Z14" s="46"/>
      <c r="AA14" s="46"/>
      <c r="AB14" s="46"/>
      <c r="AC14" s="46"/>
      <c r="AD14" s="46"/>
      <c r="AE14" s="46"/>
      <c r="AF14" s="46" t="s">
        <v>642</v>
      </c>
      <c r="AG14" s="46"/>
      <c r="AH14" s="46"/>
      <c r="AI14" s="46"/>
      <c r="AJ14" s="46"/>
      <c r="AK14" s="46"/>
      <c r="AL14" s="46" t="s">
        <v>731</v>
      </c>
      <c r="AM14" s="46"/>
      <c r="AN14" s="46" t="s">
        <v>585</v>
      </c>
      <c r="AO14" s="46"/>
      <c r="AP14" s="46" t="s">
        <v>642</v>
      </c>
      <c r="AQ14" s="46"/>
      <c r="AR14" s="46"/>
      <c r="AS14" s="46"/>
      <c r="AT14" s="46" t="s">
        <v>642</v>
      </c>
    </row>
    <row r="15" spans="1:46" ht="13.5" customHeight="1" x14ac:dyDescent="0.35">
      <c r="A15" s="45" t="s">
        <v>745</v>
      </c>
      <c r="B15" s="46" t="s">
        <v>643</v>
      </c>
      <c r="C15" s="46"/>
      <c r="D15" s="46"/>
      <c r="E15" s="46"/>
      <c r="F15" s="46"/>
      <c r="G15" s="46"/>
      <c r="H15" s="46"/>
      <c r="I15" s="46" t="s">
        <v>643</v>
      </c>
      <c r="J15" s="46"/>
      <c r="K15" s="46"/>
      <c r="L15" s="46"/>
      <c r="M15" s="46"/>
      <c r="N15" s="46"/>
      <c r="O15" s="46"/>
      <c r="P15" s="46" t="s">
        <v>642</v>
      </c>
      <c r="Q15" s="46"/>
      <c r="R15" s="46" t="s">
        <v>585</v>
      </c>
      <c r="S15" s="46"/>
      <c r="T15" s="46"/>
      <c r="U15" s="46"/>
      <c r="V15" s="46"/>
      <c r="W15" s="46" t="s">
        <v>643</v>
      </c>
      <c r="X15" s="46"/>
      <c r="Y15" s="46"/>
      <c r="Z15" s="46"/>
      <c r="AA15" s="46" t="s">
        <v>643</v>
      </c>
      <c r="AB15" s="46"/>
      <c r="AC15" s="46"/>
      <c r="AD15" s="46" t="s">
        <v>642</v>
      </c>
      <c r="AE15" s="46"/>
      <c r="AF15" s="46" t="s">
        <v>642</v>
      </c>
      <c r="AG15" s="46"/>
      <c r="AH15" s="46"/>
      <c r="AI15" s="46"/>
      <c r="AJ15" s="46"/>
      <c r="AK15" s="46"/>
      <c r="AL15" s="46" t="s">
        <v>731</v>
      </c>
      <c r="AM15" s="46"/>
      <c r="AN15" s="46" t="s">
        <v>585</v>
      </c>
      <c r="AO15" s="46" t="s">
        <v>587</v>
      </c>
      <c r="AP15" s="46" t="s">
        <v>642</v>
      </c>
      <c r="AQ15" s="46" t="s">
        <v>643</v>
      </c>
      <c r="AR15" s="46" t="s">
        <v>586</v>
      </c>
      <c r="AS15" s="46"/>
      <c r="AT15" s="46"/>
    </row>
    <row r="16" spans="1:46" ht="13.5" customHeight="1" x14ac:dyDescent="0.35">
      <c r="A16" s="45" t="s">
        <v>727</v>
      </c>
      <c r="B16" s="46"/>
      <c r="C16" s="46"/>
      <c r="D16" s="46"/>
      <c r="E16" s="46"/>
      <c r="F16" s="46"/>
      <c r="G16" s="46"/>
      <c r="H16" s="46"/>
      <c r="I16" s="46"/>
      <c r="J16" s="46"/>
      <c r="K16" s="46"/>
      <c r="L16" s="46"/>
      <c r="M16" s="46"/>
      <c r="N16" s="46"/>
      <c r="O16" s="46"/>
      <c r="P16" s="46"/>
      <c r="Q16" s="46" t="s">
        <v>642</v>
      </c>
      <c r="R16" s="46" t="s">
        <v>585</v>
      </c>
      <c r="S16" s="46"/>
      <c r="T16" s="46"/>
      <c r="U16" s="46"/>
      <c r="V16" s="46"/>
      <c r="W16" s="46"/>
      <c r="X16" s="46"/>
      <c r="Y16" s="46"/>
      <c r="Z16" s="46"/>
      <c r="AA16" s="46"/>
      <c r="AB16" s="46"/>
      <c r="AC16" s="46"/>
      <c r="AD16" s="46"/>
      <c r="AE16" s="46"/>
      <c r="AF16" s="46" t="s">
        <v>642</v>
      </c>
      <c r="AG16" s="46"/>
      <c r="AH16" s="46"/>
      <c r="AI16" s="46"/>
      <c r="AJ16" s="46"/>
      <c r="AK16" s="46"/>
      <c r="AL16" s="46" t="s">
        <v>731</v>
      </c>
      <c r="AM16" s="46"/>
      <c r="AN16" s="46"/>
      <c r="AO16" s="46"/>
      <c r="AP16" s="46" t="s">
        <v>642</v>
      </c>
      <c r="AQ16" s="46"/>
      <c r="AR16" s="46"/>
      <c r="AS16" s="46"/>
      <c r="AT16" s="46" t="s">
        <v>642</v>
      </c>
    </row>
    <row r="17" spans="1:46" ht="13.5" customHeight="1" x14ac:dyDescent="0.35">
      <c r="A17" s="45" t="s">
        <v>748</v>
      </c>
      <c r="B17" s="46"/>
      <c r="C17" s="46"/>
      <c r="D17" s="46"/>
      <c r="E17" s="46"/>
      <c r="F17" s="46"/>
      <c r="G17" s="46"/>
      <c r="H17" s="46"/>
      <c r="I17" s="46"/>
      <c r="J17" s="46"/>
      <c r="K17" s="46"/>
      <c r="L17" s="46"/>
      <c r="M17" s="46"/>
      <c r="N17" s="46"/>
      <c r="O17" s="46"/>
      <c r="P17" s="46"/>
      <c r="Q17" s="46"/>
      <c r="R17" s="46" t="s">
        <v>585</v>
      </c>
      <c r="S17" s="46"/>
      <c r="T17" s="46"/>
      <c r="U17" s="46"/>
      <c r="V17" s="46"/>
      <c r="W17" s="46"/>
      <c r="X17" s="46"/>
      <c r="Y17" s="46"/>
      <c r="Z17" s="46"/>
      <c r="AA17" s="46"/>
      <c r="AB17" s="46"/>
      <c r="AC17" s="46"/>
      <c r="AD17" s="46"/>
      <c r="AE17" s="46"/>
      <c r="AF17" s="46" t="s">
        <v>642</v>
      </c>
      <c r="AG17" s="46"/>
      <c r="AH17" s="46"/>
      <c r="AI17" s="46"/>
      <c r="AJ17" s="46"/>
      <c r="AK17" s="46"/>
      <c r="AL17" s="46" t="s">
        <v>731</v>
      </c>
      <c r="AM17" s="46"/>
      <c r="AN17" s="46" t="s">
        <v>585</v>
      </c>
      <c r="AO17" s="46"/>
      <c r="AP17" s="46" t="s">
        <v>642</v>
      </c>
      <c r="AQ17" s="46" t="s">
        <v>643</v>
      </c>
      <c r="AR17" s="46"/>
      <c r="AS17" s="46"/>
      <c r="AT17" s="46"/>
    </row>
    <row r="18" spans="1:46" ht="13.5" customHeight="1" x14ac:dyDescent="0.35">
      <c r="A18" s="45" t="s">
        <v>407</v>
      </c>
      <c r="B18" s="46"/>
      <c r="C18" s="46"/>
      <c r="D18" s="46"/>
      <c r="E18" s="46"/>
      <c r="F18" s="46"/>
      <c r="G18" s="46"/>
      <c r="H18" s="46"/>
      <c r="I18" s="46" t="s">
        <v>643</v>
      </c>
      <c r="J18" s="46"/>
      <c r="K18" s="46"/>
      <c r="L18" s="46"/>
      <c r="M18" s="46"/>
      <c r="N18" s="46"/>
      <c r="O18" s="46"/>
      <c r="P18" s="46" t="s">
        <v>642</v>
      </c>
      <c r="Q18" s="46"/>
      <c r="R18" s="46" t="s">
        <v>585</v>
      </c>
      <c r="S18" s="46"/>
      <c r="T18" s="46"/>
      <c r="U18" s="46"/>
      <c r="V18" s="46"/>
      <c r="W18" s="46"/>
      <c r="X18" s="46"/>
      <c r="Y18" s="46"/>
      <c r="Z18" s="46"/>
      <c r="AA18" s="46"/>
      <c r="AB18" s="46"/>
      <c r="AC18" s="46"/>
      <c r="AD18" s="46"/>
      <c r="AE18" s="46"/>
      <c r="AF18" s="46" t="s">
        <v>642</v>
      </c>
      <c r="AG18" s="46"/>
      <c r="AH18" s="46"/>
      <c r="AI18" s="46"/>
      <c r="AJ18" s="46"/>
      <c r="AK18" s="46"/>
      <c r="AL18" s="46"/>
      <c r="AM18" s="46"/>
      <c r="AN18" s="46"/>
      <c r="AO18" s="46"/>
      <c r="AP18" s="46" t="s">
        <v>642</v>
      </c>
      <c r="AQ18" s="46"/>
      <c r="AR18" s="46"/>
      <c r="AS18" s="46"/>
      <c r="AT18" s="46" t="s">
        <v>642</v>
      </c>
    </row>
    <row r="19" spans="1:46" ht="13.5" customHeight="1" x14ac:dyDescent="0.35">
      <c r="A19" s="45" t="s">
        <v>397</v>
      </c>
      <c r="B19" s="46" t="s">
        <v>643</v>
      </c>
      <c r="C19" s="46"/>
      <c r="D19" s="46"/>
      <c r="E19" s="46"/>
      <c r="F19" s="46"/>
      <c r="G19" s="46"/>
      <c r="H19" s="46"/>
      <c r="I19" s="46" t="s">
        <v>643</v>
      </c>
      <c r="J19" s="46"/>
      <c r="K19" s="46"/>
      <c r="L19" s="46"/>
      <c r="M19" s="46"/>
      <c r="N19" s="46"/>
      <c r="O19" s="46"/>
      <c r="P19" s="46" t="s">
        <v>642</v>
      </c>
      <c r="Q19" s="46"/>
      <c r="R19" s="46" t="s">
        <v>585</v>
      </c>
      <c r="S19" s="46"/>
      <c r="T19" s="46"/>
      <c r="U19" s="46"/>
      <c r="V19" s="46"/>
      <c r="W19" s="46"/>
      <c r="X19" s="46"/>
      <c r="Y19" s="46"/>
      <c r="Z19" s="46"/>
      <c r="AA19" s="46"/>
      <c r="AB19" s="46"/>
      <c r="AC19" s="46"/>
      <c r="AD19" s="46"/>
      <c r="AE19" s="46"/>
      <c r="AF19" s="46" t="s">
        <v>642</v>
      </c>
      <c r="AG19" s="46"/>
      <c r="AH19" s="46"/>
      <c r="AI19" s="46"/>
      <c r="AJ19" s="46"/>
      <c r="AK19" s="46"/>
      <c r="AL19" s="46"/>
      <c r="AM19" s="46"/>
      <c r="AN19" s="46"/>
      <c r="AO19" s="46"/>
      <c r="AP19" s="46" t="s">
        <v>642</v>
      </c>
      <c r="AQ19" s="46"/>
      <c r="AR19" s="46"/>
      <c r="AS19" s="46"/>
      <c r="AT19" s="46" t="s">
        <v>642</v>
      </c>
    </row>
    <row r="20" spans="1:46" ht="13.5" customHeight="1" x14ac:dyDescent="0.35">
      <c r="A20" s="45" t="s">
        <v>588</v>
      </c>
      <c r="B20" s="46"/>
      <c r="C20" s="46"/>
      <c r="D20" s="46"/>
      <c r="E20" s="46"/>
      <c r="F20" s="46"/>
      <c r="G20" s="46"/>
      <c r="H20" s="46"/>
      <c r="I20" s="46"/>
      <c r="J20" s="46"/>
      <c r="K20" s="46"/>
      <c r="L20" s="46"/>
      <c r="M20" s="46"/>
      <c r="N20" s="46"/>
      <c r="O20" s="46"/>
      <c r="P20" s="46" t="s">
        <v>642</v>
      </c>
      <c r="Q20" s="46"/>
      <c r="R20" s="46" t="s">
        <v>585</v>
      </c>
      <c r="S20" s="46"/>
      <c r="T20" s="46"/>
      <c r="U20" s="46"/>
      <c r="V20" s="46"/>
      <c r="W20" s="46"/>
      <c r="X20" s="46"/>
      <c r="Y20" s="46"/>
      <c r="Z20" s="46"/>
      <c r="AA20" s="46"/>
      <c r="AB20" s="46"/>
      <c r="AC20" s="46"/>
      <c r="AD20" s="46"/>
      <c r="AE20" s="46"/>
      <c r="AF20" s="46" t="s">
        <v>642</v>
      </c>
      <c r="AG20" s="46"/>
      <c r="AH20" s="46"/>
      <c r="AI20" s="46"/>
      <c r="AJ20" s="46"/>
      <c r="AK20" s="46"/>
      <c r="AL20" s="46" t="s">
        <v>731</v>
      </c>
      <c r="AM20" s="46"/>
      <c r="AN20" s="46" t="s">
        <v>585</v>
      </c>
      <c r="AO20" s="46"/>
      <c r="AP20" s="46" t="s">
        <v>642</v>
      </c>
      <c r="AQ20" s="46"/>
      <c r="AR20" s="46"/>
      <c r="AS20" s="46"/>
      <c r="AT20" s="46"/>
    </row>
    <row r="21" spans="1:46" ht="13.5" customHeight="1" x14ac:dyDescent="0.35">
      <c r="A21" s="45" t="s">
        <v>229</v>
      </c>
      <c r="B21" s="46"/>
      <c r="C21" s="46"/>
      <c r="D21" s="46"/>
      <c r="E21" s="46"/>
      <c r="F21" s="46"/>
      <c r="G21" s="46"/>
      <c r="H21" s="46"/>
      <c r="I21" s="46" t="s">
        <v>643</v>
      </c>
      <c r="J21" s="46"/>
      <c r="K21" s="46"/>
      <c r="L21" s="46"/>
      <c r="M21" s="46"/>
      <c r="N21" s="46"/>
      <c r="O21" s="46"/>
      <c r="P21" s="46" t="s">
        <v>642</v>
      </c>
      <c r="Q21" s="46" t="s">
        <v>642</v>
      </c>
      <c r="R21" s="46" t="s">
        <v>585</v>
      </c>
      <c r="S21" s="46"/>
      <c r="T21" s="46"/>
      <c r="U21" s="46"/>
      <c r="V21" s="46"/>
      <c r="W21" s="46"/>
      <c r="X21" s="46"/>
      <c r="Y21" s="46"/>
      <c r="Z21" s="46"/>
      <c r="AA21" s="46"/>
      <c r="AB21" s="46"/>
      <c r="AC21" s="46"/>
      <c r="AD21" s="46"/>
      <c r="AE21" s="46"/>
      <c r="AF21" s="46" t="s">
        <v>642</v>
      </c>
      <c r="AG21" s="46"/>
      <c r="AH21" s="46"/>
      <c r="AI21" s="46"/>
      <c r="AJ21" s="46"/>
      <c r="AK21" s="46"/>
      <c r="AL21" s="46" t="s">
        <v>731</v>
      </c>
      <c r="AM21" s="46"/>
      <c r="AN21" s="46"/>
      <c r="AO21" s="46"/>
      <c r="AP21" s="46" t="s">
        <v>642</v>
      </c>
      <c r="AQ21" s="46"/>
      <c r="AR21" s="46"/>
      <c r="AS21" s="46"/>
      <c r="AT21" s="46" t="s">
        <v>642</v>
      </c>
    </row>
    <row r="22" spans="1:46" ht="13.5" customHeight="1" x14ac:dyDescent="0.35">
      <c r="A22" s="45" t="s">
        <v>268</v>
      </c>
      <c r="B22" s="46"/>
      <c r="C22" s="46"/>
      <c r="D22" s="46"/>
      <c r="E22" s="46"/>
      <c r="F22" s="46"/>
      <c r="G22" s="46"/>
      <c r="H22" s="46"/>
      <c r="I22" s="46" t="s">
        <v>643</v>
      </c>
      <c r="J22" s="46"/>
      <c r="K22" s="46"/>
      <c r="L22" s="46"/>
      <c r="M22" s="46"/>
      <c r="N22" s="46"/>
      <c r="O22" s="46"/>
      <c r="P22" s="46" t="s">
        <v>642</v>
      </c>
      <c r="Q22" s="46" t="s">
        <v>642</v>
      </c>
      <c r="R22" s="46" t="s">
        <v>585</v>
      </c>
      <c r="S22" s="46"/>
      <c r="T22" s="46"/>
      <c r="U22" s="46"/>
      <c r="V22" s="46"/>
      <c r="W22" s="46"/>
      <c r="X22" s="46"/>
      <c r="Y22" s="46"/>
      <c r="Z22" s="46"/>
      <c r="AA22" s="46"/>
      <c r="AB22" s="46"/>
      <c r="AC22" s="46"/>
      <c r="AD22" s="46"/>
      <c r="AE22" s="46"/>
      <c r="AF22" s="46" t="s">
        <v>642</v>
      </c>
      <c r="AG22" s="46"/>
      <c r="AH22" s="46"/>
      <c r="AI22" s="46"/>
      <c r="AJ22" s="46"/>
      <c r="AK22" s="46"/>
      <c r="AL22" s="46" t="s">
        <v>731</v>
      </c>
      <c r="AM22" s="46"/>
      <c r="AN22" s="46"/>
      <c r="AO22" s="46"/>
      <c r="AP22" s="46" t="s">
        <v>642</v>
      </c>
      <c r="AQ22" s="46"/>
      <c r="AR22" s="46"/>
      <c r="AS22" s="46"/>
      <c r="AT22" s="46" t="s">
        <v>642</v>
      </c>
    </row>
    <row r="23" spans="1:46" ht="13.5" customHeight="1" x14ac:dyDescent="0.35">
      <c r="A23" s="45" t="s">
        <v>263</v>
      </c>
      <c r="B23" s="46" t="s">
        <v>643</v>
      </c>
      <c r="C23" s="46"/>
      <c r="D23" s="46"/>
      <c r="E23" s="46"/>
      <c r="F23" s="46"/>
      <c r="G23" s="46"/>
      <c r="H23" s="46"/>
      <c r="I23" s="46" t="s">
        <v>643</v>
      </c>
      <c r="J23" s="46"/>
      <c r="K23" s="46"/>
      <c r="L23" s="46"/>
      <c r="M23" s="46"/>
      <c r="N23" s="46"/>
      <c r="O23" s="46"/>
      <c r="P23" s="46" t="s">
        <v>642</v>
      </c>
      <c r="Q23" s="46" t="s">
        <v>642</v>
      </c>
      <c r="R23" s="46" t="s">
        <v>585</v>
      </c>
      <c r="S23" s="46"/>
      <c r="T23" s="46"/>
      <c r="U23" s="46"/>
      <c r="V23" s="46"/>
      <c r="W23" s="46"/>
      <c r="X23" s="46"/>
      <c r="Y23" s="46"/>
      <c r="Z23" s="46"/>
      <c r="AA23" s="46"/>
      <c r="AB23" s="46"/>
      <c r="AC23" s="46"/>
      <c r="AD23" s="46"/>
      <c r="AE23" s="46"/>
      <c r="AF23" s="46" t="s">
        <v>642</v>
      </c>
      <c r="AG23" s="46"/>
      <c r="AH23" s="46"/>
      <c r="AI23" s="46"/>
      <c r="AJ23" s="46"/>
      <c r="AK23" s="46"/>
      <c r="AL23" s="46" t="s">
        <v>731</v>
      </c>
      <c r="AM23" s="46"/>
      <c r="AN23" s="46"/>
      <c r="AO23" s="46"/>
      <c r="AP23" s="46" t="s">
        <v>642</v>
      </c>
      <c r="AQ23" s="46"/>
      <c r="AR23" s="46"/>
      <c r="AS23" s="46"/>
      <c r="AT23" s="46" t="s">
        <v>642</v>
      </c>
    </row>
    <row r="24" spans="1:46" ht="13.5" customHeight="1" x14ac:dyDescent="0.35">
      <c r="A24" s="45" t="s">
        <v>214</v>
      </c>
      <c r="B24" s="46"/>
      <c r="C24" s="46"/>
      <c r="D24" s="46"/>
      <c r="E24" s="46"/>
      <c r="F24" s="46"/>
      <c r="G24" s="46"/>
      <c r="H24" s="46"/>
      <c r="I24" s="46" t="s">
        <v>643</v>
      </c>
      <c r="J24" s="46"/>
      <c r="K24" s="46"/>
      <c r="L24" s="46"/>
      <c r="M24" s="46"/>
      <c r="N24" s="46"/>
      <c r="O24" s="46"/>
      <c r="P24" s="46" t="s">
        <v>642</v>
      </c>
      <c r="Q24" s="46" t="s">
        <v>642</v>
      </c>
      <c r="R24" s="46" t="s">
        <v>585</v>
      </c>
      <c r="S24" s="46"/>
      <c r="T24" s="46"/>
      <c r="U24" s="46"/>
      <c r="V24" s="46"/>
      <c r="W24" s="46"/>
      <c r="X24" s="46"/>
      <c r="Y24" s="46"/>
      <c r="Z24" s="46"/>
      <c r="AA24" s="46"/>
      <c r="AB24" s="46"/>
      <c r="AC24" s="46"/>
      <c r="AD24" s="46"/>
      <c r="AE24" s="46"/>
      <c r="AF24" s="46" t="s">
        <v>642</v>
      </c>
      <c r="AG24" s="46"/>
      <c r="AH24" s="46"/>
      <c r="AI24" s="46"/>
      <c r="AJ24" s="46"/>
      <c r="AK24" s="46"/>
      <c r="AL24" s="46" t="s">
        <v>731</v>
      </c>
      <c r="AM24" s="46"/>
      <c r="AN24" s="46"/>
      <c r="AO24" s="46"/>
      <c r="AP24" s="46" t="s">
        <v>642</v>
      </c>
      <c r="AQ24" s="46"/>
      <c r="AR24" s="46"/>
      <c r="AS24" s="46"/>
      <c r="AT24" s="46" t="s">
        <v>642</v>
      </c>
    </row>
    <row r="25" spans="1:46" ht="13.5" customHeight="1" x14ac:dyDescent="0.35">
      <c r="A25" s="45" t="s">
        <v>577</v>
      </c>
      <c r="B25" s="46" t="s">
        <v>643</v>
      </c>
      <c r="C25" s="46"/>
      <c r="D25" s="46"/>
      <c r="E25" s="46"/>
      <c r="F25" s="46"/>
      <c r="G25" s="46"/>
      <c r="H25" s="46"/>
      <c r="I25" s="46" t="s">
        <v>643</v>
      </c>
      <c r="J25" s="46"/>
      <c r="K25" s="46"/>
      <c r="L25" s="46"/>
      <c r="M25" s="46"/>
      <c r="N25" s="46"/>
      <c r="O25" s="46"/>
      <c r="P25" s="46" t="s">
        <v>642</v>
      </c>
      <c r="Q25" s="46" t="s">
        <v>642</v>
      </c>
      <c r="R25" s="46" t="s">
        <v>585</v>
      </c>
      <c r="S25" s="46"/>
      <c r="T25" s="46"/>
      <c r="U25" s="46"/>
      <c r="V25" s="46"/>
      <c r="W25" s="46"/>
      <c r="X25" s="46"/>
      <c r="Y25" s="46"/>
      <c r="Z25" s="46"/>
      <c r="AA25" s="46"/>
      <c r="AB25" s="46"/>
      <c r="AC25" s="46"/>
      <c r="AD25" s="46"/>
      <c r="AE25" s="46"/>
      <c r="AF25" s="46" t="s">
        <v>642</v>
      </c>
      <c r="AG25" s="46"/>
      <c r="AH25" s="46"/>
      <c r="AI25" s="46"/>
      <c r="AJ25" s="46"/>
      <c r="AK25" s="46"/>
      <c r="AL25" s="46" t="s">
        <v>731</v>
      </c>
      <c r="AM25" s="46"/>
      <c r="AN25" s="46"/>
      <c r="AO25" s="46"/>
      <c r="AP25" s="46" t="s">
        <v>642</v>
      </c>
      <c r="AQ25" s="46"/>
      <c r="AR25" s="46"/>
      <c r="AS25" s="46"/>
      <c r="AT25" s="46" t="s">
        <v>642</v>
      </c>
    </row>
    <row r="26" spans="1:46" ht="13.5" customHeight="1" x14ac:dyDescent="0.35">
      <c r="A26" s="45" t="s">
        <v>743</v>
      </c>
      <c r="B26" s="46" t="s">
        <v>643</v>
      </c>
      <c r="C26" s="46"/>
      <c r="D26" s="46"/>
      <c r="E26" s="46"/>
      <c r="F26" s="46"/>
      <c r="G26" s="46"/>
      <c r="H26" s="46"/>
      <c r="I26" s="46" t="s">
        <v>643</v>
      </c>
      <c r="J26" s="46"/>
      <c r="K26" s="46"/>
      <c r="L26" s="46"/>
      <c r="M26" s="46"/>
      <c r="N26" s="46"/>
      <c r="O26" s="46"/>
      <c r="P26" s="46" t="s">
        <v>642</v>
      </c>
      <c r="Q26" s="46" t="s">
        <v>586</v>
      </c>
      <c r="R26" s="46" t="s">
        <v>585</v>
      </c>
      <c r="S26" s="46"/>
      <c r="T26" s="46"/>
      <c r="U26" s="46"/>
      <c r="V26" s="46"/>
      <c r="W26" s="46" t="s">
        <v>643</v>
      </c>
      <c r="X26" s="46"/>
      <c r="Y26" s="46"/>
      <c r="Z26" s="46"/>
      <c r="AA26" s="46" t="s">
        <v>643</v>
      </c>
      <c r="AB26" s="46"/>
      <c r="AC26" s="46"/>
      <c r="AD26" s="46" t="s">
        <v>642</v>
      </c>
      <c r="AE26" s="46"/>
      <c r="AF26" s="46" t="s">
        <v>642</v>
      </c>
      <c r="AG26" s="46"/>
      <c r="AH26" s="46"/>
      <c r="AI26" s="46"/>
      <c r="AJ26" s="46"/>
      <c r="AK26" s="46"/>
      <c r="AL26" s="46" t="s">
        <v>731</v>
      </c>
      <c r="AM26" s="46"/>
      <c r="AN26" s="46" t="s">
        <v>585</v>
      </c>
      <c r="AO26" s="46" t="s">
        <v>587</v>
      </c>
      <c r="AP26" s="46" t="s">
        <v>642</v>
      </c>
      <c r="AQ26" s="46" t="s">
        <v>643</v>
      </c>
      <c r="AR26" s="46"/>
      <c r="AS26" s="46"/>
      <c r="AT26" s="46"/>
    </row>
    <row r="27" spans="1:46" ht="13.5" customHeight="1" x14ac:dyDescent="0.35">
      <c r="A27" s="45" t="s">
        <v>738</v>
      </c>
      <c r="B27" s="46"/>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t="s">
        <v>731</v>
      </c>
      <c r="AM27" s="46"/>
      <c r="AN27" s="46"/>
      <c r="AO27" s="46"/>
      <c r="AP27" s="46" t="s">
        <v>642</v>
      </c>
      <c r="AQ27" s="46"/>
      <c r="AR27" s="46"/>
      <c r="AS27" s="46"/>
      <c r="AT27" s="46"/>
    </row>
    <row r="28" spans="1:46" ht="13.5" customHeight="1" x14ac:dyDescent="0.35">
      <c r="A28" s="45" t="s">
        <v>739</v>
      </c>
      <c r="B28" s="46"/>
      <c r="C28" s="46"/>
      <c r="D28" s="46"/>
      <c r="E28" s="46"/>
      <c r="F28" s="46"/>
      <c r="G28" s="46"/>
      <c r="H28" s="46"/>
      <c r="I28" s="46"/>
      <c r="J28" s="46"/>
      <c r="K28" s="46"/>
      <c r="L28" s="46"/>
      <c r="M28" s="46"/>
      <c r="N28" s="46"/>
      <c r="O28" s="46"/>
      <c r="P28" s="46" t="s">
        <v>642</v>
      </c>
      <c r="Q28" s="46"/>
      <c r="R28" s="46"/>
      <c r="S28" s="46"/>
      <c r="T28" s="46"/>
      <c r="U28" s="46"/>
      <c r="V28" s="46"/>
      <c r="W28" s="46"/>
      <c r="X28" s="46"/>
      <c r="Y28" s="46"/>
      <c r="Z28" s="46"/>
      <c r="AA28" s="46"/>
      <c r="AB28" s="46"/>
      <c r="AC28" s="46"/>
      <c r="AD28" s="46"/>
      <c r="AE28" s="46"/>
      <c r="AF28" s="46" t="s">
        <v>642</v>
      </c>
      <c r="AG28" s="46"/>
      <c r="AH28" s="46"/>
      <c r="AI28" s="46"/>
      <c r="AJ28" s="46"/>
      <c r="AK28" s="46"/>
      <c r="AL28" s="46" t="s">
        <v>731</v>
      </c>
      <c r="AM28" s="46"/>
      <c r="AN28" s="46" t="s">
        <v>585</v>
      </c>
      <c r="AO28" s="46"/>
      <c r="AP28" s="46" t="s">
        <v>642</v>
      </c>
      <c r="AQ28" s="46" t="s">
        <v>643</v>
      </c>
      <c r="AR28" s="46"/>
      <c r="AS28" s="46"/>
      <c r="AT28" s="46"/>
    </row>
    <row r="29" spans="1:46" x14ac:dyDescent="0.35">
      <c r="A29" s="47" t="s">
        <v>746</v>
      </c>
      <c r="B29" s="46"/>
      <c r="C29" s="46"/>
      <c r="D29" s="46"/>
      <c r="E29" s="46"/>
      <c r="F29" s="46"/>
      <c r="G29" s="46"/>
      <c r="H29" s="46"/>
      <c r="I29" s="46"/>
      <c r="J29" s="46"/>
      <c r="K29" s="46"/>
      <c r="L29" s="46"/>
      <c r="M29" s="46"/>
      <c r="N29" s="46"/>
      <c r="O29" s="46"/>
      <c r="P29" s="46" t="s">
        <v>642</v>
      </c>
      <c r="Q29" s="46"/>
      <c r="R29" s="46"/>
      <c r="S29" s="46"/>
      <c r="T29" s="46"/>
      <c r="U29" s="46"/>
      <c r="V29" s="46"/>
      <c r="W29" s="46" t="s">
        <v>643</v>
      </c>
      <c r="X29" s="46"/>
      <c r="Y29" s="46"/>
      <c r="Z29" s="46"/>
      <c r="AA29" s="46"/>
      <c r="AB29" s="46"/>
      <c r="AC29" s="46"/>
      <c r="AD29" s="46"/>
      <c r="AE29" s="46"/>
      <c r="AF29" s="46" t="s">
        <v>642</v>
      </c>
      <c r="AG29" s="46"/>
      <c r="AH29" s="46"/>
      <c r="AI29" s="46"/>
      <c r="AJ29" s="46"/>
      <c r="AK29" s="46"/>
      <c r="AL29" s="46" t="s">
        <v>731</v>
      </c>
      <c r="AM29" s="46"/>
      <c r="AN29" s="46"/>
      <c r="AO29" s="46" t="s">
        <v>587</v>
      </c>
      <c r="AP29" s="46" t="s">
        <v>642</v>
      </c>
      <c r="AQ29" s="46" t="s">
        <v>643</v>
      </c>
      <c r="AR29" s="46"/>
      <c r="AS29" s="46"/>
      <c r="AT29" s="46"/>
    </row>
    <row r="30" spans="1:46" ht="13.5" customHeight="1" x14ac:dyDescent="0.35">
      <c r="A30" s="45" t="s">
        <v>749</v>
      </c>
      <c r="B30" s="46"/>
      <c r="C30" s="46"/>
      <c r="D30" s="46"/>
      <c r="E30" s="46"/>
      <c r="F30" s="46"/>
      <c r="G30" s="46"/>
      <c r="H30" s="46"/>
      <c r="I30" s="46"/>
      <c r="J30" s="46"/>
      <c r="K30" s="46"/>
      <c r="L30" s="46"/>
      <c r="M30" s="46"/>
      <c r="N30" s="46"/>
      <c r="O30" s="46"/>
      <c r="P30" s="46"/>
      <c r="Q30" s="46"/>
      <c r="R30" s="46" t="s">
        <v>585</v>
      </c>
      <c r="S30" s="46"/>
      <c r="T30" s="46"/>
      <c r="U30" s="46"/>
      <c r="V30" s="46"/>
      <c r="W30" s="46"/>
      <c r="X30" s="46"/>
      <c r="Y30" s="46"/>
      <c r="Z30" s="46"/>
      <c r="AA30" s="46"/>
      <c r="AB30" s="46"/>
      <c r="AC30" s="46"/>
      <c r="AD30" s="46"/>
      <c r="AE30" s="46"/>
      <c r="AF30" s="46" t="s">
        <v>642</v>
      </c>
      <c r="AG30" s="46"/>
      <c r="AH30" s="46"/>
      <c r="AI30" s="46"/>
      <c r="AJ30" s="46"/>
      <c r="AK30" s="46"/>
      <c r="AL30" s="46" t="s">
        <v>731</v>
      </c>
      <c r="AM30" s="46"/>
      <c r="AN30" s="46" t="s">
        <v>585</v>
      </c>
      <c r="AO30" s="46"/>
      <c r="AP30" s="46" t="s">
        <v>642</v>
      </c>
      <c r="AQ30" s="46" t="s">
        <v>643</v>
      </c>
      <c r="AR30" s="46"/>
      <c r="AS30" s="46"/>
      <c r="AT30" s="46"/>
    </row>
    <row r="31" spans="1:46" x14ac:dyDescent="0.35">
      <c r="A31" s="47" t="s">
        <v>262</v>
      </c>
      <c r="B31" s="46"/>
      <c r="C31" s="46"/>
      <c r="D31" s="46"/>
      <c r="E31" s="46"/>
      <c r="F31" s="46"/>
      <c r="G31" s="46"/>
      <c r="H31" s="46"/>
      <c r="I31" s="46"/>
      <c r="J31" s="46"/>
      <c r="K31" s="46"/>
      <c r="L31" s="46"/>
      <c r="M31" s="46"/>
      <c r="N31" s="46"/>
      <c r="O31" s="46"/>
      <c r="P31" s="46" t="s">
        <v>642</v>
      </c>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row>
    <row r="32" spans="1:46" x14ac:dyDescent="0.35">
      <c r="A32" s="19" t="s">
        <v>730</v>
      </c>
      <c r="B32" s="46" t="s">
        <v>643</v>
      </c>
      <c r="C32" s="46"/>
      <c r="D32" s="46"/>
      <c r="E32" s="46"/>
      <c r="F32" s="46"/>
      <c r="G32" s="46"/>
      <c r="H32" s="46"/>
      <c r="I32" s="46" t="s">
        <v>643</v>
      </c>
      <c r="J32" s="46"/>
      <c r="K32" s="46"/>
      <c r="L32" s="46"/>
      <c r="M32" s="46"/>
      <c r="N32" s="46"/>
      <c r="O32" s="46"/>
      <c r="P32" s="46" t="s">
        <v>642</v>
      </c>
      <c r="Q32" s="46" t="s">
        <v>642</v>
      </c>
      <c r="R32" s="46"/>
      <c r="S32" s="46"/>
      <c r="T32" s="46"/>
      <c r="U32" s="46"/>
      <c r="V32" s="46"/>
      <c r="W32" s="46"/>
      <c r="X32" s="46"/>
      <c r="Y32" s="46"/>
      <c r="Z32" s="46"/>
      <c r="AA32" s="46"/>
      <c r="AB32" s="46"/>
      <c r="AC32" s="46"/>
      <c r="AD32" s="46"/>
      <c r="AE32" s="46"/>
      <c r="AF32" s="46" t="s">
        <v>642</v>
      </c>
      <c r="AG32" s="46"/>
      <c r="AH32" s="46"/>
      <c r="AI32" s="46"/>
      <c r="AJ32" s="46"/>
      <c r="AK32" s="46"/>
      <c r="AL32" s="46"/>
      <c r="AM32" s="46"/>
      <c r="AN32" s="46"/>
      <c r="AO32" s="46"/>
      <c r="AP32" s="46" t="s">
        <v>642</v>
      </c>
      <c r="AQ32" s="46"/>
      <c r="AR32" s="46"/>
      <c r="AS32" s="46"/>
      <c r="AT32" s="46" t="s">
        <v>642</v>
      </c>
    </row>
    <row r="33" spans="1:46" x14ac:dyDescent="0.35">
      <c r="A33" t="s">
        <v>793</v>
      </c>
      <c r="B33" s="46"/>
      <c r="C33" s="46"/>
      <c r="D33" s="46"/>
      <c r="E33" s="46"/>
      <c r="F33" s="46"/>
      <c r="G33" s="46"/>
      <c r="H33" s="46"/>
      <c r="I33" s="46"/>
      <c r="J33" s="46"/>
      <c r="K33" s="46"/>
      <c r="L33" s="46"/>
      <c r="M33" s="46"/>
      <c r="N33" s="46"/>
      <c r="O33" s="46"/>
      <c r="P33" s="46" t="s">
        <v>642</v>
      </c>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row>
    <row r="34" spans="1:46" x14ac:dyDescent="0.35">
      <c r="A34" s="19" t="s">
        <v>580</v>
      </c>
      <c r="B34" s="46"/>
      <c r="C34" s="46"/>
      <c r="D34" s="46"/>
      <c r="E34" s="46"/>
      <c r="F34" s="46"/>
      <c r="G34" s="46"/>
      <c r="H34" s="46"/>
      <c r="I34" s="46" t="s">
        <v>643</v>
      </c>
      <c r="J34" s="46"/>
      <c r="K34" s="46"/>
      <c r="L34" s="46"/>
      <c r="M34" s="46"/>
      <c r="N34" s="46"/>
      <c r="O34" s="46"/>
      <c r="P34" s="46" t="s">
        <v>642</v>
      </c>
      <c r="Q34" s="46" t="s">
        <v>642</v>
      </c>
      <c r="R34" s="46"/>
      <c r="S34" s="46"/>
      <c r="T34" s="46"/>
      <c r="U34" s="46"/>
      <c r="V34" s="46"/>
      <c r="W34" s="46"/>
      <c r="X34" s="46"/>
      <c r="Y34" s="46"/>
      <c r="Z34" s="46"/>
      <c r="AA34" s="46"/>
      <c r="AB34" s="46"/>
      <c r="AC34" s="46"/>
      <c r="AD34" s="46"/>
      <c r="AE34" s="46"/>
      <c r="AF34" s="46" t="s">
        <v>642</v>
      </c>
      <c r="AG34" s="46"/>
      <c r="AH34" s="46"/>
      <c r="AI34" s="46"/>
      <c r="AJ34" s="46"/>
      <c r="AK34" s="46"/>
      <c r="AL34" s="46"/>
      <c r="AM34" s="46"/>
      <c r="AN34" s="46"/>
      <c r="AO34" s="46"/>
      <c r="AP34" s="46" t="s">
        <v>642</v>
      </c>
      <c r="AQ34" s="46"/>
      <c r="AR34" s="46"/>
      <c r="AS34" s="46"/>
      <c r="AT34" s="46" t="s">
        <v>642</v>
      </c>
    </row>
    <row r="35" spans="1:46" x14ac:dyDescent="0.35">
      <c r="A35" s="19" t="s">
        <v>735</v>
      </c>
      <c r="B35" s="46" t="s">
        <v>643</v>
      </c>
      <c r="C35" s="46"/>
      <c r="D35" s="46"/>
      <c r="E35" s="46"/>
      <c r="F35" s="46"/>
      <c r="G35" s="46"/>
      <c r="H35" s="46"/>
      <c r="I35" s="46" t="s">
        <v>643</v>
      </c>
      <c r="J35" s="46"/>
      <c r="K35" s="46"/>
      <c r="L35" s="46"/>
      <c r="M35" s="46"/>
      <c r="N35" s="46"/>
      <c r="O35" s="46"/>
      <c r="P35" s="46" t="s">
        <v>642</v>
      </c>
      <c r="Q35" s="46" t="s">
        <v>642</v>
      </c>
      <c r="R35" s="46" t="s">
        <v>585</v>
      </c>
      <c r="S35" s="46"/>
      <c r="T35" s="46"/>
      <c r="U35" s="46"/>
      <c r="V35" s="46"/>
      <c r="W35" s="46"/>
      <c r="X35" s="46"/>
      <c r="Y35" s="46"/>
      <c r="Z35" s="46"/>
      <c r="AA35" s="46"/>
      <c r="AB35" s="46"/>
      <c r="AC35" s="46"/>
      <c r="AD35" s="46"/>
      <c r="AE35" s="46"/>
      <c r="AF35" s="46" t="s">
        <v>642</v>
      </c>
      <c r="AG35" s="46"/>
      <c r="AH35" s="46"/>
      <c r="AI35" s="46"/>
      <c r="AJ35" s="46"/>
      <c r="AK35" s="46"/>
      <c r="AL35" s="46" t="s">
        <v>731</v>
      </c>
      <c r="AM35" s="46"/>
      <c r="AN35" s="46"/>
      <c r="AO35" s="46"/>
      <c r="AP35" s="46" t="s">
        <v>642</v>
      </c>
      <c r="AQ35" s="46"/>
      <c r="AR35" s="46"/>
      <c r="AS35" s="46"/>
      <c r="AT35" s="46" t="s">
        <v>642</v>
      </c>
    </row>
    <row r="36" spans="1:46" x14ac:dyDescent="0.35">
      <c r="A36" s="19" t="s">
        <v>737</v>
      </c>
      <c r="B36" s="46" t="s">
        <v>643</v>
      </c>
      <c r="C36" s="46"/>
      <c r="D36" s="46"/>
      <c r="E36" s="46"/>
      <c r="F36" s="46"/>
      <c r="G36" s="46"/>
      <c r="H36" s="46"/>
      <c r="I36" s="46" t="s">
        <v>643</v>
      </c>
      <c r="J36" s="46"/>
      <c r="K36" s="46"/>
      <c r="L36" s="46"/>
      <c r="M36" s="46"/>
      <c r="N36" s="46"/>
      <c r="O36" s="46"/>
      <c r="P36" s="46" t="s">
        <v>642</v>
      </c>
      <c r="Q36" s="46" t="s">
        <v>642</v>
      </c>
      <c r="R36" s="46" t="s">
        <v>585</v>
      </c>
      <c r="S36" s="46"/>
      <c r="T36" s="46"/>
      <c r="U36" s="46"/>
      <c r="V36" s="46"/>
      <c r="W36" s="46"/>
      <c r="X36" s="46"/>
      <c r="Y36" s="46"/>
      <c r="Z36" s="46"/>
      <c r="AA36" s="46"/>
      <c r="AB36" s="46"/>
      <c r="AC36" s="46"/>
      <c r="AD36" s="46"/>
      <c r="AE36" s="46"/>
      <c r="AF36" s="46" t="s">
        <v>642</v>
      </c>
      <c r="AG36" s="46"/>
      <c r="AH36" s="46"/>
      <c r="AI36" s="46"/>
      <c r="AJ36" s="46"/>
      <c r="AK36" s="46"/>
      <c r="AL36" s="46" t="s">
        <v>731</v>
      </c>
      <c r="AM36" s="46"/>
      <c r="AN36" s="46"/>
      <c r="AO36" s="46"/>
      <c r="AP36" s="46" t="s">
        <v>642</v>
      </c>
      <c r="AQ36" s="46"/>
      <c r="AR36" s="46"/>
      <c r="AS36" s="46"/>
      <c r="AT36" s="46" t="s">
        <v>642</v>
      </c>
    </row>
    <row r="37" spans="1:46" x14ac:dyDescent="0.35">
      <c r="A37" t="s">
        <v>244</v>
      </c>
      <c r="B37" s="46"/>
      <c r="C37" s="46"/>
      <c r="D37" s="46"/>
      <c r="E37" s="46"/>
      <c r="F37" s="46"/>
      <c r="G37" s="46"/>
      <c r="H37" s="46"/>
      <c r="I37" s="46" t="s">
        <v>643</v>
      </c>
      <c r="J37" s="46"/>
      <c r="K37" s="46"/>
      <c r="L37" s="46"/>
      <c r="M37" s="46"/>
      <c r="N37" s="46"/>
      <c r="O37" s="46"/>
      <c r="P37" s="46" t="s">
        <v>642</v>
      </c>
      <c r="Q37" s="46" t="s">
        <v>642</v>
      </c>
      <c r="R37" s="46" t="s">
        <v>585</v>
      </c>
      <c r="S37" s="46"/>
      <c r="T37" s="46"/>
      <c r="U37" s="46"/>
      <c r="V37" s="46"/>
      <c r="W37" s="46"/>
      <c r="X37" s="46"/>
      <c r="Y37" s="46"/>
      <c r="Z37" s="46"/>
      <c r="AA37" s="46"/>
      <c r="AB37" s="46"/>
      <c r="AC37" s="46"/>
      <c r="AD37" s="46"/>
      <c r="AE37" s="46"/>
      <c r="AF37" s="46" t="s">
        <v>642</v>
      </c>
      <c r="AG37" s="46"/>
      <c r="AH37" s="46"/>
      <c r="AI37" s="46"/>
      <c r="AJ37" s="46"/>
      <c r="AK37" s="46"/>
      <c r="AL37" s="46" t="s">
        <v>731</v>
      </c>
      <c r="AM37" s="46"/>
      <c r="AN37" s="46"/>
      <c r="AO37" s="46"/>
      <c r="AP37" s="46" t="s">
        <v>642</v>
      </c>
      <c r="AQ37" s="46"/>
      <c r="AR37" s="46"/>
      <c r="AS37" s="46"/>
      <c r="AT37" s="46" t="s">
        <v>642</v>
      </c>
    </row>
    <row r="38" spans="1:46" x14ac:dyDescent="0.35">
      <c r="A38" s="138" t="s">
        <v>238</v>
      </c>
      <c r="B38" s="46" t="s">
        <v>643</v>
      </c>
      <c r="C38" s="46"/>
      <c r="D38" s="46"/>
      <c r="E38" s="46"/>
      <c r="F38" s="46"/>
      <c r="G38" s="46"/>
      <c r="H38" s="46"/>
      <c r="I38" s="46" t="s">
        <v>643</v>
      </c>
      <c r="J38" s="46"/>
      <c r="K38" s="46"/>
      <c r="L38" s="46"/>
      <c r="M38" s="46"/>
      <c r="N38" s="46"/>
      <c r="O38" s="46"/>
      <c r="P38" s="46" t="s">
        <v>642</v>
      </c>
      <c r="Q38" s="46" t="s">
        <v>642</v>
      </c>
      <c r="R38" s="46" t="s">
        <v>585</v>
      </c>
      <c r="S38" s="46"/>
      <c r="T38" s="46"/>
      <c r="U38" s="46"/>
      <c r="V38" s="46"/>
      <c r="W38" s="46"/>
      <c r="X38" s="46"/>
      <c r="Y38" s="46"/>
      <c r="Z38" s="46"/>
      <c r="AA38" s="46"/>
      <c r="AB38" s="46"/>
      <c r="AC38" s="46"/>
      <c r="AD38" s="46"/>
      <c r="AE38" s="46"/>
      <c r="AF38" s="46" t="s">
        <v>642</v>
      </c>
      <c r="AG38" s="46"/>
      <c r="AH38" s="46"/>
      <c r="AI38" s="46"/>
      <c r="AJ38" s="46"/>
      <c r="AK38" s="46"/>
      <c r="AL38" s="46" t="s">
        <v>731</v>
      </c>
      <c r="AM38" s="46"/>
      <c r="AN38" s="46"/>
      <c r="AO38" s="46"/>
      <c r="AP38" s="46" t="s">
        <v>642</v>
      </c>
      <c r="AQ38" s="46"/>
      <c r="AR38" s="46"/>
      <c r="AS38" s="46"/>
      <c r="AT38" s="46" t="s">
        <v>642</v>
      </c>
    </row>
    <row r="39" spans="1:46" x14ac:dyDescent="0.35">
      <c r="A39" s="19" t="s">
        <v>674</v>
      </c>
      <c r="AF39" s="46" t="s">
        <v>642</v>
      </c>
      <c r="AG39" s="46"/>
      <c r="AH39" s="46"/>
      <c r="AI39" s="46"/>
      <c r="AJ39" s="46"/>
      <c r="AK39" s="46"/>
      <c r="AL39" s="46" t="s">
        <v>731</v>
      </c>
      <c r="AM39" s="46"/>
      <c r="AN39" s="46"/>
      <c r="AO39" s="46"/>
      <c r="AP39" s="46" t="s">
        <v>642</v>
      </c>
    </row>
    <row r="40" spans="1:46" x14ac:dyDescent="0.35">
      <c r="A40" t="s">
        <v>474</v>
      </c>
      <c r="AF40" s="46" t="s">
        <v>642</v>
      </c>
      <c r="AG40" s="46"/>
      <c r="AH40" s="46"/>
      <c r="AI40" s="46"/>
      <c r="AJ40" s="46"/>
      <c r="AK40" s="46"/>
      <c r="AL40" s="46" t="s">
        <v>731</v>
      </c>
      <c r="AM40" s="46"/>
      <c r="AN40" s="46"/>
      <c r="AO40" s="46"/>
      <c r="AP40" s="46" t="s">
        <v>642</v>
      </c>
    </row>
  </sheetData>
  <sortState xmlns:xlrd2="http://schemas.microsoft.com/office/spreadsheetml/2017/richdata2" ref="AW18:AY60">
    <sortCondition ref="AW18"/>
  </sortState>
  <mergeCells count="2">
    <mergeCell ref="B7:AL7"/>
    <mergeCell ref="AN7:AT7"/>
  </mergeCells>
  <phoneticPr fontId="13" type="noConversion"/>
  <conditionalFormatting sqref="A39">
    <cfRule type="cellIs" dxfId="25" priority="1" operator="equal">
      <formula>"M00"</formula>
    </cfRule>
    <cfRule type="cellIs" dxfId="24" priority="2" operator="equal">
      <formula>"M05"</formula>
    </cfRule>
    <cfRule type="cellIs" dxfId="23" priority="3" operator="equal">
      <formula>"M04"</formula>
    </cfRule>
    <cfRule type="cellIs" dxfId="22" priority="4" operator="equal">
      <formula>"M03"</formula>
    </cfRule>
    <cfRule type="cellIs" dxfId="21" priority="5" operator="equal">
      <formula>"M02"</formula>
    </cfRule>
    <cfRule type="cellIs" dxfId="20" priority="6" operator="equal">
      <formula>"M01"</formula>
    </cfRule>
  </conditionalFormatting>
  <conditionalFormatting sqref="A1:XFD38 B39:XFD39 A40:XFD1048576">
    <cfRule type="cellIs" dxfId="19" priority="127" operator="equal">
      <formula>"x"</formula>
    </cfRule>
    <cfRule type="cellIs" dxfId="18" priority="128" operator="equal">
      <formula>"M00"</formula>
    </cfRule>
    <cfRule type="cellIs" dxfId="17" priority="129" operator="equal">
      <formula>"C5"</formula>
    </cfRule>
    <cfRule type="cellIs" dxfId="16" priority="130" operator="equal">
      <formula>"B4"</formula>
    </cfRule>
    <cfRule type="cellIs" dxfId="15" priority="131" operator="equal">
      <formula>"B3"</formula>
    </cfRule>
    <cfRule type="cellIs" dxfId="14" priority="132" operator="equal">
      <formula>"A2"</formula>
    </cfRule>
    <cfRule type="cellIs" dxfId="13" priority="133" operator="equal">
      <formula>"A1"</formula>
    </cfRule>
    <cfRule type="expression" dxfId="12" priority="4916">
      <formula>COUNTBLANK(A2:A34)=36</formula>
    </cfRule>
  </conditionalFormatting>
  <pageMargins left="0.59055118110236227" right="0.70866141732283472" top="0.78740157480314965" bottom="0.78740157480314965" header="0.31496062992125984" footer="0.31496062992125984"/>
  <pageSetup paperSize="9" orientation="landscape"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055CC-8846-4EFD-B1E1-665591883AD7}">
  <sheetPr codeName="Tabelle4">
    <tabColor rgb="FFC00000"/>
  </sheetPr>
  <dimension ref="A1:I283"/>
  <sheetViews>
    <sheetView topLeftCell="B1" workbookViewId="0"/>
  </sheetViews>
  <sheetFormatPr baseColWidth="10" defaultColWidth="11.46484375" defaultRowHeight="12.75" outlineLevelCol="1" x14ac:dyDescent="0.35"/>
  <cols>
    <col min="1" max="1" width="11.46484375" hidden="1" customWidth="1" outlineLevel="1"/>
    <col min="2" max="2" width="27.796875" customWidth="1" collapsed="1"/>
    <col min="3" max="3" width="27.796875" customWidth="1"/>
    <col min="4" max="4" width="27.33203125" hidden="1" customWidth="1" outlineLevel="1"/>
    <col min="5" max="5" width="8" customWidth="1" collapsed="1"/>
    <col min="6" max="6" width="15.33203125" customWidth="1"/>
  </cols>
  <sheetData>
    <row r="1" spans="1:6" ht="81" customHeight="1" x14ac:dyDescent="0.35"/>
    <row r="2" spans="1:6" ht="14.25" customHeight="1" x14ac:dyDescent="0.35">
      <c r="B2" s="25" t="e">
        <f>CONCATENATE(IF(Nummer="","",Nummer&amp;" "),Projekt)</f>
        <v>#REF!</v>
      </c>
      <c r="F2" s="26" t="e">
        <f>CONCATENATE(Thema," vom ",TEXT(Erfassung,"TT.MM.JJJJ"),IF(Aenderung="","","; rev. "&amp;TEXT(Aenderung,"TT.MM.JJJJ")),IF(PL="",""," / "&amp;PL))</f>
        <v>#REF!</v>
      </c>
    </row>
    <row r="3" spans="1:6" ht="22.5" customHeight="1" x14ac:dyDescent="0.35"/>
    <row r="4" spans="1:6" ht="17.649999999999999" x14ac:dyDescent="0.5">
      <c r="B4" s="14" t="e">
        <f>Thema</f>
        <v>#REF!</v>
      </c>
    </row>
    <row r="5" spans="1:6" ht="17.25" x14ac:dyDescent="0.45">
      <c r="B5" s="9" t="s">
        <v>837</v>
      </c>
    </row>
    <row r="6" spans="1:6" ht="30" customHeight="1" x14ac:dyDescent="0.35"/>
    <row r="7" spans="1:6" x14ac:dyDescent="0.35">
      <c r="B7" s="27" t="s">
        <v>804</v>
      </c>
      <c r="C7" s="27" t="s">
        <v>805</v>
      </c>
      <c r="D7" s="27" t="s">
        <v>724</v>
      </c>
      <c r="E7" s="27" t="s">
        <v>186</v>
      </c>
      <c r="F7" s="27" t="s">
        <v>838</v>
      </c>
    </row>
    <row r="8" spans="1:6" ht="13.15" hidden="1" x14ac:dyDescent="0.4">
      <c r="B8" s="28" t="s">
        <v>244</v>
      </c>
      <c r="C8" s="21"/>
      <c r="D8" s="28"/>
      <c r="E8" s="21" t="s">
        <v>84</v>
      </c>
      <c r="F8" s="21"/>
    </row>
    <row r="9" spans="1:6" hidden="1" x14ac:dyDescent="0.35">
      <c r="A9" t="s">
        <v>734</v>
      </c>
      <c r="B9" s="24" t="s">
        <v>244</v>
      </c>
      <c r="C9" s="29" t="s">
        <v>486</v>
      </c>
      <c r="D9" s="19" t="str">
        <f>IFERROR(INDEX('Kreuzmatrix Elemente'!$A$9:$BM$9,MATCH($C9,'Kreuzmatrix Elemente'!$A$10:$BZ$10,0)),"")</f>
        <v>Label</v>
      </c>
      <c r="E9" s="30" t="str">
        <f>IFERROR(INDEX('Kreuzmatrix Elemente'!$A$7:$BM$34,MATCH($B9,'Kreuzmatrix Elemente'!$A$7:$A$34,0),MATCH($C9,'Kreuzmatrix Elemente'!$A$10:$BN$10,0)),"")</f>
        <v>B3</v>
      </c>
      <c r="F9" s="31" t="str">
        <f t="array" ref="F9">IFERROR(INDEX('Kreuzmatrix Elemente'!$A$8:$BM$8,MATCH($C9,'Kreuzmatrix Elemente'!$A$10:$BZ$10,0)),"")</f>
        <v>*Common</v>
      </c>
    </row>
    <row r="10" spans="1:6" hidden="1" x14ac:dyDescent="0.35">
      <c r="A10" t="s">
        <v>734</v>
      </c>
      <c r="B10" s="24" t="s">
        <v>244</v>
      </c>
      <c r="C10" s="29" t="s">
        <v>488</v>
      </c>
      <c r="D10" s="19" t="str">
        <f>IFERROR(INDEX('Kreuzmatrix Elemente'!$A$9:$BM$9,MATCH($C10,'Kreuzmatrix Elemente'!$A$10:$BZ$10,0)),"")</f>
        <v>Boolean</v>
      </c>
      <c r="E10" s="30" t="str">
        <f>IFERROR(INDEX('Kreuzmatrix Elemente'!$A$7:$BM$34,MATCH($B10,'Kreuzmatrix Elemente'!$A$7:$A$34,0),MATCH($C10,'Kreuzmatrix Elemente'!$A$10:$BN$10,0)),"")</f>
        <v>A2</v>
      </c>
      <c r="F10" s="31" t="str">
        <f t="array" ref="F10">IFERROR(INDEX('Kreuzmatrix Elemente'!$A$8:$BM$8,MATCH($C10,'Kreuzmatrix Elemente'!$A$10:$BZ$10,0)),"")</f>
        <v>*Common</v>
      </c>
    </row>
    <row r="11" spans="1:6" hidden="1" x14ac:dyDescent="0.35">
      <c r="A11" t="s">
        <v>734</v>
      </c>
      <c r="B11" s="24" t="s">
        <v>244</v>
      </c>
      <c r="C11" s="29" t="s">
        <v>491</v>
      </c>
      <c r="D11" s="19" t="str">
        <f>IFERROR(INDEX('Kreuzmatrix Elemente'!$A$9:$BM$9,MATCH($C11,'Kreuzmatrix Elemente'!$A$10:$BZ$10,0)),"")</f>
        <v>Boolean</v>
      </c>
      <c r="E11" s="30" t="str">
        <f>IFERROR(INDEX('Kreuzmatrix Elemente'!$A$7:$BM$34,MATCH($B11,'Kreuzmatrix Elemente'!$A$7:$A$34,0),MATCH($C11,'Kreuzmatrix Elemente'!$A$10:$BN$10,0)),"")</f>
        <v>A2</v>
      </c>
      <c r="F11" s="31" t="str">
        <f t="array" ref="F11">IFERROR(INDEX('Kreuzmatrix Elemente'!$A$8:$BM$8,MATCH($C11,'Kreuzmatrix Elemente'!$A$10:$BZ$10,0)),"")</f>
        <v>*Common</v>
      </c>
    </row>
    <row r="12" spans="1:6" hidden="1" x14ac:dyDescent="0.35">
      <c r="B12" s="24" t="s">
        <v>244</v>
      </c>
      <c r="C12" s="29" t="s">
        <v>39</v>
      </c>
      <c r="D12" s="19" t="str">
        <f>IFERROR(INDEX('Kreuzmatrix Elemente'!$A$9:$BM$9,MATCH($C12,'Kreuzmatrix Elemente'!$A$10:$BZ$10,0)),"")</f>
        <v>Label</v>
      </c>
      <c r="E12" s="30" t="str">
        <f>IFERROR(INDEX('Kreuzmatrix Elemente'!$A$7:$BM$34,MATCH($B12,'Kreuzmatrix Elemente'!$A$7:$A$34,0),MATCH($C12,'Kreuzmatrix Elemente'!$A$10:$BN$10,0)),"")</f>
        <v>M02</v>
      </c>
      <c r="F12" s="31" t="str">
        <f t="array" ref="F12">IFERROR(INDEX('Kreuzmatrix Elemente'!$A$8:$BM$8,MATCH($C12,'Kreuzmatrix Elemente'!$A$10:$BZ$10,0)),"")</f>
        <v>*Common</v>
      </c>
    </row>
    <row r="13" spans="1:6" hidden="1" x14ac:dyDescent="0.35">
      <c r="A13" t="s">
        <v>734</v>
      </c>
      <c r="B13" s="20" t="s">
        <v>244</v>
      </c>
      <c r="C13" s="29" t="s">
        <v>492</v>
      </c>
      <c r="D13" s="19" t="str">
        <f>IFERROR(INDEX('Kreuzmatrix Elemente'!$A$9:$BM$9,MATCH($C13,'Kreuzmatrix Elemente'!$A$10:$BZ$10,0)),"")</f>
        <v>Identifier</v>
      </c>
      <c r="E13" s="30">
        <f>IFERROR(INDEX('Kreuzmatrix Elemente'!$A$7:$BM$34,MATCH($B13,'Kreuzmatrix Elemente'!$A$7:$A$34,0),MATCH($C13,'Kreuzmatrix Elemente'!$A$10:$BN$10,0)),"")</f>
        <v>0</v>
      </c>
      <c r="F13" s="31" t="str">
        <f t="array" ref="F13">IFERROR(INDEX('Kreuzmatrix Elemente'!$A$8:$BM$8,MATCH($C13,'Kreuzmatrix Elemente'!$A$10:$BZ$10,0)),"")</f>
        <v>*Common</v>
      </c>
    </row>
    <row r="14" spans="1:6" hidden="1" x14ac:dyDescent="0.35">
      <c r="A14" t="s">
        <v>734</v>
      </c>
      <c r="B14" s="20" t="s">
        <v>244</v>
      </c>
      <c r="C14" s="29" t="s">
        <v>781</v>
      </c>
      <c r="D14" s="19" t="str">
        <f>IFERROR(INDEX('Kreuzmatrix Elemente'!$A$9:$BM$9,MATCH($C14,'Kreuzmatrix Elemente'!$A$10:$BZ$10,0)),"")</f>
        <v>PlaneAngleMeasure</v>
      </c>
      <c r="E14" s="30">
        <f>IFERROR(INDEX('Kreuzmatrix Elemente'!$A$7:$BM$34,MATCH($B14,'Kreuzmatrix Elemente'!$A$7:$A$34,0),MATCH($C14,'Kreuzmatrix Elemente'!$A$10:$BN$10,0)),"")</f>
        <v>0</v>
      </c>
      <c r="F14" s="31" t="str">
        <f t="array" ref="F14">IFERROR(INDEX('Kreuzmatrix Elemente'!$A$8:$BM$8,MATCH($C14,'Kreuzmatrix Elemente'!$A$10:$BZ$10,0)),"")</f>
        <v>*Common</v>
      </c>
    </row>
    <row r="15" spans="1:6" hidden="1" x14ac:dyDescent="0.35">
      <c r="A15" t="s">
        <v>734</v>
      </c>
      <c r="B15" s="20" t="s">
        <v>244</v>
      </c>
      <c r="C15" s="29" t="s">
        <v>782</v>
      </c>
      <c r="D15" s="19" t="str">
        <f>IFERROR(INDEX('Kreuzmatrix Elemente'!$A$9:$BM$9,MATCH($C15,'Kreuzmatrix Elemente'!$A$10:$BZ$10,0)),"")</f>
        <v>PositiveLengthMeasure</v>
      </c>
      <c r="E15" s="30">
        <f>IFERROR(INDEX('Kreuzmatrix Elemente'!$A$7:$BM$34,MATCH($B15,'Kreuzmatrix Elemente'!$A$7:$A$34,0),MATCH($C15,'Kreuzmatrix Elemente'!$A$10:$BN$10,0)),"")</f>
        <v>0</v>
      </c>
      <c r="F15" s="31" t="str">
        <f t="array" ref="F15">IFERROR(INDEX('Kreuzmatrix Elemente'!$A$8:$BM$8,MATCH($C15,'Kreuzmatrix Elemente'!$A$10:$BZ$10,0)),"")</f>
        <v>*Common</v>
      </c>
    </row>
    <row r="16" spans="1:6" hidden="1" x14ac:dyDescent="0.35">
      <c r="B16" s="24" t="s">
        <v>244</v>
      </c>
      <c r="C16" s="29" t="s">
        <v>789</v>
      </c>
      <c r="D16" s="19" t="str">
        <f>IFERROR(INDEX('Kreuzmatrix Elemente'!$A$9:$BM$9,MATCH($C16,'Kreuzmatrix Elemente'!$A$10:$BZ$10,0)),"")</f>
        <v>Text</v>
      </c>
      <c r="E16" s="30" t="str">
        <f>IFERROR(INDEX('Kreuzmatrix Elemente'!$A$7:$BM$34,MATCH($B16,'Kreuzmatrix Elemente'!$A$7:$A$34,0),MATCH($C16,'Kreuzmatrix Elemente'!$A$10:$BN$10,0)),"")</f>
        <v>M01</v>
      </c>
      <c r="F16" s="31" t="str">
        <f t="array" ref="F16">IFERROR(INDEX('Kreuzmatrix Elemente'!$A$8:$BM$8,MATCH($C16,'Kreuzmatrix Elemente'!$A$10:$BZ$10,0)),"")</f>
        <v>*Common</v>
      </c>
    </row>
    <row r="17" spans="1:6" hidden="1" x14ac:dyDescent="0.35">
      <c r="B17" s="24" t="s">
        <v>244</v>
      </c>
      <c r="C17" s="29" t="s">
        <v>497</v>
      </c>
      <c r="D17" s="19" t="str">
        <f>IFERROR(INDEX('Kreuzmatrix Elemente'!$A$9:$BM$9,MATCH($C17,'Kreuzmatrix Elemente'!$A$10:$BZ$10,0)),"")</f>
        <v/>
      </c>
      <c r="E17" s="30" t="str">
        <f>IFERROR(INDEX('Kreuzmatrix Elemente'!$A$7:$BM$34,MATCH($B17,'Kreuzmatrix Elemente'!$A$7:$A$34,0),MATCH($C17,'Kreuzmatrix Elemente'!$A$10:$BN$10,0)),"")</f>
        <v/>
      </c>
      <c r="F17" s="31" t="str">
        <f t="array" ref="F17">IFERROR(INDEX('Kreuzmatrix Elemente'!$A$8:$BM$8,MATCH($C17,'Kreuzmatrix Elemente'!$A$10:$BZ$10,0)),"")</f>
        <v/>
      </c>
    </row>
    <row r="18" spans="1:6" hidden="1" x14ac:dyDescent="0.35">
      <c r="B18" s="20" t="s">
        <v>244</v>
      </c>
      <c r="C18" s="29" t="s">
        <v>790</v>
      </c>
      <c r="D18" s="19" t="str">
        <f>IFERROR(INDEX('Kreuzmatrix Elemente'!$A$9:$BM$9,MATCH($C18,'Kreuzmatrix Elemente'!$A$10:$BZ$10,0)),"")</f>
        <v>Label</v>
      </c>
      <c r="E18" s="30">
        <f>IFERROR(INDEX('Kreuzmatrix Elemente'!$A$7:$BM$34,MATCH($B18,'Kreuzmatrix Elemente'!$A$7:$A$34,0),MATCH($C18,'Kreuzmatrix Elemente'!$A$10:$BN$10,0)),"")</f>
        <v>0</v>
      </c>
      <c r="F18" s="31" t="str">
        <f t="array" ref="F18">IFERROR(INDEX('Kreuzmatrix Elemente'!$A$8:$BM$8,MATCH($C18,'Kreuzmatrix Elemente'!$A$10:$BZ$10,0)),"")</f>
        <v>DCA</v>
      </c>
    </row>
    <row r="19" spans="1:6" hidden="1" x14ac:dyDescent="0.35">
      <c r="B19" s="20" t="s">
        <v>244</v>
      </c>
      <c r="C19" s="29" t="s">
        <v>791</v>
      </c>
      <c r="D19" s="19" t="str">
        <f>IFERROR(INDEX('Kreuzmatrix Elemente'!$A$9:$BM$9,MATCH($C19,'Kreuzmatrix Elemente'!$A$10:$BZ$10,0)),"")</f>
        <v>Label</v>
      </c>
      <c r="E19" s="30">
        <f>IFERROR(INDEX('Kreuzmatrix Elemente'!$A$7:$BM$34,MATCH($B19,'Kreuzmatrix Elemente'!$A$7:$A$34,0),MATCH($C19,'Kreuzmatrix Elemente'!$A$10:$BN$10,0)),"")</f>
        <v>0</v>
      </c>
      <c r="F19" s="31" t="str">
        <f t="array" ref="F19">IFERROR(INDEX('Kreuzmatrix Elemente'!$A$8:$BM$8,MATCH($C19,'Kreuzmatrix Elemente'!$A$10:$BZ$10,0)),"")</f>
        <v>DCA</v>
      </c>
    </row>
    <row r="20" spans="1:6" hidden="1" x14ac:dyDescent="0.35">
      <c r="B20" s="24" t="s">
        <v>244</v>
      </c>
      <c r="C20" s="29" t="s">
        <v>27</v>
      </c>
      <c r="D20" s="19" t="str">
        <f>IFERROR(INDEX('Kreuzmatrix Elemente'!$A$9:$BM$9,MATCH($C20,'Kreuzmatrix Elemente'!$A$10:$BZ$10,0)),"")</f>
        <v>Label</v>
      </c>
      <c r="E20" s="30" t="str">
        <f>IFERROR(INDEX('Kreuzmatrix Elemente'!$A$7:$BM$34,MATCH($B20,'Kreuzmatrix Elemente'!$A$7:$A$34,0),MATCH($C20,'Kreuzmatrix Elemente'!$A$10:$BN$10,0)),"")</f>
        <v>A2</v>
      </c>
      <c r="F20" s="31" t="str">
        <f t="array" ref="F20">IFERROR(INDEX('Kreuzmatrix Elemente'!$A$8:$BM$8,MATCH($C20,'Kreuzmatrix Elemente'!$A$10:$BZ$10,0)),"")</f>
        <v>DCA</v>
      </c>
    </row>
    <row r="21" spans="1:6" hidden="1" x14ac:dyDescent="0.35">
      <c r="B21" s="20" t="s">
        <v>244</v>
      </c>
      <c r="C21" s="29" t="s">
        <v>839</v>
      </c>
      <c r="D21" s="19" t="str">
        <f>IFERROR(INDEX('Kreuzmatrix Elemente'!$A$9:$BM$9,MATCH($C21,'Kreuzmatrix Elemente'!$A$10:$BZ$10,0)),"")</f>
        <v/>
      </c>
      <c r="E21" s="30" t="str">
        <f>IFERROR(INDEX('Kreuzmatrix Elemente'!$A$7:$BM$34,MATCH($B21,'Kreuzmatrix Elemente'!$A$7:$A$34,0),MATCH($C21,'Kreuzmatrix Elemente'!$A$10:$BN$10,0)),"")</f>
        <v/>
      </c>
      <c r="F21" s="31" t="str">
        <f t="array" ref="F21">IFERROR(INDEX('Kreuzmatrix Elemente'!$A$8:$BM$8,MATCH($C21,'Kreuzmatrix Elemente'!$A$10:$BZ$10,0)),"")</f>
        <v/>
      </c>
    </row>
    <row r="22" spans="1:6" hidden="1" x14ac:dyDescent="0.35">
      <c r="B22" s="20" t="s">
        <v>244</v>
      </c>
      <c r="C22" s="29" t="s">
        <v>188</v>
      </c>
      <c r="D22" s="19" t="str">
        <f>IFERROR(INDEX('Kreuzmatrix Elemente'!$A$9:$BM$9,MATCH($C22,'Kreuzmatrix Elemente'!$A$10:$BZ$10,0)),"")</f>
        <v>Label</v>
      </c>
      <c r="E22" s="30">
        <f>IFERROR(INDEX('Kreuzmatrix Elemente'!$A$7:$BM$34,MATCH($B22,'Kreuzmatrix Elemente'!$A$7:$A$34,0),MATCH($C22,'Kreuzmatrix Elemente'!$A$10:$BN$10,0)),"")</f>
        <v>0</v>
      </c>
      <c r="F22" s="31" t="str">
        <f t="array" ref="F22">IFERROR(INDEX('Kreuzmatrix Elemente'!$A$8:$BM$8,MATCH($C22,'Kreuzmatrix Elemente'!$A$10:$BZ$10,0)),"")</f>
        <v>DCA</v>
      </c>
    </row>
    <row r="23" spans="1:6" hidden="1" x14ac:dyDescent="0.35">
      <c r="B23" s="20" t="s">
        <v>244</v>
      </c>
      <c r="C23" s="29" t="s">
        <v>35</v>
      </c>
      <c r="D23" s="19" t="str">
        <f>IFERROR(INDEX('Kreuzmatrix Elemente'!$A$9:$BM$9,MATCH($C23,'Kreuzmatrix Elemente'!$A$10:$BZ$10,0)),"")</f>
        <v>Boolean</v>
      </c>
      <c r="E23" s="30" t="str">
        <f>IFERROR(INDEX('Kreuzmatrix Elemente'!$A$7:$BM$34,MATCH($B23,'Kreuzmatrix Elemente'!$A$7:$A$34,0),MATCH($C23,'Kreuzmatrix Elemente'!$A$10:$BN$10,0)),"")</f>
        <v>A2</v>
      </c>
      <c r="F23" s="31" t="str">
        <f t="array" ref="F23">IFERROR(INDEX('Kreuzmatrix Elemente'!$A$8:$BM$8,MATCH($C23,'Kreuzmatrix Elemente'!$A$10:$BZ$10,0)),"")</f>
        <v>DCA</v>
      </c>
    </row>
    <row r="24" spans="1:6" ht="13.15" hidden="1" x14ac:dyDescent="0.4">
      <c r="B24" s="32" t="s">
        <v>733</v>
      </c>
      <c r="C24" s="22"/>
      <c r="D24" s="32"/>
      <c r="E24" s="22" t="s">
        <v>84</v>
      </c>
      <c r="F24" s="22"/>
    </row>
    <row r="25" spans="1:6" hidden="1" x14ac:dyDescent="0.35">
      <c r="B25" s="24" t="s">
        <v>733</v>
      </c>
      <c r="C25" s="29" t="s">
        <v>486</v>
      </c>
      <c r="D25" s="19" t="str">
        <f>IFERROR(INDEX('Kreuzmatrix Elemente'!$A$9:$BM$9,MATCH($C25,'Kreuzmatrix Elemente'!$A$10:$BZ$10,0)),"")</f>
        <v>Label</v>
      </c>
      <c r="E25" s="30" t="str">
        <f>IFERROR(INDEX('Kreuzmatrix Elemente'!$A$7:$BM$34,MATCH($B25,'Kreuzmatrix Elemente'!$A$7:$A$34,0),MATCH($C25,'Kreuzmatrix Elemente'!$A$10:$BN$10,0)),"")</f>
        <v>B3</v>
      </c>
      <c r="F25" s="31" t="str">
        <f t="array" ref="F25">IFERROR(INDEX('Kreuzmatrix Elemente'!$A$8:$BM$8,MATCH($C25,'Kreuzmatrix Elemente'!$A$10:$BZ$10,0)),"")</f>
        <v>*Common</v>
      </c>
    </row>
    <row r="26" spans="1:6" hidden="1" x14ac:dyDescent="0.35">
      <c r="A26" t="s">
        <v>732</v>
      </c>
      <c r="B26" s="24" t="s">
        <v>733</v>
      </c>
      <c r="C26" s="29" t="s">
        <v>488</v>
      </c>
      <c r="D26" s="19" t="str">
        <f>IFERROR(INDEX('Kreuzmatrix Elemente'!$A$9:$BM$9,MATCH($C26,'Kreuzmatrix Elemente'!$A$10:$BZ$10,0)),"")</f>
        <v>Boolean</v>
      </c>
      <c r="E26" s="30" t="str">
        <f>IFERROR(INDEX('Kreuzmatrix Elemente'!$A$7:$BM$34,MATCH($B26,'Kreuzmatrix Elemente'!$A$7:$A$34,0),MATCH($C26,'Kreuzmatrix Elemente'!$A$10:$BN$10,0)),"")</f>
        <v>A2</v>
      </c>
      <c r="F26" s="31" t="str">
        <f t="array" ref="F26">IFERROR(INDEX('Kreuzmatrix Elemente'!$A$8:$BM$8,MATCH($C26,'Kreuzmatrix Elemente'!$A$10:$BZ$10,0)),"")</f>
        <v>*Common</v>
      </c>
    </row>
    <row r="27" spans="1:6" hidden="1" x14ac:dyDescent="0.35">
      <c r="A27" t="s">
        <v>732</v>
      </c>
      <c r="B27" s="24" t="s">
        <v>733</v>
      </c>
      <c r="C27" s="29" t="s">
        <v>491</v>
      </c>
      <c r="D27" s="19" t="str">
        <f>IFERROR(INDEX('Kreuzmatrix Elemente'!$A$9:$BM$9,MATCH($C27,'Kreuzmatrix Elemente'!$A$10:$BZ$10,0)),"")</f>
        <v>Boolean</v>
      </c>
      <c r="E27" s="30" t="str">
        <f>IFERROR(INDEX('Kreuzmatrix Elemente'!$A$7:$BM$34,MATCH($B27,'Kreuzmatrix Elemente'!$A$7:$A$34,0),MATCH($C27,'Kreuzmatrix Elemente'!$A$10:$BN$10,0)),"")</f>
        <v>A2</v>
      </c>
      <c r="F27" s="31" t="str">
        <f t="array" ref="F27">IFERROR(INDEX('Kreuzmatrix Elemente'!$A$8:$BM$8,MATCH($C27,'Kreuzmatrix Elemente'!$A$10:$BZ$10,0)),"")</f>
        <v>*Common</v>
      </c>
    </row>
    <row r="28" spans="1:6" hidden="1" x14ac:dyDescent="0.35">
      <c r="B28" s="24" t="s">
        <v>733</v>
      </c>
      <c r="C28" s="29" t="s">
        <v>39</v>
      </c>
      <c r="D28" s="19" t="str">
        <f>IFERROR(INDEX('Kreuzmatrix Elemente'!$A$9:$BM$9,MATCH($C28,'Kreuzmatrix Elemente'!$A$10:$BZ$10,0)),"")</f>
        <v>Label</v>
      </c>
      <c r="E28" s="30" t="str">
        <f>IFERROR(INDEX('Kreuzmatrix Elemente'!$A$7:$BM$34,MATCH($B28,'Kreuzmatrix Elemente'!$A$7:$A$34,0),MATCH($C28,'Kreuzmatrix Elemente'!$A$10:$BN$10,0)),"")</f>
        <v>M02</v>
      </c>
      <c r="F28" s="31" t="str">
        <f t="array" ref="F28">IFERROR(INDEX('Kreuzmatrix Elemente'!$A$8:$BM$8,MATCH($C28,'Kreuzmatrix Elemente'!$A$10:$BZ$10,0)),"")</f>
        <v>*Common</v>
      </c>
    </row>
    <row r="29" spans="1:6" hidden="1" x14ac:dyDescent="0.35">
      <c r="A29" t="s">
        <v>732</v>
      </c>
      <c r="B29" s="20" t="s">
        <v>733</v>
      </c>
      <c r="C29" s="29" t="s">
        <v>492</v>
      </c>
      <c r="D29" s="19" t="str">
        <f>IFERROR(INDEX('Kreuzmatrix Elemente'!$A$9:$BM$9,MATCH($C29,'Kreuzmatrix Elemente'!$A$10:$BZ$10,0)),"")</f>
        <v>Identifier</v>
      </c>
      <c r="E29" s="30">
        <f>IFERROR(INDEX('Kreuzmatrix Elemente'!$A$7:$BM$34,MATCH($B29,'Kreuzmatrix Elemente'!$A$7:$A$34,0),MATCH($C29,'Kreuzmatrix Elemente'!$A$10:$BN$10,0)),"")</f>
        <v>0</v>
      </c>
      <c r="F29" s="31" t="str">
        <f t="array" ref="F29">IFERROR(INDEX('Kreuzmatrix Elemente'!$A$8:$BM$8,MATCH($C29,'Kreuzmatrix Elemente'!$A$10:$BZ$10,0)),"")</f>
        <v>*Common</v>
      </c>
    </row>
    <row r="30" spans="1:6" hidden="1" x14ac:dyDescent="0.35">
      <c r="A30" t="s">
        <v>732</v>
      </c>
      <c r="B30" s="20" t="s">
        <v>733</v>
      </c>
      <c r="C30" s="29" t="s">
        <v>781</v>
      </c>
      <c r="D30" s="19" t="str">
        <f>IFERROR(INDEX('Kreuzmatrix Elemente'!$A$9:$BM$9,MATCH($C30,'Kreuzmatrix Elemente'!$A$10:$BZ$10,0)),"")</f>
        <v>PlaneAngleMeasure</v>
      </c>
      <c r="E30" s="30">
        <f>IFERROR(INDEX('Kreuzmatrix Elemente'!$A$7:$BM$34,MATCH($B30,'Kreuzmatrix Elemente'!$A$7:$A$34,0),MATCH($C30,'Kreuzmatrix Elemente'!$A$10:$BN$10,0)),"")</f>
        <v>0</v>
      </c>
      <c r="F30" s="31" t="str">
        <f t="array" ref="F30">IFERROR(INDEX('Kreuzmatrix Elemente'!$A$8:$BM$8,MATCH($C30,'Kreuzmatrix Elemente'!$A$10:$BZ$10,0)),"")</f>
        <v>*Common</v>
      </c>
    </row>
    <row r="31" spans="1:6" hidden="1" x14ac:dyDescent="0.35">
      <c r="A31" t="s">
        <v>732</v>
      </c>
      <c r="B31" s="24" t="s">
        <v>733</v>
      </c>
      <c r="C31" s="29" t="s">
        <v>789</v>
      </c>
      <c r="D31" s="19" t="str">
        <f>IFERROR(INDEX('Kreuzmatrix Elemente'!$A$9:$BM$9,MATCH($C31,'Kreuzmatrix Elemente'!$A$10:$BZ$10,0)),"")</f>
        <v>Text</v>
      </c>
      <c r="E31" s="30" t="str">
        <f>IFERROR(INDEX('Kreuzmatrix Elemente'!$A$7:$BM$34,MATCH($B31,'Kreuzmatrix Elemente'!$A$7:$A$34,0),MATCH($C31,'Kreuzmatrix Elemente'!$A$10:$BN$10,0)),"")</f>
        <v>M01</v>
      </c>
      <c r="F31" s="31" t="str">
        <f t="array" ref="F31">IFERROR(INDEX('Kreuzmatrix Elemente'!$A$8:$BM$8,MATCH($C31,'Kreuzmatrix Elemente'!$A$10:$BZ$10,0)),"")</f>
        <v>*Common</v>
      </c>
    </row>
    <row r="32" spans="1:6" hidden="1" x14ac:dyDescent="0.35">
      <c r="B32" s="24" t="s">
        <v>733</v>
      </c>
      <c r="C32" s="29" t="s">
        <v>497</v>
      </c>
      <c r="D32" s="19" t="str">
        <f>IFERROR(INDEX('Kreuzmatrix Elemente'!$A$9:$BM$9,MATCH($C32,'Kreuzmatrix Elemente'!$A$10:$BZ$10,0)),"")</f>
        <v/>
      </c>
      <c r="E32" s="30" t="str">
        <f>IFERROR(INDEX('Kreuzmatrix Elemente'!$A$7:$BM$34,MATCH($B32,'Kreuzmatrix Elemente'!$A$7:$A$34,0),MATCH($C32,'Kreuzmatrix Elemente'!$A$10:$BN$10,0)),"")</f>
        <v/>
      </c>
      <c r="F32" s="31" t="str">
        <f t="array" ref="F32">IFERROR(INDEX('Kreuzmatrix Elemente'!$A$8:$BM$8,MATCH($C32,'Kreuzmatrix Elemente'!$A$10:$BZ$10,0)),"")</f>
        <v/>
      </c>
    </row>
    <row r="33" spans="1:6" hidden="1" x14ac:dyDescent="0.35">
      <c r="B33" s="20" t="s">
        <v>733</v>
      </c>
      <c r="C33" s="29" t="s">
        <v>790</v>
      </c>
      <c r="D33" s="19" t="str">
        <f>IFERROR(INDEX('Kreuzmatrix Elemente'!$A$9:$BM$9,MATCH($C33,'Kreuzmatrix Elemente'!$A$10:$BZ$10,0)),"")</f>
        <v>Label</v>
      </c>
      <c r="E33" s="30">
        <f>IFERROR(INDEX('Kreuzmatrix Elemente'!$A$7:$BM$34,MATCH($B33,'Kreuzmatrix Elemente'!$A$7:$A$34,0),MATCH($C33,'Kreuzmatrix Elemente'!$A$10:$BN$10,0)),"")</f>
        <v>0</v>
      </c>
      <c r="F33" s="31" t="str">
        <f t="array" ref="F33">IFERROR(INDEX('Kreuzmatrix Elemente'!$A$8:$BM$8,MATCH($C33,'Kreuzmatrix Elemente'!$A$10:$BZ$10,0)),"")</f>
        <v>DCA</v>
      </c>
    </row>
    <row r="34" spans="1:6" hidden="1" x14ac:dyDescent="0.35">
      <c r="B34" s="20" t="s">
        <v>733</v>
      </c>
      <c r="C34" s="29" t="s">
        <v>791</v>
      </c>
      <c r="D34" s="19" t="str">
        <f>IFERROR(INDEX('Kreuzmatrix Elemente'!$A$9:$BM$9,MATCH($C34,'Kreuzmatrix Elemente'!$A$10:$BZ$10,0)),"")</f>
        <v>Label</v>
      </c>
      <c r="E34" s="30">
        <f>IFERROR(INDEX('Kreuzmatrix Elemente'!$A$7:$BM$34,MATCH($B34,'Kreuzmatrix Elemente'!$A$7:$A$34,0),MATCH($C34,'Kreuzmatrix Elemente'!$A$10:$BN$10,0)),"")</f>
        <v>0</v>
      </c>
      <c r="F34" s="31" t="str">
        <f t="array" ref="F34">IFERROR(INDEX('Kreuzmatrix Elemente'!$A$8:$BM$8,MATCH($C34,'Kreuzmatrix Elemente'!$A$10:$BZ$10,0)),"")</f>
        <v>DCA</v>
      </c>
    </row>
    <row r="35" spans="1:6" hidden="1" x14ac:dyDescent="0.35">
      <c r="B35" s="24" t="s">
        <v>733</v>
      </c>
      <c r="C35" s="29" t="s">
        <v>27</v>
      </c>
      <c r="D35" s="19" t="str">
        <f>IFERROR(INDEX('Kreuzmatrix Elemente'!$A$9:$BM$9,MATCH($C35,'Kreuzmatrix Elemente'!$A$10:$BZ$10,0)),"")</f>
        <v>Label</v>
      </c>
      <c r="E35" s="30" t="str">
        <f>IFERROR(INDEX('Kreuzmatrix Elemente'!$A$7:$BM$34,MATCH($B35,'Kreuzmatrix Elemente'!$A$7:$A$34,0),MATCH($C35,'Kreuzmatrix Elemente'!$A$10:$BN$10,0)),"")</f>
        <v>A2</v>
      </c>
      <c r="F35" s="31" t="str">
        <f t="array" ref="F35">IFERROR(INDEX('Kreuzmatrix Elemente'!$A$8:$BM$8,MATCH($C35,'Kreuzmatrix Elemente'!$A$10:$BZ$10,0)),"")</f>
        <v>DCA</v>
      </c>
    </row>
    <row r="36" spans="1:6" hidden="1" x14ac:dyDescent="0.35">
      <c r="B36" s="20" t="s">
        <v>733</v>
      </c>
      <c r="C36" s="29" t="s">
        <v>839</v>
      </c>
      <c r="D36" s="19" t="str">
        <f>IFERROR(INDEX('Kreuzmatrix Elemente'!$A$9:$BM$9,MATCH($C36,'Kreuzmatrix Elemente'!$A$10:$BZ$10,0)),"")</f>
        <v/>
      </c>
      <c r="E36" s="30" t="str">
        <f>IFERROR(INDEX('Kreuzmatrix Elemente'!$A$7:$BM$34,MATCH($B36,'Kreuzmatrix Elemente'!$A$7:$A$34,0),MATCH($C36,'Kreuzmatrix Elemente'!$A$10:$BN$10,0)),"")</f>
        <v/>
      </c>
      <c r="F36" s="31" t="str">
        <f t="array" ref="F36">IFERROR(INDEX('Kreuzmatrix Elemente'!$A$8:$BM$8,MATCH($C36,'Kreuzmatrix Elemente'!$A$10:$BZ$10,0)),"")</f>
        <v/>
      </c>
    </row>
    <row r="37" spans="1:6" hidden="1" x14ac:dyDescent="0.35">
      <c r="B37" s="20" t="s">
        <v>733</v>
      </c>
      <c r="C37" s="29" t="s">
        <v>188</v>
      </c>
      <c r="D37" s="19" t="str">
        <f>IFERROR(INDEX('Kreuzmatrix Elemente'!$A$9:$BM$9,MATCH($C37,'Kreuzmatrix Elemente'!$A$10:$BZ$10,0)),"")</f>
        <v>Label</v>
      </c>
      <c r="E37" s="30">
        <f>IFERROR(INDEX('Kreuzmatrix Elemente'!$A$7:$BM$34,MATCH($B37,'Kreuzmatrix Elemente'!$A$7:$A$34,0),MATCH($C37,'Kreuzmatrix Elemente'!$A$10:$BN$10,0)),"")</f>
        <v>0</v>
      </c>
      <c r="F37" s="31" t="str">
        <f t="array" ref="F37">IFERROR(INDEX('Kreuzmatrix Elemente'!$A$8:$BM$8,MATCH($C37,'Kreuzmatrix Elemente'!$A$10:$BZ$10,0)),"")</f>
        <v>DCA</v>
      </c>
    </row>
    <row r="38" spans="1:6" hidden="1" x14ac:dyDescent="0.35">
      <c r="B38" s="24" t="s">
        <v>733</v>
      </c>
      <c r="C38" s="29" t="s">
        <v>35</v>
      </c>
      <c r="D38" s="19" t="str">
        <f>IFERROR(INDEX('Kreuzmatrix Elemente'!$A$9:$BM$9,MATCH($C38,'Kreuzmatrix Elemente'!$A$10:$BZ$10,0)),"")</f>
        <v>Boolean</v>
      </c>
      <c r="E38" s="30" t="str">
        <f>IFERROR(INDEX('Kreuzmatrix Elemente'!$A$7:$BM$34,MATCH($B38,'Kreuzmatrix Elemente'!$A$7:$A$34,0),MATCH($C38,'Kreuzmatrix Elemente'!$A$10:$BN$10,0)),"")</f>
        <v>A2</v>
      </c>
      <c r="F38" s="31" t="str">
        <f t="array" ref="F38">IFERROR(INDEX('Kreuzmatrix Elemente'!$A$8:$BM$8,MATCH($C38,'Kreuzmatrix Elemente'!$A$10:$BZ$10,0)),"")</f>
        <v>DCA</v>
      </c>
    </row>
    <row r="39" spans="1:6" ht="13.15" hidden="1" x14ac:dyDescent="0.4">
      <c r="B39" s="32" t="s">
        <v>740</v>
      </c>
      <c r="C39" s="22"/>
      <c r="D39" s="32"/>
      <c r="E39" s="22" t="s">
        <v>84</v>
      </c>
      <c r="F39" s="22"/>
    </row>
    <row r="40" spans="1:6" hidden="1" x14ac:dyDescent="0.35">
      <c r="B40" s="20" t="s">
        <v>740</v>
      </c>
      <c r="C40" s="29" t="s">
        <v>484</v>
      </c>
      <c r="D40" s="19" t="str">
        <f>IFERROR(INDEX('Kreuzmatrix Elemente'!$A$9:$BM$9,MATCH($C40,'Kreuzmatrix Elemente'!$A$10:$BZ$10,0)),"")</f>
        <v>Label</v>
      </c>
      <c r="E40" s="30" t="str">
        <f>IFERROR(INDEX('Kreuzmatrix Elemente'!$A$7:$BM$34,MATCH($B40,'Kreuzmatrix Elemente'!$A$7:$A$34,0),MATCH($C40,'Kreuzmatrix Elemente'!$A$10:$BN$10,0)),"")</f>
        <v>B3</v>
      </c>
      <c r="F40" s="31" t="str">
        <f t="array" ref="F40">IFERROR(INDEX('Kreuzmatrix Elemente'!$A$8:$BM$8,MATCH($C40,'Kreuzmatrix Elemente'!$A$10:$BZ$10,0)),"")</f>
        <v>*Common</v>
      </c>
    </row>
    <row r="41" spans="1:6" hidden="1" x14ac:dyDescent="0.35">
      <c r="B41" s="20" t="s">
        <v>740</v>
      </c>
      <c r="C41" s="29" t="s">
        <v>762</v>
      </c>
      <c r="D41" s="19" t="str">
        <f>IFERROR(INDEX('Kreuzmatrix Elemente'!$A$9:$BM$9,MATCH($C41,'Kreuzmatrix Elemente'!$A$10:$BZ$10,0)),"")</f>
        <v>Boolean</v>
      </c>
      <c r="E41" s="30">
        <f>IFERROR(INDEX('Kreuzmatrix Elemente'!$A$7:$BM$34,MATCH($B41,'Kreuzmatrix Elemente'!$A$7:$A$34,0),MATCH($C41,'Kreuzmatrix Elemente'!$A$10:$BN$10,0)),"")</f>
        <v>0</v>
      </c>
      <c r="F41" s="31" t="str">
        <f t="array" ref="F41">IFERROR(INDEX('Kreuzmatrix Elemente'!$A$8:$BM$8,MATCH($C41,'Kreuzmatrix Elemente'!$A$10:$BZ$10,0)),"")</f>
        <v>*Common</v>
      </c>
    </row>
    <row r="42" spans="1:6" hidden="1" x14ac:dyDescent="0.35">
      <c r="B42" s="24" t="s">
        <v>740</v>
      </c>
      <c r="C42" s="29" t="s">
        <v>766</v>
      </c>
      <c r="D42" s="19" t="str">
        <f>IFERROR(INDEX('Kreuzmatrix Elemente'!$A$9:$BM$9,MATCH($C42,'Kreuzmatrix Elemente'!$A$10:$BZ$10,0)),"")</f>
        <v>Text</v>
      </c>
      <c r="E42" s="30" t="str">
        <f>IFERROR(INDEX('Kreuzmatrix Elemente'!$A$7:$BM$34,MATCH($B42,'Kreuzmatrix Elemente'!$A$7:$A$34,0),MATCH($C42,'Kreuzmatrix Elemente'!$A$10:$BN$10,0)),"")</f>
        <v>M03</v>
      </c>
      <c r="F42" s="31" t="str">
        <f t="array" ref="F42">IFERROR(INDEX('Kreuzmatrix Elemente'!$A$8:$BM$8,MATCH($C42,'Kreuzmatrix Elemente'!$A$10:$BZ$10,0)),"")</f>
        <v>*Common</v>
      </c>
    </row>
    <row r="43" spans="1:6" hidden="1" x14ac:dyDescent="0.35">
      <c r="A43" t="s">
        <v>747</v>
      </c>
      <c r="B43" s="24" t="s">
        <v>740</v>
      </c>
      <c r="C43" s="29" t="s">
        <v>486</v>
      </c>
      <c r="D43" s="19" t="str">
        <f>IFERROR(INDEX('Kreuzmatrix Elemente'!$A$9:$BM$9,MATCH($C43,'Kreuzmatrix Elemente'!$A$10:$BZ$10,0)),"")</f>
        <v>Label</v>
      </c>
      <c r="E43" s="30" t="str">
        <f>IFERROR(INDEX('Kreuzmatrix Elemente'!$A$7:$BM$34,MATCH($B43,'Kreuzmatrix Elemente'!$A$7:$A$34,0),MATCH($C43,'Kreuzmatrix Elemente'!$A$10:$BN$10,0)),"")</f>
        <v>B3</v>
      </c>
      <c r="F43" s="31" t="str">
        <f t="array" ref="F43">IFERROR(INDEX('Kreuzmatrix Elemente'!$A$8:$BM$8,MATCH($C43,'Kreuzmatrix Elemente'!$A$10:$BZ$10,0)),"")</f>
        <v>*Common</v>
      </c>
    </row>
    <row r="44" spans="1:6" hidden="1" x14ac:dyDescent="0.35">
      <c r="A44" t="s">
        <v>747</v>
      </c>
      <c r="B44" s="20" t="s">
        <v>740</v>
      </c>
      <c r="C44" s="29" t="s">
        <v>768</v>
      </c>
      <c r="D44" s="19" t="str">
        <f>IFERROR(INDEX('Kreuzmatrix Elemente'!$A$9:$BM$9,MATCH($C44,'Kreuzmatrix Elemente'!$A$10:$BZ$10,0)),"")</f>
        <v>Label</v>
      </c>
      <c r="E44" s="30">
        <f>IFERROR(INDEX('Kreuzmatrix Elemente'!$A$7:$BM$34,MATCH($B44,'Kreuzmatrix Elemente'!$A$7:$A$34,0),MATCH($C44,'Kreuzmatrix Elemente'!$A$10:$BN$10,0)),"")</f>
        <v>0</v>
      </c>
      <c r="F44" s="31" t="str">
        <f t="array" ref="F44">IFERROR(INDEX('Kreuzmatrix Elemente'!$A$8:$BM$8,MATCH($C44,'Kreuzmatrix Elemente'!$A$10:$BZ$10,0)),"")</f>
        <v>*Common</v>
      </c>
    </row>
    <row r="45" spans="1:6" hidden="1" x14ac:dyDescent="0.35">
      <c r="A45" t="s">
        <v>747</v>
      </c>
      <c r="B45" s="24" t="s">
        <v>740</v>
      </c>
      <c r="C45" s="33" t="s">
        <v>39</v>
      </c>
      <c r="D45" s="19" t="str">
        <f>IFERROR(INDEX('Kreuzmatrix Elemente'!$A$9:$BM$9,MATCH($C45,'Kreuzmatrix Elemente'!$A$10:$BZ$10,0)),"")</f>
        <v>Label</v>
      </c>
      <c r="E45" s="30" t="str">
        <f>IFERROR(INDEX('Kreuzmatrix Elemente'!$A$7:$BM$34,MATCH($B45,'Kreuzmatrix Elemente'!$A$7:$A$34,0),MATCH($C45,'Kreuzmatrix Elemente'!$A$10:$BN$10,0)),"")</f>
        <v>M02</v>
      </c>
      <c r="F45" s="31" t="str">
        <f t="array" ref="F45">IFERROR(INDEX('Kreuzmatrix Elemente'!$A$8:$BM$8,MATCH($C45,'Kreuzmatrix Elemente'!$A$10:$BZ$10,0)),"")</f>
        <v>*Common</v>
      </c>
    </row>
    <row r="46" spans="1:6" hidden="1" x14ac:dyDescent="0.35">
      <c r="A46" t="s">
        <v>747</v>
      </c>
      <c r="B46" s="20" t="s">
        <v>740</v>
      </c>
      <c r="C46" s="33" t="s">
        <v>492</v>
      </c>
      <c r="D46" s="19" t="str">
        <f>IFERROR(INDEX('Kreuzmatrix Elemente'!$A$9:$BM$9,MATCH($C46,'Kreuzmatrix Elemente'!$A$10:$BZ$10,0)),"")</f>
        <v>Identifier</v>
      </c>
      <c r="E46" s="30">
        <f>IFERROR(INDEX('Kreuzmatrix Elemente'!$A$7:$BM$34,MATCH($B46,'Kreuzmatrix Elemente'!$A$7:$A$34,0),MATCH($C46,'Kreuzmatrix Elemente'!$A$10:$BN$10,0)),"")</f>
        <v>0</v>
      </c>
      <c r="F46" s="31" t="str">
        <f t="array" ref="F46">IFERROR(INDEX('Kreuzmatrix Elemente'!$A$8:$BM$8,MATCH($C46,'Kreuzmatrix Elemente'!$A$10:$BZ$10,0)),"")</f>
        <v>*Common</v>
      </c>
    </row>
    <row r="47" spans="1:6" hidden="1" x14ac:dyDescent="0.35">
      <c r="A47" t="s">
        <v>747</v>
      </c>
      <c r="B47" s="20" t="s">
        <v>740</v>
      </c>
      <c r="C47" s="29" t="s">
        <v>784</v>
      </c>
      <c r="D47" s="19" t="str">
        <f>IFERROR(INDEX('Kreuzmatrix Elemente'!$A$9:$BM$9,MATCH($C47,'Kreuzmatrix Elemente'!$A$10:$BZ$10,0)),"")</f>
        <v>Label</v>
      </c>
      <c r="E47" s="30">
        <f>IFERROR(INDEX('Kreuzmatrix Elemente'!$A$7:$BM$34,MATCH($B47,'Kreuzmatrix Elemente'!$A$7:$A$34,0),MATCH($C47,'Kreuzmatrix Elemente'!$A$10:$BN$10,0)),"")</f>
        <v>0</v>
      </c>
      <c r="F47" s="31" t="str">
        <f t="array" ref="F47">IFERROR(INDEX('Kreuzmatrix Elemente'!$A$8:$BM$8,MATCH($C47,'Kreuzmatrix Elemente'!$A$10:$BZ$10,0)),"")</f>
        <v>*Common</v>
      </c>
    </row>
    <row r="48" spans="1:6" hidden="1" x14ac:dyDescent="0.35">
      <c r="A48" t="s">
        <v>747</v>
      </c>
      <c r="B48" s="24" t="s">
        <v>740</v>
      </c>
      <c r="C48" s="29" t="s">
        <v>787</v>
      </c>
      <c r="D48" s="19" t="str">
        <f>IFERROR(INDEX('Kreuzmatrix Elemente'!$A$9:$BM$9,MATCH($C48,'Kreuzmatrix Elemente'!$A$10:$BZ$10,0)),"")</f>
        <v>PositiveLengthMeasure</v>
      </c>
      <c r="E48" s="30" t="str">
        <f>IFERROR(INDEX('Kreuzmatrix Elemente'!$A$7:$BM$34,MATCH($B48,'Kreuzmatrix Elemente'!$A$7:$A$34,0),MATCH($C48,'Kreuzmatrix Elemente'!$A$10:$BN$10,0)),"")</f>
        <v>M02</v>
      </c>
      <c r="F48" s="31" t="str">
        <f t="array" ref="F48">IFERROR(INDEX('Kreuzmatrix Elemente'!$A$8:$BM$8,MATCH($C48,'Kreuzmatrix Elemente'!$A$10:$BZ$10,0)),"")</f>
        <v>*Common</v>
      </c>
    </row>
    <row r="49" spans="1:9" hidden="1" x14ac:dyDescent="0.35">
      <c r="A49" t="s">
        <v>747</v>
      </c>
      <c r="B49" s="24" t="s">
        <v>740</v>
      </c>
      <c r="C49" s="29" t="s">
        <v>789</v>
      </c>
      <c r="D49" s="19" t="str">
        <f>IFERROR(INDEX('Kreuzmatrix Elemente'!$A$9:$BM$9,MATCH($C49,'Kreuzmatrix Elemente'!$A$10:$BZ$10,0)),"")</f>
        <v>Text</v>
      </c>
      <c r="E49" s="30" t="str">
        <f>IFERROR(INDEX('Kreuzmatrix Elemente'!$A$7:$BM$34,MATCH($B49,'Kreuzmatrix Elemente'!$A$7:$A$34,0),MATCH($C49,'Kreuzmatrix Elemente'!$A$10:$BN$10,0)),"")</f>
        <v>M01</v>
      </c>
      <c r="F49" s="31" t="str">
        <f t="array" ref="F49">IFERROR(INDEX('Kreuzmatrix Elemente'!$A$8:$BM$8,MATCH($C49,'Kreuzmatrix Elemente'!$A$10:$BZ$10,0)),"")</f>
        <v>*Common</v>
      </c>
    </row>
    <row r="50" spans="1:9" hidden="1" x14ac:dyDescent="0.35">
      <c r="A50" t="s">
        <v>747</v>
      </c>
      <c r="B50" s="24" t="s">
        <v>740</v>
      </c>
      <c r="C50" s="29" t="s">
        <v>497</v>
      </c>
      <c r="D50" s="19" t="str">
        <f>IFERROR(INDEX('Kreuzmatrix Elemente'!$A$9:$BM$9,MATCH($C50,'Kreuzmatrix Elemente'!$A$10:$BZ$10,0)),"")</f>
        <v/>
      </c>
      <c r="E50" s="30" t="str">
        <f>IFERROR(INDEX('Kreuzmatrix Elemente'!$A$7:$BM$34,MATCH($B50,'Kreuzmatrix Elemente'!$A$7:$A$34,0),MATCH($C50,'Kreuzmatrix Elemente'!$A$10:$BN$10,0)),"")</f>
        <v/>
      </c>
      <c r="F50" s="31" t="str">
        <f t="array" ref="F50">IFERROR(INDEX('Kreuzmatrix Elemente'!$A$8:$BM$8,MATCH($C50,'Kreuzmatrix Elemente'!$A$10:$BZ$10,0)),"")</f>
        <v/>
      </c>
    </row>
    <row r="51" spans="1:9" hidden="1" x14ac:dyDescent="0.35">
      <c r="B51" s="20" t="s">
        <v>740</v>
      </c>
      <c r="C51" s="29" t="s">
        <v>790</v>
      </c>
      <c r="D51" s="19" t="str">
        <f>IFERROR(INDEX('Kreuzmatrix Elemente'!$A$9:$BM$9,MATCH($C51,'Kreuzmatrix Elemente'!$A$10:$BZ$10,0)),"")</f>
        <v>Label</v>
      </c>
      <c r="E51" s="30">
        <f>IFERROR(INDEX('Kreuzmatrix Elemente'!$A$7:$BM$34,MATCH($B51,'Kreuzmatrix Elemente'!$A$7:$A$34,0),MATCH($C51,'Kreuzmatrix Elemente'!$A$10:$BN$10,0)),"")</f>
        <v>0</v>
      </c>
      <c r="F51" s="31" t="str">
        <f t="array" ref="F51">IFERROR(INDEX('Kreuzmatrix Elemente'!$A$8:$BM$8,MATCH($C51,'Kreuzmatrix Elemente'!$A$10:$BZ$10,0)),"")</f>
        <v>DCA</v>
      </c>
    </row>
    <row r="52" spans="1:9" hidden="1" x14ac:dyDescent="0.35">
      <c r="B52" s="20" t="s">
        <v>740</v>
      </c>
      <c r="C52" s="29" t="s">
        <v>791</v>
      </c>
      <c r="D52" s="19" t="str">
        <f>IFERROR(INDEX('Kreuzmatrix Elemente'!$A$9:$BM$9,MATCH($C52,'Kreuzmatrix Elemente'!$A$10:$BZ$10,0)),"")</f>
        <v>Label</v>
      </c>
      <c r="E52" s="30">
        <f>IFERROR(INDEX('Kreuzmatrix Elemente'!$A$7:$BM$34,MATCH($B52,'Kreuzmatrix Elemente'!$A$7:$A$34,0),MATCH($C52,'Kreuzmatrix Elemente'!$A$10:$BN$10,0)),"")</f>
        <v>0</v>
      </c>
      <c r="F52" s="31" t="str">
        <f t="array" ref="F52">IFERROR(INDEX('Kreuzmatrix Elemente'!$A$8:$BM$8,MATCH($C52,'Kreuzmatrix Elemente'!$A$10:$BZ$10,0)),"")</f>
        <v>DCA</v>
      </c>
    </row>
    <row r="53" spans="1:9" hidden="1" x14ac:dyDescent="0.35">
      <c r="B53" s="24" t="s">
        <v>740</v>
      </c>
      <c r="C53" s="29" t="s">
        <v>27</v>
      </c>
      <c r="D53" s="19" t="str">
        <f>IFERROR(INDEX('Kreuzmatrix Elemente'!$A$9:$BM$9,MATCH($C53,'Kreuzmatrix Elemente'!$A$10:$BZ$10,0)),"")</f>
        <v>Label</v>
      </c>
      <c r="E53" s="30" t="str">
        <f>IFERROR(INDEX('Kreuzmatrix Elemente'!$A$7:$BM$34,MATCH($B53,'Kreuzmatrix Elemente'!$A$7:$A$34,0),MATCH($C53,'Kreuzmatrix Elemente'!$A$10:$BN$10,0)),"")</f>
        <v>A2</v>
      </c>
      <c r="F53" s="31" t="str">
        <f t="array" ref="F53">IFERROR(INDEX('Kreuzmatrix Elemente'!$A$8:$BM$8,MATCH($C53,'Kreuzmatrix Elemente'!$A$10:$BZ$10,0)),"")</f>
        <v>DCA</v>
      </c>
    </row>
    <row r="54" spans="1:9" hidden="1" x14ac:dyDescent="0.35">
      <c r="B54" s="20" t="s">
        <v>740</v>
      </c>
      <c r="C54" s="29" t="s">
        <v>839</v>
      </c>
      <c r="D54" s="19" t="str">
        <f>IFERROR(INDEX('Kreuzmatrix Elemente'!$A$9:$BM$9,MATCH($C54,'Kreuzmatrix Elemente'!$A$10:$BZ$10,0)),"")</f>
        <v/>
      </c>
      <c r="E54" s="30" t="str">
        <f>IFERROR(INDEX('Kreuzmatrix Elemente'!$A$7:$BM$34,MATCH($B54,'Kreuzmatrix Elemente'!$A$7:$A$34,0),MATCH($C54,'Kreuzmatrix Elemente'!$A$10:$BN$10,0)),"")</f>
        <v/>
      </c>
      <c r="F54" s="31" t="str">
        <f t="array" ref="F54">IFERROR(INDEX('Kreuzmatrix Elemente'!$A$8:$BM$8,MATCH($C54,'Kreuzmatrix Elemente'!$A$10:$BZ$10,0)),"")</f>
        <v/>
      </c>
    </row>
    <row r="55" spans="1:9" hidden="1" x14ac:dyDescent="0.35">
      <c r="B55" s="20" t="s">
        <v>740</v>
      </c>
      <c r="C55" s="29" t="s">
        <v>188</v>
      </c>
      <c r="D55" s="19" t="str">
        <f>IFERROR(INDEX('Kreuzmatrix Elemente'!$A$9:$BM$9,MATCH($C55,'Kreuzmatrix Elemente'!$A$10:$BZ$10,0)),"")</f>
        <v>Label</v>
      </c>
      <c r="E55" s="30">
        <f>IFERROR(INDEX('Kreuzmatrix Elemente'!$A$7:$BM$34,MATCH($B55,'Kreuzmatrix Elemente'!$A$7:$A$34,0),MATCH($C55,'Kreuzmatrix Elemente'!$A$10:$BN$10,0)),"")</f>
        <v>0</v>
      </c>
      <c r="F55" s="31" t="str">
        <f t="array" ref="F55">IFERROR(INDEX('Kreuzmatrix Elemente'!$A$8:$BM$8,MATCH($C55,'Kreuzmatrix Elemente'!$A$10:$BZ$10,0)),"")</f>
        <v>DCA</v>
      </c>
    </row>
    <row r="56" spans="1:9" hidden="1" x14ac:dyDescent="0.35">
      <c r="B56" s="24" t="s">
        <v>740</v>
      </c>
      <c r="C56" s="29" t="s">
        <v>35</v>
      </c>
      <c r="D56" s="19" t="str">
        <f>IFERROR(INDEX('Kreuzmatrix Elemente'!$A$9:$BM$9,MATCH($C56,'Kreuzmatrix Elemente'!$A$10:$BZ$10,0)),"")</f>
        <v>Boolean</v>
      </c>
      <c r="E56" s="30" t="str">
        <f>IFERROR(INDEX('Kreuzmatrix Elemente'!$A$7:$BM$34,MATCH($B56,'Kreuzmatrix Elemente'!$A$7:$A$34,0),MATCH($C56,'Kreuzmatrix Elemente'!$A$10:$BN$10,0)),"")</f>
        <v>A2</v>
      </c>
      <c r="F56" s="31" t="str">
        <f t="array" ref="F56">IFERROR(INDEX('Kreuzmatrix Elemente'!$A$8:$BM$8,MATCH($C56,'Kreuzmatrix Elemente'!$A$10:$BZ$10,0)),"")</f>
        <v>DCA</v>
      </c>
    </row>
    <row r="57" spans="1:9" ht="13.15" hidden="1" x14ac:dyDescent="0.4">
      <c r="B57" s="34" t="s">
        <v>396</v>
      </c>
      <c r="C57" s="23"/>
      <c r="D57" s="32"/>
      <c r="E57" s="22" t="s">
        <v>84</v>
      </c>
      <c r="F57" s="22"/>
      <c r="I57" s="35"/>
    </row>
    <row r="58" spans="1:9" hidden="1" x14ac:dyDescent="0.35">
      <c r="B58" s="20" t="s">
        <v>396</v>
      </c>
      <c r="C58" s="29" t="s">
        <v>484</v>
      </c>
      <c r="D58" s="19" t="str">
        <f>IFERROR(INDEX('Kreuzmatrix Elemente'!$A$9:$BM$9,MATCH($C58,'Kreuzmatrix Elemente'!$A$10:$BZ$10,0)),"")</f>
        <v>Label</v>
      </c>
      <c r="E58" s="30" t="str">
        <f>IFERROR(INDEX('Kreuzmatrix Elemente'!$A$7:$BM$34,MATCH($B58,'Kreuzmatrix Elemente'!$A$7:$A$34,0),MATCH($C58,'Kreuzmatrix Elemente'!$A$10:$BN$10,0)),"")</f>
        <v>B3</v>
      </c>
      <c r="F58" s="31" t="str">
        <f t="array" ref="F58">IFERROR(INDEX('Kreuzmatrix Elemente'!$A$8:$BM$8,MATCH($C58,'Kreuzmatrix Elemente'!$A$10:$BZ$10,0)),"")</f>
        <v>*Common</v>
      </c>
    </row>
    <row r="59" spans="1:9" hidden="1" x14ac:dyDescent="0.35">
      <c r="B59" s="20" t="s">
        <v>396</v>
      </c>
      <c r="C59" s="29" t="s">
        <v>762</v>
      </c>
      <c r="D59" s="19" t="str">
        <f>IFERROR(INDEX('Kreuzmatrix Elemente'!$A$9:$BM$9,MATCH($C59,'Kreuzmatrix Elemente'!$A$10:$BZ$10,0)),"")</f>
        <v>Boolean</v>
      </c>
      <c r="E59" s="30">
        <f>IFERROR(INDEX('Kreuzmatrix Elemente'!$A$7:$BM$34,MATCH($B59,'Kreuzmatrix Elemente'!$A$7:$A$34,0),MATCH($C59,'Kreuzmatrix Elemente'!$A$10:$BN$10,0)),"")</f>
        <v>0</v>
      </c>
      <c r="F59" s="31" t="str">
        <f t="array" ref="F59">IFERROR(INDEX('Kreuzmatrix Elemente'!$A$8:$BM$8,MATCH($C59,'Kreuzmatrix Elemente'!$A$10:$BZ$10,0)),"")</f>
        <v>*Common</v>
      </c>
    </row>
    <row r="60" spans="1:9" hidden="1" x14ac:dyDescent="0.35">
      <c r="A60" t="s">
        <v>747</v>
      </c>
      <c r="B60" s="24" t="s">
        <v>396</v>
      </c>
      <c r="C60" s="29" t="s">
        <v>486</v>
      </c>
      <c r="D60" s="19" t="str">
        <f>IFERROR(INDEX('Kreuzmatrix Elemente'!$A$9:$BM$9,MATCH($C60,'Kreuzmatrix Elemente'!$A$10:$BZ$10,0)),"")</f>
        <v>Label</v>
      </c>
      <c r="E60" s="30" t="str">
        <f>IFERROR(INDEX('Kreuzmatrix Elemente'!$A$7:$BM$34,MATCH($B60,'Kreuzmatrix Elemente'!$A$7:$A$34,0),MATCH($C60,'Kreuzmatrix Elemente'!$A$10:$BN$10,0)),"")</f>
        <v>B3</v>
      </c>
      <c r="F60" s="31" t="str">
        <f t="array" ref="F60">IFERROR(INDEX('Kreuzmatrix Elemente'!$A$8:$BM$8,MATCH($C60,'Kreuzmatrix Elemente'!$A$10:$BZ$10,0)),"")</f>
        <v>*Common</v>
      </c>
    </row>
    <row r="61" spans="1:9" hidden="1" x14ac:dyDescent="0.35">
      <c r="B61" s="24" t="s">
        <v>396</v>
      </c>
      <c r="C61" s="29" t="s">
        <v>488</v>
      </c>
      <c r="D61" s="19" t="str">
        <f>IFERROR(INDEX('Kreuzmatrix Elemente'!$A$9:$BM$9,MATCH($C61,'Kreuzmatrix Elemente'!$A$10:$BZ$10,0)),"")</f>
        <v>Boolean</v>
      </c>
      <c r="E61" s="30" t="str">
        <f>IFERROR(INDEX('Kreuzmatrix Elemente'!$A$7:$BM$34,MATCH($B61,'Kreuzmatrix Elemente'!$A$7:$A$34,0),MATCH($C61,'Kreuzmatrix Elemente'!$A$10:$BN$10,0)),"")</f>
        <v>A2</v>
      </c>
      <c r="F61" s="31" t="str">
        <f t="array" ref="F61">IFERROR(INDEX('Kreuzmatrix Elemente'!$A$8:$BM$8,MATCH($C61,'Kreuzmatrix Elemente'!$A$10:$BZ$10,0)),"")</f>
        <v>*Common</v>
      </c>
    </row>
    <row r="62" spans="1:9" hidden="1" x14ac:dyDescent="0.35">
      <c r="B62" s="24" t="s">
        <v>396</v>
      </c>
      <c r="C62" s="29" t="s">
        <v>39</v>
      </c>
      <c r="D62" s="19" t="str">
        <f>IFERROR(INDEX('Kreuzmatrix Elemente'!$A$9:$BM$9,MATCH($C62,'Kreuzmatrix Elemente'!$A$10:$BZ$10,0)),"")</f>
        <v>Label</v>
      </c>
      <c r="E62" s="30" t="str">
        <f>IFERROR(INDEX('Kreuzmatrix Elemente'!$A$7:$BM$34,MATCH($B62,'Kreuzmatrix Elemente'!$A$7:$A$34,0),MATCH($C62,'Kreuzmatrix Elemente'!$A$10:$BN$10,0)),"")</f>
        <v>M02</v>
      </c>
      <c r="F62" s="31" t="str">
        <f t="array" ref="F62">IFERROR(INDEX('Kreuzmatrix Elemente'!$A$8:$BM$8,MATCH($C62,'Kreuzmatrix Elemente'!$A$10:$BZ$10,0)),"")</f>
        <v>*Common</v>
      </c>
    </row>
    <row r="63" spans="1:9" hidden="1" x14ac:dyDescent="0.35">
      <c r="B63" s="20" t="s">
        <v>396</v>
      </c>
      <c r="C63" s="29" t="s">
        <v>492</v>
      </c>
      <c r="D63" s="19" t="str">
        <f>IFERROR(INDEX('Kreuzmatrix Elemente'!$A$9:$BM$9,MATCH($C63,'Kreuzmatrix Elemente'!$A$10:$BZ$10,0)),"")</f>
        <v>Identifier</v>
      </c>
      <c r="E63" s="30">
        <f>IFERROR(INDEX('Kreuzmatrix Elemente'!$A$7:$BM$34,MATCH($B63,'Kreuzmatrix Elemente'!$A$7:$A$34,0),MATCH($C63,'Kreuzmatrix Elemente'!$A$10:$BN$10,0)),"")</f>
        <v>0</v>
      </c>
      <c r="F63" s="31" t="str">
        <f t="array" ref="F63">IFERROR(INDEX('Kreuzmatrix Elemente'!$A$8:$BM$8,MATCH($C63,'Kreuzmatrix Elemente'!$A$10:$BZ$10,0)),"")</f>
        <v>*Common</v>
      </c>
    </row>
    <row r="64" spans="1:9" hidden="1" x14ac:dyDescent="0.35">
      <c r="A64" t="s">
        <v>741</v>
      </c>
      <c r="B64" s="20" t="s">
        <v>396</v>
      </c>
      <c r="C64" s="29" t="s">
        <v>784</v>
      </c>
      <c r="D64" s="19" t="str">
        <f>IFERROR(INDEX('Kreuzmatrix Elemente'!$A$9:$BM$9,MATCH($C64,'Kreuzmatrix Elemente'!$A$10:$BZ$10,0)),"")</f>
        <v>Label</v>
      </c>
      <c r="E64" s="30">
        <f>IFERROR(INDEX('Kreuzmatrix Elemente'!$A$7:$BM$34,MATCH($B64,'Kreuzmatrix Elemente'!$A$7:$A$34,0),MATCH($C64,'Kreuzmatrix Elemente'!$A$10:$BN$10,0)),"")</f>
        <v>0</v>
      </c>
      <c r="F64" s="31" t="str">
        <f t="array" ref="F64">IFERROR(INDEX('Kreuzmatrix Elemente'!$A$8:$BM$8,MATCH($C64,'Kreuzmatrix Elemente'!$A$10:$BZ$10,0)),"")</f>
        <v>*Common</v>
      </c>
    </row>
    <row r="65" spans="1:6" hidden="1" x14ac:dyDescent="0.35">
      <c r="A65" t="s">
        <v>741</v>
      </c>
      <c r="B65" s="20" t="s">
        <v>396</v>
      </c>
      <c r="C65" s="29" t="s">
        <v>785</v>
      </c>
      <c r="D65" s="19" t="str">
        <f>IFERROR(INDEX('Kreuzmatrix Elemente'!$A$9:$BM$9,MATCH($C65,'Kreuzmatrix Elemente'!$A$10:$BZ$10,0)),"")</f>
        <v>ThermalTransmittanceMeasure</v>
      </c>
      <c r="E65" s="30">
        <f>IFERROR(INDEX('Kreuzmatrix Elemente'!$A$7:$BM$34,MATCH($B65,'Kreuzmatrix Elemente'!$A$7:$A$34,0),MATCH($C65,'Kreuzmatrix Elemente'!$A$10:$BN$10,0)),"")</f>
        <v>0</v>
      </c>
      <c r="F65" s="31" t="str">
        <f t="array" ref="F65">IFERROR(INDEX('Kreuzmatrix Elemente'!$A$8:$BM$8,MATCH($C65,'Kreuzmatrix Elemente'!$A$10:$BZ$10,0)),"")</f>
        <v>*Common</v>
      </c>
    </row>
    <row r="66" spans="1:6" hidden="1" x14ac:dyDescent="0.35">
      <c r="A66" t="s">
        <v>741</v>
      </c>
      <c r="B66" s="24" t="s">
        <v>396</v>
      </c>
      <c r="C66" s="29" t="s">
        <v>789</v>
      </c>
      <c r="D66" s="19" t="str">
        <f>IFERROR(INDEX('Kreuzmatrix Elemente'!$A$9:$BM$9,MATCH($C66,'Kreuzmatrix Elemente'!$A$10:$BZ$10,0)),"")</f>
        <v>Text</v>
      </c>
      <c r="E66" s="30" t="str">
        <f>IFERROR(INDEX('Kreuzmatrix Elemente'!$A$7:$BM$34,MATCH($B66,'Kreuzmatrix Elemente'!$A$7:$A$34,0),MATCH($C66,'Kreuzmatrix Elemente'!$A$10:$BN$10,0)),"")</f>
        <v>M01</v>
      </c>
      <c r="F66" s="31" t="str">
        <f t="array" ref="F66">IFERROR(INDEX('Kreuzmatrix Elemente'!$A$8:$BM$8,MATCH($C66,'Kreuzmatrix Elemente'!$A$10:$BZ$10,0)),"")</f>
        <v>*Common</v>
      </c>
    </row>
    <row r="67" spans="1:6" hidden="1" x14ac:dyDescent="0.35">
      <c r="A67" t="s">
        <v>741</v>
      </c>
      <c r="B67" s="24" t="s">
        <v>396</v>
      </c>
      <c r="C67" s="29" t="s">
        <v>497</v>
      </c>
      <c r="D67" s="19" t="str">
        <f>IFERROR(INDEX('Kreuzmatrix Elemente'!$A$9:$BM$9,MATCH($C67,'Kreuzmatrix Elemente'!$A$10:$BZ$10,0)),"")</f>
        <v/>
      </c>
      <c r="E67" s="30" t="str">
        <f>IFERROR(INDEX('Kreuzmatrix Elemente'!$A$7:$BM$34,MATCH($B67,'Kreuzmatrix Elemente'!$A$7:$A$34,0),MATCH($C67,'Kreuzmatrix Elemente'!$A$10:$BN$10,0)),"")</f>
        <v/>
      </c>
      <c r="F67" s="31" t="str">
        <f t="array" ref="F67">IFERROR(INDEX('Kreuzmatrix Elemente'!$A$8:$BM$8,MATCH($C67,'Kreuzmatrix Elemente'!$A$10:$BZ$10,0)),"")</f>
        <v/>
      </c>
    </row>
    <row r="68" spans="1:6" hidden="1" x14ac:dyDescent="0.35">
      <c r="A68" t="s">
        <v>741</v>
      </c>
      <c r="B68" s="24" t="s">
        <v>396</v>
      </c>
      <c r="C68" s="29" t="s">
        <v>790</v>
      </c>
      <c r="D68" s="19" t="str">
        <f>IFERROR(INDEX('Kreuzmatrix Elemente'!$A$9:$BM$9,MATCH($C68,'Kreuzmatrix Elemente'!$A$10:$BZ$10,0)),"")</f>
        <v>Label</v>
      </c>
      <c r="E68" s="30" t="str">
        <f>IFERROR(INDEX('Kreuzmatrix Elemente'!$A$7:$BM$34,MATCH($B68,'Kreuzmatrix Elemente'!$A$7:$A$34,0),MATCH($C68,'Kreuzmatrix Elemente'!$A$10:$BN$10,0)),"")</f>
        <v>M02</v>
      </c>
      <c r="F68" s="31" t="str">
        <f t="array" ref="F68">IFERROR(INDEX('Kreuzmatrix Elemente'!$A$8:$BM$8,MATCH($C68,'Kreuzmatrix Elemente'!$A$10:$BZ$10,0)),"")</f>
        <v>DCA</v>
      </c>
    </row>
    <row r="69" spans="1:6" hidden="1" x14ac:dyDescent="0.35">
      <c r="B69" s="20" t="s">
        <v>396</v>
      </c>
      <c r="C69" s="29" t="s">
        <v>791</v>
      </c>
      <c r="D69" s="19" t="str">
        <f>IFERROR(INDEX('Kreuzmatrix Elemente'!$A$9:$BM$9,MATCH($C69,'Kreuzmatrix Elemente'!$A$10:$BZ$10,0)),"")</f>
        <v>Label</v>
      </c>
      <c r="E69" s="30">
        <f>IFERROR(INDEX('Kreuzmatrix Elemente'!$A$7:$BM$34,MATCH($B69,'Kreuzmatrix Elemente'!$A$7:$A$34,0),MATCH($C69,'Kreuzmatrix Elemente'!$A$10:$BN$10,0)),"")</f>
        <v>0</v>
      </c>
      <c r="F69" s="31" t="str">
        <f t="array" ref="F69">IFERROR(INDEX('Kreuzmatrix Elemente'!$A$8:$BM$8,MATCH($C69,'Kreuzmatrix Elemente'!$A$10:$BZ$10,0)),"")</f>
        <v>DCA</v>
      </c>
    </row>
    <row r="70" spans="1:6" hidden="1" x14ac:dyDescent="0.35">
      <c r="B70" s="24" t="s">
        <v>396</v>
      </c>
      <c r="C70" s="29" t="s">
        <v>27</v>
      </c>
      <c r="D70" s="19" t="str">
        <f>IFERROR(INDEX('Kreuzmatrix Elemente'!$A$9:$BM$9,MATCH($C70,'Kreuzmatrix Elemente'!$A$10:$BZ$10,0)),"")</f>
        <v>Label</v>
      </c>
      <c r="E70" s="30" t="str">
        <f>IFERROR(INDEX('Kreuzmatrix Elemente'!$A$7:$BM$34,MATCH($B70,'Kreuzmatrix Elemente'!$A$7:$A$34,0),MATCH($C70,'Kreuzmatrix Elemente'!$A$10:$BN$10,0)),"")</f>
        <v>A2</v>
      </c>
      <c r="F70" s="31" t="str">
        <f t="array" ref="F70">IFERROR(INDEX('Kreuzmatrix Elemente'!$A$8:$BM$8,MATCH($C70,'Kreuzmatrix Elemente'!$A$10:$BZ$10,0)),"")</f>
        <v>DCA</v>
      </c>
    </row>
    <row r="71" spans="1:6" hidden="1" x14ac:dyDescent="0.35">
      <c r="B71" s="20" t="s">
        <v>396</v>
      </c>
      <c r="C71" s="29" t="s">
        <v>839</v>
      </c>
      <c r="D71" s="19" t="str">
        <f>IFERROR(INDEX('Kreuzmatrix Elemente'!$A$9:$BM$9,MATCH($C71,'Kreuzmatrix Elemente'!$A$10:$BZ$10,0)),"")</f>
        <v/>
      </c>
      <c r="E71" s="30" t="str">
        <f>IFERROR(INDEX('Kreuzmatrix Elemente'!$A$7:$BM$34,MATCH($B71,'Kreuzmatrix Elemente'!$A$7:$A$34,0),MATCH($C71,'Kreuzmatrix Elemente'!$A$10:$BN$10,0)),"")</f>
        <v/>
      </c>
      <c r="F71" s="31" t="str">
        <f t="array" ref="F71">IFERROR(INDEX('Kreuzmatrix Elemente'!$A$8:$BM$8,MATCH($C71,'Kreuzmatrix Elemente'!$A$10:$BZ$10,0)),"")</f>
        <v/>
      </c>
    </row>
    <row r="72" spans="1:6" hidden="1" x14ac:dyDescent="0.35">
      <c r="B72" s="20" t="s">
        <v>396</v>
      </c>
      <c r="C72" s="29" t="s">
        <v>188</v>
      </c>
      <c r="D72" s="19" t="str">
        <f>IFERROR(INDEX('Kreuzmatrix Elemente'!$A$9:$BM$9,MATCH($C72,'Kreuzmatrix Elemente'!$A$10:$BZ$10,0)),"")</f>
        <v>Label</v>
      </c>
      <c r="E72" s="30">
        <f>IFERROR(INDEX('Kreuzmatrix Elemente'!$A$7:$BM$34,MATCH($B72,'Kreuzmatrix Elemente'!$A$7:$A$34,0),MATCH($C72,'Kreuzmatrix Elemente'!$A$10:$BN$10,0)),"")</f>
        <v>0</v>
      </c>
      <c r="F72" s="31" t="str">
        <f t="array" ref="F72">IFERROR(INDEX('Kreuzmatrix Elemente'!$A$8:$BM$8,MATCH($C72,'Kreuzmatrix Elemente'!$A$10:$BZ$10,0)),"")</f>
        <v>DCA</v>
      </c>
    </row>
    <row r="73" spans="1:6" hidden="1" x14ac:dyDescent="0.35">
      <c r="B73" s="24" t="s">
        <v>396</v>
      </c>
      <c r="C73" s="29" t="s">
        <v>35</v>
      </c>
      <c r="D73" s="19" t="str">
        <f>IFERROR(INDEX('Kreuzmatrix Elemente'!$A$9:$BM$9,MATCH($C73,'Kreuzmatrix Elemente'!$A$10:$BZ$10,0)),"")</f>
        <v>Boolean</v>
      </c>
      <c r="E73" s="30" t="str">
        <f>IFERROR(INDEX('Kreuzmatrix Elemente'!$A$7:$BM$34,MATCH($B73,'Kreuzmatrix Elemente'!$A$7:$A$34,0),MATCH($C73,'Kreuzmatrix Elemente'!$A$10:$BN$10,0)),"")</f>
        <v>A2</v>
      </c>
      <c r="F73" s="31" t="str">
        <f t="array" ref="F73">IFERROR(INDEX('Kreuzmatrix Elemente'!$A$8:$BM$8,MATCH($C73,'Kreuzmatrix Elemente'!$A$10:$BZ$10,0)),"")</f>
        <v>DCA</v>
      </c>
    </row>
    <row r="74" spans="1:6" ht="13.15" hidden="1" x14ac:dyDescent="0.4">
      <c r="B74" s="32" t="s">
        <v>745</v>
      </c>
      <c r="C74" s="22"/>
      <c r="D74" s="32"/>
      <c r="E74" s="22" t="s">
        <v>84</v>
      </c>
      <c r="F74" s="22"/>
    </row>
    <row r="75" spans="1:6" hidden="1" x14ac:dyDescent="0.35">
      <c r="B75" s="20" t="s">
        <v>745</v>
      </c>
      <c r="C75" s="29" t="s">
        <v>484</v>
      </c>
      <c r="D75" s="19" t="str">
        <f>IFERROR(INDEX('Kreuzmatrix Elemente'!$A$9:$BM$9,MATCH($C75,'Kreuzmatrix Elemente'!$A$10:$BZ$10,0)),"")</f>
        <v>Label</v>
      </c>
      <c r="E75" s="30" t="str">
        <f>IFERROR(INDEX('Kreuzmatrix Elemente'!$A$7:$BM$34,MATCH($B75,'Kreuzmatrix Elemente'!$A$7:$A$34,0),MATCH($C75,'Kreuzmatrix Elemente'!$A$10:$BN$10,0)),"")</f>
        <v>B3</v>
      </c>
      <c r="F75" s="31" t="str">
        <f t="array" ref="F75">IFERROR(INDEX('Kreuzmatrix Elemente'!$A$8:$BM$8,MATCH($C75,'Kreuzmatrix Elemente'!$A$10:$BZ$10,0)),"")</f>
        <v>*Common</v>
      </c>
    </row>
    <row r="76" spans="1:6" hidden="1" x14ac:dyDescent="0.35">
      <c r="B76" s="24" t="s">
        <v>745</v>
      </c>
      <c r="C76" s="29" t="s">
        <v>767</v>
      </c>
      <c r="D76" s="19" t="str">
        <f>IFERROR(INDEX('Kreuzmatrix Elemente'!$A$9:$BM$9,MATCH($C76,'Kreuzmatrix Elemente'!$A$10:$BZ$10,0)),"")</f>
        <v>Boolean</v>
      </c>
      <c r="E76" s="30">
        <f>IFERROR(INDEX('Kreuzmatrix Elemente'!$A$7:$BM$34,MATCH($B76,'Kreuzmatrix Elemente'!$A$7:$A$34,0),MATCH($C76,'Kreuzmatrix Elemente'!$A$10:$BN$10,0)),"")</f>
        <v>0</v>
      </c>
      <c r="F76" s="31" t="str">
        <f t="array" ref="F76">IFERROR(INDEX('Kreuzmatrix Elemente'!$A$8:$BM$8,MATCH($C76,'Kreuzmatrix Elemente'!$A$10:$BZ$10,0)),"")</f>
        <v>*Common</v>
      </c>
    </row>
    <row r="77" spans="1:6" hidden="1" x14ac:dyDescent="0.35">
      <c r="B77" s="24" t="s">
        <v>745</v>
      </c>
      <c r="C77" s="29" t="s">
        <v>486</v>
      </c>
      <c r="D77" s="19" t="str">
        <f>IFERROR(INDEX('Kreuzmatrix Elemente'!$A$9:$BM$9,MATCH($C77,'Kreuzmatrix Elemente'!$A$10:$BZ$10,0)),"")</f>
        <v>Label</v>
      </c>
      <c r="E77" s="30" t="str">
        <f>IFERROR(INDEX('Kreuzmatrix Elemente'!$A$7:$BM$34,MATCH($B77,'Kreuzmatrix Elemente'!$A$7:$A$34,0),MATCH($C77,'Kreuzmatrix Elemente'!$A$10:$BN$10,0)),"")</f>
        <v>B3</v>
      </c>
      <c r="F77" s="31" t="str">
        <f t="array" ref="F77">IFERROR(INDEX('Kreuzmatrix Elemente'!$A$8:$BM$8,MATCH($C77,'Kreuzmatrix Elemente'!$A$10:$BZ$10,0)),"")</f>
        <v>*Common</v>
      </c>
    </row>
    <row r="78" spans="1:6" hidden="1" x14ac:dyDescent="0.35">
      <c r="A78" t="s">
        <v>741</v>
      </c>
      <c r="B78" s="20" t="s">
        <v>745</v>
      </c>
      <c r="C78" s="29" t="s">
        <v>769</v>
      </c>
      <c r="D78" s="19" t="str">
        <f>IFERROR(INDEX('Kreuzmatrix Elemente'!$A$9:$BM$9,MATCH($C78,'Kreuzmatrix Elemente'!$A$10:$BZ$10,0)),"")</f>
        <v>PositiveRatioMeasure</v>
      </c>
      <c r="E78" s="30">
        <f>IFERROR(INDEX('Kreuzmatrix Elemente'!$A$7:$BM$34,MATCH($B78,'Kreuzmatrix Elemente'!$A$7:$A$34,0),MATCH($C78,'Kreuzmatrix Elemente'!$A$10:$BN$10,0)),"")</f>
        <v>0</v>
      </c>
      <c r="F78" s="31" t="str">
        <f t="array" ref="F78">IFERROR(INDEX('Kreuzmatrix Elemente'!$A$8:$BM$8,MATCH($C78,'Kreuzmatrix Elemente'!$A$10:$BZ$10,0)),"")</f>
        <v>*Common</v>
      </c>
    </row>
    <row r="79" spans="1:6" hidden="1" x14ac:dyDescent="0.35">
      <c r="A79" t="s">
        <v>741</v>
      </c>
      <c r="B79" s="24" t="s">
        <v>745</v>
      </c>
      <c r="C79" s="29" t="s">
        <v>770</v>
      </c>
      <c r="D79" s="19" t="str">
        <f>IFERROR(INDEX('Kreuzmatrix Elemente'!$A$9:$BM$9,MATCH($C79,'Kreuzmatrix Elemente'!$A$10:$BZ$10,0)),"")</f>
        <v>Boolean</v>
      </c>
      <c r="E79" s="30">
        <f>IFERROR(INDEX('Kreuzmatrix Elemente'!$A$7:$BM$34,MATCH($B79,'Kreuzmatrix Elemente'!$A$7:$A$34,0),MATCH($C79,'Kreuzmatrix Elemente'!$A$10:$BN$10,0)),"")</f>
        <v>0</v>
      </c>
      <c r="F79" s="31" t="str">
        <f t="array" ref="F79">IFERROR(INDEX('Kreuzmatrix Elemente'!$A$8:$BM$8,MATCH($C79,'Kreuzmatrix Elemente'!$A$10:$BZ$10,0)),"")</f>
        <v>*Common</v>
      </c>
    </row>
    <row r="80" spans="1:6" hidden="1" x14ac:dyDescent="0.35">
      <c r="B80" s="20" t="s">
        <v>745</v>
      </c>
      <c r="C80" s="29" t="s">
        <v>772</v>
      </c>
      <c r="D80" s="19" t="str">
        <f>IFERROR(INDEX('Kreuzmatrix Elemente'!$A$9:$BM$9,MATCH($C80,'Kreuzmatrix Elemente'!$A$10:$BZ$10,0)),"")</f>
        <v>VolumetricFlowRateMeasure</v>
      </c>
      <c r="E80" s="30">
        <f>IFERROR(INDEX('Kreuzmatrix Elemente'!$A$7:$BM$34,MATCH($B80,'Kreuzmatrix Elemente'!$A$7:$A$34,0),MATCH($C80,'Kreuzmatrix Elemente'!$A$10:$BN$10,0)),"")</f>
        <v>0</v>
      </c>
      <c r="F80" s="31" t="str">
        <f t="array" ref="F80">IFERROR(INDEX('Kreuzmatrix Elemente'!$A$8:$BM$8,MATCH($C80,'Kreuzmatrix Elemente'!$A$10:$BZ$10,0)),"")</f>
        <v>*Common</v>
      </c>
    </row>
    <row r="81" spans="1:6" hidden="1" x14ac:dyDescent="0.35">
      <c r="B81" s="24" t="s">
        <v>745</v>
      </c>
      <c r="C81" s="29" t="s">
        <v>488</v>
      </c>
      <c r="D81" s="19" t="str">
        <f>IFERROR(INDEX('Kreuzmatrix Elemente'!$A$9:$BM$9,MATCH($C81,'Kreuzmatrix Elemente'!$A$10:$BZ$10,0)),"")</f>
        <v>Boolean</v>
      </c>
      <c r="E81" s="30" t="str">
        <f>IFERROR(INDEX('Kreuzmatrix Elemente'!$A$7:$BM$34,MATCH($B81,'Kreuzmatrix Elemente'!$A$7:$A$34,0),MATCH($C81,'Kreuzmatrix Elemente'!$A$10:$BN$10,0)),"")</f>
        <v>A2</v>
      </c>
      <c r="F81" s="31" t="str">
        <f t="array" ref="F81">IFERROR(INDEX('Kreuzmatrix Elemente'!$A$8:$BM$8,MATCH($C81,'Kreuzmatrix Elemente'!$A$10:$BZ$10,0)),"")</f>
        <v>*Common</v>
      </c>
    </row>
    <row r="82" spans="1:6" hidden="1" x14ac:dyDescent="0.35">
      <c r="B82" s="20" t="s">
        <v>745</v>
      </c>
      <c r="C82" s="29" t="s">
        <v>39</v>
      </c>
      <c r="D82" s="19" t="str">
        <f>IFERROR(INDEX('Kreuzmatrix Elemente'!$A$9:$BM$9,MATCH($C82,'Kreuzmatrix Elemente'!$A$10:$BZ$10,0)),"")</f>
        <v>Label</v>
      </c>
      <c r="E82" s="30" t="str">
        <f>IFERROR(INDEX('Kreuzmatrix Elemente'!$A$7:$BM$34,MATCH($B82,'Kreuzmatrix Elemente'!$A$7:$A$34,0),MATCH($C82,'Kreuzmatrix Elemente'!$A$10:$BN$10,0)),"")</f>
        <v>M02</v>
      </c>
      <c r="F82" s="31" t="str">
        <f t="array" ref="F82">IFERROR(INDEX('Kreuzmatrix Elemente'!$A$8:$BM$8,MATCH($C82,'Kreuzmatrix Elemente'!$A$10:$BZ$10,0)),"")</f>
        <v>*Common</v>
      </c>
    </row>
    <row r="83" spans="1:6" hidden="1" x14ac:dyDescent="0.35">
      <c r="B83" s="20" t="s">
        <v>745</v>
      </c>
      <c r="C83" s="29" t="s">
        <v>492</v>
      </c>
      <c r="D83" s="19" t="str">
        <f>IFERROR(INDEX('Kreuzmatrix Elemente'!$A$9:$BM$9,MATCH($C83,'Kreuzmatrix Elemente'!$A$10:$BZ$10,0)),"")</f>
        <v>Identifier</v>
      </c>
      <c r="E83" s="30" t="str">
        <f>IFERROR(INDEX('Kreuzmatrix Elemente'!$A$7:$BM$34,MATCH($B83,'Kreuzmatrix Elemente'!$A$7:$A$34,0),MATCH($C83,'Kreuzmatrix Elemente'!$A$10:$BN$10,0)),"")</f>
        <v>B3</v>
      </c>
      <c r="F83" s="31" t="str">
        <f t="array" ref="F83">IFERROR(INDEX('Kreuzmatrix Elemente'!$A$8:$BM$8,MATCH($C83,'Kreuzmatrix Elemente'!$A$10:$BZ$10,0)),"")</f>
        <v>*Common</v>
      </c>
    </row>
    <row r="84" spans="1:6" hidden="1" x14ac:dyDescent="0.35">
      <c r="A84" t="s">
        <v>744</v>
      </c>
      <c r="B84" s="24" t="s">
        <v>745</v>
      </c>
      <c r="C84" s="29" t="s">
        <v>494</v>
      </c>
      <c r="D84" s="19" t="str">
        <f>IFERROR(INDEX('Kreuzmatrix Elemente'!$A$9:$BM$9,MATCH($C84,'Kreuzmatrix Elemente'!$A$10:$BZ$10,0)),"")</f>
        <v>Label</v>
      </c>
      <c r="E84" s="30" t="str">
        <f>IFERROR(INDEX('Kreuzmatrix Elemente'!$A$7:$BM$34,MATCH($B84,'Kreuzmatrix Elemente'!$A$7:$A$34,0),MATCH($C84,'Kreuzmatrix Elemente'!$A$10:$BN$10,0)),"")</f>
        <v>B3</v>
      </c>
      <c r="F84" s="31" t="str">
        <f t="array" ref="F84">IFERROR(INDEX('Kreuzmatrix Elemente'!$A$8:$BM$8,MATCH($C84,'Kreuzmatrix Elemente'!$A$10:$BZ$10,0)),"")</f>
        <v>*Common</v>
      </c>
    </row>
    <row r="85" spans="1:6" hidden="1" x14ac:dyDescent="0.35">
      <c r="A85" t="s">
        <v>744</v>
      </c>
      <c r="B85" s="24" t="s">
        <v>745</v>
      </c>
      <c r="C85" s="29" t="s">
        <v>780</v>
      </c>
      <c r="D85" s="19" t="str">
        <f>IFERROR(INDEX('Kreuzmatrix Elemente'!$A$9:$BM$9,MATCH($C85,'Kreuzmatrix Elemente'!$A$10:$BZ$10,0)),"")</f>
        <v>Boolean</v>
      </c>
      <c r="E85" s="30">
        <f>IFERROR(INDEX('Kreuzmatrix Elemente'!$A$7:$BM$34,MATCH($B85,'Kreuzmatrix Elemente'!$A$7:$A$34,0),MATCH($C85,'Kreuzmatrix Elemente'!$A$10:$BN$10,0)),"")</f>
        <v>0</v>
      </c>
      <c r="F85" s="31" t="str">
        <f t="array" ref="F85">IFERROR(INDEX('Kreuzmatrix Elemente'!$A$8:$BM$8,MATCH($C85,'Kreuzmatrix Elemente'!$A$10:$BZ$10,0)),"")</f>
        <v>*Common</v>
      </c>
    </row>
    <row r="86" spans="1:6" hidden="1" x14ac:dyDescent="0.35">
      <c r="A86" t="s">
        <v>744</v>
      </c>
      <c r="B86" s="24" t="s">
        <v>745</v>
      </c>
      <c r="C86" s="29" t="s">
        <v>496</v>
      </c>
      <c r="D86" s="19" t="str">
        <f>IFERROR(INDEX('Kreuzmatrix Elemente'!$A$9:$BM$9,MATCH($C86,'Kreuzmatrix Elemente'!$A$10:$BZ$10,0)),"")</f>
        <v>Boolean</v>
      </c>
      <c r="E86" s="30" t="str">
        <f>IFERROR(INDEX('Kreuzmatrix Elemente'!$A$7:$BM$34,MATCH($B86,'Kreuzmatrix Elemente'!$A$7:$A$34,0),MATCH($C86,'Kreuzmatrix Elemente'!$A$10:$BN$10,0)),"")</f>
        <v>A2</v>
      </c>
      <c r="F86" s="31" t="str">
        <f t="array" ref="F86">IFERROR(INDEX('Kreuzmatrix Elemente'!$A$8:$BM$8,MATCH($C86,'Kreuzmatrix Elemente'!$A$10:$BZ$10,0)),"")</f>
        <v>*Common</v>
      </c>
    </row>
    <row r="87" spans="1:6" hidden="1" x14ac:dyDescent="0.35">
      <c r="B87" s="24" t="s">
        <v>745</v>
      </c>
      <c r="C87" s="29" t="s">
        <v>497</v>
      </c>
      <c r="D87" s="19" t="str">
        <f>IFERROR(INDEX('Kreuzmatrix Elemente'!$A$9:$BM$9,MATCH($C87,'Kreuzmatrix Elemente'!$A$10:$BZ$10,0)),"")</f>
        <v/>
      </c>
      <c r="E87" s="30" t="str">
        <f>IFERROR(INDEX('Kreuzmatrix Elemente'!$A$7:$BM$34,MATCH($B87,'Kreuzmatrix Elemente'!$A$7:$A$34,0),MATCH($C87,'Kreuzmatrix Elemente'!$A$10:$BN$10,0)),"")</f>
        <v/>
      </c>
      <c r="F87" s="31" t="str">
        <f t="array" ref="F87">IFERROR(INDEX('Kreuzmatrix Elemente'!$A$8:$BM$8,MATCH($C87,'Kreuzmatrix Elemente'!$A$10:$BZ$10,0)),"")</f>
        <v/>
      </c>
    </row>
    <row r="88" spans="1:6" hidden="1" x14ac:dyDescent="0.35">
      <c r="A88" t="s">
        <v>744</v>
      </c>
      <c r="B88" s="20" t="s">
        <v>745</v>
      </c>
      <c r="C88" s="33" t="s">
        <v>785</v>
      </c>
      <c r="D88" s="19" t="str">
        <f>IFERROR(INDEX('Kreuzmatrix Elemente'!$A$9:$BM$9,MATCH($C88,'Kreuzmatrix Elemente'!$A$10:$BZ$10,0)),"")</f>
        <v>ThermalTransmittanceMeasure</v>
      </c>
      <c r="E88" s="30">
        <f>IFERROR(INDEX('Kreuzmatrix Elemente'!$A$7:$BM$34,MATCH($B88,'Kreuzmatrix Elemente'!$A$7:$A$34,0),MATCH($C88,'Kreuzmatrix Elemente'!$A$10:$BN$10,0)),"")</f>
        <v>0</v>
      </c>
      <c r="F88" s="31" t="str">
        <f t="array" ref="F88">IFERROR(INDEX('Kreuzmatrix Elemente'!$A$8:$BM$8,MATCH($C88,'Kreuzmatrix Elemente'!$A$10:$BZ$10,0)),"")</f>
        <v>*Common</v>
      </c>
    </row>
    <row r="89" spans="1:6" hidden="1" x14ac:dyDescent="0.35">
      <c r="B89" s="20" t="s">
        <v>745</v>
      </c>
      <c r="C89" s="33" t="s">
        <v>789</v>
      </c>
      <c r="D89" s="19" t="str">
        <f>IFERROR(INDEX('Kreuzmatrix Elemente'!$A$9:$BM$9,MATCH($C89,'Kreuzmatrix Elemente'!$A$10:$BZ$10,0)),"")</f>
        <v>Text</v>
      </c>
      <c r="E89" s="30" t="str">
        <f>IFERROR(INDEX('Kreuzmatrix Elemente'!$A$7:$BM$34,MATCH($B89,'Kreuzmatrix Elemente'!$A$7:$A$34,0),MATCH($C89,'Kreuzmatrix Elemente'!$A$10:$BN$10,0)),"")</f>
        <v>M01</v>
      </c>
      <c r="F89" s="31" t="str">
        <f t="array" ref="F89">IFERROR(INDEX('Kreuzmatrix Elemente'!$A$8:$BM$8,MATCH($C89,'Kreuzmatrix Elemente'!$A$10:$BZ$10,0)),"")</f>
        <v>*Common</v>
      </c>
    </row>
    <row r="90" spans="1:6" hidden="1" x14ac:dyDescent="0.35">
      <c r="A90" t="s">
        <v>744</v>
      </c>
      <c r="B90" s="24" t="s">
        <v>745</v>
      </c>
      <c r="C90" s="29" t="s">
        <v>792</v>
      </c>
      <c r="D90" s="19" t="str">
        <f>IFERROR(INDEX('Kreuzmatrix Elemente'!$A$9:$BM$9,MATCH($C90,'Kreuzmatrix Elemente'!$A$10:$BZ$10,0)),"")</f>
        <v>AreaMeasure</v>
      </c>
      <c r="E90" s="30">
        <f>IFERROR(INDEX('Kreuzmatrix Elemente'!$A$7:$BM$34,MATCH($B90,'Kreuzmatrix Elemente'!$A$7:$A$34,0),MATCH($C90,'Kreuzmatrix Elemente'!$A$10:$BN$10,0)),"")</f>
        <v>0</v>
      </c>
      <c r="F90" s="31" t="str">
        <f t="array" ref="F90">IFERROR(INDEX('Kreuzmatrix Elemente'!$A$8:$BM$8,MATCH($C90,'Kreuzmatrix Elemente'!$A$10:$BZ$10,0)),"")</f>
        <v>DCA</v>
      </c>
    </row>
    <row r="91" spans="1:6" hidden="1" x14ac:dyDescent="0.35">
      <c r="A91" t="s">
        <v>744</v>
      </c>
      <c r="B91" s="24" t="s">
        <v>745</v>
      </c>
      <c r="C91" s="29" t="s">
        <v>790</v>
      </c>
      <c r="D91" s="19" t="str">
        <f>IFERROR(INDEX('Kreuzmatrix Elemente'!$A$9:$BM$9,MATCH($C91,'Kreuzmatrix Elemente'!$A$10:$BZ$10,0)),"")</f>
        <v>Label</v>
      </c>
      <c r="E91" s="30" t="str">
        <f>IFERROR(INDEX('Kreuzmatrix Elemente'!$A$7:$BM$34,MATCH($B91,'Kreuzmatrix Elemente'!$A$7:$A$34,0),MATCH($C91,'Kreuzmatrix Elemente'!$A$10:$BN$10,0)),"")</f>
        <v>M02</v>
      </c>
      <c r="F91" s="31" t="str">
        <f t="array" ref="F91">IFERROR(INDEX('Kreuzmatrix Elemente'!$A$8:$BM$8,MATCH($C91,'Kreuzmatrix Elemente'!$A$10:$BZ$10,0)),"")</f>
        <v>DCA</v>
      </c>
    </row>
    <row r="92" spans="1:6" hidden="1" x14ac:dyDescent="0.35">
      <c r="A92" t="s">
        <v>744</v>
      </c>
      <c r="B92" s="24" t="s">
        <v>745</v>
      </c>
      <c r="C92" s="29" t="s">
        <v>791</v>
      </c>
      <c r="D92" s="19" t="str">
        <f>IFERROR(INDEX('Kreuzmatrix Elemente'!$A$9:$BM$9,MATCH($C92,'Kreuzmatrix Elemente'!$A$10:$BZ$10,0)),"")</f>
        <v>Label</v>
      </c>
      <c r="E92" s="30" t="str">
        <f>IFERROR(INDEX('Kreuzmatrix Elemente'!$A$7:$BM$34,MATCH($B92,'Kreuzmatrix Elemente'!$A$7:$A$34,0),MATCH($C92,'Kreuzmatrix Elemente'!$A$10:$BN$10,0)),"")</f>
        <v>M03</v>
      </c>
      <c r="F92" s="31" t="str">
        <f t="array" ref="F92">IFERROR(INDEX('Kreuzmatrix Elemente'!$A$8:$BM$8,MATCH($C92,'Kreuzmatrix Elemente'!$A$10:$BZ$10,0)),"")</f>
        <v>DCA</v>
      </c>
    </row>
    <row r="93" spans="1:6" hidden="1" x14ac:dyDescent="0.35">
      <c r="A93" t="s">
        <v>744</v>
      </c>
      <c r="B93" s="24" t="s">
        <v>745</v>
      </c>
      <c r="C93" s="29" t="s">
        <v>27</v>
      </c>
      <c r="D93" s="19" t="str">
        <f>IFERROR(INDEX('Kreuzmatrix Elemente'!$A$9:$BM$9,MATCH($C93,'Kreuzmatrix Elemente'!$A$10:$BZ$10,0)),"")</f>
        <v>Label</v>
      </c>
      <c r="E93" s="30" t="str">
        <f>IFERROR(INDEX('Kreuzmatrix Elemente'!$A$7:$BM$34,MATCH($B93,'Kreuzmatrix Elemente'!$A$7:$A$34,0),MATCH($C93,'Kreuzmatrix Elemente'!$A$10:$BN$10,0)),"")</f>
        <v>A2</v>
      </c>
      <c r="F93" s="31" t="str">
        <f t="array" ref="F93">IFERROR(INDEX('Kreuzmatrix Elemente'!$A$8:$BM$8,MATCH($C93,'Kreuzmatrix Elemente'!$A$10:$BZ$10,0)),"")</f>
        <v>DCA</v>
      </c>
    </row>
    <row r="94" spans="1:6" hidden="1" x14ac:dyDescent="0.35">
      <c r="B94" s="24" t="s">
        <v>745</v>
      </c>
      <c r="C94" s="29" t="s">
        <v>839</v>
      </c>
      <c r="D94" s="19" t="str">
        <f>IFERROR(INDEX('Kreuzmatrix Elemente'!$A$9:$BM$9,MATCH($C94,'Kreuzmatrix Elemente'!$A$10:$BZ$10,0)),"")</f>
        <v/>
      </c>
      <c r="E94" s="30" t="str">
        <f>IFERROR(INDEX('Kreuzmatrix Elemente'!$A$7:$BM$34,MATCH($B94,'Kreuzmatrix Elemente'!$A$7:$A$34,0),MATCH($C94,'Kreuzmatrix Elemente'!$A$10:$BN$10,0)),"")</f>
        <v/>
      </c>
      <c r="F94" s="31" t="str">
        <f t="array" ref="F94">IFERROR(INDEX('Kreuzmatrix Elemente'!$A$8:$BM$8,MATCH($C94,'Kreuzmatrix Elemente'!$A$10:$BZ$10,0)),"")</f>
        <v/>
      </c>
    </row>
    <row r="95" spans="1:6" hidden="1" x14ac:dyDescent="0.35">
      <c r="A95" t="s">
        <v>744</v>
      </c>
      <c r="B95" s="24" t="s">
        <v>745</v>
      </c>
      <c r="C95" s="29" t="s">
        <v>35</v>
      </c>
      <c r="D95" s="19" t="str">
        <f>IFERROR(INDEX('Kreuzmatrix Elemente'!$A$9:$BM$9,MATCH($C95,'Kreuzmatrix Elemente'!$A$10:$BZ$10,0)),"")</f>
        <v>Boolean</v>
      </c>
      <c r="E95" s="30">
        <f>IFERROR(INDEX('Kreuzmatrix Elemente'!$A$7:$BM$34,MATCH($B95,'Kreuzmatrix Elemente'!$A$7:$A$34,0),MATCH($C95,'Kreuzmatrix Elemente'!$A$10:$BN$10,0)),"")</f>
        <v>0</v>
      </c>
      <c r="F95" s="31" t="str">
        <f t="array" ref="F95">IFERROR(INDEX('Kreuzmatrix Elemente'!$A$8:$BM$8,MATCH($C95,'Kreuzmatrix Elemente'!$A$10:$BZ$10,0)),"")</f>
        <v>DCA</v>
      </c>
    </row>
    <row r="96" spans="1:6" ht="13.15" x14ac:dyDescent="0.4">
      <c r="B96" s="17" t="s">
        <v>748</v>
      </c>
      <c r="C96" s="55"/>
      <c r="D96" s="32"/>
      <c r="E96" s="55" t="s">
        <v>84</v>
      </c>
      <c r="F96" s="55"/>
    </row>
    <row r="97" spans="1:6" x14ac:dyDescent="0.35">
      <c r="B97" s="24" t="s">
        <v>748</v>
      </c>
      <c r="C97" s="36" t="s">
        <v>497</v>
      </c>
      <c r="D97" s="19" t="str">
        <f>IFERROR(INDEX('Kreuzmatrix Elemente'!$A$9:$BM$9,MATCH($C97,'Kreuzmatrix Elemente'!$A$10:$BZ$10,0)),"")</f>
        <v/>
      </c>
      <c r="E97" s="38" t="str">
        <f>IFERROR(INDEX('Kreuzmatrix Elemente'!$A$7:$BM$34,MATCH($B97,'Kreuzmatrix Elemente'!$A$7:$A$34,0),MATCH($C97,'Kreuzmatrix Elemente'!$A$10:$BN$10,0)),"")</f>
        <v/>
      </c>
      <c r="F97" s="39" t="str">
        <f t="array" ref="F97">IFERROR(INDEX('Kreuzmatrix Elemente'!$A$8:$BM$8,MATCH($C97,'Kreuzmatrix Elemente'!$A$10:$BZ$10,0)),"")</f>
        <v/>
      </c>
    </row>
    <row r="98" spans="1:6" x14ac:dyDescent="0.35">
      <c r="A98" t="s">
        <v>744</v>
      </c>
      <c r="B98" s="24" t="s">
        <v>748</v>
      </c>
      <c r="C98" s="29" t="s">
        <v>789</v>
      </c>
      <c r="D98" s="19" t="str">
        <f>IFERROR(INDEX('Kreuzmatrix Elemente'!$A$9:$BM$9,MATCH($C98,'Kreuzmatrix Elemente'!$A$10:$BZ$10,0)),"")</f>
        <v>Text</v>
      </c>
      <c r="E98" s="30" t="str">
        <f>IFERROR(INDEX('Kreuzmatrix Elemente'!$A$7:$BM$34,MATCH($B98,'Kreuzmatrix Elemente'!$A$7:$A$34,0),MATCH($C98,'Kreuzmatrix Elemente'!$A$10:$BN$10,0)),"")</f>
        <v>M01</v>
      </c>
      <c r="F98" s="31" t="str">
        <f t="array" ref="F98">IFERROR(INDEX('Kreuzmatrix Elemente'!$A$8:$BM$8,MATCH($C98,'Kreuzmatrix Elemente'!$A$10:$BZ$10,0)),"")</f>
        <v>*Common</v>
      </c>
    </row>
    <row r="99" spans="1:6" x14ac:dyDescent="0.35">
      <c r="A99" t="s">
        <v>744</v>
      </c>
      <c r="B99" s="24" t="s">
        <v>748</v>
      </c>
      <c r="C99" s="29" t="s">
        <v>39</v>
      </c>
      <c r="D99" s="19" t="str">
        <f>IFERROR(INDEX('Kreuzmatrix Elemente'!$A$9:$BM$9,MATCH($C99,'Kreuzmatrix Elemente'!$A$10:$BZ$10,0)),"")</f>
        <v>Label</v>
      </c>
      <c r="E99" s="30" t="str">
        <f>IFERROR(INDEX('Kreuzmatrix Elemente'!$A$7:$BM$34,MATCH($B99,'Kreuzmatrix Elemente'!$A$7:$A$34,0),MATCH($C99,'Kreuzmatrix Elemente'!$A$10:$BN$10,0)),"")</f>
        <v>M02</v>
      </c>
      <c r="F99" s="31" t="str">
        <f t="array" ref="F99">IFERROR(INDEX('Kreuzmatrix Elemente'!$A$8:$BM$8,MATCH($C99,'Kreuzmatrix Elemente'!$A$10:$BZ$10,0)),"")</f>
        <v>*Common</v>
      </c>
    </row>
    <row r="100" spans="1:6" x14ac:dyDescent="0.35">
      <c r="A100" t="s">
        <v>744</v>
      </c>
      <c r="B100" s="24" t="s">
        <v>748</v>
      </c>
      <c r="C100" s="29" t="s">
        <v>790</v>
      </c>
      <c r="D100" s="19" t="str">
        <f>IFERROR(INDEX('Kreuzmatrix Elemente'!$A$9:$BM$9,MATCH($C100,'Kreuzmatrix Elemente'!$A$10:$BZ$10,0)),"")</f>
        <v>Label</v>
      </c>
      <c r="E100" s="30" t="str">
        <f>IFERROR(INDEX('Kreuzmatrix Elemente'!$A$7:$BM$34,MATCH($B100,'Kreuzmatrix Elemente'!$A$7:$A$34,0),MATCH($C100,'Kreuzmatrix Elemente'!$A$10:$BN$10,0)),"")</f>
        <v>M02</v>
      </c>
      <c r="F100" s="31" t="str">
        <f t="array" ref="F100">IFERROR(INDEX('Kreuzmatrix Elemente'!$A$8:$BM$8,MATCH($C100,'Kreuzmatrix Elemente'!$A$10:$BZ$10,0)),"")</f>
        <v>DCA</v>
      </c>
    </row>
    <row r="101" spans="1:6" x14ac:dyDescent="0.35">
      <c r="B101" s="24" t="s">
        <v>748</v>
      </c>
      <c r="C101" s="29" t="s">
        <v>27</v>
      </c>
      <c r="D101" s="19" t="str">
        <f>IFERROR(INDEX('Kreuzmatrix Elemente'!$A$9:$BM$9,MATCH($C101,'Kreuzmatrix Elemente'!$A$10:$BZ$10,0)),"")</f>
        <v>Label</v>
      </c>
      <c r="E101" s="30" t="str">
        <f>IFERROR(INDEX('Kreuzmatrix Elemente'!$A$7:$BM$34,MATCH($B101,'Kreuzmatrix Elemente'!$A$7:$A$34,0),MATCH($C101,'Kreuzmatrix Elemente'!$A$10:$BN$10,0)),"")</f>
        <v>A2</v>
      </c>
      <c r="F101" s="31" t="str">
        <f t="array" ref="F101">IFERROR(INDEX('Kreuzmatrix Elemente'!$A$8:$BM$8,MATCH($C101,'Kreuzmatrix Elemente'!$A$10:$BZ$10,0)),"")</f>
        <v>DCA</v>
      </c>
    </row>
    <row r="102" spans="1:6" x14ac:dyDescent="0.35">
      <c r="B102" s="24" t="s">
        <v>748</v>
      </c>
      <c r="C102" s="29" t="s">
        <v>839</v>
      </c>
      <c r="D102" s="19" t="str">
        <f>IFERROR(INDEX('Kreuzmatrix Elemente'!$A$9:$BM$9,MATCH($C102,'Kreuzmatrix Elemente'!$A$10:$BZ$10,0)),"")</f>
        <v/>
      </c>
      <c r="E102" s="30" t="str">
        <f>IFERROR(INDEX('Kreuzmatrix Elemente'!$A$7:$BM$34,MATCH($B102,'Kreuzmatrix Elemente'!$A$7:$A$34,0),MATCH($C102,'Kreuzmatrix Elemente'!$A$10:$BN$10,0)),"")</f>
        <v/>
      </c>
      <c r="F102" s="31" t="str">
        <f t="array" ref="F102">IFERROR(INDEX('Kreuzmatrix Elemente'!$A$8:$BM$8,MATCH($C102,'Kreuzmatrix Elemente'!$A$10:$BZ$10,0)),"")</f>
        <v/>
      </c>
    </row>
    <row r="103" spans="1:6" ht="13.15" x14ac:dyDescent="0.4">
      <c r="B103" s="17" t="s">
        <v>407</v>
      </c>
      <c r="C103" s="55"/>
      <c r="D103" s="32"/>
      <c r="E103" s="55" t="s">
        <v>84</v>
      </c>
      <c r="F103" s="55"/>
    </row>
    <row r="104" spans="1:6" hidden="1" x14ac:dyDescent="0.35">
      <c r="B104" s="24" t="s">
        <v>407</v>
      </c>
      <c r="C104" s="36" t="s">
        <v>486</v>
      </c>
      <c r="D104" s="19" t="str">
        <f>IFERROR(INDEX('Kreuzmatrix Elemente'!$A$9:$BM$9,MATCH($C104,'Kreuzmatrix Elemente'!$A$10:$BZ$10,0)),"")</f>
        <v>Label</v>
      </c>
      <c r="E104" s="38" t="str">
        <f>IFERROR(INDEX('Kreuzmatrix Elemente'!$A$7:$BM$34,MATCH($B104,'Kreuzmatrix Elemente'!$A$7:$A$34,0),MATCH($C104,'Kreuzmatrix Elemente'!$A$10:$BN$10,0)),"")</f>
        <v>B3</v>
      </c>
      <c r="F104" s="39" t="str">
        <f t="array" ref="F104">IFERROR(INDEX('Kreuzmatrix Elemente'!$A$8:$BM$8,MATCH($C104,'Kreuzmatrix Elemente'!$A$10:$BZ$10,0)),"")</f>
        <v>*Common</v>
      </c>
    </row>
    <row r="105" spans="1:6" x14ac:dyDescent="0.35">
      <c r="B105" s="24" t="s">
        <v>407</v>
      </c>
      <c r="C105" s="29" t="s">
        <v>488</v>
      </c>
      <c r="D105" s="19" t="str">
        <f>IFERROR(INDEX('Kreuzmatrix Elemente'!$A$9:$BM$9,MATCH($C105,'Kreuzmatrix Elemente'!$A$10:$BZ$10,0)),"")</f>
        <v>Boolean</v>
      </c>
      <c r="E105" s="30" t="str">
        <f>IFERROR(INDEX('Kreuzmatrix Elemente'!$A$7:$BM$34,MATCH($B105,'Kreuzmatrix Elemente'!$A$7:$A$34,0),MATCH($C105,'Kreuzmatrix Elemente'!$A$10:$BN$10,0)),"")</f>
        <v>A2</v>
      </c>
      <c r="F105" s="31" t="str">
        <f t="array" ref="F105">IFERROR(INDEX('Kreuzmatrix Elemente'!$A$8:$BM$8,MATCH($C105,'Kreuzmatrix Elemente'!$A$10:$BZ$10,0)),"")</f>
        <v>*Common</v>
      </c>
    </row>
    <row r="106" spans="1:6" hidden="1" x14ac:dyDescent="0.35">
      <c r="B106" s="24" t="s">
        <v>407</v>
      </c>
      <c r="C106" s="29" t="s">
        <v>491</v>
      </c>
      <c r="D106" s="19" t="str">
        <f>IFERROR(INDEX('Kreuzmatrix Elemente'!$A$9:$BM$9,MATCH($C106,'Kreuzmatrix Elemente'!$A$10:$BZ$10,0)),"")</f>
        <v>Boolean</v>
      </c>
      <c r="E106" s="30">
        <f>IFERROR(INDEX('Kreuzmatrix Elemente'!$A$7:$BM$34,MATCH($B106,'Kreuzmatrix Elemente'!$A$7:$A$34,0),MATCH($C106,'Kreuzmatrix Elemente'!$A$10:$BN$10,0)),"")</f>
        <v>0</v>
      </c>
      <c r="F106" s="31" t="str">
        <f t="array" ref="F106">IFERROR(INDEX('Kreuzmatrix Elemente'!$A$8:$BM$8,MATCH($C106,'Kreuzmatrix Elemente'!$A$10:$BZ$10,0)),"")</f>
        <v>*Common</v>
      </c>
    </row>
    <row r="107" spans="1:6" hidden="1" x14ac:dyDescent="0.35">
      <c r="B107" s="20" t="s">
        <v>407</v>
      </c>
      <c r="C107" s="29" t="s">
        <v>492</v>
      </c>
      <c r="D107" s="19" t="str">
        <f>IFERROR(INDEX('Kreuzmatrix Elemente'!$A$9:$BM$9,MATCH($C107,'Kreuzmatrix Elemente'!$A$10:$BZ$10,0)),"")</f>
        <v>Identifier</v>
      </c>
      <c r="E107" s="30">
        <f>IFERROR(INDEX('Kreuzmatrix Elemente'!$A$7:$BM$34,MATCH($B107,'Kreuzmatrix Elemente'!$A$7:$A$34,0),MATCH($C107,'Kreuzmatrix Elemente'!$A$10:$BN$10,0)),"")</f>
        <v>0</v>
      </c>
      <c r="F107" s="31" t="str">
        <f t="array" ref="F107">IFERROR(INDEX('Kreuzmatrix Elemente'!$A$8:$BM$8,MATCH($C107,'Kreuzmatrix Elemente'!$A$10:$BZ$10,0)),"")</f>
        <v>*Common</v>
      </c>
    </row>
    <row r="108" spans="1:6" x14ac:dyDescent="0.35">
      <c r="B108" s="20" t="s">
        <v>407</v>
      </c>
      <c r="C108" s="29" t="s">
        <v>497</v>
      </c>
      <c r="D108" s="19" t="str">
        <f>IFERROR(INDEX('Kreuzmatrix Elemente'!$A$9:$BM$9,MATCH($C108,'Kreuzmatrix Elemente'!$A$10:$BZ$10,0)),"")</f>
        <v/>
      </c>
      <c r="E108" s="30" t="str">
        <f>IFERROR(INDEX('Kreuzmatrix Elemente'!$A$7:$BM$34,MATCH($B108,'Kreuzmatrix Elemente'!$A$7:$A$34,0),MATCH($C108,'Kreuzmatrix Elemente'!$A$10:$BN$10,0)),"")</f>
        <v/>
      </c>
      <c r="F108" s="31" t="str">
        <f t="array" ref="F108">IFERROR(INDEX('Kreuzmatrix Elemente'!$A$8:$BM$8,MATCH($C108,'Kreuzmatrix Elemente'!$A$10:$BZ$10,0)),"")</f>
        <v/>
      </c>
    </row>
    <row r="109" spans="1:6" x14ac:dyDescent="0.35">
      <c r="B109" s="20" t="s">
        <v>407</v>
      </c>
      <c r="C109" s="29" t="s">
        <v>39</v>
      </c>
      <c r="D109" s="19" t="str">
        <f>IFERROR(INDEX('Kreuzmatrix Elemente'!$A$9:$BM$9,MATCH($C109,'Kreuzmatrix Elemente'!$A$10:$BZ$10,0)),"")</f>
        <v>Label</v>
      </c>
      <c r="E109" s="30" t="str">
        <f>IFERROR(INDEX('Kreuzmatrix Elemente'!$A$7:$BM$34,MATCH($B109,'Kreuzmatrix Elemente'!$A$7:$A$34,0),MATCH($C109,'Kreuzmatrix Elemente'!$A$10:$BN$10,0)),"")</f>
        <v>M02</v>
      </c>
      <c r="F109" s="31" t="str">
        <f t="array" ref="F109">IFERROR(INDEX('Kreuzmatrix Elemente'!$A$8:$BM$8,MATCH($C109,'Kreuzmatrix Elemente'!$A$10:$BZ$10,0)),"")</f>
        <v>*Common</v>
      </c>
    </row>
    <row r="110" spans="1:6" hidden="1" x14ac:dyDescent="0.35">
      <c r="B110" s="20" t="s">
        <v>407</v>
      </c>
      <c r="C110" s="29" t="s">
        <v>781</v>
      </c>
      <c r="D110" s="19" t="str">
        <f>IFERROR(INDEX('Kreuzmatrix Elemente'!$A$9:$BM$9,MATCH($C110,'Kreuzmatrix Elemente'!$A$10:$BZ$10,0)),"")</f>
        <v>PlaneAngleMeasure</v>
      </c>
      <c r="E110" s="30">
        <f>IFERROR(INDEX('Kreuzmatrix Elemente'!$A$7:$BM$34,MATCH($B110,'Kreuzmatrix Elemente'!$A$7:$A$34,0),MATCH($C110,'Kreuzmatrix Elemente'!$A$10:$BN$10,0)),"")</f>
        <v>0</v>
      </c>
      <c r="F110" s="31" t="str">
        <f t="array" ref="F110">IFERROR(INDEX('Kreuzmatrix Elemente'!$A$8:$BM$8,MATCH($C110,'Kreuzmatrix Elemente'!$A$10:$BZ$10,0)),"")</f>
        <v>*Common</v>
      </c>
    </row>
    <row r="111" spans="1:6" hidden="1" x14ac:dyDescent="0.35">
      <c r="B111" s="20" t="s">
        <v>407</v>
      </c>
      <c r="C111" s="29" t="s">
        <v>782</v>
      </c>
      <c r="D111" s="19" t="str">
        <f>IFERROR(INDEX('Kreuzmatrix Elemente'!$A$9:$BM$9,MATCH($C111,'Kreuzmatrix Elemente'!$A$10:$BZ$10,0)),"")</f>
        <v>PositiveLengthMeasure</v>
      </c>
      <c r="E111" s="30">
        <f>IFERROR(INDEX('Kreuzmatrix Elemente'!$A$7:$BM$34,MATCH($B111,'Kreuzmatrix Elemente'!$A$7:$A$34,0),MATCH($C111,'Kreuzmatrix Elemente'!$A$10:$BN$10,0)),"")</f>
        <v>0</v>
      </c>
      <c r="F111" s="31" t="str">
        <f t="array" ref="F111">IFERROR(INDEX('Kreuzmatrix Elemente'!$A$8:$BM$8,MATCH($C111,'Kreuzmatrix Elemente'!$A$10:$BZ$10,0)),"")</f>
        <v>*Common</v>
      </c>
    </row>
    <row r="112" spans="1:6" ht="13.15" x14ac:dyDescent="0.4">
      <c r="B112" s="17" t="s">
        <v>397</v>
      </c>
      <c r="C112" s="55"/>
      <c r="D112" s="32"/>
      <c r="E112" s="55" t="s">
        <v>84</v>
      </c>
      <c r="F112" s="55"/>
    </row>
    <row r="113" spans="1:6" hidden="1" x14ac:dyDescent="0.35">
      <c r="B113" s="20" t="s">
        <v>397</v>
      </c>
      <c r="C113" s="36" t="s">
        <v>484</v>
      </c>
      <c r="D113" s="19" t="str">
        <f>IFERROR(INDEX('Kreuzmatrix Elemente'!$A$9:$BM$9,MATCH($C113,'Kreuzmatrix Elemente'!$A$10:$BZ$10,0)),"")</f>
        <v>Label</v>
      </c>
      <c r="E113" s="38" t="str">
        <f>IFERROR(INDEX('Kreuzmatrix Elemente'!$A$7:$BM$34,MATCH($B113,'Kreuzmatrix Elemente'!$A$7:$A$34,0),MATCH($C113,'Kreuzmatrix Elemente'!$A$10:$BN$10,0)),"")</f>
        <v>B3</v>
      </c>
      <c r="F113" s="39" t="str">
        <f t="array" ref="F113">IFERROR(INDEX('Kreuzmatrix Elemente'!$A$8:$BM$8,MATCH($C113,'Kreuzmatrix Elemente'!$A$10:$BZ$10,0)),"")</f>
        <v>*Common</v>
      </c>
    </row>
    <row r="114" spans="1:6" hidden="1" x14ac:dyDescent="0.35">
      <c r="B114" s="24" t="s">
        <v>397</v>
      </c>
      <c r="C114" s="29" t="s">
        <v>486</v>
      </c>
      <c r="D114" s="19" t="str">
        <f>IFERROR(INDEX('Kreuzmatrix Elemente'!$A$9:$BM$9,MATCH($C114,'Kreuzmatrix Elemente'!$A$10:$BZ$10,0)),"")</f>
        <v>Label</v>
      </c>
      <c r="E114" s="30" t="str">
        <f>IFERROR(INDEX('Kreuzmatrix Elemente'!$A$7:$BM$34,MATCH($B114,'Kreuzmatrix Elemente'!$A$7:$A$34,0),MATCH($C114,'Kreuzmatrix Elemente'!$A$10:$BN$10,0)),"")</f>
        <v>B3</v>
      </c>
      <c r="F114" s="31" t="str">
        <f t="array" ref="F114">IFERROR(INDEX('Kreuzmatrix Elemente'!$A$8:$BM$8,MATCH($C114,'Kreuzmatrix Elemente'!$A$10:$BZ$10,0)),"")</f>
        <v>*Common</v>
      </c>
    </row>
    <row r="115" spans="1:6" x14ac:dyDescent="0.35">
      <c r="A115" t="s">
        <v>741</v>
      </c>
      <c r="B115" s="24" t="s">
        <v>397</v>
      </c>
      <c r="C115" s="29" t="s">
        <v>488</v>
      </c>
      <c r="D115" s="19" t="str">
        <f>IFERROR(INDEX('Kreuzmatrix Elemente'!$A$9:$BM$9,MATCH($C115,'Kreuzmatrix Elemente'!$A$10:$BZ$10,0)),"")</f>
        <v>Boolean</v>
      </c>
      <c r="E115" s="30" t="str">
        <f>IFERROR(INDEX('Kreuzmatrix Elemente'!$A$7:$BM$34,MATCH($B115,'Kreuzmatrix Elemente'!$A$7:$A$34,0),MATCH($C115,'Kreuzmatrix Elemente'!$A$10:$BN$10,0)),"")</f>
        <v>A2</v>
      </c>
      <c r="F115" s="31" t="str">
        <f t="array" ref="F115">IFERROR(INDEX('Kreuzmatrix Elemente'!$A$8:$BM$8,MATCH($C115,'Kreuzmatrix Elemente'!$A$10:$BZ$10,0)),"")</f>
        <v>*Common</v>
      </c>
    </row>
    <row r="116" spans="1:6" hidden="1" x14ac:dyDescent="0.35">
      <c r="A116" t="s">
        <v>741</v>
      </c>
      <c r="B116" s="24" t="s">
        <v>397</v>
      </c>
      <c r="C116" s="29" t="s">
        <v>491</v>
      </c>
      <c r="D116" s="19" t="str">
        <f>IFERROR(INDEX('Kreuzmatrix Elemente'!$A$9:$BM$9,MATCH($C116,'Kreuzmatrix Elemente'!$A$10:$BZ$10,0)),"")</f>
        <v>Boolean</v>
      </c>
      <c r="E116" s="30">
        <f>IFERROR(INDEX('Kreuzmatrix Elemente'!$A$7:$BM$34,MATCH($B116,'Kreuzmatrix Elemente'!$A$7:$A$34,0),MATCH($C116,'Kreuzmatrix Elemente'!$A$10:$BN$10,0)),"")</f>
        <v>0</v>
      </c>
      <c r="F116" s="31" t="str">
        <f t="array" ref="F116">IFERROR(INDEX('Kreuzmatrix Elemente'!$A$8:$BM$8,MATCH($C116,'Kreuzmatrix Elemente'!$A$10:$BZ$10,0)),"")</f>
        <v>*Common</v>
      </c>
    </row>
    <row r="117" spans="1:6" hidden="1" x14ac:dyDescent="0.35">
      <c r="A117" t="s">
        <v>741</v>
      </c>
      <c r="B117" s="20" t="s">
        <v>397</v>
      </c>
      <c r="C117" s="29" t="s">
        <v>492</v>
      </c>
      <c r="D117" s="19" t="str">
        <f>IFERROR(INDEX('Kreuzmatrix Elemente'!$A$9:$BM$9,MATCH($C117,'Kreuzmatrix Elemente'!$A$10:$BZ$10,0)),"")</f>
        <v>Identifier</v>
      </c>
      <c r="E117" s="30">
        <f>IFERROR(INDEX('Kreuzmatrix Elemente'!$A$7:$BM$34,MATCH($B117,'Kreuzmatrix Elemente'!$A$7:$A$34,0),MATCH($C117,'Kreuzmatrix Elemente'!$A$10:$BN$10,0)),"")</f>
        <v>0</v>
      </c>
      <c r="F117" s="31" t="str">
        <f t="array" ref="F117">IFERROR(INDEX('Kreuzmatrix Elemente'!$A$8:$BM$8,MATCH($C117,'Kreuzmatrix Elemente'!$A$10:$BZ$10,0)),"")</f>
        <v>*Common</v>
      </c>
    </row>
    <row r="118" spans="1:6" x14ac:dyDescent="0.35">
      <c r="B118" s="20" t="s">
        <v>397</v>
      </c>
      <c r="C118" s="29" t="s">
        <v>497</v>
      </c>
      <c r="D118" s="19" t="str">
        <f>IFERROR(INDEX('Kreuzmatrix Elemente'!$A$9:$BM$9,MATCH($C118,'Kreuzmatrix Elemente'!$A$10:$BZ$10,0)),"")</f>
        <v/>
      </c>
      <c r="E118" s="30" t="str">
        <f>IFERROR(INDEX('Kreuzmatrix Elemente'!$A$7:$BM$34,MATCH($B118,'Kreuzmatrix Elemente'!$A$7:$A$34,0),MATCH($C118,'Kreuzmatrix Elemente'!$A$10:$BN$10,0)),"")</f>
        <v/>
      </c>
      <c r="F118" s="31" t="str">
        <f t="array" ref="F118">IFERROR(INDEX('Kreuzmatrix Elemente'!$A$8:$BM$8,MATCH($C118,'Kreuzmatrix Elemente'!$A$10:$BZ$10,0)),"")</f>
        <v/>
      </c>
    </row>
    <row r="119" spans="1:6" x14ac:dyDescent="0.35">
      <c r="B119" s="20" t="s">
        <v>397</v>
      </c>
      <c r="C119" s="29" t="s">
        <v>39</v>
      </c>
      <c r="D119" s="19" t="str">
        <f>IFERROR(INDEX('Kreuzmatrix Elemente'!$A$9:$BM$9,MATCH($C119,'Kreuzmatrix Elemente'!$A$10:$BZ$10,0)),"")</f>
        <v>Label</v>
      </c>
      <c r="E119" s="30" t="str">
        <f>IFERROR(INDEX('Kreuzmatrix Elemente'!$A$7:$BM$34,MATCH($B119,'Kreuzmatrix Elemente'!$A$7:$A$34,0),MATCH($C119,'Kreuzmatrix Elemente'!$A$10:$BN$10,0)),"")</f>
        <v>M02</v>
      </c>
      <c r="F119" s="31" t="str">
        <f t="array" ref="F119">IFERROR(INDEX('Kreuzmatrix Elemente'!$A$8:$BM$8,MATCH($C119,'Kreuzmatrix Elemente'!$A$10:$BZ$10,0)),"")</f>
        <v>*Common</v>
      </c>
    </row>
    <row r="120" spans="1:6" hidden="1" x14ac:dyDescent="0.35">
      <c r="A120" t="s">
        <v>741</v>
      </c>
      <c r="B120" s="20" t="s">
        <v>397</v>
      </c>
      <c r="C120" s="29" t="s">
        <v>785</v>
      </c>
      <c r="D120" s="19" t="str">
        <f>IFERROR(INDEX('Kreuzmatrix Elemente'!$A$9:$BM$9,MATCH($C120,'Kreuzmatrix Elemente'!$A$10:$BZ$10,0)),"")</f>
        <v>ThermalTransmittanceMeasure</v>
      </c>
      <c r="E120" s="30">
        <f>IFERROR(INDEX('Kreuzmatrix Elemente'!$A$7:$BM$34,MATCH($B120,'Kreuzmatrix Elemente'!$A$7:$A$34,0),MATCH($C120,'Kreuzmatrix Elemente'!$A$10:$BN$10,0)),"")</f>
        <v>0</v>
      </c>
      <c r="F120" s="31" t="str">
        <f t="array" ref="F120">IFERROR(INDEX('Kreuzmatrix Elemente'!$A$8:$BM$8,MATCH($C120,'Kreuzmatrix Elemente'!$A$10:$BZ$10,0)),"")</f>
        <v>*Common</v>
      </c>
    </row>
    <row r="121" spans="1:6" ht="13.15" x14ac:dyDescent="0.4">
      <c r="B121" s="17" t="s">
        <v>588</v>
      </c>
      <c r="C121" s="55"/>
      <c r="D121" s="32"/>
      <c r="E121" s="55" t="s">
        <v>84</v>
      </c>
      <c r="F121" s="55"/>
    </row>
    <row r="122" spans="1:6" hidden="1" x14ac:dyDescent="0.35">
      <c r="A122" t="s">
        <v>741</v>
      </c>
      <c r="B122" s="20" t="s">
        <v>588</v>
      </c>
      <c r="C122" s="36" t="s">
        <v>764</v>
      </c>
      <c r="D122" s="19" t="str">
        <f>IFERROR(INDEX('Kreuzmatrix Elemente'!$A$9:$BM$9,MATCH($C122,'Kreuzmatrix Elemente'!$A$10:$BZ$10,0)),"")</f>
        <v>PositiveLengthMeasure</v>
      </c>
      <c r="E122" s="38">
        <f>IFERROR(INDEX('Kreuzmatrix Elemente'!$A$7:$BM$34,MATCH($B122,'Kreuzmatrix Elemente'!$A$7:$A$34,0),MATCH($C122,'Kreuzmatrix Elemente'!$A$10:$BN$10,0)),"")</f>
        <v>0</v>
      </c>
      <c r="F122" s="39" t="str">
        <f t="array" ref="F122">IFERROR(INDEX('Kreuzmatrix Elemente'!$A$8:$BM$8,MATCH($C122,'Kreuzmatrix Elemente'!$A$10:$BZ$10,0)),"")</f>
        <v>*Common</v>
      </c>
    </row>
    <row r="123" spans="1:6" hidden="1" x14ac:dyDescent="0.35">
      <c r="A123" t="s">
        <v>741</v>
      </c>
      <c r="B123" s="24" t="s">
        <v>588</v>
      </c>
      <c r="C123" s="29" t="s">
        <v>33</v>
      </c>
      <c r="D123" s="19" t="str">
        <f>IFERROR(INDEX('Kreuzmatrix Elemente'!$A$9:$BM$9,MATCH($C123,'Kreuzmatrix Elemente'!$A$10:$BZ$10,0)),"")</f>
        <v>PositiveLengthMeasure</v>
      </c>
      <c r="E123" s="30">
        <f>IFERROR(INDEX('Kreuzmatrix Elemente'!$A$7:$BM$34,MATCH($B123,'Kreuzmatrix Elemente'!$A$7:$A$34,0),MATCH($C123,'Kreuzmatrix Elemente'!$A$10:$BN$10,0)),"")</f>
        <v>0</v>
      </c>
      <c r="F123" s="31" t="str">
        <f t="array" ref="F123">IFERROR(INDEX('Kreuzmatrix Elemente'!$A$8:$BM$8,MATCH($C123,'Kreuzmatrix Elemente'!$A$10:$BZ$10,0)),"")</f>
        <v>*Common</v>
      </c>
    </row>
    <row r="124" spans="1:6" x14ac:dyDescent="0.35">
      <c r="A124" t="s">
        <v>741</v>
      </c>
      <c r="B124" s="24" t="s">
        <v>588</v>
      </c>
      <c r="C124" s="29" t="s">
        <v>488</v>
      </c>
      <c r="D124" s="19" t="str">
        <f>IFERROR(INDEX('Kreuzmatrix Elemente'!$A$9:$BM$9,MATCH($C124,'Kreuzmatrix Elemente'!$A$10:$BZ$10,0)),"")</f>
        <v>Boolean</v>
      </c>
      <c r="E124" s="30" t="str">
        <f>IFERROR(INDEX('Kreuzmatrix Elemente'!$A$7:$BM$34,MATCH($B124,'Kreuzmatrix Elemente'!$A$7:$A$34,0),MATCH($C124,'Kreuzmatrix Elemente'!$A$10:$BN$10,0)),"")</f>
        <v>A2</v>
      </c>
      <c r="F124" s="31" t="str">
        <f t="array" ref="F124">IFERROR(INDEX('Kreuzmatrix Elemente'!$A$8:$BM$8,MATCH($C124,'Kreuzmatrix Elemente'!$A$10:$BZ$10,0)),"")</f>
        <v>*Common</v>
      </c>
    </row>
    <row r="125" spans="1:6" x14ac:dyDescent="0.35">
      <c r="B125" s="24" t="s">
        <v>588</v>
      </c>
      <c r="C125" s="29" t="s">
        <v>39</v>
      </c>
      <c r="D125" s="19" t="str">
        <f>IFERROR(INDEX('Kreuzmatrix Elemente'!$A$9:$BM$9,MATCH($C125,'Kreuzmatrix Elemente'!$A$10:$BZ$10,0)),"")</f>
        <v>Label</v>
      </c>
      <c r="E125" s="30" t="str">
        <f>IFERROR(INDEX('Kreuzmatrix Elemente'!$A$7:$BM$34,MATCH($B125,'Kreuzmatrix Elemente'!$A$7:$A$34,0),MATCH($C125,'Kreuzmatrix Elemente'!$A$10:$BN$10,0)),"")</f>
        <v>M02</v>
      </c>
      <c r="F125" s="31" t="str">
        <f t="array" ref="F125">IFERROR(INDEX('Kreuzmatrix Elemente'!$A$8:$BM$8,MATCH($C125,'Kreuzmatrix Elemente'!$A$10:$BZ$10,0)),"")</f>
        <v>*Common</v>
      </c>
    </row>
    <row r="126" spans="1:6" hidden="1" x14ac:dyDescent="0.35">
      <c r="B126" s="24" t="s">
        <v>588</v>
      </c>
      <c r="C126" s="29" t="s">
        <v>492</v>
      </c>
      <c r="D126" s="19" t="str">
        <f>IFERROR(INDEX('Kreuzmatrix Elemente'!$A$9:$BM$9,MATCH($C126,'Kreuzmatrix Elemente'!$A$10:$BZ$10,0)),"")</f>
        <v>Identifier</v>
      </c>
      <c r="E126" s="30">
        <f>IFERROR(INDEX('Kreuzmatrix Elemente'!$A$7:$BM$34,MATCH($B126,'Kreuzmatrix Elemente'!$A$7:$A$34,0),MATCH($C126,'Kreuzmatrix Elemente'!$A$10:$BN$10,0)),"")</f>
        <v>0</v>
      </c>
      <c r="F126" s="31" t="str">
        <f t="array" ref="F126">IFERROR(INDEX('Kreuzmatrix Elemente'!$A$8:$BM$8,MATCH($C126,'Kreuzmatrix Elemente'!$A$10:$BZ$10,0)),"")</f>
        <v>*Common</v>
      </c>
    </row>
    <row r="127" spans="1:6" x14ac:dyDescent="0.35">
      <c r="B127" s="24" t="s">
        <v>588</v>
      </c>
      <c r="C127" s="29" t="s">
        <v>497</v>
      </c>
      <c r="D127" s="19" t="str">
        <f>IFERROR(INDEX('Kreuzmatrix Elemente'!$A$9:$BM$9,MATCH($C127,'Kreuzmatrix Elemente'!$A$10:$BZ$10,0)),"")</f>
        <v/>
      </c>
      <c r="E127" s="30" t="str">
        <f>IFERROR(INDEX('Kreuzmatrix Elemente'!$A$7:$BM$34,MATCH($B127,'Kreuzmatrix Elemente'!$A$7:$A$34,0),MATCH($C127,'Kreuzmatrix Elemente'!$A$10:$BN$10,0)),"")</f>
        <v/>
      </c>
      <c r="F127" s="31" t="str">
        <f t="array" ref="F127">IFERROR(INDEX('Kreuzmatrix Elemente'!$A$8:$BM$8,MATCH($C127,'Kreuzmatrix Elemente'!$A$10:$BZ$10,0)),"")</f>
        <v/>
      </c>
    </row>
    <row r="128" spans="1:6" x14ac:dyDescent="0.35">
      <c r="B128" s="24" t="s">
        <v>588</v>
      </c>
      <c r="C128" s="29" t="s">
        <v>789</v>
      </c>
      <c r="D128" s="19" t="str">
        <f>IFERROR(INDEX('Kreuzmatrix Elemente'!$A$9:$BM$9,MATCH($C128,'Kreuzmatrix Elemente'!$A$10:$BZ$10,0)),"")</f>
        <v>Text</v>
      </c>
      <c r="E128" s="30" t="str">
        <f>IFERROR(INDEX('Kreuzmatrix Elemente'!$A$7:$BM$34,MATCH($B128,'Kreuzmatrix Elemente'!$A$7:$A$34,0),MATCH($C128,'Kreuzmatrix Elemente'!$A$10:$BN$10,0)),"")</f>
        <v>M01</v>
      </c>
      <c r="F128" s="31" t="str">
        <f t="array" ref="F128">IFERROR(INDEX('Kreuzmatrix Elemente'!$A$8:$BM$8,MATCH($C128,'Kreuzmatrix Elemente'!$A$10:$BZ$10,0)),"")</f>
        <v>*Common</v>
      </c>
    </row>
    <row r="129" spans="1:6" x14ac:dyDescent="0.35">
      <c r="B129" s="24" t="s">
        <v>588</v>
      </c>
      <c r="C129" s="29" t="s">
        <v>790</v>
      </c>
      <c r="D129" s="19" t="str">
        <f>IFERROR(INDEX('Kreuzmatrix Elemente'!$A$9:$BM$9,MATCH($C129,'Kreuzmatrix Elemente'!$A$10:$BZ$10,0)),"")</f>
        <v>Label</v>
      </c>
      <c r="E129" s="30" t="str">
        <f>IFERROR(INDEX('Kreuzmatrix Elemente'!$A$7:$BM$34,MATCH($B129,'Kreuzmatrix Elemente'!$A$7:$A$34,0),MATCH($C129,'Kreuzmatrix Elemente'!$A$10:$BN$10,0)),"")</f>
        <v>M02</v>
      </c>
      <c r="F129" s="31" t="str">
        <f t="array" ref="F129">IFERROR(INDEX('Kreuzmatrix Elemente'!$A$8:$BM$8,MATCH($C129,'Kreuzmatrix Elemente'!$A$10:$BZ$10,0)),"")</f>
        <v>DCA</v>
      </c>
    </row>
    <row r="130" spans="1:6" hidden="1" x14ac:dyDescent="0.35">
      <c r="B130" s="20" t="s">
        <v>588</v>
      </c>
      <c r="C130" s="29" t="s">
        <v>791</v>
      </c>
      <c r="D130" s="19" t="str">
        <f>IFERROR(INDEX('Kreuzmatrix Elemente'!$A$9:$BM$9,MATCH($C130,'Kreuzmatrix Elemente'!$A$10:$BZ$10,0)),"")</f>
        <v>Label</v>
      </c>
      <c r="E130" s="30">
        <f>IFERROR(INDEX('Kreuzmatrix Elemente'!$A$7:$BM$34,MATCH($B130,'Kreuzmatrix Elemente'!$A$7:$A$34,0),MATCH($C130,'Kreuzmatrix Elemente'!$A$10:$BN$10,0)),"")</f>
        <v>0</v>
      </c>
      <c r="F130" s="31" t="str">
        <f t="array" ref="F130">IFERROR(INDEX('Kreuzmatrix Elemente'!$A$8:$BM$8,MATCH($C130,'Kreuzmatrix Elemente'!$A$10:$BZ$10,0)),"")</f>
        <v>DCA</v>
      </c>
    </row>
    <row r="131" spans="1:6" x14ac:dyDescent="0.35">
      <c r="B131" s="20" t="s">
        <v>588</v>
      </c>
      <c r="C131" s="29" t="s">
        <v>27</v>
      </c>
      <c r="D131" s="19" t="str">
        <f>IFERROR(INDEX('Kreuzmatrix Elemente'!$A$9:$BM$9,MATCH($C131,'Kreuzmatrix Elemente'!$A$10:$BZ$10,0)),"")</f>
        <v>Label</v>
      </c>
      <c r="E131" s="30" t="str">
        <f>IFERROR(INDEX('Kreuzmatrix Elemente'!$A$7:$BM$34,MATCH($B131,'Kreuzmatrix Elemente'!$A$7:$A$34,0),MATCH($C131,'Kreuzmatrix Elemente'!$A$10:$BN$10,0)),"")</f>
        <v>A2</v>
      </c>
      <c r="F131" s="31" t="str">
        <f t="array" ref="F131">IFERROR(INDEX('Kreuzmatrix Elemente'!$A$8:$BM$8,MATCH($C131,'Kreuzmatrix Elemente'!$A$10:$BZ$10,0)),"")</f>
        <v>DCA</v>
      </c>
    </row>
    <row r="132" spans="1:6" hidden="1" x14ac:dyDescent="0.35">
      <c r="B132" s="24" t="s">
        <v>588</v>
      </c>
      <c r="C132" s="29" t="s">
        <v>839</v>
      </c>
      <c r="D132" s="19" t="str">
        <f>IFERROR(INDEX('Kreuzmatrix Elemente'!$A$9:$BM$9,MATCH($C132,'Kreuzmatrix Elemente'!$A$10:$BZ$10,0)),"")</f>
        <v/>
      </c>
      <c r="E132" s="30" t="str">
        <f>IFERROR(INDEX('Kreuzmatrix Elemente'!$A$7:$BM$34,MATCH($B132,'Kreuzmatrix Elemente'!$A$7:$A$34,0),MATCH($C132,'Kreuzmatrix Elemente'!$A$10:$BN$10,0)),"")</f>
        <v/>
      </c>
      <c r="F132" s="31" t="str">
        <f t="array" ref="F132">IFERROR(INDEX('Kreuzmatrix Elemente'!$A$8:$BM$8,MATCH($C132,'Kreuzmatrix Elemente'!$A$10:$BZ$10,0)),"")</f>
        <v/>
      </c>
    </row>
    <row r="133" spans="1:6" hidden="1" x14ac:dyDescent="0.35">
      <c r="A133" t="s">
        <v>741</v>
      </c>
      <c r="B133" s="20" t="s">
        <v>588</v>
      </c>
      <c r="C133" s="29" t="s">
        <v>35</v>
      </c>
      <c r="D133" s="19" t="str">
        <f>IFERROR(INDEX('Kreuzmatrix Elemente'!$A$9:$BM$9,MATCH($C133,'Kreuzmatrix Elemente'!$A$10:$BZ$10,0)),"")</f>
        <v>Boolean</v>
      </c>
      <c r="E133" s="30">
        <f>IFERROR(INDEX('Kreuzmatrix Elemente'!$A$7:$BM$34,MATCH($B133,'Kreuzmatrix Elemente'!$A$7:$A$34,0),MATCH($C133,'Kreuzmatrix Elemente'!$A$10:$BN$10,0)),"")</f>
        <v>0</v>
      </c>
      <c r="F133" s="31" t="str">
        <f t="array" ref="F133">IFERROR(INDEX('Kreuzmatrix Elemente'!$A$8:$BM$8,MATCH($C133,'Kreuzmatrix Elemente'!$A$10:$BZ$10,0)),"")</f>
        <v>DCA</v>
      </c>
    </row>
    <row r="134" spans="1:6" ht="13.15" x14ac:dyDescent="0.4">
      <c r="B134" s="17" t="s">
        <v>229</v>
      </c>
      <c r="C134" s="55"/>
      <c r="D134" s="32"/>
      <c r="E134" s="55" t="s">
        <v>84</v>
      </c>
      <c r="F134" s="55"/>
    </row>
    <row r="135" spans="1:6" hidden="1" x14ac:dyDescent="0.35">
      <c r="A135" t="s">
        <v>741</v>
      </c>
      <c r="B135" s="24" t="s">
        <v>229</v>
      </c>
      <c r="C135" s="36" t="s">
        <v>767</v>
      </c>
      <c r="D135" s="19" t="str">
        <f>IFERROR(INDEX('Kreuzmatrix Elemente'!$A$9:$BM$9,MATCH($C135,'Kreuzmatrix Elemente'!$A$10:$BZ$10,0)),"")</f>
        <v>Boolean</v>
      </c>
      <c r="E135" s="38">
        <f>IFERROR(INDEX('Kreuzmatrix Elemente'!$A$7:$BM$34,MATCH($B135,'Kreuzmatrix Elemente'!$A$7:$A$34,0),MATCH($C135,'Kreuzmatrix Elemente'!$A$10:$BN$10,0)),"")</f>
        <v>0</v>
      </c>
      <c r="F135" s="39" t="str">
        <f t="array" ref="F135">IFERROR(INDEX('Kreuzmatrix Elemente'!$A$8:$BM$8,MATCH($C135,'Kreuzmatrix Elemente'!$A$10:$BZ$10,0)),"")</f>
        <v>*Common</v>
      </c>
    </row>
    <row r="136" spans="1:6" x14ac:dyDescent="0.35">
      <c r="A136" t="s">
        <v>741</v>
      </c>
      <c r="B136" s="24" t="s">
        <v>229</v>
      </c>
      <c r="C136" s="29" t="s">
        <v>486</v>
      </c>
      <c r="D136" s="19" t="str">
        <f>IFERROR(INDEX('Kreuzmatrix Elemente'!$A$9:$BM$9,MATCH($C136,'Kreuzmatrix Elemente'!$A$10:$BZ$10,0)),"")</f>
        <v>Label</v>
      </c>
      <c r="E136" s="30" t="str">
        <f>IFERROR(INDEX('Kreuzmatrix Elemente'!$A$7:$BM$34,MATCH($B136,'Kreuzmatrix Elemente'!$A$7:$A$34,0),MATCH($C136,'Kreuzmatrix Elemente'!$A$10:$BN$10,0)),"")</f>
        <v>B3</v>
      </c>
      <c r="F136" s="31" t="str">
        <f t="array" ref="F136">IFERROR(INDEX('Kreuzmatrix Elemente'!$A$8:$BM$8,MATCH($C136,'Kreuzmatrix Elemente'!$A$10:$BZ$10,0)),"")</f>
        <v>*Common</v>
      </c>
    </row>
    <row r="137" spans="1:6" hidden="1" x14ac:dyDescent="0.35">
      <c r="A137" t="s">
        <v>741</v>
      </c>
      <c r="B137" s="24" t="s">
        <v>229</v>
      </c>
      <c r="C137" s="29" t="s">
        <v>770</v>
      </c>
      <c r="D137" s="19" t="str">
        <f>IFERROR(INDEX('Kreuzmatrix Elemente'!$A$9:$BM$9,MATCH($C137,'Kreuzmatrix Elemente'!$A$10:$BZ$10,0)),"")</f>
        <v>Boolean</v>
      </c>
      <c r="E137" s="30">
        <f>IFERROR(INDEX('Kreuzmatrix Elemente'!$A$7:$BM$34,MATCH($B137,'Kreuzmatrix Elemente'!$A$7:$A$34,0),MATCH($C137,'Kreuzmatrix Elemente'!$A$10:$BN$10,0)),"")</f>
        <v>0</v>
      </c>
      <c r="F137" s="31" t="str">
        <f t="array" ref="F137">IFERROR(INDEX('Kreuzmatrix Elemente'!$A$8:$BM$8,MATCH($C137,'Kreuzmatrix Elemente'!$A$10:$BZ$10,0)),"")</f>
        <v>*Common</v>
      </c>
    </row>
    <row r="138" spans="1:6" hidden="1" x14ac:dyDescent="0.35">
      <c r="A138" t="s">
        <v>741</v>
      </c>
      <c r="B138" s="20" t="s">
        <v>229</v>
      </c>
      <c r="C138" s="29" t="s">
        <v>771</v>
      </c>
      <c r="D138" s="19" t="str">
        <f>IFERROR(INDEX('Kreuzmatrix Elemente'!$A$9:$BM$9,MATCH($C138,'Kreuzmatrix Elemente'!$A$10:$BZ$10,0)),"")</f>
        <v>Boolean</v>
      </c>
      <c r="E138" s="30">
        <f>IFERROR(INDEX('Kreuzmatrix Elemente'!$A$7:$BM$34,MATCH($B138,'Kreuzmatrix Elemente'!$A$7:$A$34,0),MATCH($C138,'Kreuzmatrix Elemente'!$A$10:$BN$10,0)),"")</f>
        <v>0</v>
      </c>
      <c r="F138" s="31" t="str">
        <f t="array" ref="F138">IFERROR(INDEX('Kreuzmatrix Elemente'!$A$8:$BM$8,MATCH($C138,'Kreuzmatrix Elemente'!$A$10:$BZ$10,0)),"")</f>
        <v>*Common</v>
      </c>
    </row>
    <row r="139" spans="1:6" x14ac:dyDescent="0.35">
      <c r="A139" t="s">
        <v>741</v>
      </c>
      <c r="B139" s="24" t="s">
        <v>229</v>
      </c>
      <c r="C139" s="29" t="s">
        <v>488</v>
      </c>
      <c r="D139" s="19" t="str">
        <f>IFERROR(INDEX('Kreuzmatrix Elemente'!$A$9:$BM$9,MATCH($C139,'Kreuzmatrix Elemente'!$A$10:$BZ$10,0)),"")</f>
        <v>Boolean</v>
      </c>
      <c r="E139" s="30" t="str">
        <f>IFERROR(INDEX('Kreuzmatrix Elemente'!$A$7:$BM$34,MATCH($B139,'Kreuzmatrix Elemente'!$A$7:$A$34,0),MATCH($C139,'Kreuzmatrix Elemente'!$A$10:$BN$10,0)),"")</f>
        <v>A2</v>
      </c>
      <c r="F139" s="31" t="str">
        <f t="array" ref="F139">IFERROR(INDEX('Kreuzmatrix Elemente'!$A$8:$BM$8,MATCH($C139,'Kreuzmatrix Elemente'!$A$10:$BZ$10,0)),"")</f>
        <v>*Common</v>
      </c>
    </row>
    <row r="140" spans="1:6" hidden="1" x14ac:dyDescent="0.35">
      <c r="A140" t="s">
        <v>741</v>
      </c>
      <c r="B140" s="20" t="s">
        <v>229</v>
      </c>
      <c r="C140" s="29" t="s">
        <v>492</v>
      </c>
      <c r="D140" s="19" t="str">
        <f>IFERROR(INDEX('Kreuzmatrix Elemente'!$A$9:$BM$9,MATCH($C140,'Kreuzmatrix Elemente'!$A$10:$BZ$10,0)),"")</f>
        <v>Identifier</v>
      </c>
      <c r="E140" s="30">
        <f>IFERROR(INDEX('Kreuzmatrix Elemente'!$A$7:$BM$34,MATCH($B140,'Kreuzmatrix Elemente'!$A$7:$A$34,0),MATCH($C140,'Kreuzmatrix Elemente'!$A$10:$BN$10,0)),"")</f>
        <v>0</v>
      </c>
      <c r="F140" s="31" t="str">
        <f t="array" ref="F140">IFERROR(INDEX('Kreuzmatrix Elemente'!$A$8:$BM$8,MATCH($C140,'Kreuzmatrix Elemente'!$A$10:$BZ$10,0)),"")</f>
        <v>*Common</v>
      </c>
    </row>
    <row r="141" spans="1:6" hidden="1" x14ac:dyDescent="0.35">
      <c r="A141" t="s">
        <v>741</v>
      </c>
      <c r="B141" s="24" t="s">
        <v>229</v>
      </c>
      <c r="C141" s="29" t="s">
        <v>777</v>
      </c>
      <c r="D141" s="19" t="str">
        <f>IFERROR(INDEX('Kreuzmatrix Elemente'!$A$9:$BM$9,MATCH($C141,'Kreuzmatrix Elemente'!$A$10:$BZ$10,0)),"")</f>
        <v>PositiveLengthMeasure</v>
      </c>
      <c r="E141" s="30">
        <f>IFERROR(INDEX('Kreuzmatrix Elemente'!$A$7:$BM$34,MATCH($B141,'Kreuzmatrix Elemente'!$A$7:$A$34,0),MATCH($C141,'Kreuzmatrix Elemente'!$A$10:$BN$10,0)),"")</f>
        <v>0</v>
      </c>
      <c r="F141" s="31" t="str">
        <f t="array" ref="F141">IFERROR(INDEX('Kreuzmatrix Elemente'!$A$8:$BM$8,MATCH($C141,'Kreuzmatrix Elemente'!$A$10:$BZ$10,0)),"")</f>
        <v>*Common</v>
      </c>
    </row>
    <row r="142" spans="1:6" hidden="1" x14ac:dyDescent="0.35">
      <c r="A142" t="s">
        <v>741</v>
      </c>
      <c r="B142" s="20" t="s">
        <v>229</v>
      </c>
      <c r="C142" s="29" t="s">
        <v>778</v>
      </c>
      <c r="D142" s="19" t="str">
        <f>IFERROR(INDEX('Kreuzmatrix Elemente'!$A$9:$BM$9,MATCH($C142,'Kreuzmatrix Elemente'!$A$10:$BZ$10,0)),"")</f>
        <v>PlaneAngleMeasure</v>
      </c>
      <c r="E142" s="30">
        <f>IFERROR(INDEX('Kreuzmatrix Elemente'!$A$7:$BM$34,MATCH($B142,'Kreuzmatrix Elemente'!$A$7:$A$34,0),MATCH($C142,'Kreuzmatrix Elemente'!$A$10:$BN$10,0)),"")</f>
        <v>0</v>
      </c>
      <c r="F142" s="31" t="str">
        <f t="array" ref="F142">IFERROR(INDEX('Kreuzmatrix Elemente'!$A$8:$BM$8,MATCH($C142,'Kreuzmatrix Elemente'!$A$10:$BZ$10,0)),"")</f>
        <v>*Common</v>
      </c>
    </row>
    <row r="143" spans="1:6" ht="13.15" hidden="1" x14ac:dyDescent="0.4">
      <c r="B143" s="32" t="s">
        <v>733</v>
      </c>
      <c r="C143" s="22"/>
      <c r="D143" s="32"/>
      <c r="E143" s="22" t="s">
        <v>84</v>
      </c>
      <c r="F143" s="22"/>
    </row>
    <row r="144" spans="1:6" x14ac:dyDescent="0.35">
      <c r="A144" t="s">
        <v>728</v>
      </c>
      <c r="B144" s="24" t="s">
        <v>268</v>
      </c>
      <c r="C144" s="29" t="s">
        <v>486</v>
      </c>
      <c r="D144" s="19" t="str">
        <f>IFERROR(INDEX('Kreuzmatrix Elemente'!$A$9:$BM$9,MATCH($C144,'Kreuzmatrix Elemente'!$A$10:$BZ$10,0)),"")</f>
        <v>Label</v>
      </c>
      <c r="E144" s="30" t="str">
        <f>IFERROR(INDEX('Kreuzmatrix Elemente'!$A$7:$BM$34,MATCH($B144,'Kreuzmatrix Elemente'!$A$7:$A$34,0),MATCH($C144,'Kreuzmatrix Elemente'!$A$10:$BN$10,0)),"")</f>
        <v>B3</v>
      </c>
      <c r="F144" s="31" t="str">
        <f t="array" ref="F144">IFERROR(INDEX('Kreuzmatrix Elemente'!$A$8:$BM$8,MATCH($C144,'Kreuzmatrix Elemente'!$A$10:$BZ$10,0)),"")</f>
        <v>*Common</v>
      </c>
    </row>
    <row r="145" spans="1:6" x14ac:dyDescent="0.35">
      <c r="A145" t="s">
        <v>728</v>
      </c>
      <c r="B145" s="24" t="s">
        <v>268</v>
      </c>
      <c r="C145" s="29" t="s">
        <v>488</v>
      </c>
      <c r="D145" s="19" t="str">
        <f>IFERROR(INDEX('Kreuzmatrix Elemente'!$A$9:$BM$9,MATCH($C145,'Kreuzmatrix Elemente'!$A$10:$BZ$10,0)),"")</f>
        <v>Boolean</v>
      </c>
      <c r="E145" s="30" t="str">
        <f>IFERROR(INDEX('Kreuzmatrix Elemente'!$A$7:$BM$34,MATCH($B145,'Kreuzmatrix Elemente'!$A$7:$A$34,0),MATCH($C145,'Kreuzmatrix Elemente'!$A$10:$BN$10,0)),"")</f>
        <v>A2</v>
      </c>
      <c r="F145" s="31" t="str">
        <f t="array" ref="F145">IFERROR(INDEX('Kreuzmatrix Elemente'!$A$8:$BM$8,MATCH($C145,'Kreuzmatrix Elemente'!$A$10:$BZ$10,0)),"")</f>
        <v>*Common</v>
      </c>
    </row>
    <row r="146" spans="1:6" hidden="1" x14ac:dyDescent="0.35">
      <c r="A146" t="s">
        <v>728</v>
      </c>
      <c r="B146" s="20" t="s">
        <v>268</v>
      </c>
      <c r="C146" s="33" t="s">
        <v>776</v>
      </c>
      <c r="D146" s="19" t="str">
        <f>IFERROR(INDEX('Kreuzmatrix Elemente'!$A$9:$BM$9,MATCH($C146,'Kreuzmatrix Elemente'!$A$10:$BZ$10,0)),"")</f>
        <v>AreaMeasure</v>
      </c>
      <c r="E146" s="30">
        <f>IFERROR(INDEX('Kreuzmatrix Elemente'!$A$7:$BM$34,MATCH($B146,'Kreuzmatrix Elemente'!$A$7:$A$34,0),MATCH($C146,'Kreuzmatrix Elemente'!$A$10:$BN$10,0)),"")</f>
        <v>0</v>
      </c>
      <c r="F146" s="31" t="str">
        <f t="array" ref="F146">IFERROR(INDEX('Kreuzmatrix Elemente'!$A$8:$BM$8,MATCH($C146,'Kreuzmatrix Elemente'!$A$10:$BZ$10,0)),"")</f>
        <v>*Common</v>
      </c>
    </row>
    <row r="147" spans="1:6" hidden="1" x14ac:dyDescent="0.35">
      <c r="A147" t="s">
        <v>728</v>
      </c>
      <c r="B147" s="20" t="s">
        <v>268</v>
      </c>
      <c r="C147" s="29" t="s">
        <v>492</v>
      </c>
      <c r="D147" s="19" t="str">
        <f>IFERROR(INDEX('Kreuzmatrix Elemente'!$A$9:$BM$9,MATCH($C147,'Kreuzmatrix Elemente'!$A$10:$BZ$10,0)),"")</f>
        <v>Identifier</v>
      </c>
      <c r="E147" s="30">
        <f>IFERROR(INDEX('Kreuzmatrix Elemente'!$A$7:$BM$34,MATCH($B147,'Kreuzmatrix Elemente'!$A$7:$A$34,0),MATCH($C147,'Kreuzmatrix Elemente'!$A$10:$BN$10,0)),"")</f>
        <v>0</v>
      </c>
      <c r="F147" s="31" t="str">
        <f t="array" ref="F147">IFERROR(INDEX('Kreuzmatrix Elemente'!$A$8:$BM$8,MATCH($C147,'Kreuzmatrix Elemente'!$A$10:$BZ$10,0)),"")</f>
        <v>*Common</v>
      </c>
    </row>
    <row r="148" spans="1:6" hidden="1" x14ac:dyDescent="0.35">
      <c r="A148" t="s">
        <v>728</v>
      </c>
      <c r="B148" s="20" t="s">
        <v>268</v>
      </c>
      <c r="C148" s="29" t="s">
        <v>786</v>
      </c>
      <c r="D148" s="19" t="str">
        <f>IFERROR(INDEX('Kreuzmatrix Elemente'!$A$9:$BM$9,MATCH($C148,'Kreuzmatrix Elemente'!$A$10:$BZ$10,0)),"")</f>
        <v>AreaMeasure</v>
      </c>
      <c r="E148" s="30">
        <f>IFERROR(INDEX('Kreuzmatrix Elemente'!$A$7:$BM$34,MATCH($B148,'Kreuzmatrix Elemente'!$A$7:$A$34,0),MATCH($C148,'Kreuzmatrix Elemente'!$A$10:$BN$10,0)),"")</f>
        <v>0</v>
      </c>
      <c r="F148" s="31" t="str">
        <f t="array" ref="F148">IFERROR(INDEX('Kreuzmatrix Elemente'!$A$8:$BM$8,MATCH($C148,'Kreuzmatrix Elemente'!$A$10:$BZ$10,0)),"")</f>
        <v>*Common</v>
      </c>
    </row>
    <row r="149" spans="1:6" x14ac:dyDescent="0.35">
      <c r="B149" s="20" t="s">
        <v>268</v>
      </c>
      <c r="C149" s="29" t="s">
        <v>497</v>
      </c>
      <c r="D149" s="19" t="str">
        <f>IFERROR(INDEX('Kreuzmatrix Elemente'!$A$9:$BM$9,MATCH($C149,'Kreuzmatrix Elemente'!$A$10:$BZ$10,0)),"")</f>
        <v/>
      </c>
      <c r="E149" s="30" t="str">
        <f>IFERROR(INDEX('Kreuzmatrix Elemente'!$A$7:$BM$34,MATCH($B149,'Kreuzmatrix Elemente'!$A$7:$A$34,0),MATCH($C149,'Kreuzmatrix Elemente'!$A$10:$BN$10,0)),"")</f>
        <v/>
      </c>
      <c r="F149" s="31" t="str">
        <f t="array" ref="F149">IFERROR(INDEX('Kreuzmatrix Elemente'!$A$8:$BM$8,MATCH($C149,'Kreuzmatrix Elemente'!$A$10:$BZ$10,0)),"")</f>
        <v/>
      </c>
    </row>
    <row r="150" spans="1:6" x14ac:dyDescent="0.35">
      <c r="B150" s="20" t="s">
        <v>268</v>
      </c>
      <c r="C150" s="29" t="s">
        <v>789</v>
      </c>
      <c r="D150" s="19" t="str">
        <f>IFERROR(INDEX('Kreuzmatrix Elemente'!$A$9:$BM$9,MATCH($C150,'Kreuzmatrix Elemente'!$A$10:$BZ$10,0)),"")</f>
        <v>Text</v>
      </c>
      <c r="E150" s="30" t="str">
        <f>IFERROR(INDEX('Kreuzmatrix Elemente'!$A$7:$BM$34,MATCH($B150,'Kreuzmatrix Elemente'!$A$7:$A$34,0),MATCH($C150,'Kreuzmatrix Elemente'!$A$10:$BN$10,0)),"")</f>
        <v>M01</v>
      </c>
      <c r="F150" s="31" t="str">
        <f t="array" ref="F150">IFERROR(INDEX('Kreuzmatrix Elemente'!$A$8:$BM$8,MATCH($C150,'Kreuzmatrix Elemente'!$A$10:$BZ$10,0)),"")</f>
        <v>*Common</v>
      </c>
    </row>
    <row r="151" spans="1:6" hidden="1" x14ac:dyDescent="0.35">
      <c r="B151" s="20" t="s">
        <v>268</v>
      </c>
      <c r="C151" s="29" t="s">
        <v>790</v>
      </c>
      <c r="D151" s="19" t="str">
        <f>IFERROR(INDEX('Kreuzmatrix Elemente'!$A$9:$BM$9,MATCH($C151,'Kreuzmatrix Elemente'!$A$10:$BZ$10,0)),"")</f>
        <v>Label</v>
      </c>
      <c r="E151" s="30">
        <f>IFERROR(INDEX('Kreuzmatrix Elemente'!$A$7:$BM$34,MATCH($B151,'Kreuzmatrix Elemente'!$A$7:$A$34,0),MATCH($C151,'Kreuzmatrix Elemente'!$A$10:$BN$10,0)),"")</f>
        <v>0</v>
      </c>
      <c r="F151" s="31" t="str">
        <f t="array" ref="F151">IFERROR(INDEX('Kreuzmatrix Elemente'!$A$8:$BM$8,MATCH($C151,'Kreuzmatrix Elemente'!$A$10:$BZ$10,0)),"")</f>
        <v>DCA</v>
      </c>
    </row>
    <row r="152" spans="1:6" hidden="1" x14ac:dyDescent="0.35">
      <c r="B152" s="20" t="s">
        <v>268</v>
      </c>
      <c r="C152" s="29" t="s">
        <v>791</v>
      </c>
      <c r="D152" s="19" t="str">
        <f>IFERROR(INDEX('Kreuzmatrix Elemente'!$A$9:$BM$9,MATCH($C152,'Kreuzmatrix Elemente'!$A$10:$BZ$10,0)),"")</f>
        <v>Label</v>
      </c>
      <c r="E152" s="30">
        <f>IFERROR(INDEX('Kreuzmatrix Elemente'!$A$7:$BM$34,MATCH($B152,'Kreuzmatrix Elemente'!$A$7:$A$34,0),MATCH($C152,'Kreuzmatrix Elemente'!$A$10:$BN$10,0)),"")</f>
        <v>0</v>
      </c>
      <c r="F152" s="31" t="str">
        <f t="array" ref="F152">IFERROR(INDEX('Kreuzmatrix Elemente'!$A$8:$BM$8,MATCH($C152,'Kreuzmatrix Elemente'!$A$10:$BZ$10,0)),"")</f>
        <v>DCA</v>
      </c>
    </row>
    <row r="153" spans="1:6" x14ac:dyDescent="0.35">
      <c r="B153" s="20" t="s">
        <v>268</v>
      </c>
      <c r="C153" s="29" t="s">
        <v>27</v>
      </c>
      <c r="D153" s="19" t="str">
        <f>IFERROR(INDEX('Kreuzmatrix Elemente'!$A$9:$BM$9,MATCH($C153,'Kreuzmatrix Elemente'!$A$10:$BZ$10,0)),"")</f>
        <v>Label</v>
      </c>
      <c r="E153" s="30" t="str">
        <f>IFERROR(INDEX('Kreuzmatrix Elemente'!$A$7:$BM$34,MATCH($B153,'Kreuzmatrix Elemente'!$A$7:$A$34,0),MATCH($C153,'Kreuzmatrix Elemente'!$A$10:$BN$10,0)),"")</f>
        <v>A2</v>
      </c>
      <c r="F153" s="31" t="str">
        <f t="array" ref="F153">IFERROR(INDEX('Kreuzmatrix Elemente'!$A$8:$BM$8,MATCH($C153,'Kreuzmatrix Elemente'!$A$10:$BZ$10,0)),"")</f>
        <v>DCA</v>
      </c>
    </row>
    <row r="154" spans="1:6" hidden="1" x14ac:dyDescent="0.35">
      <c r="B154" s="20" t="s">
        <v>268</v>
      </c>
      <c r="C154" s="29" t="s">
        <v>839</v>
      </c>
      <c r="D154" s="19" t="str">
        <f>IFERROR(INDEX('Kreuzmatrix Elemente'!$A$9:$BM$9,MATCH($C154,'Kreuzmatrix Elemente'!$A$10:$BZ$10,0)),"")</f>
        <v/>
      </c>
      <c r="E154" s="30" t="str">
        <f>IFERROR(INDEX('Kreuzmatrix Elemente'!$A$7:$BM$34,MATCH($B154,'Kreuzmatrix Elemente'!$A$7:$A$34,0),MATCH($C154,'Kreuzmatrix Elemente'!$A$10:$BN$10,0)),"")</f>
        <v/>
      </c>
      <c r="F154" s="31" t="str">
        <f t="array" ref="F154">IFERROR(INDEX('Kreuzmatrix Elemente'!$A$8:$BM$8,MATCH($C154,'Kreuzmatrix Elemente'!$A$10:$BZ$10,0)),"")</f>
        <v/>
      </c>
    </row>
    <row r="155" spans="1:6" x14ac:dyDescent="0.35">
      <c r="B155" s="20" t="s">
        <v>268</v>
      </c>
      <c r="C155" s="29" t="s">
        <v>35</v>
      </c>
      <c r="D155" s="19" t="str">
        <f>IFERROR(INDEX('Kreuzmatrix Elemente'!$A$9:$BM$9,MATCH($C155,'Kreuzmatrix Elemente'!$A$10:$BZ$10,0)),"")</f>
        <v>Boolean</v>
      </c>
      <c r="E155" s="30" t="str">
        <f>IFERROR(INDEX('Kreuzmatrix Elemente'!$A$7:$BM$34,MATCH($B155,'Kreuzmatrix Elemente'!$A$7:$A$34,0),MATCH($C155,'Kreuzmatrix Elemente'!$A$10:$BN$10,0)),"")</f>
        <v>A2</v>
      </c>
      <c r="F155" s="31" t="str">
        <f t="array" ref="F155">IFERROR(INDEX('Kreuzmatrix Elemente'!$A$8:$BM$8,MATCH($C155,'Kreuzmatrix Elemente'!$A$10:$BZ$10,0)),"")</f>
        <v>DCA</v>
      </c>
    </row>
    <row r="156" spans="1:6" ht="13.15" x14ac:dyDescent="0.4">
      <c r="B156" s="17" t="s">
        <v>263</v>
      </c>
      <c r="C156" s="55"/>
      <c r="D156" s="32"/>
      <c r="E156" s="55" t="s">
        <v>84</v>
      </c>
      <c r="F156" s="55"/>
    </row>
    <row r="157" spans="1:6" x14ac:dyDescent="0.35">
      <c r="A157" t="s">
        <v>728</v>
      </c>
      <c r="B157" s="20" t="s">
        <v>263</v>
      </c>
      <c r="C157" s="36" t="s">
        <v>484</v>
      </c>
      <c r="D157" s="19" t="str">
        <f>IFERROR(INDEX('Kreuzmatrix Elemente'!$A$9:$BM$9,MATCH($C157,'Kreuzmatrix Elemente'!$A$10:$BZ$10,0)),"")</f>
        <v>Label</v>
      </c>
      <c r="E157" s="38" t="str">
        <f>IFERROR(INDEX('Kreuzmatrix Elemente'!$A$7:$BM$34,MATCH($B157,'Kreuzmatrix Elemente'!$A$7:$A$34,0),MATCH($C157,'Kreuzmatrix Elemente'!$A$10:$BN$10,0)),"")</f>
        <v>B3</v>
      </c>
      <c r="F157" s="39" t="str">
        <f t="array" ref="F157">IFERROR(INDEX('Kreuzmatrix Elemente'!$A$8:$BM$8,MATCH($C157,'Kreuzmatrix Elemente'!$A$10:$BZ$10,0)),"")</f>
        <v>*Common</v>
      </c>
    </row>
    <row r="158" spans="1:6" hidden="1" x14ac:dyDescent="0.35">
      <c r="A158" t="s">
        <v>728</v>
      </c>
      <c r="B158" s="20" t="s">
        <v>263</v>
      </c>
      <c r="C158" s="29" t="s">
        <v>762</v>
      </c>
      <c r="D158" s="19" t="str">
        <f>IFERROR(INDEX('Kreuzmatrix Elemente'!$A$9:$BM$9,MATCH($C158,'Kreuzmatrix Elemente'!$A$10:$BZ$10,0)),"")</f>
        <v>Boolean</v>
      </c>
      <c r="E158" s="30">
        <f>IFERROR(INDEX('Kreuzmatrix Elemente'!$A$7:$BM$34,MATCH($B158,'Kreuzmatrix Elemente'!$A$7:$A$34,0),MATCH($C158,'Kreuzmatrix Elemente'!$A$10:$BN$10,0)),"")</f>
        <v>0</v>
      </c>
      <c r="F158" s="31" t="str">
        <f t="array" ref="F158">IFERROR(INDEX('Kreuzmatrix Elemente'!$A$8:$BM$8,MATCH($C158,'Kreuzmatrix Elemente'!$A$10:$BZ$10,0)),"")</f>
        <v>*Common</v>
      </c>
    </row>
    <row r="159" spans="1:6" hidden="1" x14ac:dyDescent="0.35">
      <c r="A159" t="s">
        <v>728</v>
      </c>
      <c r="B159" s="20" t="s">
        <v>263</v>
      </c>
      <c r="C159" s="29" t="s">
        <v>763</v>
      </c>
      <c r="D159" s="19" t="str">
        <f>IFERROR(INDEX('Kreuzmatrix Elemente'!$A$9:$BM$9,MATCH($C159,'Kreuzmatrix Elemente'!$A$10:$BZ$10,0)),"")</f>
        <v>Boolean</v>
      </c>
      <c r="E159" s="30">
        <f>IFERROR(INDEX('Kreuzmatrix Elemente'!$A$7:$BM$34,MATCH($B159,'Kreuzmatrix Elemente'!$A$7:$A$34,0),MATCH($C159,'Kreuzmatrix Elemente'!$A$10:$BN$10,0)),"")</f>
        <v>0</v>
      </c>
      <c r="F159" s="31" t="str">
        <f t="array" ref="F159">IFERROR(INDEX('Kreuzmatrix Elemente'!$A$8:$BM$8,MATCH($C159,'Kreuzmatrix Elemente'!$A$10:$BZ$10,0)),"")</f>
        <v>*Common</v>
      </c>
    </row>
    <row r="160" spans="1:6" x14ac:dyDescent="0.35">
      <c r="A160" t="s">
        <v>736</v>
      </c>
      <c r="B160" s="24" t="s">
        <v>263</v>
      </c>
      <c r="C160" s="29" t="s">
        <v>486</v>
      </c>
      <c r="D160" s="19" t="str">
        <f>IFERROR(INDEX('Kreuzmatrix Elemente'!$A$9:$BM$9,MATCH($C160,'Kreuzmatrix Elemente'!$A$10:$BZ$10,0)),"")</f>
        <v>Label</v>
      </c>
      <c r="E160" s="30" t="str">
        <f>IFERROR(INDEX('Kreuzmatrix Elemente'!$A$7:$BM$34,MATCH($B160,'Kreuzmatrix Elemente'!$A$7:$A$34,0),MATCH($C160,'Kreuzmatrix Elemente'!$A$10:$BN$10,0)),"")</f>
        <v>B3</v>
      </c>
      <c r="F160" s="31" t="str">
        <f t="array" ref="F160">IFERROR(INDEX('Kreuzmatrix Elemente'!$A$8:$BM$8,MATCH($C160,'Kreuzmatrix Elemente'!$A$10:$BZ$10,0)),"")</f>
        <v>*Common</v>
      </c>
    </row>
    <row r="161" spans="1:6" x14ac:dyDescent="0.35">
      <c r="A161" t="s">
        <v>736</v>
      </c>
      <c r="B161" s="24" t="s">
        <v>263</v>
      </c>
      <c r="C161" s="29" t="s">
        <v>488</v>
      </c>
      <c r="D161" s="19" t="str">
        <f>IFERROR(INDEX('Kreuzmatrix Elemente'!$A$9:$BM$9,MATCH($C161,'Kreuzmatrix Elemente'!$A$10:$BZ$10,0)),"")</f>
        <v>Boolean</v>
      </c>
      <c r="E161" s="30" t="str">
        <f>IFERROR(INDEX('Kreuzmatrix Elemente'!$A$7:$BM$34,MATCH($B161,'Kreuzmatrix Elemente'!$A$7:$A$34,0),MATCH($C161,'Kreuzmatrix Elemente'!$A$10:$BN$10,0)),"")</f>
        <v>A2</v>
      </c>
      <c r="F161" s="31" t="str">
        <f t="array" ref="F161">IFERROR(INDEX('Kreuzmatrix Elemente'!$A$8:$BM$8,MATCH($C161,'Kreuzmatrix Elemente'!$A$10:$BZ$10,0)),"")</f>
        <v>*Common</v>
      </c>
    </row>
    <row r="162" spans="1:6" x14ac:dyDescent="0.35">
      <c r="A162" t="s">
        <v>736</v>
      </c>
      <c r="B162" s="24" t="s">
        <v>263</v>
      </c>
      <c r="C162" s="29" t="s">
        <v>491</v>
      </c>
      <c r="D162" s="19" t="str">
        <f>IFERROR(INDEX('Kreuzmatrix Elemente'!$A$9:$BM$9,MATCH($C162,'Kreuzmatrix Elemente'!$A$10:$BZ$10,0)),"")</f>
        <v>Boolean</v>
      </c>
      <c r="E162" s="30" t="str">
        <f>IFERROR(INDEX('Kreuzmatrix Elemente'!$A$7:$BM$34,MATCH($B162,'Kreuzmatrix Elemente'!$A$7:$A$34,0),MATCH($C162,'Kreuzmatrix Elemente'!$A$10:$BN$10,0)),"")</f>
        <v>A2</v>
      </c>
      <c r="F162" s="31" t="str">
        <f t="array" ref="F162">IFERROR(INDEX('Kreuzmatrix Elemente'!$A$8:$BM$8,MATCH($C162,'Kreuzmatrix Elemente'!$A$10:$BZ$10,0)),"")</f>
        <v>*Common</v>
      </c>
    </row>
    <row r="163" spans="1:6" hidden="1" x14ac:dyDescent="0.35">
      <c r="A163" t="s">
        <v>736</v>
      </c>
      <c r="B163" s="20" t="s">
        <v>263</v>
      </c>
      <c r="C163" s="29" t="s">
        <v>775</v>
      </c>
      <c r="D163" s="19" t="str">
        <f>IFERROR(INDEX('Kreuzmatrix Elemente'!$A$9:$BM$9,MATCH($C163,'Kreuzmatrix Elemente'!$A$10:$BZ$10,0)),"")</f>
        <v>PlaneAngleMeasure</v>
      </c>
      <c r="E163" s="30">
        <f>IFERROR(INDEX('Kreuzmatrix Elemente'!$A$7:$BM$34,MATCH($B163,'Kreuzmatrix Elemente'!$A$7:$A$34,0),MATCH($C163,'Kreuzmatrix Elemente'!$A$10:$BN$10,0)),"")</f>
        <v>0</v>
      </c>
      <c r="F163" s="31" t="str">
        <f t="array" ref="F163">IFERROR(INDEX('Kreuzmatrix Elemente'!$A$8:$BM$8,MATCH($C163,'Kreuzmatrix Elemente'!$A$10:$BZ$10,0)),"")</f>
        <v>*Common</v>
      </c>
    </row>
    <row r="164" spans="1:6" hidden="1" x14ac:dyDescent="0.35">
      <c r="A164" t="s">
        <v>736</v>
      </c>
      <c r="B164" s="20" t="s">
        <v>263</v>
      </c>
      <c r="C164" s="29" t="s">
        <v>492</v>
      </c>
      <c r="D164" s="19" t="str">
        <f>IFERROR(INDEX('Kreuzmatrix Elemente'!$A$9:$BM$9,MATCH($C164,'Kreuzmatrix Elemente'!$A$10:$BZ$10,0)),"")</f>
        <v>Identifier</v>
      </c>
      <c r="E164" s="30">
        <f>IFERROR(INDEX('Kreuzmatrix Elemente'!$A$7:$BM$34,MATCH($B164,'Kreuzmatrix Elemente'!$A$7:$A$34,0),MATCH($C164,'Kreuzmatrix Elemente'!$A$10:$BN$10,0)),"")</f>
        <v>0</v>
      </c>
      <c r="F164" s="31" t="str">
        <f t="array" ref="F164">IFERROR(INDEX('Kreuzmatrix Elemente'!$A$8:$BM$8,MATCH($C164,'Kreuzmatrix Elemente'!$A$10:$BZ$10,0)),"")</f>
        <v>*Common</v>
      </c>
    </row>
    <row r="165" spans="1:6" hidden="1" x14ac:dyDescent="0.35">
      <c r="A165" t="s">
        <v>734</v>
      </c>
      <c r="B165" s="20" t="s">
        <v>263</v>
      </c>
      <c r="C165" s="29" t="s">
        <v>784</v>
      </c>
      <c r="D165" s="19" t="str">
        <f>IFERROR(INDEX('Kreuzmatrix Elemente'!$A$9:$BM$9,MATCH($C165,'Kreuzmatrix Elemente'!$A$10:$BZ$10,0)),"")</f>
        <v>Label</v>
      </c>
      <c r="E165" s="30">
        <f>IFERROR(INDEX('Kreuzmatrix Elemente'!$A$7:$BM$34,MATCH($B165,'Kreuzmatrix Elemente'!$A$7:$A$34,0),MATCH($C165,'Kreuzmatrix Elemente'!$A$10:$BN$10,0)),"")</f>
        <v>0</v>
      </c>
      <c r="F165" s="31" t="str">
        <f t="array" ref="F165">IFERROR(INDEX('Kreuzmatrix Elemente'!$A$8:$BM$8,MATCH($C165,'Kreuzmatrix Elemente'!$A$10:$BZ$10,0)),"")</f>
        <v>*Common</v>
      </c>
    </row>
    <row r="166" spans="1:6" hidden="1" x14ac:dyDescent="0.35">
      <c r="A166" t="s">
        <v>734</v>
      </c>
      <c r="B166" s="20" t="s">
        <v>263</v>
      </c>
      <c r="C166" s="29" t="s">
        <v>785</v>
      </c>
      <c r="D166" s="19" t="str">
        <f>IFERROR(INDEX('Kreuzmatrix Elemente'!$A$9:$BM$9,MATCH($C166,'Kreuzmatrix Elemente'!$A$10:$BZ$10,0)),"")</f>
        <v>ThermalTransmittanceMeasure</v>
      </c>
      <c r="E166" s="30">
        <f>IFERROR(INDEX('Kreuzmatrix Elemente'!$A$7:$BM$34,MATCH($B166,'Kreuzmatrix Elemente'!$A$7:$A$34,0),MATCH($C166,'Kreuzmatrix Elemente'!$A$10:$BN$10,0)),"")</f>
        <v>0</v>
      </c>
      <c r="F166" s="31" t="str">
        <f t="array" ref="F166">IFERROR(INDEX('Kreuzmatrix Elemente'!$A$8:$BM$8,MATCH($C166,'Kreuzmatrix Elemente'!$A$10:$BZ$10,0)),"")</f>
        <v>*Common</v>
      </c>
    </row>
    <row r="167" spans="1:6" x14ac:dyDescent="0.35">
      <c r="B167" s="20" t="s">
        <v>263</v>
      </c>
      <c r="C167" s="29" t="s">
        <v>497</v>
      </c>
      <c r="D167" s="19" t="str">
        <f>IFERROR(INDEX('Kreuzmatrix Elemente'!$A$9:$BM$9,MATCH($C167,'Kreuzmatrix Elemente'!$A$10:$BZ$10,0)),"")</f>
        <v/>
      </c>
      <c r="E167" s="30" t="str">
        <f>IFERROR(INDEX('Kreuzmatrix Elemente'!$A$7:$BM$34,MATCH($B167,'Kreuzmatrix Elemente'!$A$7:$A$34,0),MATCH($C167,'Kreuzmatrix Elemente'!$A$10:$BN$10,0)),"")</f>
        <v/>
      </c>
      <c r="F167" s="31" t="str">
        <f t="array" ref="F167">IFERROR(INDEX('Kreuzmatrix Elemente'!$A$8:$BM$8,MATCH($C167,'Kreuzmatrix Elemente'!$A$10:$BZ$10,0)),"")</f>
        <v/>
      </c>
    </row>
    <row r="168" spans="1:6" x14ac:dyDescent="0.35">
      <c r="B168" s="20" t="s">
        <v>263</v>
      </c>
      <c r="C168" s="29" t="s">
        <v>789</v>
      </c>
      <c r="D168" s="19" t="str">
        <f>IFERROR(INDEX('Kreuzmatrix Elemente'!$A$9:$BM$9,MATCH($C168,'Kreuzmatrix Elemente'!$A$10:$BZ$10,0)),"")</f>
        <v>Text</v>
      </c>
      <c r="E168" s="30" t="str">
        <f>IFERROR(INDEX('Kreuzmatrix Elemente'!$A$7:$BM$34,MATCH($B168,'Kreuzmatrix Elemente'!$A$7:$A$34,0),MATCH($C168,'Kreuzmatrix Elemente'!$A$10:$BN$10,0)),"")</f>
        <v>M01</v>
      </c>
      <c r="F168" s="31" t="str">
        <f t="array" ref="F168">IFERROR(INDEX('Kreuzmatrix Elemente'!$A$8:$BM$8,MATCH($C168,'Kreuzmatrix Elemente'!$A$10:$BZ$10,0)),"")</f>
        <v>*Common</v>
      </c>
    </row>
    <row r="169" spans="1:6" hidden="1" x14ac:dyDescent="0.35">
      <c r="B169" s="20" t="s">
        <v>263</v>
      </c>
      <c r="C169" s="29" t="s">
        <v>790</v>
      </c>
      <c r="D169" s="19" t="str">
        <f>IFERROR(INDEX('Kreuzmatrix Elemente'!$A$9:$BM$9,MATCH($C169,'Kreuzmatrix Elemente'!$A$10:$BZ$10,0)),"")</f>
        <v>Label</v>
      </c>
      <c r="E169" s="30">
        <f>IFERROR(INDEX('Kreuzmatrix Elemente'!$A$7:$BM$34,MATCH($B169,'Kreuzmatrix Elemente'!$A$7:$A$34,0),MATCH($C169,'Kreuzmatrix Elemente'!$A$10:$BN$10,0)),"")</f>
        <v>0</v>
      </c>
      <c r="F169" s="31" t="str">
        <f t="array" ref="F169">IFERROR(INDEX('Kreuzmatrix Elemente'!$A$8:$BM$8,MATCH($C169,'Kreuzmatrix Elemente'!$A$10:$BZ$10,0)),"")</f>
        <v>DCA</v>
      </c>
    </row>
    <row r="170" spans="1:6" hidden="1" x14ac:dyDescent="0.35">
      <c r="B170" s="20" t="s">
        <v>263</v>
      </c>
      <c r="C170" s="29" t="s">
        <v>791</v>
      </c>
      <c r="D170" s="19" t="str">
        <f>IFERROR(INDEX('Kreuzmatrix Elemente'!$A$9:$BM$9,MATCH($C170,'Kreuzmatrix Elemente'!$A$10:$BZ$10,0)),"")</f>
        <v>Label</v>
      </c>
      <c r="E170" s="30">
        <f>IFERROR(INDEX('Kreuzmatrix Elemente'!$A$7:$BM$34,MATCH($B170,'Kreuzmatrix Elemente'!$A$7:$A$34,0),MATCH($C170,'Kreuzmatrix Elemente'!$A$10:$BN$10,0)),"")</f>
        <v>0</v>
      </c>
      <c r="F170" s="31" t="str">
        <f t="array" ref="F170">IFERROR(INDEX('Kreuzmatrix Elemente'!$A$8:$BM$8,MATCH($C170,'Kreuzmatrix Elemente'!$A$10:$BZ$10,0)),"")</f>
        <v>DCA</v>
      </c>
    </row>
    <row r="171" spans="1:6" x14ac:dyDescent="0.35">
      <c r="B171" s="20" t="s">
        <v>263</v>
      </c>
      <c r="C171" s="29" t="s">
        <v>27</v>
      </c>
      <c r="D171" s="19" t="str">
        <f>IFERROR(INDEX('Kreuzmatrix Elemente'!$A$9:$BM$9,MATCH($C171,'Kreuzmatrix Elemente'!$A$10:$BZ$10,0)),"")</f>
        <v>Label</v>
      </c>
      <c r="E171" s="30" t="str">
        <f>IFERROR(INDEX('Kreuzmatrix Elemente'!$A$7:$BM$34,MATCH($B171,'Kreuzmatrix Elemente'!$A$7:$A$34,0),MATCH($C171,'Kreuzmatrix Elemente'!$A$10:$BN$10,0)),"")</f>
        <v>A2</v>
      </c>
      <c r="F171" s="31" t="str">
        <f t="array" ref="F171">IFERROR(INDEX('Kreuzmatrix Elemente'!$A$8:$BM$8,MATCH($C171,'Kreuzmatrix Elemente'!$A$10:$BZ$10,0)),"")</f>
        <v>DCA</v>
      </c>
    </row>
    <row r="172" spans="1:6" hidden="1" x14ac:dyDescent="0.35">
      <c r="B172" s="20" t="s">
        <v>263</v>
      </c>
      <c r="C172" s="29" t="s">
        <v>839</v>
      </c>
      <c r="D172" s="19" t="str">
        <f>IFERROR(INDEX('Kreuzmatrix Elemente'!$A$9:$BM$9,MATCH($C172,'Kreuzmatrix Elemente'!$A$10:$BZ$10,0)),"")</f>
        <v/>
      </c>
      <c r="E172" s="30" t="str">
        <f>IFERROR(INDEX('Kreuzmatrix Elemente'!$A$7:$BM$34,MATCH($B172,'Kreuzmatrix Elemente'!$A$7:$A$34,0),MATCH($C172,'Kreuzmatrix Elemente'!$A$10:$BN$10,0)),"")</f>
        <v/>
      </c>
      <c r="F172" s="31" t="str">
        <f t="array" ref="F172">IFERROR(INDEX('Kreuzmatrix Elemente'!$A$8:$BM$8,MATCH($C172,'Kreuzmatrix Elemente'!$A$10:$BZ$10,0)),"")</f>
        <v/>
      </c>
    </row>
    <row r="173" spans="1:6" x14ac:dyDescent="0.35">
      <c r="B173" s="20" t="s">
        <v>263</v>
      </c>
      <c r="C173" s="29" t="s">
        <v>35</v>
      </c>
      <c r="D173" s="19" t="str">
        <f>IFERROR(INDEX('Kreuzmatrix Elemente'!$A$9:$BM$9,MATCH($C173,'Kreuzmatrix Elemente'!$A$10:$BZ$10,0)),"")</f>
        <v>Boolean</v>
      </c>
      <c r="E173" s="30" t="str">
        <f>IFERROR(INDEX('Kreuzmatrix Elemente'!$A$7:$BM$34,MATCH($B173,'Kreuzmatrix Elemente'!$A$7:$A$34,0),MATCH($C173,'Kreuzmatrix Elemente'!$A$10:$BN$10,0)),"")</f>
        <v>A2</v>
      </c>
      <c r="F173" s="31" t="str">
        <f t="array" ref="F173">IFERROR(INDEX('Kreuzmatrix Elemente'!$A$8:$BM$8,MATCH($C173,'Kreuzmatrix Elemente'!$A$10:$BZ$10,0)),"")</f>
        <v>DCA</v>
      </c>
    </row>
    <row r="174" spans="1:6" ht="13.15" x14ac:dyDescent="0.4">
      <c r="B174" s="17" t="s">
        <v>214</v>
      </c>
      <c r="C174" s="55"/>
      <c r="D174" s="32"/>
      <c r="E174" s="55" t="s">
        <v>84</v>
      </c>
      <c r="F174" s="55"/>
    </row>
    <row r="175" spans="1:6" hidden="1" x14ac:dyDescent="0.35">
      <c r="A175" t="s">
        <v>734</v>
      </c>
      <c r="B175" s="24" t="s">
        <v>214</v>
      </c>
      <c r="C175" s="36" t="s">
        <v>767</v>
      </c>
      <c r="D175" s="19" t="str">
        <f>IFERROR(INDEX('Kreuzmatrix Elemente'!$A$9:$BM$9,MATCH($C175,'Kreuzmatrix Elemente'!$A$10:$BZ$10,0)),"")</f>
        <v>Boolean</v>
      </c>
      <c r="E175" s="38">
        <f>IFERROR(INDEX('Kreuzmatrix Elemente'!$A$7:$BM$34,MATCH($B175,'Kreuzmatrix Elemente'!$A$7:$A$34,0),MATCH($C175,'Kreuzmatrix Elemente'!$A$10:$BN$10,0)),"")</f>
        <v>0</v>
      </c>
      <c r="F175" s="39" t="str">
        <f t="array" ref="F175">IFERROR(INDEX('Kreuzmatrix Elemente'!$A$8:$BM$8,MATCH($C175,'Kreuzmatrix Elemente'!$A$10:$BZ$10,0)),"")</f>
        <v>*Common</v>
      </c>
    </row>
    <row r="176" spans="1:6" x14ac:dyDescent="0.35">
      <c r="A176" t="s">
        <v>734</v>
      </c>
      <c r="B176" s="24" t="s">
        <v>214</v>
      </c>
      <c r="C176" s="33" t="s">
        <v>486</v>
      </c>
      <c r="D176" s="19" t="str">
        <f>IFERROR(INDEX('Kreuzmatrix Elemente'!$A$9:$BM$9,MATCH($C176,'Kreuzmatrix Elemente'!$A$10:$BZ$10,0)),"")</f>
        <v>Label</v>
      </c>
      <c r="E176" s="30" t="str">
        <f>IFERROR(INDEX('Kreuzmatrix Elemente'!$A$7:$BM$34,MATCH($B176,'Kreuzmatrix Elemente'!$A$7:$A$34,0),MATCH($C176,'Kreuzmatrix Elemente'!$A$10:$BN$10,0)),"")</f>
        <v>B3</v>
      </c>
      <c r="F176" s="31" t="str">
        <f t="array" ref="F176">IFERROR(INDEX('Kreuzmatrix Elemente'!$A$8:$BM$8,MATCH($C176,'Kreuzmatrix Elemente'!$A$10:$BZ$10,0)),"")</f>
        <v>*Common</v>
      </c>
    </row>
    <row r="177" spans="1:6" hidden="1" x14ac:dyDescent="0.35">
      <c r="A177" t="s">
        <v>734</v>
      </c>
      <c r="B177" s="24" t="s">
        <v>214</v>
      </c>
      <c r="C177" s="29" t="s">
        <v>770</v>
      </c>
      <c r="D177" s="19" t="str">
        <f>IFERROR(INDEX('Kreuzmatrix Elemente'!$A$9:$BM$9,MATCH($C177,'Kreuzmatrix Elemente'!$A$10:$BZ$10,0)),"")</f>
        <v>Boolean</v>
      </c>
      <c r="E177" s="30">
        <f>IFERROR(INDEX('Kreuzmatrix Elemente'!$A$7:$BM$34,MATCH($B177,'Kreuzmatrix Elemente'!$A$7:$A$34,0),MATCH($C177,'Kreuzmatrix Elemente'!$A$10:$BN$10,0)),"")</f>
        <v>0</v>
      </c>
      <c r="F177" s="31" t="str">
        <f t="array" ref="F177">IFERROR(INDEX('Kreuzmatrix Elemente'!$A$8:$BM$8,MATCH($C177,'Kreuzmatrix Elemente'!$A$10:$BZ$10,0)),"")</f>
        <v>*Common</v>
      </c>
    </row>
    <row r="178" spans="1:6" hidden="1" x14ac:dyDescent="0.35">
      <c r="A178" t="s">
        <v>734</v>
      </c>
      <c r="B178" s="20" t="s">
        <v>214</v>
      </c>
      <c r="C178" s="29" t="s">
        <v>771</v>
      </c>
      <c r="D178" s="19" t="str">
        <f>IFERROR(INDEX('Kreuzmatrix Elemente'!$A$9:$BM$9,MATCH($C178,'Kreuzmatrix Elemente'!$A$10:$BZ$10,0)),"")</f>
        <v>Boolean</v>
      </c>
      <c r="E178" s="30">
        <f>IFERROR(INDEX('Kreuzmatrix Elemente'!$A$7:$BM$34,MATCH($B178,'Kreuzmatrix Elemente'!$A$7:$A$34,0),MATCH($C178,'Kreuzmatrix Elemente'!$A$10:$BN$10,0)),"")</f>
        <v>0</v>
      </c>
      <c r="F178" s="31" t="str">
        <f t="array" ref="F178">IFERROR(INDEX('Kreuzmatrix Elemente'!$A$8:$BM$8,MATCH($C178,'Kreuzmatrix Elemente'!$A$10:$BZ$10,0)),"")</f>
        <v>*Common</v>
      </c>
    </row>
    <row r="179" spans="1:6" x14ac:dyDescent="0.35">
      <c r="A179" t="s">
        <v>734</v>
      </c>
      <c r="B179" s="24" t="s">
        <v>214</v>
      </c>
      <c r="C179" s="29" t="s">
        <v>488</v>
      </c>
      <c r="D179" s="19" t="str">
        <f>IFERROR(INDEX('Kreuzmatrix Elemente'!$A$9:$BM$9,MATCH($C179,'Kreuzmatrix Elemente'!$A$10:$BZ$10,0)),"")</f>
        <v>Boolean</v>
      </c>
      <c r="E179" s="30" t="str">
        <f>IFERROR(INDEX('Kreuzmatrix Elemente'!$A$7:$BM$34,MATCH($B179,'Kreuzmatrix Elemente'!$A$7:$A$34,0),MATCH($C179,'Kreuzmatrix Elemente'!$A$10:$BN$10,0)),"")</f>
        <v>A2</v>
      </c>
      <c r="F179" s="31" t="str">
        <f t="array" ref="F179">IFERROR(INDEX('Kreuzmatrix Elemente'!$A$8:$BM$8,MATCH($C179,'Kreuzmatrix Elemente'!$A$10:$BZ$10,0)),"")</f>
        <v>*Common</v>
      </c>
    </row>
    <row r="180" spans="1:6" hidden="1" x14ac:dyDescent="0.35">
      <c r="A180" t="s">
        <v>734</v>
      </c>
      <c r="B180" s="24" t="s">
        <v>214</v>
      </c>
      <c r="C180" s="29" t="s">
        <v>773</v>
      </c>
      <c r="D180" s="19" t="str">
        <f>IFERROR(INDEX('Kreuzmatrix Elemente'!$A$9:$BM$9,MATCH($C180,'Kreuzmatrix Elemente'!$A$10:$BZ$10,0)),"")</f>
        <v>CountMeasure</v>
      </c>
      <c r="E180" s="30">
        <f>IFERROR(INDEX('Kreuzmatrix Elemente'!$A$7:$BM$34,MATCH($B180,'Kreuzmatrix Elemente'!$A$7:$A$34,0),MATCH($C180,'Kreuzmatrix Elemente'!$A$10:$BN$10,0)),"")</f>
        <v>0</v>
      </c>
      <c r="F180" s="31" t="str">
        <f t="array" ref="F180">IFERROR(INDEX('Kreuzmatrix Elemente'!$A$8:$BM$8,MATCH($C180,'Kreuzmatrix Elemente'!$A$10:$BZ$10,0)),"")</f>
        <v>*Common</v>
      </c>
    </row>
    <row r="181" spans="1:6" hidden="1" x14ac:dyDescent="0.35">
      <c r="A181" t="s">
        <v>734</v>
      </c>
      <c r="B181" s="24" t="s">
        <v>214</v>
      </c>
      <c r="C181" s="29" t="s">
        <v>774</v>
      </c>
      <c r="D181" s="19" t="str">
        <f>IFERROR(INDEX('Kreuzmatrix Elemente'!$A$9:$BM$9,MATCH($C181,'Kreuzmatrix Elemente'!$A$10:$BZ$10,0)),"")</f>
        <v>CountMeasure</v>
      </c>
      <c r="E181" s="30">
        <f>IFERROR(INDEX('Kreuzmatrix Elemente'!$A$7:$BM$34,MATCH($B181,'Kreuzmatrix Elemente'!$A$7:$A$34,0),MATCH($C181,'Kreuzmatrix Elemente'!$A$10:$BN$10,0)),"")</f>
        <v>0</v>
      </c>
      <c r="F181" s="31" t="str">
        <f t="array" ref="F181">IFERROR(INDEX('Kreuzmatrix Elemente'!$A$8:$BM$8,MATCH($C181,'Kreuzmatrix Elemente'!$A$10:$BZ$10,0)),"")</f>
        <v>*Common</v>
      </c>
    </row>
    <row r="182" spans="1:6" hidden="1" x14ac:dyDescent="0.35">
      <c r="A182" t="s">
        <v>734</v>
      </c>
      <c r="B182" s="20" t="s">
        <v>214</v>
      </c>
      <c r="C182" s="29" t="s">
        <v>492</v>
      </c>
      <c r="D182" s="19" t="str">
        <f>IFERROR(INDEX('Kreuzmatrix Elemente'!$A$9:$BM$9,MATCH($C182,'Kreuzmatrix Elemente'!$A$10:$BZ$10,0)),"")</f>
        <v>Identifier</v>
      </c>
      <c r="E182" s="30">
        <f>IFERROR(INDEX('Kreuzmatrix Elemente'!$A$7:$BM$34,MATCH($B182,'Kreuzmatrix Elemente'!$A$7:$A$34,0),MATCH($C182,'Kreuzmatrix Elemente'!$A$10:$BN$10,0)),"")</f>
        <v>0</v>
      </c>
      <c r="F182" s="31" t="str">
        <f t="array" ref="F182">IFERROR(INDEX('Kreuzmatrix Elemente'!$A$8:$BM$8,MATCH($C182,'Kreuzmatrix Elemente'!$A$10:$BZ$10,0)),"")</f>
        <v>*Common</v>
      </c>
    </row>
    <row r="183" spans="1:6" hidden="1" x14ac:dyDescent="0.35">
      <c r="A183" t="s">
        <v>728</v>
      </c>
      <c r="B183" s="24" t="s">
        <v>214</v>
      </c>
      <c r="C183" s="29" t="s">
        <v>777</v>
      </c>
      <c r="D183" s="19" t="str">
        <f>IFERROR(INDEX('Kreuzmatrix Elemente'!$A$9:$BM$9,MATCH($C183,'Kreuzmatrix Elemente'!$A$10:$BZ$10,0)),"")</f>
        <v>PositiveLengthMeasure</v>
      </c>
      <c r="E183" s="30">
        <f>IFERROR(INDEX('Kreuzmatrix Elemente'!$A$7:$BM$34,MATCH($B183,'Kreuzmatrix Elemente'!$A$7:$A$34,0),MATCH($C183,'Kreuzmatrix Elemente'!$A$10:$BN$10,0)),"")</f>
        <v>0</v>
      </c>
      <c r="F183" s="31" t="str">
        <f t="array" ref="F183">IFERROR(INDEX('Kreuzmatrix Elemente'!$A$8:$BM$8,MATCH($C183,'Kreuzmatrix Elemente'!$A$10:$BZ$10,0)),"")</f>
        <v>*Common</v>
      </c>
    </row>
    <row r="184" spans="1:6" hidden="1" x14ac:dyDescent="0.35">
      <c r="A184" t="s">
        <v>728</v>
      </c>
      <c r="B184" s="24" t="s">
        <v>214</v>
      </c>
      <c r="C184" s="29" t="s">
        <v>779</v>
      </c>
      <c r="D184" s="19" t="str">
        <f>IFERROR(INDEX('Kreuzmatrix Elemente'!$A$9:$BM$9,MATCH($C184,'Kreuzmatrix Elemente'!$A$10:$BZ$10,0)),"")</f>
        <v>PositiveLengthMeasure</v>
      </c>
      <c r="E184" s="30">
        <f>IFERROR(INDEX('Kreuzmatrix Elemente'!$A$7:$BM$34,MATCH($B184,'Kreuzmatrix Elemente'!$A$7:$A$34,0),MATCH($C184,'Kreuzmatrix Elemente'!$A$10:$BN$10,0)),"")</f>
        <v>0</v>
      </c>
      <c r="F184" s="31" t="str">
        <f t="array" ref="F184">IFERROR(INDEX('Kreuzmatrix Elemente'!$A$8:$BM$8,MATCH($C184,'Kreuzmatrix Elemente'!$A$10:$BZ$10,0)),"")</f>
        <v>*Common</v>
      </c>
    </row>
    <row r="185" spans="1:6" hidden="1" x14ac:dyDescent="0.35">
      <c r="A185" t="s">
        <v>728</v>
      </c>
      <c r="B185" s="24" t="s">
        <v>214</v>
      </c>
      <c r="C185" s="29" t="s">
        <v>788</v>
      </c>
      <c r="D185" s="19" t="str">
        <f>IFERROR(INDEX('Kreuzmatrix Elemente'!$A$9:$BM$9,MATCH($C185,'Kreuzmatrix Elemente'!$A$10:$BZ$10,0)),"")</f>
        <v>PositiveLengthMeasure</v>
      </c>
      <c r="E185" s="30">
        <f>IFERROR(INDEX('Kreuzmatrix Elemente'!$A$7:$BM$34,MATCH($B185,'Kreuzmatrix Elemente'!$A$7:$A$34,0),MATCH($C185,'Kreuzmatrix Elemente'!$A$10:$BN$10,0)),"")</f>
        <v>0</v>
      </c>
      <c r="F185" s="31" t="str">
        <f t="array" ref="F185">IFERROR(INDEX('Kreuzmatrix Elemente'!$A$8:$BM$8,MATCH($C185,'Kreuzmatrix Elemente'!$A$10:$BZ$10,0)),"")</f>
        <v>*Common</v>
      </c>
    </row>
    <row r="186" spans="1:6" x14ac:dyDescent="0.35">
      <c r="B186" s="24" t="s">
        <v>214</v>
      </c>
      <c r="C186" s="29" t="s">
        <v>497</v>
      </c>
      <c r="D186" s="19" t="str">
        <f>IFERROR(INDEX('Kreuzmatrix Elemente'!$A$9:$BM$9,MATCH($C186,'Kreuzmatrix Elemente'!$A$10:$BZ$10,0)),"")</f>
        <v/>
      </c>
      <c r="E186" s="30" t="str">
        <f>IFERROR(INDEX('Kreuzmatrix Elemente'!$A$7:$BM$34,MATCH($B186,'Kreuzmatrix Elemente'!$A$7:$A$34,0),MATCH($C186,'Kreuzmatrix Elemente'!$A$10:$BN$10,0)),"")</f>
        <v/>
      </c>
      <c r="F186" s="31" t="str">
        <f t="array" ref="F186">IFERROR(INDEX('Kreuzmatrix Elemente'!$A$8:$BM$8,MATCH($C186,'Kreuzmatrix Elemente'!$A$10:$BZ$10,0)),"")</f>
        <v/>
      </c>
    </row>
    <row r="187" spans="1:6" x14ac:dyDescent="0.35">
      <c r="B187" s="24" t="s">
        <v>214</v>
      </c>
      <c r="C187" s="29" t="s">
        <v>789</v>
      </c>
      <c r="D187" s="19" t="str">
        <f>IFERROR(INDEX('Kreuzmatrix Elemente'!$A$9:$BM$9,MATCH($C187,'Kreuzmatrix Elemente'!$A$10:$BZ$10,0)),"")</f>
        <v>Text</v>
      </c>
      <c r="E187" s="30" t="str">
        <f>IFERROR(INDEX('Kreuzmatrix Elemente'!$A$7:$BM$34,MATCH($B187,'Kreuzmatrix Elemente'!$A$7:$A$34,0),MATCH($C187,'Kreuzmatrix Elemente'!$A$10:$BN$10,0)),"")</f>
        <v>M01</v>
      </c>
      <c r="F187" s="31" t="str">
        <f t="array" ref="F187">IFERROR(INDEX('Kreuzmatrix Elemente'!$A$8:$BM$8,MATCH($C187,'Kreuzmatrix Elemente'!$A$10:$BZ$10,0)),"")</f>
        <v>*Common</v>
      </c>
    </row>
    <row r="188" spans="1:6" hidden="1" x14ac:dyDescent="0.35">
      <c r="B188" s="24" t="s">
        <v>214</v>
      </c>
      <c r="C188" s="29" t="s">
        <v>790</v>
      </c>
      <c r="D188" s="19" t="str">
        <f>IFERROR(INDEX('Kreuzmatrix Elemente'!$A$9:$BM$9,MATCH($C188,'Kreuzmatrix Elemente'!$A$10:$BZ$10,0)),"")</f>
        <v>Label</v>
      </c>
      <c r="E188" s="30">
        <f>IFERROR(INDEX('Kreuzmatrix Elemente'!$A$7:$BM$34,MATCH($B188,'Kreuzmatrix Elemente'!$A$7:$A$34,0),MATCH($C188,'Kreuzmatrix Elemente'!$A$10:$BN$10,0)),"")</f>
        <v>0</v>
      </c>
      <c r="F188" s="31" t="str">
        <f t="array" ref="F188">IFERROR(INDEX('Kreuzmatrix Elemente'!$A$8:$BM$8,MATCH($C188,'Kreuzmatrix Elemente'!$A$10:$BZ$10,0)),"")</f>
        <v>DCA</v>
      </c>
    </row>
    <row r="189" spans="1:6" hidden="1" x14ac:dyDescent="0.35">
      <c r="B189" s="24" t="s">
        <v>214</v>
      </c>
      <c r="C189" s="29" t="s">
        <v>791</v>
      </c>
      <c r="D189" s="19" t="str">
        <f>IFERROR(INDEX('Kreuzmatrix Elemente'!$A$9:$BM$9,MATCH($C189,'Kreuzmatrix Elemente'!$A$10:$BZ$10,0)),"")</f>
        <v>Label</v>
      </c>
      <c r="E189" s="30">
        <f>IFERROR(INDEX('Kreuzmatrix Elemente'!$A$7:$BM$34,MATCH($B189,'Kreuzmatrix Elemente'!$A$7:$A$34,0),MATCH($C189,'Kreuzmatrix Elemente'!$A$10:$BN$10,0)),"")</f>
        <v>0</v>
      </c>
      <c r="F189" s="31" t="str">
        <f t="array" ref="F189">IFERROR(INDEX('Kreuzmatrix Elemente'!$A$8:$BM$8,MATCH($C189,'Kreuzmatrix Elemente'!$A$10:$BZ$10,0)),"")</f>
        <v>DCA</v>
      </c>
    </row>
    <row r="190" spans="1:6" x14ac:dyDescent="0.35">
      <c r="B190" s="24" t="s">
        <v>214</v>
      </c>
      <c r="C190" s="29" t="s">
        <v>27</v>
      </c>
      <c r="D190" s="19" t="str">
        <f>IFERROR(INDEX('Kreuzmatrix Elemente'!$A$9:$BM$9,MATCH($C190,'Kreuzmatrix Elemente'!$A$10:$BZ$10,0)),"")</f>
        <v>Label</v>
      </c>
      <c r="E190" s="30" t="str">
        <f>IFERROR(INDEX('Kreuzmatrix Elemente'!$A$7:$BM$34,MATCH($B190,'Kreuzmatrix Elemente'!$A$7:$A$34,0),MATCH($C190,'Kreuzmatrix Elemente'!$A$10:$BN$10,0)),"")</f>
        <v>A2</v>
      </c>
      <c r="F190" s="31" t="str">
        <f t="array" ref="F190">IFERROR(INDEX('Kreuzmatrix Elemente'!$A$8:$BM$8,MATCH($C190,'Kreuzmatrix Elemente'!$A$10:$BZ$10,0)),"")</f>
        <v>DCA</v>
      </c>
    </row>
    <row r="191" spans="1:6" hidden="1" x14ac:dyDescent="0.35">
      <c r="B191" s="24" t="s">
        <v>214</v>
      </c>
      <c r="C191" s="29" t="s">
        <v>839</v>
      </c>
      <c r="D191" s="19" t="str">
        <f>IFERROR(INDEX('Kreuzmatrix Elemente'!$A$9:$BM$9,MATCH($C191,'Kreuzmatrix Elemente'!$A$10:$BZ$10,0)),"")</f>
        <v/>
      </c>
      <c r="E191" s="30" t="str">
        <f>IFERROR(INDEX('Kreuzmatrix Elemente'!$A$7:$BM$34,MATCH($B191,'Kreuzmatrix Elemente'!$A$7:$A$34,0),MATCH($C191,'Kreuzmatrix Elemente'!$A$10:$BN$10,0)),"")</f>
        <v/>
      </c>
      <c r="F191" s="31" t="str">
        <f t="array" ref="F191">IFERROR(INDEX('Kreuzmatrix Elemente'!$A$8:$BM$8,MATCH($C191,'Kreuzmatrix Elemente'!$A$10:$BZ$10,0)),"")</f>
        <v/>
      </c>
    </row>
    <row r="192" spans="1:6" x14ac:dyDescent="0.35">
      <c r="B192" s="24" t="s">
        <v>214</v>
      </c>
      <c r="C192" s="29" t="s">
        <v>35</v>
      </c>
      <c r="D192" s="19" t="str">
        <f>IFERROR(INDEX('Kreuzmatrix Elemente'!$A$9:$BM$9,MATCH($C192,'Kreuzmatrix Elemente'!$A$10:$BZ$10,0)),"")</f>
        <v>Boolean</v>
      </c>
      <c r="E192" s="30" t="str">
        <f>IFERROR(INDEX('Kreuzmatrix Elemente'!$A$7:$BM$34,MATCH($B192,'Kreuzmatrix Elemente'!$A$7:$A$34,0),MATCH($C192,'Kreuzmatrix Elemente'!$A$10:$BN$10,0)),"")</f>
        <v>A2</v>
      </c>
      <c r="F192" s="31" t="str">
        <f t="array" ref="F192">IFERROR(INDEX('Kreuzmatrix Elemente'!$A$8:$BM$8,MATCH($C192,'Kreuzmatrix Elemente'!$A$10:$BZ$10,0)),"")</f>
        <v>DCA</v>
      </c>
    </row>
    <row r="193" spans="1:6" ht="13.15" x14ac:dyDescent="0.4">
      <c r="B193" s="17" t="s">
        <v>577</v>
      </c>
      <c r="C193" s="55"/>
      <c r="D193" s="32"/>
      <c r="E193" s="55" t="s">
        <v>84</v>
      </c>
      <c r="F193" s="55"/>
    </row>
    <row r="194" spans="1:6" x14ac:dyDescent="0.35">
      <c r="A194" t="s">
        <v>728</v>
      </c>
      <c r="B194" s="20" t="s">
        <v>577</v>
      </c>
      <c r="C194" s="36" t="s">
        <v>484</v>
      </c>
      <c r="D194" s="19" t="str">
        <f>IFERROR(INDEX('Kreuzmatrix Elemente'!$A$9:$BM$9,MATCH($C194,'Kreuzmatrix Elemente'!$A$10:$BZ$10,0)),"")</f>
        <v>Label</v>
      </c>
      <c r="E194" s="38" t="str">
        <f>IFERROR(INDEX('Kreuzmatrix Elemente'!$A$7:$BM$34,MATCH($B194,'Kreuzmatrix Elemente'!$A$7:$A$34,0),MATCH($C194,'Kreuzmatrix Elemente'!$A$10:$BN$10,0)),"")</f>
        <v>B3</v>
      </c>
      <c r="F194" s="39" t="str">
        <f t="array" ref="F194">IFERROR(INDEX('Kreuzmatrix Elemente'!$A$8:$BM$8,MATCH($C194,'Kreuzmatrix Elemente'!$A$10:$BZ$10,0)),"")</f>
        <v>*Common</v>
      </c>
    </row>
    <row r="195" spans="1:6" hidden="1" x14ac:dyDescent="0.35">
      <c r="A195" t="s">
        <v>728</v>
      </c>
      <c r="B195" s="20" t="s">
        <v>577</v>
      </c>
      <c r="C195" s="29" t="s">
        <v>762</v>
      </c>
      <c r="D195" s="19" t="str">
        <f>IFERROR(INDEX('Kreuzmatrix Elemente'!$A$9:$BM$9,MATCH($C195,'Kreuzmatrix Elemente'!$A$10:$BZ$10,0)),"")</f>
        <v>Boolean</v>
      </c>
      <c r="E195" s="30">
        <f>IFERROR(INDEX('Kreuzmatrix Elemente'!$A$7:$BM$34,MATCH($B195,'Kreuzmatrix Elemente'!$A$7:$A$34,0),MATCH($C195,'Kreuzmatrix Elemente'!$A$10:$BN$10,0)),"")</f>
        <v>0</v>
      </c>
      <c r="F195" s="31" t="str">
        <f t="array" ref="F195">IFERROR(INDEX('Kreuzmatrix Elemente'!$A$8:$BM$8,MATCH($C195,'Kreuzmatrix Elemente'!$A$10:$BZ$10,0)),"")</f>
        <v>*Common</v>
      </c>
    </row>
    <row r="196" spans="1:6" hidden="1" x14ac:dyDescent="0.35">
      <c r="A196" t="s">
        <v>728</v>
      </c>
      <c r="B196" s="20" t="s">
        <v>577</v>
      </c>
      <c r="C196" s="29" t="s">
        <v>763</v>
      </c>
      <c r="D196" s="19" t="str">
        <f>IFERROR(INDEX('Kreuzmatrix Elemente'!$A$9:$BM$9,MATCH($C196,'Kreuzmatrix Elemente'!$A$10:$BZ$10,0)),"")</f>
        <v>Boolean</v>
      </c>
      <c r="E196" s="30">
        <f>IFERROR(INDEX('Kreuzmatrix Elemente'!$A$7:$BM$34,MATCH($B196,'Kreuzmatrix Elemente'!$A$7:$A$34,0),MATCH($C196,'Kreuzmatrix Elemente'!$A$10:$BN$10,0)),"")</f>
        <v>0</v>
      </c>
      <c r="F196" s="31" t="str">
        <f t="array" ref="F196">IFERROR(INDEX('Kreuzmatrix Elemente'!$A$8:$BM$8,MATCH($C196,'Kreuzmatrix Elemente'!$A$10:$BZ$10,0)),"")</f>
        <v>*Common</v>
      </c>
    </row>
    <row r="197" spans="1:6" hidden="1" x14ac:dyDescent="0.35">
      <c r="A197" t="s">
        <v>728</v>
      </c>
      <c r="B197" s="20" t="s">
        <v>577</v>
      </c>
      <c r="C197" s="29" t="s">
        <v>765</v>
      </c>
      <c r="D197" s="19" t="str">
        <f>IFERROR(INDEX('Kreuzmatrix Elemente'!$A$9:$BM$9,MATCH($C197,'Kreuzmatrix Elemente'!$A$10:$BZ$10,0)),"")</f>
        <v>Boolean</v>
      </c>
      <c r="E197" s="30">
        <f>IFERROR(INDEX('Kreuzmatrix Elemente'!$A$7:$BM$34,MATCH($B197,'Kreuzmatrix Elemente'!$A$7:$A$34,0),MATCH($C197,'Kreuzmatrix Elemente'!$A$10:$BN$10,0)),"")</f>
        <v>0</v>
      </c>
      <c r="F197" s="31" t="str">
        <f t="array" ref="F197">IFERROR(INDEX('Kreuzmatrix Elemente'!$A$8:$BM$8,MATCH($C197,'Kreuzmatrix Elemente'!$A$10:$BZ$10,0)),"")</f>
        <v>*Common</v>
      </c>
    </row>
    <row r="198" spans="1:6" x14ac:dyDescent="0.35">
      <c r="A198" t="s">
        <v>728</v>
      </c>
      <c r="B198" s="24" t="s">
        <v>577</v>
      </c>
      <c r="C198" s="29" t="s">
        <v>486</v>
      </c>
      <c r="D198" s="19" t="str">
        <f>IFERROR(INDEX('Kreuzmatrix Elemente'!$A$9:$BM$9,MATCH($C198,'Kreuzmatrix Elemente'!$A$10:$BZ$10,0)),"")</f>
        <v>Label</v>
      </c>
      <c r="E198" s="30" t="str">
        <f>IFERROR(INDEX('Kreuzmatrix Elemente'!$A$7:$BM$34,MATCH($B198,'Kreuzmatrix Elemente'!$A$7:$A$34,0),MATCH($C198,'Kreuzmatrix Elemente'!$A$10:$BN$10,0)),"")</f>
        <v>B3</v>
      </c>
      <c r="F198" s="31" t="str">
        <f t="array" ref="F198">IFERROR(INDEX('Kreuzmatrix Elemente'!$A$8:$BM$8,MATCH($C198,'Kreuzmatrix Elemente'!$A$10:$BZ$10,0)),"")</f>
        <v>*Common</v>
      </c>
    </row>
    <row r="199" spans="1:6" x14ac:dyDescent="0.35">
      <c r="A199" t="s">
        <v>728</v>
      </c>
      <c r="B199" s="24" t="s">
        <v>577</v>
      </c>
      <c r="C199" s="29" t="s">
        <v>488</v>
      </c>
      <c r="D199" s="19" t="str">
        <f>IFERROR(INDEX('Kreuzmatrix Elemente'!$A$9:$BM$9,MATCH($C199,'Kreuzmatrix Elemente'!$A$10:$BZ$10,0)),"")</f>
        <v>Boolean</v>
      </c>
      <c r="E199" s="30" t="str">
        <f>IFERROR(INDEX('Kreuzmatrix Elemente'!$A$7:$BM$34,MATCH($B199,'Kreuzmatrix Elemente'!$A$7:$A$34,0),MATCH($C199,'Kreuzmatrix Elemente'!$A$10:$BN$10,0)),"")</f>
        <v>A2</v>
      </c>
      <c r="F199" s="31" t="str">
        <f t="array" ref="F199">IFERROR(INDEX('Kreuzmatrix Elemente'!$A$8:$BM$8,MATCH($C199,'Kreuzmatrix Elemente'!$A$10:$BZ$10,0)),"")</f>
        <v>*Common</v>
      </c>
    </row>
    <row r="200" spans="1:6" x14ac:dyDescent="0.35">
      <c r="A200" t="s">
        <v>728</v>
      </c>
      <c r="B200" s="24" t="s">
        <v>577</v>
      </c>
      <c r="C200" s="29" t="s">
        <v>491</v>
      </c>
      <c r="D200" s="19" t="str">
        <f>IFERROR(INDEX('Kreuzmatrix Elemente'!$A$9:$BM$9,MATCH($C200,'Kreuzmatrix Elemente'!$A$10:$BZ$10,0)),"")</f>
        <v>Boolean</v>
      </c>
      <c r="E200" s="30" t="str">
        <f>IFERROR(INDEX('Kreuzmatrix Elemente'!$A$7:$BM$34,MATCH($B200,'Kreuzmatrix Elemente'!$A$7:$A$34,0),MATCH($C200,'Kreuzmatrix Elemente'!$A$10:$BN$10,0)),"")</f>
        <v>A2</v>
      </c>
      <c r="F200" s="31" t="str">
        <f t="array" ref="F200">IFERROR(INDEX('Kreuzmatrix Elemente'!$A$8:$BM$8,MATCH($C200,'Kreuzmatrix Elemente'!$A$10:$BZ$10,0)),"")</f>
        <v>*Common</v>
      </c>
    </row>
    <row r="201" spans="1:6" hidden="1" x14ac:dyDescent="0.35">
      <c r="A201" t="s">
        <v>728</v>
      </c>
      <c r="B201" s="20" t="s">
        <v>577</v>
      </c>
      <c r="C201" s="29" t="s">
        <v>492</v>
      </c>
      <c r="D201" s="19" t="str">
        <f>IFERROR(INDEX('Kreuzmatrix Elemente'!$A$9:$BM$9,MATCH($C201,'Kreuzmatrix Elemente'!$A$10:$BZ$10,0)),"")</f>
        <v>Identifier</v>
      </c>
      <c r="E201" s="30">
        <f>IFERROR(INDEX('Kreuzmatrix Elemente'!$A$7:$BM$34,MATCH($B201,'Kreuzmatrix Elemente'!$A$7:$A$34,0),MATCH($C201,'Kreuzmatrix Elemente'!$A$10:$BN$10,0)),"")</f>
        <v>0</v>
      </c>
      <c r="F201" s="31" t="str">
        <f t="array" ref="F201">IFERROR(INDEX('Kreuzmatrix Elemente'!$A$8:$BM$8,MATCH($C201,'Kreuzmatrix Elemente'!$A$10:$BZ$10,0)),"")</f>
        <v>*Common</v>
      </c>
    </row>
    <row r="202" spans="1:6" hidden="1" x14ac:dyDescent="0.35">
      <c r="A202" t="s">
        <v>729</v>
      </c>
      <c r="B202" s="20" t="s">
        <v>577</v>
      </c>
      <c r="C202" s="29" t="s">
        <v>784</v>
      </c>
      <c r="D202" s="19" t="str">
        <f>IFERROR(INDEX('Kreuzmatrix Elemente'!$A$9:$BM$9,MATCH($C202,'Kreuzmatrix Elemente'!$A$10:$BZ$10,0)),"")</f>
        <v>Label</v>
      </c>
      <c r="E202" s="30">
        <f>IFERROR(INDEX('Kreuzmatrix Elemente'!$A$7:$BM$34,MATCH($B202,'Kreuzmatrix Elemente'!$A$7:$A$34,0),MATCH($C202,'Kreuzmatrix Elemente'!$A$10:$BN$10,0)),"")</f>
        <v>0</v>
      </c>
      <c r="F202" s="31" t="str">
        <f t="array" ref="F202">IFERROR(INDEX('Kreuzmatrix Elemente'!$A$8:$BM$8,MATCH($C202,'Kreuzmatrix Elemente'!$A$10:$BZ$10,0)),"")</f>
        <v>*Common</v>
      </c>
    </row>
    <row r="203" spans="1:6" hidden="1" x14ac:dyDescent="0.35">
      <c r="A203" t="s">
        <v>729</v>
      </c>
      <c r="B203" s="20" t="s">
        <v>577</v>
      </c>
      <c r="C203" s="29" t="s">
        <v>785</v>
      </c>
      <c r="D203" s="19" t="str">
        <f>IFERROR(INDEX('Kreuzmatrix Elemente'!$A$9:$BM$9,MATCH($C203,'Kreuzmatrix Elemente'!$A$10:$BZ$10,0)),"")</f>
        <v>ThermalTransmittanceMeasure</v>
      </c>
      <c r="E203" s="30">
        <f>IFERROR(INDEX('Kreuzmatrix Elemente'!$A$7:$BM$34,MATCH($B203,'Kreuzmatrix Elemente'!$A$7:$A$34,0),MATCH($C203,'Kreuzmatrix Elemente'!$A$10:$BN$10,0)),"")</f>
        <v>0</v>
      </c>
      <c r="F203" s="31" t="str">
        <f t="array" ref="F203">IFERROR(INDEX('Kreuzmatrix Elemente'!$A$8:$BM$8,MATCH($C203,'Kreuzmatrix Elemente'!$A$10:$BZ$10,0)),"")</f>
        <v>*Common</v>
      </c>
    </row>
    <row r="204" spans="1:6" x14ac:dyDescent="0.35">
      <c r="B204" s="20" t="s">
        <v>577</v>
      </c>
      <c r="C204" s="29" t="s">
        <v>497</v>
      </c>
      <c r="D204" s="19" t="str">
        <f>IFERROR(INDEX('Kreuzmatrix Elemente'!$A$9:$BM$9,MATCH($C204,'Kreuzmatrix Elemente'!$A$10:$BZ$10,0)),"")</f>
        <v/>
      </c>
      <c r="E204" s="30" t="str">
        <f>IFERROR(INDEX('Kreuzmatrix Elemente'!$A$7:$BM$34,MATCH($B204,'Kreuzmatrix Elemente'!$A$7:$A$34,0),MATCH($C204,'Kreuzmatrix Elemente'!$A$10:$BN$10,0)),"")</f>
        <v/>
      </c>
      <c r="F204" s="31" t="str">
        <f t="array" ref="F204">IFERROR(INDEX('Kreuzmatrix Elemente'!$A$8:$BM$8,MATCH($C204,'Kreuzmatrix Elemente'!$A$10:$BZ$10,0)),"")</f>
        <v/>
      </c>
    </row>
    <row r="205" spans="1:6" x14ac:dyDescent="0.35">
      <c r="B205" s="20" t="s">
        <v>577</v>
      </c>
      <c r="C205" s="29" t="s">
        <v>789</v>
      </c>
      <c r="D205" s="19" t="str">
        <f>IFERROR(INDEX('Kreuzmatrix Elemente'!$A$9:$BM$9,MATCH($C205,'Kreuzmatrix Elemente'!$A$10:$BZ$10,0)),"")</f>
        <v>Text</v>
      </c>
      <c r="E205" s="30" t="str">
        <f>IFERROR(INDEX('Kreuzmatrix Elemente'!$A$7:$BM$34,MATCH($B205,'Kreuzmatrix Elemente'!$A$7:$A$34,0),MATCH($C205,'Kreuzmatrix Elemente'!$A$10:$BN$10,0)),"")</f>
        <v>M01</v>
      </c>
      <c r="F205" s="31" t="str">
        <f t="array" ref="F205">IFERROR(INDEX('Kreuzmatrix Elemente'!$A$8:$BM$8,MATCH($C205,'Kreuzmatrix Elemente'!$A$10:$BZ$10,0)),"")</f>
        <v>*Common</v>
      </c>
    </row>
    <row r="206" spans="1:6" hidden="1" x14ac:dyDescent="0.35">
      <c r="B206" s="20" t="s">
        <v>577</v>
      </c>
      <c r="C206" s="29" t="s">
        <v>790</v>
      </c>
      <c r="D206" s="19" t="str">
        <f>IFERROR(INDEX('Kreuzmatrix Elemente'!$A$9:$BM$9,MATCH($C206,'Kreuzmatrix Elemente'!$A$10:$BZ$10,0)),"")</f>
        <v>Label</v>
      </c>
      <c r="E206" s="30">
        <f>IFERROR(INDEX('Kreuzmatrix Elemente'!$A$7:$BM$34,MATCH($B206,'Kreuzmatrix Elemente'!$A$7:$A$34,0),MATCH($C206,'Kreuzmatrix Elemente'!$A$10:$BN$10,0)),"")</f>
        <v>0</v>
      </c>
      <c r="F206" s="31" t="str">
        <f t="array" ref="F206">IFERROR(INDEX('Kreuzmatrix Elemente'!$A$8:$BM$8,MATCH($C206,'Kreuzmatrix Elemente'!$A$10:$BZ$10,0)),"")</f>
        <v>DCA</v>
      </c>
    </row>
    <row r="207" spans="1:6" hidden="1" x14ac:dyDescent="0.35">
      <c r="B207" s="20" t="s">
        <v>577</v>
      </c>
      <c r="C207" s="29" t="s">
        <v>791</v>
      </c>
      <c r="D207" s="19" t="str">
        <f>IFERROR(INDEX('Kreuzmatrix Elemente'!$A$9:$BM$9,MATCH($C207,'Kreuzmatrix Elemente'!$A$10:$BZ$10,0)),"")</f>
        <v>Label</v>
      </c>
      <c r="E207" s="30">
        <f>IFERROR(INDEX('Kreuzmatrix Elemente'!$A$7:$BM$34,MATCH($B207,'Kreuzmatrix Elemente'!$A$7:$A$34,0),MATCH($C207,'Kreuzmatrix Elemente'!$A$10:$BN$10,0)),"")</f>
        <v>0</v>
      </c>
      <c r="F207" s="31" t="str">
        <f t="array" ref="F207">IFERROR(INDEX('Kreuzmatrix Elemente'!$A$8:$BM$8,MATCH($C207,'Kreuzmatrix Elemente'!$A$10:$BZ$10,0)),"")</f>
        <v>DCA</v>
      </c>
    </row>
    <row r="208" spans="1:6" x14ac:dyDescent="0.35">
      <c r="B208" s="20" t="s">
        <v>577</v>
      </c>
      <c r="C208" s="29" t="s">
        <v>27</v>
      </c>
      <c r="D208" s="19" t="str">
        <f>IFERROR(INDEX('Kreuzmatrix Elemente'!$A$9:$BM$9,MATCH($C208,'Kreuzmatrix Elemente'!$A$10:$BZ$10,0)),"")</f>
        <v>Label</v>
      </c>
      <c r="E208" s="30" t="str">
        <f>IFERROR(INDEX('Kreuzmatrix Elemente'!$A$7:$BM$34,MATCH($B208,'Kreuzmatrix Elemente'!$A$7:$A$34,0),MATCH($C208,'Kreuzmatrix Elemente'!$A$10:$BN$10,0)),"")</f>
        <v>A2</v>
      </c>
      <c r="F208" s="31" t="str">
        <f t="array" ref="F208">IFERROR(INDEX('Kreuzmatrix Elemente'!$A$8:$BM$8,MATCH($C208,'Kreuzmatrix Elemente'!$A$10:$BZ$10,0)),"")</f>
        <v>DCA</v>
      </c>
    </row>
    <row r="209" spans="1:6" hidden="1" x14ac:dyDescent="0.35">
      <c r="B209" s="20" t="s">
        <v>577</v>
      </c>
      <c r="C209" s="29" t="s">
        <v>839</v>
      </c>
      <c r="D209" s="19" t="str">
        <f>IFERROR(INDEX('Kreuzmatrix Elemente'!$A$9:$BM$9,MATCH($C209,'Kreuzmatrix Elemente'!$A$10:$BZ$10,0)),"")</f>
        <v/>
      </c>
      <c r="E209" s="30" t="str">
        <f>IFERROR(INDEX('Kreuzmatrix Elemente'!$A$7:$BM$34,MATCH($B209,'Kreuzmatrix Elemente'!$A$7:$A$34,0),MATCH($C209,'Kreuzmatrix Elemente'!$A$10:$BN$10,0)),"")</f>
        <v/>
      </c>
      <c r="F209" s="31" t="str">
        <f t="array" ref="F209">IFERROR(INDEX('Kreuzmatrix Elemente'!$A$8:$BM$8,MATCH($C209,'Kreuzmatrix Elemente'!$A$10:$BZ$10,0)),"")</f>
        <v/>
      </c>
    </row>
    <row r="210" spans="1:6" x14ac:dyDescent="0.35">
      <c r="B210" s="20" t="s">
        <v>577</v>
      </c>
      <c r="C210" s="29" t="s">
        <v>35</v>
      </c>
      <c r="D210" s="19" t="str">
        <f>IFERROR(INDEX('Kreuzmatrix Elemente'!$A$9:$BM$9,MATCH($C210,'Kreuzmatrix Elemente'!$A$10:$BZ$10,0)),"")</f>
        <v>Boolean</v>
      </c>
      <c r="E210" s="30" t="str">
        <f>IFERROR(INDEX('Kreuzmatrix Elemente'!$A$7:$BM$34,MATCH($B210,'Kreuzmatrix Elemente'!$A$7:$A$34,0),MATCH($C210,'Kreuzmatrix Elemente'!$A$10:$BN$10,0)),"")</f>
        <v>A2</v>
      </c>
      <c r="F210" s="31" t="str">
        <f t="array" ref="F210">IFERROR(INDEX('Kreuzmatrix Elemente'!$A$8:$BM$8,MATCH($C210,'Kreuzmatrix Elemente'!$A$10:$BZ$10,0)),"")</f>
        <v>DCA</v>
      </c>
    </row>
    <row r="211" spans="1:6" ht="13.15" x14ac:dyDescent="0.4">
      <c r="B211" s="17" t="s">
        <v>743</v>
      </c>
      <c r="C211" s="55"/>
      <c r="D211" s="32"/>
      <c r="E211" s="55" t="s">
        <v>84</v>
      </c>
      <c r="F211" s="55"/>
    </row>
    <row r="212" spans="1:6" x14ac:dyDescent="0.35">
      <c r="A212" t="s">
        <v>729</v>
      </c>
      <c r="B212" s="20" t="s">
        <v>743</v>
      </c>
      <c r="C212" s="36" t="s">
        <v>484</v>
      </c>
      <c r="D212" s="19" t="str">
        <f>IFERROR(INDEX('Kreuzmatrix Elemente'!$A$9:$BM$9,MATCH($C212,'Kreuzmatrix Elemente'!$A$10:$BZ$10,0)),"")</f>
        <v>Label</v>
      </c>
      <c r="E212" s="38" t="str">
        <f>IFERROR(INDEX('Kreuzmatrix Elemente'!$A$7:$BM$34,MATCH($B212,'Kreuzmatrix Elemente'!$A$7:$A$34,0),MATCH($C212,'Kreuzmatrix Elemente'!$A$10:$BN$10,0)),"")</f>
        <v>B3</v>
      </c>
      <c r="F212" s="39" t="str">
        <f t="array" ref="F212">IFERROR(INDEX('Kreuzmatrix Elemente'!$A$8:$BM$8,MATCH($C212,'Kreuzmatrix Elemente'!$A$10:$BZ$10,0)),"")</f>
        <v>*Common</v>
      </c>
    </row>
    <row r="213" spans="1:6" x14ac:dyDescent="0.35">
      <c r="A213" t="s">
        <v>729</v>
      </c>
      <c r="B213" s="24" t="s">
        <v>743</v>
      </c>
      <c r="C213" s="29" t="s">
        <v>486</v>
      </c>
      <c r="D213" s="19" t="str">
        <f>IFERROR(INDEX('Kreuzmatrix Elemente'!$A$9:$BM$9,MATCH($C213,'Kreuzmatrix Elemente'!$A$10:$BZ$10,0)),"")</f>
        <v>Label</v>
      </c>
      <c r="E213" s="30" t="str">
        <f>IFERROR(INDEX('Kreuzmatrix Elemente'!$A$7:$BM$34,MATCH($B213,'Kreuzmatrix Elemente'!$A$7:$A$34,0),MATCH($C213,'Kreuzmatrix Elemente'!$A$10:$BN$10,0)),"")</f>
        <v>B3</v>
      </c>
      <c r="F213" s="31" t="str">
        <f t="array" ref="F213">IFERROR(INDEX('Kreuzmatrix Elemente'!$A$8:$BM$8,MATCH($C213,'Kreuzmatrix Elemente'!$A$10:$BZ$10,0)),"")</f>
        <v>*Common</v>
      </c>
    </row>
    <row r="214" spans="1:6" hidden="1" x14ac:dyDescent="0.35">
      <c r="A214" t="s">
        <v>729</v>
      </c>
      <c r="B214" s="20" t="s">
        <v>743</v>
      </c>
      <c r="C214" s="29" t="s">
        <v>769</v>
      </c>
      <c r="D214" s="19" t="str">
        <f>IFERROR(INDEX('Kreuzmatrix Elemente'!$A$9:$BM$9,MATCH($C214,'Kreuzmatrix Elemente'!$A$10:$BZ$10,0)),"")</f>
        <v>PositiveRatioMeasure</v>
      </c>
      <c r="E214" s="30">
        <f>IFERROR(INDEX('Kreuzmatrix Elemente'!$A$7:$BM$34,MATCH($B214,'Kreuzmatrix Elemente'!$A$7:$A$34,0),MATCH($C214,'Kreuzmatrix Elemente'!$A$10:$BN$10,0)),"")</f>
        <v>0</v>
      </c>
      <c r="F214" s="31" t="str">
        <f t="array" ref="F214">IFERROR(INDEX('Kreuzmatrix Elemente'!$A$8:$BM$8,MATCH($C214,'Kreuzmatrix Elemente'!$A$10:$BZ$10,0)),"")</f>
        <v>*Common</v>
      </c>
    </row>
    <row r="215" spans="1:6" hidden="1" x14ac:dyDescent="0.35">
      <c r="A215" t="s">
        <v>729</v>
      </c>
      <c r="B215" s="20" t="s">
        <v>743</v>
      </c>
      <c r="C215" s="29" t="s">
        <v>772</v>
      </c>
      <c r="D215" s="19" t="str">
        <f>IFERROR(INDEX('Kreuzmatrix Elemente'!$A$9:$BM$9,MATCH($C215,'Kreuzmatrix Elemente'!$A$10:$BZ$10,0)),"")</f>
        <v>VolumetricFlowRateMeasure</v>
      </c>
      <c r="E215" s="30">
        <f>IFERROR(INDEX('Kreuzmatrix Elemente'!$A$7:$BM$34,MATCH($B215,'Kreuzmatrix Elemente'!$A$7:$A$34,0),MATCH($C215,'Kreuzmatrix Elemente'!$A$10:$BN$10,0)),"")</f>
        <v>0</v>
      </c>
      <c r="F215" s="31" t="str">
        <f t="array" ref="F215">IFERROR(INDEX('Kreuzmatrix Elemente'!$A$8:$BM$8,MATCH($C215,'Kreuzmatrix Elemente'!$A$10:$BZ$10,0)),"")</f>
        <v>*Common</v>
      </c>
    </row>
    <row r="216" spans="1:6" x14ac:dyDescent="0.35">
      <c r="B216" s="24" t="s">
        <v>743</v>
      </c>
      <c r="C216" s="29" t="s">
        <v>488</v>
      </c>
      <c r="D216" s="19" t="str">
        <f>IFERROR(INDEX('Kreuzmatrix Elemente'!$A$9:$BM$9,MATCH($C216,'Kreuzmatrix Elemente'!$A$10:$BZ$10,0)),"")</f>
        <v>Boolean</v>
      </c>
      <c r="E216" s="30" t="str">
        <f>IFERROR(INDEX('Kreuzmatrix Elemente'!$A$7:$BM$34,MATCH($B216,'Kreuzmatrix Elemente'!$A$7:$A$34,0),MATCH($C216,'Kreuzmatrix Elemente'!$A$10:$BN$10,0)),"")</f>
        <v>A2</v>
      </c>
      <c r="F216" s="31" t="str">
        <f t="array" ref="F216">IFERROR(INDEX('Kreuzmatrix Elemente'!$A$8:$BM$8,MATCH($C216,'Kreuzmatrix Elemente'!$A$10:$BZ$10,0)),"")</f>
        <v>*Common</v>
      </c>
    </row>
    <row r="217" spans="1:6" hidden="1" x14ac:dyDescent="0.35">
      <c r="A217" t="s">
        <v>729</v>
      </c>
      <c r="B217" s="20" t="s">
        <v>743</v>
      </c>
      <c r="C217" s="29" t="s">
        <v>492</v>
      </c>
      <c r="D217" s="19" t="str">
        <f>IFERROR(INDEX('Kreuzmatrix Elemente'!$A$9:$BM$9,MATCH($C217,'Kreuzmatrix Elemente'!$A$10:$BZ$10,0)),"")</f>
        <v>Identifier</v>
      </c>
      <c r="E217" s="30" t="str">
        <f>IFERROR(INDEX('Kreuzmatrix Elemente'!$A$7:$BM$34,MATCH($B217,'Kreuzmatrix Elemente'!$A$7:$A$34,0),MATCH($C217,'Kreuzmatrix Elemente'!$A$10:$BN$10,0)),"")</f>
        <v>B3</v>
      </c>
      <c r="F217" s="31" t="str">
        <f t="array" ref="F217">IFERROR(INDEX('Kreuzmatrix Elemente'!$A$8:$BM$8,MATCH($C217,'Kreuzmatrix Elemente'!$A$10:$BZ$10,0)),"")</f>
        <v>*Common</v>
      </c>
    </row>
    <row r="218" spans="1:6" x14ac:dyDescent="0.35">
      <c r="A218" t="s">
        <v>729</v>
      </c>
      <c r="B218" s="24" t="s">
        <v>743</v>
      </c>
      <c r="C218" s="33" t="s">
        <v>494</v>
      </c>
      <c r="D218" s="19" t="str">
        <f>IFERROR(INDEX('Kreuzmatrix Elemente'!$A$9:$BM$9,MATCH($C218,'Kreuzmatrix Elemente'!$A$10:$BZ$10,0)),"")</f>
        <v>Label</v>
      </c>
      <c r="E218" s="30" t="str">
        <f>IFERROR(INDEX('Kreuzmatrix Elemente'!$A$7:$BM$34,MATCH($B218,'Kreuzmatrix Elemente'!$A$7:$A$34,0),MATCH($C218,'Kreuzmatrix Elemente'!$A$10:$BN$10,0)),"")</f>
        <v>B3</v>
      </c>
      <c r="F218" s="31" t="str">
        <f t="array" ref="F218">IFERROR(INDEX('Kreuzmatrix Elemente'!$A$8:$BM$8,MATCH($C218,'Kreuzmatrix Elemente'!$A$10:$BZ$10,0)),"")</f>
        <v>*Common</v>
      </c>
    </row>
    <row r="219" spans="1:6" x14ac:dyDescent="0.35">
      <c r="A219" t="s">
        <v>729</v>
      </c>
      <c r="B219" s="24" t="s">
        <v>743</v>
      </c>
      <c r="C219" s="33" t="s">
        <v>496</v>
      </c>
      <c r="D219" s="19" t="str">
        <f>IFERROR(INDEX('Kreuzmatrix Elemente'!$A$9:$BM$9,MATCH($C219,'Kreuzmatrix Elemente'!$A$10:$BZ$10,0)),"")</f>
        <v>Boolean</v>
      </c>
      <c r="E219" s="30" t="str">
        <f>IFERROR(INDEX('Kreuzmatrix Elemente'!$A$7:$BM$34,MATCH($B219,'Kreuzmatrix Elemente'!$A$7:$A$34,0),MATCH($C219,'Kreuzmatrix Elemente'!$A$10:$BN$10,0)),"")</f>
        <v>A2</v>
      </c>
      <c r="F219" s="31" t="str">
        <f t="array" ref="F219">IFERROR(INDEX('Kreuzmatrix Elemente'!$A$8:$BM$8,MATCH($C219,'Kreuzmatrix Elemente'!$A$10:$BZ$10,0)),"")</f>
        <v>*Common</v>
      </c>
    </row>
    <row r="220" spans="1:6" hidden="1" x14ac:dyDescent="0.35">
      <c r="A220" t="s">
        <v>742</v>
      </c>
      <c r="B220" s="20" t="s">
        <v>743</v>
      </c>
      <c r="C220" s="33" t="s">
        <v>785</v>
      </c>
      <c r="D220" s="19" t="str">
        <f>IFERROR(INDEX('Kreuzmatrix Elemente'!$A$9:$BM$9,MATCH($C220,'Kreuzmatrix Elemente'!$A$10:$BZ$10,0)),"")</f>
        <v>ThermalTransmittanceMeasure</v>
      </c>
      <c r="E220" s="30">
        <f>IFERROR(INDEX('Kreuzmatrix Elemente'!$A$7:$BM$34,MATCH($B220,'Kreuzmatrix Elemente'!$A$7:$A$34,0),MATCH($C220,'Kreuzmatrix Elemente'!$A$10:$BN$10,0)),"")</f>
        <v>0</v>
      </c>
      <c r="F220" s="31" t="str">
        <f t="array" ref="F220">IFERROR(INDEX('Kreuzmatrix Elemente'!$A$8:$BM$8,MATCH($C220,'Kreuzmatrix Elemente'!$A$10:$BZ$10,0)),"")</f>
        <v>*Common</v>
      </c>
    </row>
    <row r="221" spans="1:6" x14ac:dyDescent="0.35">
      <c r="A221" t="s">
        <v>742</v>
      </c>
      <c r="B221" s="24" t="s">
        <v>743</v>
      </c>
      <c r="C221" s="29" t="s">
        <v>791</v>
      </c>
      <c r="D221" s="19" t="str">
        <f>IFERROR(INDEX('Kreuzmatrix Elemente'!$A$9:$BM$9,MATCH($C221,'Kreuzmatrix Elemente'!$A$10:$BZ$10,0)),"")</f>
        <v>Label</v>
      </c>
      <c r="E221" s="30" t="str">
        <f>IFERROR(INDEX('Kreuzmatrix Elemente'!$A$7:$BM$34,MATCH($B221,'Kreuzmatrix Elemente'!$A$7:$A$34,0),MATCH($C221,'Kreuzmatrix Elemente'!$A$10:$BN$10,0)),"")</f>
        <v>M03</v>
      </c>
      <c r="F221" s="31" t="str">
        <f t="array" ref="F221">IFERROR(INDEX('Kreuzmatrix Elemente'!$A$8:$BM$8,MATCH($C221,'Kreuzmatrix Elemente'!$A$10:$BZ$10,0)),"")</f>
        <v>DCA</v>
      </c>
    </row>
    <row r="222" spans="1:6" hidden="1" x14ac:dyDescent="0.35">
      <c r="A222" t="s">
        <v>742</v>
      </c>
      <c r="B222" s="24" t="s">
        <v>743</v>
      </c>
      <c r="C222" s="29" t="s">
        <v>792</v>
      </c>
      <c r="D222" s="19" t="str">
        <f>IFERROR(INDEX('Kreuzmatrix Elemente'!$A$9:$BM$9,MATCH($C222,'Kreuzmatrix Elemente'!$A$10:$BZ$10,0)),"")</f>
        <v>AreaMeasure</v>
      </c>
      <c r="E222" s="30">
        <f>IFERROR(INDEX('Kreuzmatrix Elemente'!$A$7:$BM$34,MATCH($B222,'Kreuzmatrix Elemente'!$A$7:$A$34,0),MATCH($C222,'Kreuzmatrix Elemente'!$A$10:$BN$10,0)),"")</f>
        <v>0</v>
      </c>
      <c r="F222" s="31" t="str">
        <f t="array" ref="F222">IFERROR(INDEX('Kreuzmatrix Elemente'!$A$8:$BM$8,MATCH($C222,'Kreuzmatrix Elemente'!$A$10:$BZ$10,0)),"")</f>
        <v>DCA</v>
      </c>
    </row>
    <row r="223" spans="1:6" x14ac:dyDescent="0.35">
      <c r="B223" s="24" t="s">
        <v>743</v>
      </c>
      <c r="C223" s="29" t="s">
        <v>497</v>
      </c>
      <c r="D223" s="19" t="str">
        <f>IFERROR(INDEX('Kreuzmatrix Elemente'!$A$9:$BM$9,MATCH($C223,'Kreuzmatrix Elemente'!$A$10:$BZ$10,0)),"")</f>
        <v/>
      </c>
      <c r="E223" s="30" t="str">
        <f>IFERROR(INDEX('Kreuzmatrix Elemente'!$A$7:$BM$34,MATCH($B223,'Kreuzmatrix Elemente'!$A$7:$A$34,0),MATCH($C223,'Kreuzmatrix Elemente'!$A$10:$BN$10,0)),"")</f>
        <v/>
      </c>
      <c r="F223" s="31" t="str">
        <f t="array" ref="F223">IFERROR(INDEX('Kreuzmatrix Elemente'!$A$8:$BM$8,MATCH($C223,'Kreuzmatrix Elemente'!$A$10:$BZ$10,0)),"")</f>
        <v/>
      </c>
    </row>
    <row r="224" spans="1:6" x14ac:dyDescent="0.35">
      <c r="B224" s="24" t="s">
        <v>743</v>
      </c>
      <c r="C224" s="29" t="s">
        <v>789</v>
      </c>
      <c r="D224" s="19" t="str">
        <f>IFERROR(INDEX('Kreuzmatrix Elemente'!$A$9:$BM$9,MATCH($C224,'Kreuzmatrix Elemente'!$A$10:$BZ$10,0)),"")</f>
        <v>Text</v>
      </c>
      <c r="E224" s="30" t="str">
        <f>IFERROR(INDEX('Kreuzmatrix Elemente'!$A$7:$BM$34,MATCH($B224,'Kreuzmatrix Elemente'!$A$7:$A$34,0),MATCH($C224,'Kreuzmatrix Elemente'!$A$10:$BN$10,0)),"")</f>
        <v>M01</v>
      </c>
      <c r="F224" s="31" t="str">
        <f t="array" ref="F224">IFERROR(INDEX('Kreuzmatrix Elemente'!$A$8:$BM$8,MATCH($C224,'Kreuzmatrix Elemente'!$A$10:$BZ$10,0)),"")</f>
        <v>*Common</v>
      </c>
    </row>
    <row r="225" spans="1:6" x14ac:dyDescent="0.35">
      <c r="B225" s="24" t="s">
        <v>743</v>
      </c>
      <c r="C225" s="29" t="s">
        <v>790</v>
      </c>
      <c r="D225" s="19" t="str">
        <f>IFERROR(INDEX('Kreuzmatrix Elemente'!$A$9:$BM$9,MATCH($C225,'Kreuzmatrix Elemente'!$A$10:$BZ$10,0)),"")</f>
        <v>Label</v>
      </c>
      <c r="E225" s="30" t="str">
        <f>IFERROR(INDEX('Kreuzmatrix Elemente'!$A$7:$BM$34,MATCH($B225,'Kreuzmatrix Elemente'!$A$7:$A$34,0),MATCH($C225,'Kreuzmatrix Elemente'!$A$10:$BN$10,0)),"")</f>
        <v>M02</v>
      </c>
      <c r="F225" s="31" t="str">
        <f t="array" ref="F225">IFERROR(INDEX('Kreuzmatrix Elemente'!$A$8:$BM$8,MATCH($C225,'Kreuzmatrix Elemente'!$A$10:$BZ$10,0)),"")</f>
        <v>DCA</v>
      </c>
    </row>
    <row r="226" spans="1:6" x14ac:dyDescent="0.35">
      <c r="B226" s="24" t="s">
        <v>743</v>
      </c>
      <c r="C226" s="29" t="s">
        <v>791</v>
      </c>
      <c r="D226" s="19" t="str">
        <f>IFERROR(INDEX('Kreuzmatrix Elemente'!$A$9:$BM$9,MATCH($C226,'Kreuzmatrix Elemente'!$A$10:$BZ$10,0)),"")</f>
        <v>Label</v>
      </c>
      <c r="E226" s="30" t="str">
        <f>IFERROR(INDEX('Kreuzmatrix Elemente'!$A$7:$BM$34,MATCH($B226,'Kreuzmatrix Elemente'!$A$7:$A$34,0),MATCH($C226,'Kreuzmatrix Elemente'!$A$10:$BN$10,0)),"")</f>
        <v>M03</v>
      </c>
      <c r="F226" s="31" t="str">
        <f t="array" ref="F226">IFERROR(INDEX('Kreuzmatrix Elemente'!$A$8:$BM$8,MATCH($C226,'Kreuzmatrix Elemente'!$A$10:$BZ$10,0)),"")</f>
        <v>DCA</v>
      </c>
    </row>
    <row r="227" spans="1:6" x14ac:dyDescent="0.35">
      <c r="B227" s="24" t="s">
        <v>743</v>
      </c>
      <c r="C227" s="29" t="s">
        <v>27</v>
      </c>
      <c r="D227" s="19" t="str">
        <f>IFERROR(INDEX('Kreuzmatrix Elemente'!$A$9:$BM$9,MATCH($C227,'Kreuzmatrix Elemente'!$A$10:$BZ$10,0)),"")</f>
        <v>Label</v>
      </c>
      <c r="E227" s="30" t="str">
        <f>IFERROR(INDEX('Kreuzmatrix Elemente'!$A$7:$BM$34,MATCH($B227,'Kreuzmatrix Elemente'!$A$7:$A$34,0),MATCH($C227,'Kreuzmatrix Elemente'!$A$10:$BN$10,0)),"")</f>
        <v>A2</v>
      </c>
      <c r="F227" s="31" t="str">
        <f t="array" ref="F227">IFERROR(INDEX('Kreuzmatrix Elemente'!$A$8:$BM$8,MATCH($C227,'Kreuzmatrix Elemente'!$A$10:$BZ$10,0)),"")</f>
        <v>DCA</v>
      </c>
    </row>
    <row r="228" spans="1:6" x14ac:dyDescent="0.35">
      <c r="B228" s="24" t="s">
        <v>743</v>
      </c>
      <c r="C228" s="29" t="s">
        <v>839</v>
      </c>
      <c r="D228" s="19" t="str">
        <f>IFERROR(INDEX('Kreuzmatrix Elemente'!$A$9:$BM$9,MATCH($C228,'Kreuzmatrix Elemente'!$A$10:$BZ$10,0)),"")</f>
        <v/>
      </c>
      <c r="E228" s="30" t="str">
        <f>IFERROR(INDEX('Kreuzmatrix Elemente'!$A$7:$BM$34,MATCH($B228,'Kreuzmatrix Elemente'!$A$7:$A$34,0),MATCH($C228,'Kreuzmatrix Elemente'!$A$10:$BN$10,0)),"")</f>
        <v/>
      </c>
      <c r="F228" s="31" t="str">
        <f t="array" ref="F228">IFERROR(INDEX('Kreuzmatrix Elemente'!$A$8:$BM$8,MATCH($C228,'Kreuzmatrix Elemente'!$A$10:$BZ$10,0)),"")</f>
        <v/>
      </c>
    </row>
    <row r="229" spans="1:6" x14ac:dyDescent="0.35">
      <c r="B229" s="24" t="s">
        <v>743</v>
      </c>
      <c r="C229" s="29" t="s">
        <v>35</v>
      </c>
      <c r="D229" s="19" t="str">
        <f>IFERROR(INDEX('Kreuzmatrix Elemente'!$A$9:$BM$9,MATCH($C229,'Kreuzmatrix Elemente'!$A$10:$BZ$10,0)),"")</f>
        <v>Boolean</v>
      </c>
      <c r="E229" s="30">
        <f>IFERROR(INDEX('Kreuzmatrix Elemente'!$A$7:$BM$34,MATCH($B229,'Kreuzmatrix Elemente'!$A$7:$A$34,0),MATCH($C229,'Kreuzmatrix Elemente'!$A$10:$BN$10,0)),"")</f>
        <v>0</v>
      </c>
      <c r="F229" s="31" t="str">
        <f t="array" ref="F229">IFERROR(INDEX('Kreuzmatrix Elemente'!$A$8:$BM$8,MATCH($C229,'Kreuzmatrix Elemente'!$A$10:$BZ$10,0)),"")</f>
        <v>DCA</v>
      </c>
    </row>
    <row r="230" spans="1:6" ht="13.15" x14ac:dyDescent="0.4">
      <c r="B230" s="17" t="s">
        <v>727</v>
      </c>
      <c r="C230" s="55"/>
      <c r="D230" s="32"/>
      <c r="E230" s="55" t="s">
        <v>84</v>
      </c>
      <c r="F230" s="55"/>
    </row>
    <row r="231" spans="1:6" x14ac:dyDescent="0.35">
      <c r="A231" t="s">
        <v>742</v>
      </c>
      <c r="B231" s="24" t="s">
        <v>727</v>
      </c>
      <c r="C231" s="36" t="s">
        <v>492</v>
      </c>
      <c r="D231" s="19" t="str">
        <f>IFERROR(INDEX('Kreuzmatrix Elemente'!$A$9:$BM$9,MATCH($C231,'Kreuzmatrix Elemente'!$A$10:$BZ$10,0)),"")</f>
        <v>Identifier</v>
      </c>
      <c r="E231" s="38">
        <f>IFERROR(INDEX('Kreuzmatrix Elemente'!$A$7:$BM$34,MATCH($B231,'Kreuzmatrix Elemente'!$A$7:$A$34,0),MATCH($C231,'Kreuzmatrix Elemente'!$A$10:$BN$10,0)),"")</f>
        <v>0</v>
      </c>
      <c r="F231" s="39" t="str">
        <f t="array" ref="F231">IFERROR(INDEX('Kreuzmatrix Elemente'!$A$8:$BM$8,MATCH($C231,'Kreuzmatrix Elemente'!$A$10:$BZ$10,0)),"")</f>
        <v>*Common</v>
      </c>
    </row>
    <row r="232" spans="1:6" x14ac:dyDescent="0.35">
      <c r="A232" t="s">
        <v>742</v>
      </c>
      <c r="B232" s="24" t="s">
        <v>727</v>
      </c>
      <c r="C232" s="29" t="s">
        <v>35</v>
      </c>
      <c r="D232" s="19" t="str">
        <f>IFERROR(INDEX('Kreuzmatrix Elemente'!$A$9:$BM$9,MATCH($C232,'Kreuzmatrix Elemente'!$A$10:$BZ$10,0)),"")</f>
        <v>Boolean</v>
      </c>
      <c r="E232" s="30" t="str">
        <f>IFERROR(INDEX('Kreuzmatrix Elemente'!$A$7:$BM$34,MATCH($B232,'Kreuzmatrix Elemente'!$A$7:$A$34,0),MATCH($C232,'Kreuzmatrix Elemente'!$A$10:$BN$10,0)),"")</f>
        <v>A2</v>
      </c>
      <c r="F232" s="31" t="str">
        <f t="array" ref="F232">IFERROR(INDEX('Kreuzmatrix Elemente'!$A$8:$BM$8,MATCH($C232,'Kreuzmatrix Elemente'!$A$10:$BZ$10,0)),"")</f>
        <v>DCA</v>
      </c>
    </row>
    <row r="233" spans="1:6" x14ac:dyDescent="0.35">
      <c r="B233" s="24" t="s">
        <v>727</v>
      </c>
      <c r="C233" s="29" t="s">
        <v>497</v>
      </c>
      <c r="D233" s="19" t="str">
        <f>IFERROR(INDEX('Kreuzmatrix Elemente'!$A$9:$BM$9,MATCH($C233,'Kreuzmatrix Elemente'!$A$10:$BZ$10,0)),"")</f>
        <v/>
      </c>
      <c r="E233" s="30" t="str">
        <f>IFERROR(INDEX('Kreuzmatrix Elemente'!$A$7:$BM$34,MATCH($B233,'Kreuzmatrix Elemente'!$A$7:$A$34,0),MATCH($C233,'Kreuzmatrix Elemente'!$A$10:$BN$10,0)),"")</f>
        <v/>
      </c>
      <c r="F233" s="31" t="str">
        <f t="array" ref="F233">IFERROR(INDEX('Kreuzmatrix Elemente'!$A$8:$BM$8,MATCH($C233,'Kreuzmatrix Elemente'!$A$10:$BZ$10,0)),"")</f>
        <v/>
      </c>
    </row>
    <row r="234" spans="1:6" x14ac:dyDescent="0.35">
      <c r="B234" s="24" t="s">
        <v>727</v>
      </c>
      <c r="C234" s="29" t="s">
        <v>789</v>
      </c>
      <c r="D234" s="19" t="str">
        <f>IFERROR(INDEX('Kreuzmatrix Elemente'!$A$9:$BM$9,MATCH($C234,'Kreuzmatrix Elemente'!$A$10:$BZ$10,0)),"")</f>
        <v>Text</v>
      </c>
      <c r="E234" s="30" t="str">
        <f>IFERROR(INDEX('Kreuzmatrix Elemente'!$A$7:$BM$34,MATCH($B234,'Kreuzmatrix Elemente'!$A$7:$A$34,0),MATCH($C234,'Kreuzmatrix Elemente'!$A$10:$BN$10,0)),"")</f>
        <v>M01</v>
      </c>
      <c r="F234" s="31" t="str">
        <f t="array" ref="F234">IFERROR(INDEX('Kreuzmatrix Elemente'!$A$8:$BM$8,MATCH($C234,'Kreuzmatrix Elemente'!$A$10:$BZ$10,0)),"")</f>
        <v>*Common</v>
      </c>
    </row>
    <row r="235" spans="1:6" hidden="1" x14ac:dyDescent="0.35">
      <c r="B235" s="24" t="s">
        <v>727</v>
      </c>
      <c r="C235" s="29" t="s">
        <v>790</v>
      </c>
      <c r="D235" s="19" t="str">
        <f>IFERROR(INDEX('Kreuzmatrix Elemente'!$A$9:$BM$9,MATCH($C235,'Kreuzmatrix Elemente'!$A$10:$BZ$10,0)),"")</f>
        <v>Label</v>
      </c>
      <c r="E235" s="30">
        <f>IFERROR(INDEX('Kreuzmatrix Elemente'!$A$7:$BM$34,MATCH($B235,'Kreuzmatrix Elemente'!$A$7:$A$34,0),MATCH($C235,'Kreuzmatrix Elemente'!$A$10:$BN$10,0)),"")</f>
        <v>0</v>
      </c>
      <c r="F235" s="31" t="str">
        <f t="array" ref="F235">IFERROR(INDEX('Kreuzmatrix Elemente'!$A$8:$BM$8,MATCH($C235,'Kreuzmatrix Elemente'!$A$10:$BZ$10,0)),"")</f>
        <v>DCA</v>
      </c>
    </row>
    <row r="236" spans="1:6" hidden="1" x14ac:dyDescent="0.35">
      <c r="B236" s="24" t="s">
        <v>727</v>
      </c>
      <c r="C236" s="29" t="s">
        <v>791</v>
      </c>
      <c r="D236" s="19" t="str">
        <f>IFERROR(INDEX('Kreuzmatrix Elemente'!$A$9:$BM$9,MATCH($C236,'Kreuzmatrix Elemente'!$A$10:$BZ$10,0)),"")</f>
        <v>Label</v>
      </c>
      <c r="E236" s="30">
        <f>IFERROR(INDEX('Kreuzmatrix Elemente'!$A$7:$BM$34,MATCH($B236,'Kreuzmatrix Elemente'!$A$7:$A$34,0),MATCH($C236,'Kreuzmatrix Elemente'!$A$10:$BN$10,0)),"")</f>
        <v>0</v>
      </c>
      <c r="F236" s="31" t="str">
        <f t="array" ref="F236">IFERROR(INDEX('Kreuzmatrix Elemente'!$A$8:$BM$8,MATCH($C236,'Kreuzmatrix Elemente'!$A$10:$BZ$10,0)),"")</f>
        <v>DCA</v>
      </c>
    </row>
    <row r="237" spans="1:6" x14ac:dyDescent="0.35">
      <c r="B237" s="24" t="s">
        <v>727</v>
      </c>
      <c r="C237" s="29" t="s">
        <v>27</v>
      </c>
      <c r="D237" s="19" t="str">
        <f>IFERROR(INDEX('Kreuzmatrix Elemente'!$A$9:$BM$9,MATCH($C237,'Kreuzmatrix Elemente'!$A$10:$BZ$10,0)),"")</f>
        <v>Label</v>
      </c>
      <c r="E237" s="30" t="str">
        <f>IFERROR(INDEX('Kreuzmatrix Elemente'!$A$7:$BM$34,MATCH($B237,'Kreuzmatrix Elemente'!$A$7:$A$34,0),MATCH($C237,'Kreuzmatrix Elemente'!$A$10:$BN$10,0)),"")</f>
        <v>A2</v>
      </c>
      <c r="F237" s="31" t="str">
        <f t="array" ref="F237">IFERROR(INDEX('Kreuzmatrix Elemente'!$A$8:$BM$8,MATCH($C237,'Kreuzmatrix Elemente'!$A$10:$BZ$10,0)),"")</f>
        <v>DCA</v>
      </c>
    </row>
    <row r="238" spans="1:6" hidden="1" x14ac:dyDescent="0.35">
      <c r="B238" s="24" t="s">
        <v>727</v>
      </c>
      <c r="C238" s="29" t="s">
        <v>839</v>
      </c>
      <c r="D238" s="19" t="str">
        <f>IFERROR(INDEX('Kreuzmatrix Elemente'!$A$9:$BM$9,MATCH($C238,'Kreuzmatrix Elemente'!$A$10:$BZ$10,0)),"")</f>
        <v/>
      </c>
      <c r="E238" s="30" t="str">
        <f>IFERROR(INDEX('Kreuzmatrix Elemente'!$A$7:$BM$34,MATCH($B238,'Kreuzmatrix Elemente'!$A$7:$A$34,0),MATCH($C238,'Kreuzmatrix Elemente'!$A$10:$BN$10,0)),"")</f>
        <v/>
      </c>
      <c r="F238" s="31" t="str">
        <f t="array" ref="F238">IFERROR(INDEX('Kreuzmatrix Elemente'!$A$8:$BM$8,MATCH($C238,'Kreuzmatrix Elemente'!$A$10:$BZ$10,0)),"")</f>
        <v/>
      </c>
    </row>
    <row r="239" spans="1:6" x14ac:dyDescent="0.35">
      <c r="B239" s="24" t="s">
        <v>727</v>
      </c>
      <c r="C239" s="29" t="s">
        <v>35</v>
      </c>
      <c r="D239" s="19" t="str">
        <f>IFERROR(INDEX('Kreuzmatrix Elemente'!$A$9:$BM$9,MATCH($C239,'Kreuzmatrix Elemente'!$A$10:$BZ$10,0)),"")</f>
        <v>Boolean</v>
      </c>
      <c r="E239" s="30" t="str">
        <f>IFERROR(INDEX('Kreuzmatrix Elemente'!$A$7:$BM$34,MATCH($B239,'Kreuzmatrix Elemente'!$A$7:$A$34,0),MATCH($C239,'Kreuzmatrix Elemente'!$A$10:$BN$10,0)),"")</f>
        <v>A2</v>
      </c>
      <c r="F239" s="31" t="str">
        <f t="array" ref="F239">IFERROR(INDEX('Kreuzmatrix Elemente'!$A$8:$BM$8,MATCH($C239,'Kreuzmatrix Elemente'!$A$10:$BZ$10,0)),"")</f>
        <v>DCA</v>
      </c>
    </row>
    <row r="240" spans="1:6" ht="13.15" x14ac:dyDescent="0.4">
      <c r="B240" s="17" t="s">
        <v>738</v>
      </c>
      <c r="C240" s="55"/>
      <c r="D240" s="32"/>
      <c r="E240" s="55" t="s">
        <v>84</v>
      </c>
      <c r="F240" s="55"/>
    </row>
    <row r="241" spans="2:6" hidden="1" x14ac:dyDescent="0.35">
      <c r="B241" s="24" t="s">
        <v>738</v>
      </c>
      <c r="C241" s="36" t="s">
        <v>39</v>
      </c>
      <c r="D241" s="19" t="str">
        <f>IFERROR(INDEX('Kreuzmatrix Elemente'!$A$9:$BM$9,MATCH($C241,'Kreuzmatrix Elemente'!$A$10:$BZ$10,0)),"")</f>
        <v>Label</v>
      </c>
      <c r="E241" s="38">
        <f>IFERROR(INDEX('Kreuzmatrix Elemente'!$A$7:$BM$34,MATCH($B241,'Kreuzmatrix Elemente'!$A$7:$A$34,0),MATCH($C241,'Kreuzmatrix Elemente'!$A$10:$BN$10,0)),"")</f>
        <v>0</v>
      </c>
      <c r="F241" s="39" t="str">
        <f t="array" ref="F241">IFERROR(INDEX('Kreuzmatrix Elemente'!$A$8:$BM$8,MATCH($C241,'Kreuzmatrix Elemente'!$A$10:$BZ$10,0)),"")</f>
        <v>*Common</v>
      </c>
    </row>
    <row r="242" spans="2:6" hidden="1" x14ac:dyDescent="0.35">
      <c r="B242" s="24" t="s">
        <v>738</v>
      </c>
      <c r="C242" s="29" t="s">
        <v>35</v>
      </c>
      <c r="D242" s="19" t="str">
        <f>IFERROR(INDEX('Kreuzmatrix Elemente'!$A$9:$BM$9,MATCH($C242,'Kreuzmatrix Elemente'!$A$10:$BZ$10,0)),"")</f>
        <v>Boolean</v>
      </c>
      <c r="E242" s="30">
        <f>IFERROR(INDEX('Kreuzmatrix Elemente'!$A$7:$BM$34,MATCH($B242,'Kreuzmatrix Elemente'!$A$7:$A$34,0),MATCH($C242,'Kreuzmatrix Elemente'!$A$10:$BN$10,0)),"")</f>
        <v>0</v>
      </c>
      <c r="F242" s="31" t="str">
        <f t="array" ref="F242">IFERROR(INDEX('Kreuzmatrix Elemente'!$A$8:$BM$8,MATCH($C242,'Kreuzmatrix Elemente'!$A$10:$BZ$10,0)),"")</f>
        <v>DCA</v>
      </c>
    </row>
    <row r="243" spans="2:6" hidden="1" x14ac:dyDescent="0.35">
      <c r="B243" s="24" t="s">
        <v>738</v>
      </c>
      <c r="C243" s="29" t="s">
        <v>497</v>
      </c>
      <c r="D243" s="19" t="str">
        <f>IFERROR(INDEX('Kreuzmatrix Elemente'!$A$9:$BM$9,MATCH($C243,'Kreuzmatrix Elemente'!$A$10:$BZ$10,0)),"")</f>
        <v/>
      </c>
      <c r="E243" s="30" t="str">
        <f>IFERROR(INDEX('Kreuzmatrix Elemente'!$A$7:$BM$34,MATCH($B243,'Kreuzmatrix Elemente'!$A$7:$A$34,0),MATCH($C243,'Kreuzmatrix Elemente'!$A$10:$BN$10,0)),"")</f>
        <v/>
      </c>
      <c r="F243" s="31" t="str">
        <f t="array" ref="F243">IFERROR(INDEX('Kreuzmatrix Elemente'!$A$8:$BM$8,MATCH($C243,'Kreuzmatrix Elemente'!$A$10:$BZ$10,0)),"")</f>
        <v/>
      </c>
    </row>
    <row r="244" spans="2:6" x14ac:dyDescent="0.35">
      <c r="B244" s="24" t="s">
        <v>738</v>
      </c>
      <c r="C244" s="29" t="s">
        <v>789</v>
      </c>
      <c r="D244" s="19" t="str">
        <f>IFERROR(INDEX('Kreuzmatrix Elemente'!$A$9:$BM$9,MATCH($C244,'Kreuzmatrix Elemente'!$A$10:$BZ$10,0)),"")</f>
        <v>Text</v>
      </c>
      <c r="E244" s="30" t="str">
        <f>IFERROR(INDEX('Kreuzmatrix Elemente'!$A$7:$BM$34,MATCH($B244,'Kreuzmatrix Elemente'!$A$7:$A$34,0),MATCH($C244,'Kreuzmatrix Elemente'!$A$10:$BN$10,0)),"")</f>
        <v>M01</v>
      </c>
      <c r="F244" s="31" t="str">
        <f t="array" ref="F244">IFERROR(INDEX('Kreuzmatrix Elemente'!$A$8:$BM$8,MATCH($C244,'Kreuzmatrix Elemente'!$A$10:$BZ$10,0)),"")</f>
        <v>*Common</v>
      </c>
    </row>
    <row r="245" spans="2:6" hidden="1" x14ac:dyDescent="0.35">
      <c r="B245" s="24" t="s">
        <v>738</v>
      </c>
      <c r="C245" s="29" t="s">
        <v>790</v>
      </c>
      <c r="D245" s="19" t="str">
        <f>IFERROR(INDEX('Kreuzmatrix Elemente'!$A$9:$BM$9,MATCH($C245,'Kreuzmatrix Elemente'!$A$10:$BZ$10,0)),"")</f>
        <v>Label</v>
      </c>
      <c r="E245" s="30">
        <f>IFERROR(INDEX('Kreuzmatrix Elemente'!$A$7:$BM$34,MATCH($B245,'Kreuzmatrix Elemente'!$A$7:$A$34,0),MATCH($C245,'Kreuzmatrix Elemente'!$A$10:$BN$10,0)),"")</f>
        <v>0</v>
      </c>
      <c r="F245" s="31" t="str">
        <f t="array" ref="F245">IFERROR(INDEX('Kreuzmatrix Elemente'!$A$8:$BM$8,MATCH($C245,'Kreuzmatrix Elemente'!$A$10:$BZ$10,0)),"")</f>
        <v>DCA</v>
      </c>
    </row>
    <row r="246" spans="2:6" hidden="1" x14ac:dyDescent="0.35">
      <c r="B246" s="24" t="s">
        <v>738</v>
      </c>
      <c r="C246" s="29" t="s">
        <v>791</v>
      </c>
      <c r="D246" s="19" t="str">
        <f>IFERROR(INDEX('Kreuzmatrix Elemente'!$A$9:$BM$9,MATCH($C246,'Kreuzmatrix Elemente'!$A$10:$BZ$10,0)),"")</f>
        <v>Label</v>
      </c>
      <c r="E246" s="30">
        <f>IFERROR(INDEX('Kreuzmatrix Elemente'!$A$7:$BM$34,MATCH($B246,'Kreuzmatrix Elemente'!$A$7:$A$34,0),MATCH($C246,'Kreuzmatrix Elemente'!$A$10:$BN$10,0)),"")</f>
        <v>0</v>
      </c>
      <c r="F246" s="31" t="str">
        <f t="array" ref="F246">IFERROR(INDEX('Kreuzmatrix Elemente'!$A$8:$BM$8,MATCH($C246,'Kreuzmatrix Elemente'!$A$10:$BZ$10,0)),"")</f>
        <v>DCA</v>
      </c>
    </row>
    <row r="247" spans="2:6" hidden="1" x14ac:dyDescent="0.35">
      <c r="B247" s="24" t="s">
        <v>738</v>
      </c>
      <c r="C247" s="29" t="s">
        <v>27</v>
      </c>
      <c r="D247" s="19" t="str">
        <f>IFERROR(INDEX('Kreuzmatrix Elemente'!$A$9:$BM$9,MATCH($C247,'Kreuzmatrix Elemente'!$A$10:$BZ$10,0)),"")</f>
        <v>Label</v>
      </c>
      <c r="E247" s="30" t="str">
        <f>IFERROR(INDEX('Kreuzmatrix Elemente'!$A$7:$BM$34,MATCH($B247,'Kreuzmatrix Elemente'!$A$7:$A$34,0),MATCH($C247,'Kreuzmatrix Elemente'!$A$10:$BN$10,0)),"")</f>
        <v>A2</v>
      </c>
      <c r="F247" s="31" t="str">
        <f t="array" ref="F247">IFERROR(INDEX('Kreuzmatrix Elemente'!$A$8:$BM$8,MATCH($C247,'Kreuzmatrix Elemente'!$A$10:$BZ$10,0)),"")</f>
        <v>DCA</v>
      </c>
    </row>
    <row r="248" spans="2:6" hidden="1" x14ac:dyDescent="0.35">
      <c r="B248" s="24" t="s">
        <v>738</v>
      </c>
      <c r="C248" s="29" t="s">
        <v>839</v>
      </c>
      <c r="D248" s="19" t="str">
        <f>IFERROR(INDEX('Kreuzmatrix Elemente'!$A$9:$BM$9,MATCH($C248,'Kreuzmatrix Elemente'!$A$10:$BZ$10,0)),"")</f>
        <v/>
      </c>
      <c r="E248" s="30" t="str">
        <f>IFERROR(INDEX('Kreuzmatrix Elemente'!$A$7:$BM$34,MATCH($B248,'Kreuzmatrix Elemente'!$A$7:$A$34,0),MATCH($C248,'Kreuzmatrix Elemente'!$A$10:$BN$10,0)),"")</f>
        <v/>
      </c>
      <c r="F248" s="31" t="str">
        <f t="array" ref="F248">IFERROR(INDEX('Kreuzmatrix Elemente'!$A$8:$BM$8,MATCH($C248,'Kreuzmatrix Elemente'!$A$10:$BZ$10,0)),"")</f>
        <v/>
      </c>
    </row>
    <row r="249" spans="2:6" hidden="1" x14ac:dyDescent="0.35">
      <c r="B249" s="24" t="s">
        <v>738</v>
      </c>
      <c r="C249" s="29" t="s">
        <v>35</v>
      </c>
      <c r="D249" s="19" t="str">
        <f>IFERROR(INDEX('Kreuzmatrix Elemente'!$A$9:$BM$9,MATCH($C249,'Kreuzmatrix Elemente'!$A$10:$BZ$10,0)),"")</f>
        <v>Boolean</v>
      </c>
      <c r="E249" s="30">
        <f>IFERROR(INDEX('Kreuzmatrix Elemente'!$A$7:$BM$34,MATCH($B249,'Kreuzmatrix Elemente'!$A$7:$A$34,0),MATCH($C249,'Kreuzmatrix Elemente'!$A$10:$BN$10,0)),"")</f>
        <v>0</v>
      </c>
      <c r="F249" s="31" t="str">
        <f t="array" ref="F249">IFERROR(INDEX('Kreuzmatrix Elemente'!$A$8:$BM$8,MATCH($C249,'Kreuzmatrix Elemente'!$A$10:$BZ$10,0)),"")</f>
        <v>DCA</v>
      </c>
    </row>
    <row r="250" spans="2:6" ht="13.15" x14ac:dyDescent="0.4">
      <c r="B250" s="17" t="s">
        <v>739</v>
      </c>
      <c r="C250" s="55"/>
      <c r="D250" s="32"/>
      <c r="E250" s="55" t="s">
        <v>84</v>
      </c>
      <c r="F250" s="55"/>
    </row>
    <row r="251" spans="2:6" hidden="1" x14ac:dyDescent="0.35">
      <c r="B251" s="24" t="s">
        <v>739</v>
      </c>
      <c r="C251" s="36" t="s">
        <v>39</v>
      </c>
      <c r="D251" s="19" t="str">
        <f>IFERROR(INDEX('Kreuzmatrix Elemente'!$A$9:$BM$9,MATCH($C251,'Kreuzmatrix Elemente'!$A$10:$BZ$10,0)),"")</f>
        <v>Label</v>
      </c>
      <c r="E251" s="38">
        <f>IFERROR(INDEX('Kreuzmatrix Elemente'!$A$7:$BM$34,MATCH($B251,'Kreuzmatrix Elemente'!$A$7:$A$34,0),MATCH($C251,'Kreuzmatrix Elemente'!$A$10:$BN$10,0)),"")</f>
        <v>0</v>
      </c>
      <c r="F251" s="39" t="str">
        <f t="array" ref="F251">IFERROR(INDEX('Kreuzmatrix Elemente'!$A$8:$BM$8,MATCH($C251,'Kreuzmatrix Elemente'!$A$10:$BZ$10,0)),"")</f>
        <v>*Common</v>
      </c>
    </row>
    <row r="252" spans="2:6" hidden="1" x14ac:dyDescent="0.35">
      <c r="B252" s="24" t="s">
        <v>739</v>
      </c>
      <c r="C252" s="29" t="s">
        <v>35</v>
      </c>
      <c r="D252" s="19" t="str">
        <f>IFERROR(INDEX('Kreuzmatrix Elemente'!$A$9:$BM$9,MATCH($C252,'Kreuzmatrix Elemente'!$A$10:$BZ$10,0)),"")</f>
        <v>Boolean</v>
      </c>
      <c r="E252" s="30">
        <f>IFERROR(INDEX('Kreuzmatrix Elemente'!$A$7:$BM$34,MATCH($B252,'Kreuzmatrix Elemente'!$A$7:$A$34,0),MATCH($C252,'Kreuzmatrix Elemente'!$A$10:$BN$10,0)),"")</f>
        <v>0</v>
      </c>
      <c r="F252" s="31" t="str">
        <f t="array" ref="F252">IFERROR(INDEX('Kreuzmatrix Elemente'!$A$8:$BM$8,MATCH($C252,'Kreuzmatrix Elemente'!$A$10:$BZ$10,0)),"")</f>
        <v>DCA</v>
      </c>
    </row>
    <row r="253" spans="2:6" x14ac:dyDescent="0.35">
      <c r="B253" s="24" t="s">
        <v>739</v>
      </c>
      <c r="C253" s="29" t="s">
        <v>497</v>
      </c>
      <c r="D253" s="19" t="str">
        <f>IFERROR(INDEX('Kreuzmatrix Elemente'!$A$9:$BM$9,MATCH($C253,'Kreuzmatrix Elemente'!$A$10:$BZ$10,0)),"")</f>
        <v/>
      </c>
      <c r="E253" s="30" t="str">
        <f>IFERROR(INDEX('Kreuzmatrix Elemente'!$A$7:$BM$34,MATCH($B253,'Kreuzmatrix Elemente'!$A$7:$A$34,0),MATCH($C253,'Kreuzmatrix Elemente'!$A$10:$BN$10,0)),"")</f>
        <v/>
      </c>
      <c r="F253" s="31" t="str">
        <f t="array" ref="F253">IFERROR(INDEX('Kreuzmatrix Elemente'!$A$8:$BM$8,MATCH($C253,'Kreuzmatrix Elemente'!$A$10:$BZ$10,0)),"")</f>
        <v/>
      </c>
    </row>
    <row r="254" spans="2:6" x14ac:dyDescent="0.35">
      <c r="B254" s="24" t="s">
        <v>739</v>
      </c>
      <c r="C254" s="29" t="s">
        <v>789</v>
      </c>
      <c r="D254" s="19" t="str">
        <f>IFERROR(INDEX('Kreuzmatrix Elemente'!$A$9:$BM$9,MATCH($C254,'Kreuzmatrix Elemente'!$A$10:$BZ$10,0)),"")</f>
        <v>Text</v>
      </c>
      <c r="E254" s="30" t="str">
        <f>IFERROR(INDEX('Kreuzmatrix Elemente'!$A$7:$BM$34,MATCH($B254,'Kreuzmatrix Elemente'!$A$7:$A$34,0),MATCH($C254,'Kreuzmatrix Elemente'!$A$10:$BN$10,0)),"")</f>
        <v>M01</v>
      </c>
      <c r="F254" s="31" t="str">
        <f t="array" ref="F254">IFERROR(INDEX('Kreuzmatrix Elemente'!$A$8:$BM$8,MATCH($C254,'Kreuzmatrix Elemente'!$A$10:$BZ$10,0)),"")</f>
        <v>*Common</v>
      </c>
    </row>
    <row r="255" spans="2:6" x14ac:dyDescent="0.35">
      <c r="B255" s="24" t="s">
        <v>739</v>
      </c>
      <c r="C255" s="29" t="s">
        <v>790</v>
      </c>
      <c r="D255" s="19" t="str">
        <f>IFERROR(INDEX('Kreuzmatrix Elemente'!$A$9:$BM$9,MATCH($C255,'Kreuzmatrix Elemente'!$A$10:$BZ$10,0)),"")</f>
        <v>Label</v>
      </c>
      <c r="E255" s="30" t="str">
        <f>IFERROR(INDEX('Kreuzmatrix Elemente'!$A$7:$BM$34,MATCH($B255,'Kreuzmatrix Elemente'!$A$7:$A$34,0),MATCH($C255,'Kreuzmatrix Elemente'!$A$10:$BN$10,0)),"")</f>
        <v>M02</v>
      </c>
      <c r="F255" s="31" t="str">
        <f t="array" ref="F255">IFERROR(INDEX('Kreuzmatrix Elemente'!$A$8:$BM$8,MATCH($C255,'Kreuzmatrix Elemente'!$A$10:$BZ$10,0)),"")</f>
        <v>DCA</v>
      </c>
    </row>
    <row r="256" spans="2:6" hidden="1" x14ac:dyDescent="0.35">
      <c r="B256" s="24" t="s">
        <v>739</v>
      </c>
      <c r="C256" s="29" t="s">
        <v>791</v>
      </c>
      <c r="D256" s="19" t="str">
        <f>IFERROR(INDEX('Kreuzmatrix Elemente'!$A$9:$BM$9,MATCH($C256,'Kreuzmatrix Elemente'!$A$10:$BZ$10,0)),"")</f>
        <v>Label</v>
      </c>
      <c r="E256" s="30">
        <f>IFERROR(INDEX('Kreuzmatrix Elemente'!$A$7:$BM$34,MATCH($B256,'Kreuzmatrix Elemente'!$A$7:$A$34,0),MATCH($C256,'Kreuzmatrix Elemente'!$A$10:$BN$10,0)),"")</f>
        <v>0</v>
      </c>
      <c r="F256" s="31" t="str">
        <f t="array" ref="F256">IFERROR(INDEX('Kreuzmatrix Elemente'!$A$8:$BM$8,MATCH($C256,'Kreuzmatrix Elemente'!$A$10:$BZ$10,0)),"")</f>
        <v>DCA</v>
      </c>
    </row>
    <row r="257" spans="2:6" x14ac:dyDescent="0.35">
      <c r="B257" s="24" t="s">
        <v>739</v>
      </c>
      <c r="C257" s="29" t="s">
        <v>27</v>
      </c>
      <c r="D257" s="19" t="str">
        <f>IFERROR(INDEX('Kreuzmatrix Elemente'!$A$9:$BM$9,MATCH($C257,'Kreuzmatrix Elemente'!$A$10:$BZ$10,0)),"")</f>
        <v>Label</v>
      </c>
      <c r="E257" s="30" t="str">
        <f>IFERROR(INDEX('Kreuzmatrix Elemente'!$A$7:$BM$34,MATCH($B257,'Kreuzmatrix Elemente'!$A$7:$A$34,0),MATCH($C257,'Kreuzmatrix Elemente'!$A$10:$BN$10,0)),"")</f>
        <v>A2</v>
      </c>
      <c r="F257" s="31" t="str">
        <f t="array" ref="F257">IFERROR(INDEX('Kreuzmatrix Elemente'!$A$8:$BM$8,MATCH($C257,'Kreuzmatrix Elemente'!$A$10:$BZ$10,0)),"")</f>
        <v>DCA</v>
      </c>
    </row>
    <row r="258" spans="2:6" x14ac:dyDescent="0.35">
      <c r="B258" s="24" t="s">
        <v>739</v>
      </c>
      <c r="C258" s="29" t="s">
        <v>839</v>
      </c>
      <c r="D258" s="19" t="str">
        <f>IFERROR(INDEX('Kreuzmatrix Elemente'!$A$9:$BM$9,MATCH($C258,'Kreuzmatrix Elemente'!$A$10:$BZ$10,0)),"")</f>
        <v/>
      </c>
      <c r="E258" s="30" t="str">
        <f>IFERROR(INDEX('Kreuzmatrix Elemente'!$A$7:$BM$34,MATCH($B258,'Kreuzmatrix Elemente'!$A$7:$A$34,0),MATCH($C258,'Kreuzmatrix Elemente'!$A$10:$BN$10,0)),"")</f>
        <v/>
      </c>
      <c r="F258" s="31" t="str">
        <f t="array" ref="F258">IFERROR(INDEX('Kreuzmatrix Elemente'!$A$8:$BM$8,MATCH($C258,'Kreuzmatrix Elemente'!$A$10:$BZ$10,0)),"")</f>
        <v/>
      </c>
    </row>
    <row r="259" spans="2:6" hidden="1" x14ac:dyDescent="0.35">
      <c r="B259" s="24" t="s">
        <v>739</v>
      </c>
      <c r="C259" s="29" t="s">
        <v>35</v>
      </c>
      <c r="D259" s="19" t="str">
        <f>IFERROR(INDEX('Kreuzmatrix Elemente'!$A$9:$BM$9,MATCH($C259,'Kreuzmatrix Elemente'!$A$10:$BZ$10,0)),"")</f>
        <v>Boolean</v>
      </c>
      <c r="E259" s="30">
        <f>IFERROR(INDEX('Kreuzmatrix Elemente'!$A$7:$BM$34,MATCH($B259,'Kreuzmatrix Elemente'!$A$7:$A$34,0),MATCH($C259,'Kreuzmatrix Elemente'!$A$10:$BN$10,0)),"")</f>
        <v>0</v>
      </c>
      <c r="F259" s="31" t="str">
        <f t="array" ref="F259">IFERROR(INDEX('Kreuzmatrix Elemente'!$A$8:$BM$8,MATCH($C259,'Kreuzmatrix Elemente'!$A$10:$BZ$10,0)),"")</f>
        <v>DCA</v>
      </c>
    </row>
    <row r="260" spans="2:6" ht="13.15" x14ac:dyDescent="0.4">
      <c r="B260" s="17" t="s">
        <v>746</v>
      </c>
      <c r="C260" s="55"/>
      <c r="D260" s="32"/>
      <c r="E260" s="55" t="s">
        <v>84</v>
      </c>
      <c r="F260" s="55"/>
    </row>
    <row r="261" spans="2:6" hidden="1" x14ac:dyDescent="0.35">
      <c r="B261" s="24" t="s">
        <v>746</v>
      </c>
      <c r="C261" s="36" t="s">
        <v>39</v>
      </c>
      <c r="D261" s="19" t="str">
        <f>IFERROR(INDEX('Kreuzmatrix Elemente'!$A$9:$BM$9,MATCH($C261,'Kreuzmatrix Elemente'!$A$10:$BZ$10,0)),"")</f>
        <v>Label</v>
      </c>
      <c r="E261" s="38">
        <f>IFERROR(INDEX('Kreuzmatrix Elemente'!$A$7:$BM$34,MATCH($B261,'Kreuzmatrix Elemente'!$A$7:$A$34,0),MATCH($C261,'Kreuzmatrix Elemente'!$A$10:$BN$10,0)),"")</f>
        <v>0</v>
      </c>
      <c r="F261" s="39" t="str">
        <f t="array" ref="F261">IFERROR(INDEX('Kreuzmatrix Elemente'!$A$8:$BM$8,MATCH($C261,'Kreuzmatrix Elemente'!$A$10:$BZ$10,0)),"")</f>
        <v>*Common</v>
      </c>
    </row>
    <row r="262" spans="2:6" hidden="1" x14ac:dyDescent="0.35">
      <c r="B262" s="24" t="s">
        <v>746</v>
      </c>
      <c r="C262" s="29" t="s">
        <v>35</v>
      </c>
      <c r="D262" s="19" t="str">
        <f>IFERROR(INDEX('Kreuzmatrix Elemente'!$A$9:$BM$9,MATCH($C262,'Kreuzmatrix Elemente'!$A$10:$BZ$10,0)),"")</f>
        <v>Boolean</v>
      </c>
      <c r="E262" s="30">
        <f>IFERROR(INDEX('Kreuzmatrix Elemente'!$A$7:$BM$34,MATCH($B262,'Kreuzmatrix Elemente'!$A$7:$A$34,0),MATCH($C262,'Kreuzmatrix Elemente'!$A$10:$BN$10,0)),"")</f>
        <v>0</v>
      </c>
      <c r="F262" s="31" t="str">
        <f t="array" ref="F262">IFERROR(INDEX('Kreuzmatrix Elemente'!$A$8:$BM$8,MATCH($C262,'Kreuzmatrix Elemente'!$A$10:$BZ$10,0)),"")</f>
        <v>DCA</v>
      </c>
    </row>
    <row r="263" spans="2:6" x14ac:dyDescent="0.35">
      <c r="B263" s="24" t="s">
        <v>746</v>
      </c>
      <c r="C263" s="29" t="s">
        <v>497</v>
      </c>
      <c r="D263" s="19" t="str">
        <f>IFERROR(INDEX('Kreuzmatrix Elemente'!$A$9:$BM$9,MATCH($C263,'Kreuzmatrix Elemente'!$A$10:$BZ$10,0)),"")</f>
        <v/>
      </c>
      <c r="E263" s="30" t="str">
        <f>IFERROR(INDEX('Kreuzmatrix Elemente'!$A$7:$BM$34,MATCH($B263,'Kreuzmatrix Elemente'!$A$7:$A$34,0),MATCH($C263,'Kreuzmatrix Elemente'!$A$10:$BN$10,0)),"")</f>
        <v/>
      </c>
      <c r="F263" s="31" t="str">
        <f t="array" ref="F263">IFERROR(INDEX('Kreuzmatrix Elemente'!$A$8:$BM$8,MATCH($C263,'Kreuzmatrix Elemente'!$A$10:$BZ$10,0)),"")</f>
        <v/>
      </c>
    </row>
    <row r="264" spans="2:6" x14ac:dyDescent="0.35">
      <c r="B264" s="24" t="s">
        <v>746</v>
      </c>
      <c r="C264" s="29" t="s">
        <v>789</v>
      </c>
      <c r="D264" s="19" t="str">
        <f>IFERROR(INDEX('Kreuzmatrix Elemente'!$A$9:$BM$9,MATCH($C264,'Kreuzmatrix Elemente'!$A$10:$BZ$10,0)),"")</f>
        <v>Text</v>
      </c>
      <c r="E264" s="30" t="str">
        <f>IFERROR(INDEX('Kreuzmatrix Elemente'!$A$7:$BM$34,MATCH($B264,'Kreuzmatrix Elemente'!$A$7:$A$34,0),MATCH($C264,'Kreuzmatrix Elemente'!$A$10:$BN$10,0)),"")</f>
        <v>M01</v>
      </c>
      <c r="F264" s="31" t="str">
        <f t="array" ref="F264">IFERROR(INDEX('Kreuzmatrix Elemente'!$A$8:$BM$8,MATCH($C264,'Kreuzmatrix Elemente'!$A$10:$BZ$10,0)),"")</f>
        <v>*Common</v>
      </c>
    </row>
    <row r="265" spans="2:6" hidden="1" x14ac:dyDescent="0.35">
      <c r="B265" s="24" t="s">
        <v>746</v>
      </c>
      <c r="C265" s="29" t="s">
        <v>790</v>
      </c>
      <c r="D265" s="19" t="str">
        <f>IFERROR(INDEX('Kreuzmatrix Elemente'!$A$9:$BM$9,MATCH($C265,'Kreuzmatrix Elemente'!$A$10:$BZ$10,0)),"")</f>
        <v>Label</v>
      </c>
      <c r="E265" s="30">
        <f>IFERROR(INDEX('Kreuzmatrix Elemente'!$A$7:$BM$34,MATCH($B265,'Kreuzmatrix Elemente'!$A$7:$A$34,0),MATCH($C265,'Kreuzmatrix Elemente'!$A$10:$BN$10,0)),"")</f>
        <v>0</v>
      </c>
      <c r="F265" s="31" t="str">
        <f t="array" ref="F265">IFERROR(INDEX('Kreuzmatrix Elemente'!$A$8:$BM$8,MATCH($C265,'Kreuzmatrix Elemente'!$A$10:$BZ$10,0)),"")</f>
        <v>DCA</v>
      </c>
    </row>
    <row r="266" spans="2:6" x14ac:dyDescent="0.35">
      <c r="B266" s="24" t="s">
        <v>746</v>
      </c>
      <c r="C266" s="29" t="s">
        <v>791</v>
      </c>
      <c r="D266" s="19" t="str">
        <f>IFERROR(INDEX('Kreuzmatrix Elemente'!$A$9:$BM$9,MATCH($C266,'Kreuzmatrix Elemente'!$A$10:$BZ$10,0)),"")</f>
        <v>Label</v>
      </c>
      <c r="E266" s="30" t="str">
        <f>IFERROR(INDEX('Kreuzmatrix Elemente'!$A$7:$BM$34,MATCH($B266,'Kreuzmatrix Elemente'!$A$7:$A$34,0),MATCH($C266,'Kreuzmatrix Elemente'!$A$10:$BN$10,0)),"")</f>
        <v>M03</v>
      </c>
      <c r="F266" s="31" t="str">
        <f t="array" ref="F266">IFERROR(INDEX('Kreuzmatrix Elemente'!$A$8:$BM$8,MATCH($C266,'Kreuzmatrix Elemente'!$A$10:$BZ$10,0)),"")</f>
        <v>DCA</v>
      </c>
    </row>
    <row r="267" spans="2:6" x14ac:dyDescent="0.35">
      <c r="B267" s="24" t="s">
        <v>746</v>
      </c>
      <c r="C267" s="29" t="s">
        <v>27</v>
      </c>
      <c r="D267" s="19" t="str">
        <f>IFERROR(INDEX('Kreuzmatrix Elemente'!$A$9:$BM$9,MATCH($C267,'Kreuzmatrix Elemente'!$A$10:$BZ$10,0)),"")</f>
        <v>Label</v>
      </c>
      <c r="E267" s="30" t="str">
        <f>IFERROR(INDEX('Kreuzmatrix Elemente'!$A$7:$BM$34,MATCH($B267,'Kreuzmatrix Elemente'!$A$7:$A$34,0),MATCH($C267,'Kreuzmatrix Elemente'!$A$10:$BN$10,0)),"")</f>
        <v>A2</v>
      </c>
      <c r="F267" s="31" t="str">
        <f t="array" ref="F267">IFERROR(INDEX('Kreuzmatrix Elemente'!$A$8:$BM$8,MATCH($C267,'Kreuzmatrix Elemente'!$A$10:$BZ$10,0)),"")</f>
        <v>DCA</v>
      </c>
    </row>
    <row r="268" spans="2:6" x14ac:dyDescent="0.35">
      <c r="B268" s="24" t="s">
        <v>746</v>
      </c>
      <c r="C268" s="29" t="s">
        <v>839</v>
      </c>
      <c r="D268" s="19" t="str">
        <f>IFERROR(INDEX('Kreuzmatrix Elemente'!$A$9:$BM$9,MATCH($C268,'Kreuzmatrix Elemente'!$A$10:$BZ$10,0)),"")</f>
        <v/>
      </c>
      <c r="E268" s="30" t="str">
        <f>IFERROR(INDEX('Kreuzmatrix Elemente'!$A$7:$BM$34,MATCH($B268,'Kreuzmatrix Elemente'!$A$7:$A$34,0),MATCH($C268,'Kreuzmatrix Elemente'!$A$10:$BN$10,0)),"")</f>
        <v/>
      </c>
      <c r="F268" s="31" t="str">
        <f t="array" ref="F268">IFERROR(INDEX('Kreuzmatrix Elemente'!$A$8:$BM$8,MATCH($C268,'Kreuzmatrix Elemente'!$A$10:$BZ$10,0)),"")</f>
        <v/>
      </c>
    </row>
    <row r="269" spans="2:6" hidden="1" x14ac:dyDescent="0.35">
      <c r="B269" s="24" t="s">
        <v>746</v>
      </c>
      <c r="C269" s="29" t="s">
        <v>35</v>
      </c>
      <c r="D269" s="19" t="str">
        <f>IFERROR(INDEX('Kreuzmatrix Elemente'!$A$9:$BM$9,MATCH($C269,'Kreuzmatrix Elemente'!$A$10:$BZ$10,0)),"")</f>
        <v>Boolean</v>
      </c>
      <c r="E269" s="30">
        <f>IFERROR(INDEX('Kreuzmatrix Elemente'!$A$7:$BM$34,MATCH($B269,'Kreuzmatrix Elemente'!$A$7:$A$34,0),MATCH($C269,'Kreuzmatrix Elemente'!$A$10:$BN$10,0)),"")</f>
        <v>0</v>
      </c>
      <c r="F269" s="31" t="str">
        <f t="array" ref="F269">IFERROR(INDEX('Kreuzmatrix Elemente'!$A$8:$BM$8,MATCH($C269,'Kreuzmatrix Elemente'!$A$10:$BZ$10,0)),"")</f>
        <v>DCA</v>
      </c>
    </row>
    <row r="270" spans="2:6" ht="13.15" x14ac:dyDescent="0.4">
      <c r="B270" s="17" t="s">
        <v>749</v>
      </c>
      <c r="C270" s="55"/>
      <c r="D270" s="32"/>
      <c r="E270" s="55" t="s">
        <v>84</v>
      </c>
      <c r="F270" s="55"/>
    </row>
    <row r="271" spans="2:6" x14ac:dyDescent="0.35">
      <c r="B271" s="24" t="s">
        <v>749</v>
      </c>
      <c r="C271" s="36" t="s">
        <v>39</v>
      </c>
      <c r="D271" s="19" t="str">
        <f>IFERROR(INDEX('Kreuzmatrix Elemente'!$A$9:$BM$9,MATCH($C271,'Kreuzmatrix Elemente'!$A$10:$BZ$10,0)),"")</f>
        <v>Label</v>
      </c>
      <c r="E271" s="38" t="str">
        <f>IFERROR(INDEX('Kreuzmatrix Elemente'!$A$7:$BM$34,MATCH($B271,'Kreuzmatrix Elemente'!$A$7:$A$34,0),MATCH($C271,'Kreuzmatrix Elemente'!$A$10:$BN$10,0)),"")</f>
        <v>M02</v>
      </c>
      <c r="F271" s="39" t="str">
        <f t="array" ref="F271">IFERROR(INDEX('Kreuzmatrix Elemente'!$A$8:$BM$8,MATCH($C271,'Kreuzmatrix Elemente'!$A$10:$BZ$10,0)),"")</f>
        <v>*Common</v>
      </c>
    </row>
    <row r="272" spans="2:6" hidden="1" x14ac:dyDescent="0.35">
      <c r="B272" s="24" t="s">
        <v>749</v>
      </c>
      <c r="C272" s="29" t="s">
        <v>35</v>
      </c>
      <c r="D272" s="19" t="str">
        <f>IFERROR(INDEX('Kreuzmatrix Elemente'!$A$9:$BM$9,MATCH($C272,'Kreuzmatrix Elemente'!$A$10:$BZ$10,0)),"")</f>
        <v>Boolean</v>
      </c>
      <c r="E272" s="30">
        <f>IFERROR(INDEX('Kreuzmatrix Elemente'!$A$7:$BM$34,MATCH($B272,'Kreuzmatrix Elemente'!$A$7:$A$34,0),MATCH($C272,'Kreuzmatrix Elemente'!$A$10:$BN$10,0)),"")</f>
        <v>0</v>
      </c>
      <c r="F272" s="31" t="str">
        <f t="array" ref="F272">IFERROR(INDEX('Kreuzmatrix Elemente'!$A$8:$BM$8,MATCH($C272,'Kreuzmatrix Elemente'!$A$10:$BZ$10,0)),"")</f>
        <v>DCA</v>
      </c>
    </row>
    <row r="273" spans="1:6" x14ac:dyDescent="0.35">
      <c r="B273" s="24" t="s">
        <v>749</v>
      </c>
      <c r="C273" s="29" t="s">
        <v>497</v>
      </c>
      <c r="D273" s="19" t="str">
        <f>IFERROR(INDEX('Kreuzmatrix Elemente'!$A$9:$BM$9,MATCH($C273,'Kreuzmatrix Elemente'!$A$10:$BZ$10,0)),"")</f>
        <v/>
      </c>
      <c r="E273" s="30" t="str">
        <f>IFERROR(INDEX('Kreuzmatrix Elemente'!$A$7:$BM$34,MATCH($B273,'Kreuzmatrix Elemente'!$A$7:$A$34,0),MATCH($C273,'Kreuzmatrix Elemente'!$A$10:$BN$10,0)),"")</f>
        <v/>
      </c>
      <c r="F273" s="31" t="str">
        <f t="array" ref="F273">IFERROR(INDEX('Kreuzmatrix Elemente'!$A$8:$BM$8,MATCH($C273,'Kreuzmatrix Elemente'!$A$10:$BZ$10,0)),"")</f>
        <v/>
      </c>
    </row>
    <row r="274" spans="1:6" x14ac:dyDescent="0.35">
      <c r="B274" s="24" t="s">
        <v>749</v>
      </c>
      <c r="C274" s="29" t="s">
        <v>789</v>
      </c>
      <c r="D274" s="19" t="str">
        <f>IFERROR(INDEX('Kreuzmatrix Elemente'!$A$9:$BM$9,MATCH($C274,'Kreuzmatrix Elemente'!$A$10:$BZ$10,0)),"")</f>
        <v>Text</v>
      </c>
      <c r="E274" s="30" t="str">
        <f>IFERROR(INDEX('Kreuzmatrix Elemente'!$A$7:$BM$34,MATCH($B274,'Kreuzmatrix Elemente'!$A$7:$A$34,0),MATCH($C274,'Kreuzmatrix Elemente'!$A$10:$BN$10,0)),"")</f>
        <v>M01</v>
      </c>
      <c r="F274" s="31" t="str">
        <f t="array" ref="F274">IFERROR(INDEX('Kreuzmatrix Elemente'!$A$8:$BM$8,MATCH($C274,'Kreuzmatrix Elemente'!$A$10:$BZ$10,0)),"")</f>
        <v>*Common</v>
      </c>
    </row>
    <row r="275" spans="1:6" x14ac:dyDescent="0.35">
      <c r="B275" s="24" t="s">
        <v>749</v>
      </c>
      <c r="C275" s="29" t="s">
        <v>790</v>
      </c>
      <c r="D275" s="19" t="str">
        <f>IFERROR(INDEX('Kreuzmatrix Elemente'!$A$9:$BM$9,MATCH($C275,'Kreuzmatrix Elemente'!$A$10:$BZ$10,0)),"")</f>
        <v>Label</v>
      </c>
      <c r="E275" s="30" t="str">
        <f>IFERROR(INDEX('Kreuzmatrix Elemente'!$A$7:$BM$34,MATCH($B275,'Kreuzmatrix Elemente'!$A$7:$A$34,0),MATCH($C275,'Kreuzmatrix Elemente'!$A$10:$BN$10,0)),"")</f>
        <v>M02</v>
      </c>
      <c r="F275" s="31" t="str">
        <f t="array" ref="F275">IFERROR(INDEX('Kreuzmatrix Elemente'!$A$8:$BM$8,MATCH($C275,'Kreuzmatrix Elemente'!$A$10:$BZ$10,0)),"")</f>
        <v>DCA</v>
      </c>
    </row>
    <row r="276" spans="1:6" hidden="1" x14ac:dyDescent="0.35">
      <c r="B276" s="24" t="s">
        <v>749</v>
      </c>
      <c r="C276" s="29" t="s">
        <v>791</v>
      </c>
      <c r="D276" s="19" t="str">
        <f>IFERROR(INDEX('Kreuzmatrix Elemente'!$A$9:$BM$9,MATCH($C276,'Kreuzmatrix Elemente'!$A$10:$BZ$10,0)),"")</f>
        <v>Label</v>
      </c>
      <c r="E276" s="30">
        <f>IFERROR(INDEX('Kreuzmatrix Elemente'!$A$7:$BM$34,MATCH($B276,'Kreuzmatrix Elemente'!$A$7:$A$34,0),MATCH($C276,'Kreuzmatrix Elemente'!$A$10:$BN$10,0)),"")</f>
        <v>0</v>
      </c>
      <c r="F276" s="31" t="str">
        <f t="array" ref="F276">IFERROR(INDEX('Kreuzmatrix Elemente'!$A$8:$BM$8,MATCH($C276,'Kreuzmatrix Elemente'!$A$10:$BZ$10,0)),"")</f>
        <v>DCA</v>
      </c>
    </row>
    <row r="277" spans="1:6" x14ac:dyDescent="0.35">
      <c r="B277" s="24" t="s">
        <v>749</v>
      </c>
      <c r="C277" s="29" t="s">
        <v>27</v>
      </c>
      <c r="D277" s="19" t="str">
        <f>IFERROR(INDEX('Kreuzmatrix Elemente'!$A$9:$BM$9,MATCH($C277,'Kreuzmatrix Elemente'!$A$10:$BZ$10,0)),"")</f>
        <v>Label</v>
      </c>
      <c r="E277" s="30" t="str">
        <f>IFERROR(INDEX('Kreuzmatrix Elemente'!$A$7:$BM$34,MATCH($B277,'Kreuzmatrix Elemente'!$A$7:$A$34,0),MATCH($C277,'Kreuzmatrix Elemente'!$A$10:$BN$10,0)),"")</f>
        <v>A2</v>
      </c>
      <c r="F277" s="31" t="str">
        <f t="array" ref="F277">IFERROR(INDEX('Kreuzmatrix Elemente'!$A$8:$BM$8,MATCH($C277,'Kreuzmatrix Elemente'!$A$10:$BZ$10,0)),"")</f>
        <v>DCA</v>
      </c>
    </row>
    <row r="278" spans="1:6" x14ac:dyDescent="0.35">
      <c r="B278" s="24" t="s">
        <v>749</v>
      </c>
      <c r="C278" s="33" t="s">
        <v>839</v>
      </c>
      <c r="D278" s="19" t="str">
        <f>IFERROR(INDEX('Kreuzmatrix Elemente'!$A$9:$BM$9,MATCH($C278,'Kreuzmatrix Elemente'!$A$10:$BZ$10,0)),"")</f>
        <v/>
      </c>
      <c r="E278" s="52" t="str">
        <f>IFERROR(INDEX('Kreuzmatrix Elemente'!$A$7:$BM$34,MATCH($B278,'Kreuzmatrix Elemente'!$A$7:$A$34,0),MATCH($C278,'Kreuzmatrix Elemente'!$A$10:$BN$10,0)),"")</f>
        <v/>
      </c>
      <c r="F278" s="56" t="str">
        <f t="array" ref="F278">IFERROR(INDEX('Kreuzmatrix Elemente'!$A$8:$BM$8,MATCH($C278,'Kreuzmatrix Elemente'!$A$10:$BZ$10,0)),"")</f>
        <v/>
      </c>
    </row>
    <row r="279" spans="1:6" hidden="1" x14ac:dyDescent="0.35">
      <c r="B279" s="24" t="s">
        <v>749</v>
      </c>
      <c r="C279" s="36" t="s">
        <v>35</v>
      </c>
      <c r="D279" s="37" t="str">
        <f>IFERROR(INDEX('Kreuzmatrix Elemente'!$A$9:$BM$9,MATCH($C279,'Kreuzmatrix Elemente'!$A$10:$BZ$10,0)),"")</f>
        <v>Boolean</v>
      </c>
      <c r="E279" s="38">
        <f>IFERROR(INDEX('Kreuzmatrix Elemente'!$A$7:$BM$34,MATCH($B279,'Kreuzmatrix Elemente'!$A$7:$A$34,0),MATCH($C279,'Kreuzmatrix Elemente'!$A$10:$BN$10,0)),"")</f>
        <v>0</v>
      </c>
      <c r="F279" s="39" t="str">
        <f t="array" ref="F279">IFERROR(INDEX('Kreuzmatrix Elemente'!$A$8:$BM$8,MATCH($C279,'Kreuzmatrix Elemente'!$A$10:$BZ$10,0)),"")</f>
        <v>DCA</v>
      </c>
    </row>
    <row r="280" spans="1:6" x14ac:dyDescent="0.35">
      <c r="A280" t="s">
        <v>742</v>
      </c>
      <c r="B280" s="40"/>
      <c r="C280" s="41"/>
      <c r="D280" s="41"/>
      <c r="E280" s="42"/>
      <c r="F280" s="42"/>
    </row>
    <row r="281" spans="1:6" x14ac:dyDescent="0.35">
      <c r="A281" t="s">
        <v>742</v>
      </c>
    </row>
    <row r="282" spans="1:6" x14ac:dyDescent="0.35">
      <c r="A282" t="s">
        <v>742</v>
      </c>
    </row>
    <row r="283" spans="1:6" x14ac:dyDescent="0.35">
      <c r="A283" t="s">
        <v>742</v>
      </c>
    </row>
  </sheetData>
  <sortState xmlns:xlrd2="http://schemas.microsoft.com/office/spreadsheetml/2017/richdata2" ref="J65:J77">
    <sortCondition ref="J64"/>
  </sortState>
  <phoneticPr fontId="13" type="noConversion"/>
  <conditionalFormatting sqref="A1:XFD1 A2 C2:F2 H2:XFD2 A3:XFD1103">
    <cfRule type="cellIs" dxfId="11" priority="1" operator="equal">
      <formula>"x"</formula>
    </cfRule>
    <cfRule type="cellIs" dxfId="10" priority="2" operator="equal">
      <formula>"M00"</formula>
    </cfRule>
    <cfRule type="cellIs" dxfId="9" priority="3" operator="equal">
      <formula>"M05"</formula>
    </cfRule>
    <cfRule type="cellIs" dxfId="8" priority="4" operator="equal">
      <formula>"M04"</formula>
    </cfRule>
    <cfRule type="cellIs" dxfId="7" priority="5" operator="equal">
      <formula>"M03"</formula>
    </cfRule>
    <cfRule type="cellIs" dxfId="6" priority="6" operator="equal">
      <formula>"M02"</formula>
    </cfRule>
    <cfRule type="cellIs" dxfId="5" priority="7" operator="equal">
      <formula>"M01"</formula>
    </cfRule>
  </conditionalFormatting>
  <conditionalFormatting sqref="B4:B5">
    <cfRule type="cellIs" dxfId="4" priority="42" operator="equal">
      <formula>"M05"</formula>
    </cfRule>
    <cfRule type="cellIs" dxfId="3" priority="43" operator="equal">
      <formula>"M04"</formula>
    </cfRule>
    <cfRule type="cellIs" dxfId="2" priority="44" operator="equal">
      <formula>"M03"</formula>
    </cfRule>
    <cfRule type="cellIs" dxfId="1" priority="45" operator="equal">
      <formula>"M02"</formula>
    </cfRule>
    <cfRule type="cellIs" dxfId="0" priority="46" operator="equal">
      <formula>"M01"</formula>
    </cfRule>
  </conditionalFormatting>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C6DEB4C327FF4F9F55CD448A38EB82" ma:contentTypeVersion="50" ma:contentTypeDescription="Create a new document." ma:contentTypeScope="" ma:versionID="d40ad8d270e9439e647112fdb77fb0f1">
  <xsd:schema xmlns:xsd="http://www.w3.org/2001/XMLSchema" xmlns:xs="http://www.w3.org/2001/XMLSchema" xmlns:p="http://schemas.microsoft.com/office/2006/metadata/properties" xmlns:ns1="http://schemas.microsoft.com/sharepoint/v3" xmlns:ns2="a5061b77-2a6e-47cf-8db0-0dfffb2203ee" xmlns:ns3="http://schemas.microsoft.com/sharepoint/v3/fields" xmlns:ns4="http://schemas.microsoft.com/sharepoint/v4" xmlns:ns5="c71b448c-afbf-4e63-be6d-61f16e81714f" xmlns:ns6="671adce6-b89a-4fac-8c79-4e8422023f57" targetNamespace="http://schemas.microsoft.com/office/2006/metadata/properties" ma:root="true" ma:fieldsID="2b75c1d20cc39e78a74591719193930e" ns1:_="" ns2:_="" ns3:_="" ns4:_="" ns5:_="" ns6:_="">
    <xsd:import namespace="http://schemas.microsoft.com/sharepoint/v3"/>
    <xsd:import namespace="a5061b77-2a6e-47cf-8db0-0dfffb2203ee"/>
    <xsd:import namespace="http://schemas.microsoft.com/sharepoint/v3/fields"/>
    <xsd:import namespace="http://schemas.microsoft.com/sharepoint/v4"/>
    <xsd:import namespace="c71b448c-afbf-4e63-be6d-61f16e81714f"/>
    <xsd:import namespace="671adce6-b89a-4fac-8c79-4e8422023f57"/>
    <xsd:element name="properties">
      <xsd:complexType>
        <xsd:sequence>
          <xsd:element name="documentManagement">
            <xsd:complexType>
              <xsd:all>
                <xsd:element ref="ns2:SharedWithUsers" minOccurs="0"/>
                <xsd:element ref="ns2:SharedWithDetails" minOccurs="0"/>
                <xsd:element ref="ns3:ImageWidth" minOccurs="0"/>
                <xsd:element ref="ns3:ImageHeight" minOccurs="0"/>
                <xsd:element ref="ns4:AlternateThumbnailUrl" minOccurs="0"/>
                <xsd:element ref="ns1:_ip_UnifiedCompliancePolicyProperties" minOccurs="0"/>
                <xsd:element ref="ns5:MediaServiceAutoTags" minOccurs="0"/>
                <xsd:element ref="ns5:Details" minOccurs="0"/>
                <xsd:element ref="ns5:State" minOccurs="0"/>
                <xsd:element ref="ns5:Comments" minOccurs="0"/>
                <xsd:element ref="ns5:Flags" minOccurs="0"/>
                <xsd:element ref="ns5:MediaServiceOCR" minOccurs="0"/>
                <xsd:element ref="ns5:MediaServiceKeyPoints" minOccurs="0"/>
                <xsd:element ref="ns5:DocumentResponsible" minOccurs="0"/>
                <xsd:element ref="ns5:DocumentDueDate" minOccurs="0"/>
                <xsd:element ref="ns5:SourceDocument" minOccurs="0"/>
                <xsd:element ref="ns5:SourceComment" minOccurs="0"/>
                <xsd:element ref="ns5:MediaServiceLocation" minOccurs="0"/>
                <xsd:element ref="ns5:DocumentInfoText1" minOccurs="0"/>
                <xsd:element ref="ns5:DocumentInfoText2" minOccurs="0"/>
                <xsd:element ref="ns5:Documents_x0020__x002d__x0020_Changed" minOccurs="0"/>
                <xsd:element ref="ns5:ModelInfo" minOccurs="0"/>
                <xsd:element ref="ns5:Categories0" minOccurs="0"/>
                <xsd:element ref="ns5:DocumentInfo1" minOccurs="0"/>
                <xsd:element ref="ns5:DocumentInfo2" minOccurs="0"/>
                <xsd:element ref="ns5:DocumentInfo3" minOccurs="0"/>
                <xsd:element ref="ns5:DocumentInfo4" minOccurs="0"/>
                <xsd:element ref="ns5:DocumentInfo5" minOccurs="0"/>
                <xsd:element ref="ns5:DocumentInfo6" minOccurs="0"/>
                <xsd:element ref="ns5:DocumentInfo7" minOccurs="0"/>
                <xsd:element ref="ns5:DocumentInfo8" minOccurs="0"/>
                <xsd:element ref="ns5:ReviewTask" minOccurs="0"/>
                <xsd:element ref="ns5:lcf76f155ced4ddcb4097134ff3c332f" minOccurs="0"/>
                <xsd:element ref="ns6:TaxCatchAll" minOccurs="0"/>
                <xsd:element ref="ns5:MediaServiceMetadata" minOccurs="0"/>
                <xsd:element ref="ns5:MediaServiceFastMetadata" minOccurs="0"/>
                <xsd:element ref="ns5:MediaServiceObjectDetectorVersions" minOccurs="0"/>
                <xsd:element ref="ns5:MediaServiceGenerationTime" minOccurs="0"/>
                <xsd:element ref="ns5:MediaServiceEventHashCode" minOccurs="0"/>
                <xsd:element ref="ns5:MediaServiceDateTaken"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Eigenschaften der einheitlichen Compliancerichtlinie" ma:description="" ma:hidden="true" ma:internalName="_ip_UnifiedCompliancePolicyPropertie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5061b77-2a6e-47cf-8db0-0dfffb2203ee"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ImageWidth" ma:index="10" nillable="true" ma:displayName="Bildbreite" ma:internalName="ImageWidth" ma:readOnly="true">
      <xsd:simpleType>
        <xsd:restriction base="dms:Unknown"/>
      </xsd:simpleType>
    </xsd:element>
    <xsd:element name="ImageHeight" ma:index="11" nillable="true" ma:displayName="Bildhöhe" ma:internalName="ImageHeigh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AlternateThumbnailUrl" ma:index="12" nillable="true" ma:displayName="Vorschaubild-URL" ma:description="" ma:format="Image" ma:internalName="AlternateThumbnailUrl">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71b448c-afbf-4e63-be6d-61f16e81714f" elementFormDefault="qualified">
    <xsd:import namespace="http://schemas.microsoft.com/office/2006/documentManagement/types"/>
    <xsd:import namespace="http://schemas.microsoft.com/office/infopath/2007/PartnerControls"/>
    <xsd:element name="MediaServiceAutoTags" ma:index="22" nillable="true" ma:displayName="Tags" ma:internalName="MediaServiceAutoTags" ma:readOnly="true">
      <xsd:simpleType>
        <xsd:restriction base="dms:Text"/>
      </xsd:simpleType>
    </xsd:element>
    <xsd:element name="Details" ma:index="23" nillable="true" ma:displayName="Details" ma:internalName="Details">
      <xsd:simpleType>
        <xsd:restriction base="dms:Text">
          <xsd:maxLength value="255"/>
        </xsd:restriction>
      </xsd:simpleType>
    </xsd:element>
    <xsd:element name="State" ma:index="24" nillable="true" ma:displayName="Status" ma:default="Kein Status" ma:format="Dropdown" ma:indexed="true" ma:internalName="State">
      <xsd:simpleType>
        <xsd:restriction base="dms:Choice">
          <xsd:enumeration value="Kein Status"/>
          <xsd:enumeration value="Entwurf"/>
          <xsd:enumeration value="Prüfung"/>
          <xsd:enumeration value="Freigegeben"/>
          <xsd:enumeration value="Genehmigt"/>
          <xsd:enumeration value="Ungültig"/>
        </xsd:restriction>
      </xsd:simpleType>
    </xsd:element>
    <xsd:element name="Comments" ma:index="25" nillable="true" ma:displayName="Kommentare" ma:internalName="Comments">
      <xsd:simpleType>
        <xsd:restriction base="dms:Note">
          <xsd:maxLength value="255"/>
        </xsd:restriction>
      </xsd:simpleType>
    </xsd:element>
    <xsd:element name="Flags" ma:index="26" nillable="true" ma:displayName="Flags" ma:internalName="Flags">
      <xsd:simpleType>
        <xsd:restriction base="dms:Text">
          <xsd:maxLength value="255"/>
        </xsd:restriction>
      </xsd:simpleType>
    </xsd:element>
    <xsd:element name="MediaServiceOCR" ma:index="27" nillable="true" ma:displayName="Extracted Text" ma:internalName="MediaServiceOCR" ma:readOnly="true">
      <xsd:simpleType>
        <xsd:restriction base="dms:Note">
          <xsd:maxLength value="255"/>
        </xsd:restriction>
      </xsd:simpleType>
    </xsd:element>
    <xsd:element name="MediaServiceKeyPoints" ma:index="28" nillable="true" ma:displayName="KeyPoints" ma:internalName="MediaServiceKeyPoints" ma:readOnly="true">
      <xsd:simpleType>
        <xsd:restriction base="dms:Note">
          <xsd:maxLength value="255"/>
        </xsd:restriction>
      </xsd:simpleType>
    </xsd:element>
    <xsd:element name="DocumentResponsible" ma:index="29" nillable="true" ma:displayName="Verantwortlich" ma:list="UserInfo" ma:SharePointGroup="0" ma:internalName="DocumentResponsibl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DueDate" ma:index="30" nillable="true" ma:displayName="Fälligkeit" ma:format="DateOnly" ma:internalName="DocumentDueDate">
      <xsd:simpleType>
        <xsd:restriction base="dms:DateTime"/>
      </xsd:simpleType>
    </xsd:element>
    <xsd:element name="SourceDocument" ma:index="31" nillable="true" ma:displayName="SourceDocument" ma:internalName="SourceDocument">
      <xsd:simpleType>
        <xsd:restriction base="dms:Note">
          <xsd:maxLength value="255"/>
        </xsd:restriction>
      </xsd:simpleType>
    </xsd:element>
    <xsd:element name="SourceComment" ma:index="32" nillable="true" ma:displayName="Veröffentlichungskommentar" ma:internalName="SourceComment">
      <xsd:simpleType>
        <xsd:restriction base="dms:Note">
          <xsd:maxLength value="255"/>
        </xsd:restriction>
      </xsd:simpleType>
    </xsd:element>
    <xsd:element name="MediaServiceLocation" ma:index="33" nillable="true" ma:displayName="Location" ma:internalName="MediaServiceLocation" ma:readOnly="true">
      <xsd:simpleType>
        <xsd:restriction base="dms:Text"/>
      </xsd:simpleType>
    </xsd:element>
    <xsd:element name="DocumentInfoText1" ma:index="34" nillable="true" ma:displayName="DocumentInfoText1" ma:internalName="DocumentInfoText1">
      <xsd:simpleType>
        <xsd:restriction base="dms:Note">
          <xsd:maxLength value="255"/>
        </xsd:restriction>
      </xsd:simpleType>
    </xsd:element>
    <xsd:element name="DocumentInfoText2" ma:index="35" nillable="true" ma:displayName="DocumentInfoText2" ma:internalName="DocumentInfoText2">
      <xsd:simpleType>
        <xsd:restriction base="dms:Note">
          <xsd:maxLength value="255"/>
        </xsd:restriction>
      </xsd:simpleType>
    </xsd:element>
    <xsd:element name="Documents_x0020__x002d__x0020_Changed" ma:index="36" nillable="true" ma:displayName="Documents - Changed" ma:internalName="Documents_x0020__x002d__x0020_Changed">
      <xsd:complexType>
        <xsd:complexContent>
          <xsd:extension base="dms:URL">
            <xsd:sequence>
              <xsd:element name="Url" type="dms:ValidUrl" minOccurs="0" nillable="true"/>
              <xsd:element name="Description" type="xsd:string" nillable="true"/>
            </xsd:sequence>
          </xsd:extension>
        </xsd:complexContent>
      </xsd:complexType>
    </xsd:element>
    <xsd:element name="ModelInfo" ma:index="37" nillable="true" ma:displayName="ModelInfo" ma:internalName="ModelInfo">
      <xsd:simpleType>
        <xsd:restriction base="dms:Note"/>
      </xsd:simpleType>
    </xsd:element>
    <xsd:element name="Categories0" ma:index="38" nillable="true" ma:displayName="Kategorien" ma:list="499fae51-a92c-4c9f-ab17-a77b482452c2" ma:internalName="Categories0" ma:showField="TitleS">
      <xsd:complexType>
        <xsd:complexContent>
          <xsd:extension base="dms:MultiChoiceLookup">
            <xsd:sequence>
              <xsd:element name="Value" type="dms:Lookup" maxOccurs="unbounded" minOccurs="0" nillable="true"/>
            </xsd:sequence>
          </xsd:extension>
        </xsd:complexContent>
      </xsd:complexType>
    </xsd:element>
    <xsd:element name="DocumentInfo1" ma:index="39" nillable="true" ma:displayName="DocumentInfo1" ma:list="499fae51-a92c-4c9f-ab17-a77b482452c2" ma:internalName="DocumentInfo1" ma:showField="TitleS">
      <xsd:complexType>
        <xsd:complexContent>
          <xsd:extension base="dms:MultiChoiceLookup">
            <xsd:sequence>
              <xsd:element name="Value" type="dms:Lookup" maxOccurs="unbounded" minOccurs="0" nillable="true"/>
            </xsd:sequence>
          </xsd:extension>
        </xsd:complexContent>
      </xsd:complexType>
    </xsd:element>
    <xsd:element name="DocumentInfo2" ma:index="40" nillable="true" ma:displayName="DocumentInfo2" ma:list="499fae51-a92c-4c9f-ab17-a77b482452c2" ma:internalName="DocumentInfo2" ma:showField="TitleS">
      <xsd:complexType>
        <xsd:complexContent>
          <xsd:extension base="dms:MultiChoiceLookup">
            <xsd:sequence>
              <xsd:element name="Value" type="dms:Lookup" maxOccurs="unbounded" minOccurs="0" nillable="true"/>
            </xsd:sequence>
          </xsd:extension>
        </xsd:complexContent>
      </xsd:complexType>
    </xsd:element>
    <xsd:element name="DocumentInfo3" ma:index="41" nillable="true" ma:displayName="DocumentInfo3" ma:list="499fae51-a92c-4c9f-ab17-a77b482452c2" ma:internalName="DocumentInfo3" ma:showField="TitleS">
      <xsd:complexType>
        <xsd:complexContent>
          <xsd:extension base="dms:MultiChoiceLookup">
            <xsd:sequence>
              <xsd:element name="Value" type="dms:Lookup" maxOccurs="unbounded" minOccurs="0" nillable="true"/>
            </xsd:sequence>
          </xsd:extension>
        </xsd:complexContent>
      </xsd:complexType>
    </xsd:element>
    <xsd:element name="DocumentInfo4" ma:index="42" nillable="true" ma:displayName="DocumentInfo4" ma:list="499fae51-a92c-4c9f-ab17-a77b482452c2" ma:internalName="DocumentInfo4" ma:showField="TitleS">
      <xsd:complexType>
        <xsd:complexContent>
          <xsd:extension base="dms:MultiChoiceLookup">
            <xsd:sequence>
              <xsd:element name="Value" type="dms:Lookup" maxOccurs="unbounded" minOccurs="0" nillable="true"/>
            </xsd:sequence>
          </xsd:extension>
        </xsd:complexContent>
      </xsd:complexType>
    </xsd:element>
    <xsd:element name="DocumentInfo5" ma:index="43" nillable="true" ma:displayName="DocumentInfo5" ma:list="499fae51-a92c-4c9f-ab17-a77b482452c2" ma:internalName="DocumentInfo5" ma:showField="TitleS">
      <xsd:complexType>
        <xsd:complexContent>
          <xsd:extension base="dms:MultiChoiceLookup">
            <xsd:sequence>
              <xsd:element name="Value" type="dms:Lookup" maxOccurs="unbounded" minOccurs="0" nillable="true"/>
            </xsd:sequence>
          </xsd:extension>
        </xsd:complexContent>
      </xsd:complexType>
    </xsd:element>
    <xsd:element name="DocumentInfo6" ma:index="44" nillable="true" ma:displayName="DocumentInfo6" ma:list="499fae51-a92c-4c9f-ab17-a77b482452c2" ma:internalName="DocumentInfo6" ma:showField="TitleS">
      <xsd:complexType>
        <xsd:complexContent>
          <xsd:extension base="dms:MultiChoiceLookup">
            <xsd:sequence>
              <xsd:element name="Value" type="dms:Lookup" maxOccurs="unbounded" minOccurs="0" nillable="true"/>
            </xsd:sequence>
          </xsd:extension>
        </xsd:complexContent>
      </xsd:complexType>
    </xsd:element>
    <xsd:element name="DocumentInfo7" ma:index="45" nillable="true" ma:displayName="DocumentInfo7" ma:list="499fae51-a92c-4c9f-ab17-a77b482452c2" ma:internalName="DocumentInfo7" ma:showField="TitleS">
      <xsd:complexType>
        <xsd:complexContent>
          <xsd:extension base="dms:MultiChoiceLookup">
            <xsd:sequence>
              <xsd:element name="Value" type="dms:Lookup" maxOccurs="unbounded" minOccurs="0" nillable="true"/>
            </xsd:sequence>
          </xsd:extension>
        </xsd:complexContent>
      </xsd:complexType>
    </xsd:element>
    <xsd:element name="DocumentInfo8" ma:index="46" nillable="true" ma:displayName="DocumentInfo8" ma:list="499fae51-a92c-4c9f-ab17-a77b482452c2" ma:internalName="DocumentInfo8" ma:showField="TitleS">
      <xsd:complexType>
        <xsd:complexContent>
          <xsd:extension base="dms:MultiChoiceLookup">
            <xsd:sequence>
              <xsd:element name="Value" type="dms:Lookup" maxOccurs="unbounded" minOccurs="0" nillable="true"/>
            </xsd:sequence>
          </xsd:extension>
        </xsd:complexContent>
      </xsd:complexType>
    </xsd:element>
    <xsd:element name="ReviewTask" ma:index="47" nillable="true" ma:displayName="ReviewTask" ma:indexed="true" ma:list="6b2f4416-3089-4a88-a6db-fa19b0f18ff2" ma:internalName="ReviewTask" ma:showField="ID">
      <xsd:simpleType>
        <xsd:restriction base="dms:Lookup"/>
      </xsd:simpleType>
    </xsd:element>
    <xsd:element name="lcf76f155ced4ddcb4097134ff3c332f" ma:index="49" nillable="true" ma:taxonomy="true" ma:internalName="lcf76f155ced4ddcb4097134ff3c332f" ma:taxonomyFieldName="MediaServiceImageTags" ma:displayName="Image Tags" ma:readOnly="false" ma:fieldId="{5cf76f15-5ced-4ddc-b409-7134ff3c332f}" ma:taxonomyMulti="true" ma:sspId="f3ed36f3-d8b5-4188-ba3f-f2d4f15aa291" ma:termSetId="09814cd3-568e-fe90-9814-8d621ff8fb84" ma:anchorId="fba54fb3-c3e1-fe81-a776-ca4b69148c4d" ma:open="true" ma:isKeyword="false">
      <xsd:complexType>
        <xsd:sequence>
          <xsd:element ref="pc:Terms" minOccurs="0" maxOccurs="1"/>
        </xsd:sequence>
      </xsd:complexType>
    </xsd:element>
    <xsd:element name="MediaServiceMetadata" ma:index="51" nillable="true" ma:displayName="MediaServiceMetadata" ma:hidden="true" ma:internalName="MediaServiceMetadata" ma:readOnly="true">
      <xsd:simpleType>
        <xsd:restriction base="dms:Note"/>
      </xsd:simpleType>
    </xsd:element>
    <xsd:element name="MediaServiceFastMetadata" ma:index="52" nillable="true" ma:displayName="MediaServiceFastMetadata" ma:hidden="true" ma:internalName="MediaServiceFastMetadata" ma:readOnly="true">
      <xsd:simpleType>
        <xsd:restriction base="dms:Note"/>
      </xsd:simpleType>
    </xsd:element>
    <xsd:element name="MediaServiceObjectDetectorVersions" ma:index="53" nillable="true" ma:displayName="MediaServiceObjectDetectorVersions" ma:hidden="true" ma:indexed="true" ma:internalName="MediaServiceObjectDetectorVersions" ma:readOnly="true">
      <xsd:simpleType>
        <xsd:restriction base="dms:Text"/>
      </xsd:simpleType>
    </xsd:element>
    <xsd:element name="MediaServiceGenerationTime" ma:index="54" nillable="true" ma:displayName="MediaServiceGenerationTime" ma:hidden="true" ma:internalName="MediaServiceGenerationTime" ma:readOnly="true">
      <xsd:simpleType>
        <xsd:restriction base="dms:Text"/>
      </xsd:simpleType>
    </xsd:element>
    <xsd:element name="MediaServiceEventHashCode" ma:index="55" nillable="true" ma:displayName="MediaServiceEventHashCode" ma:hidden="true" ma:internalName="MediaServiceEventHashCode" ma:readOnly="true">
      <xsd:simpleType>
        <xsd:restriction base="dms:Text"/>
      </xsd:simpleType>
    </xsd:element>
    <xsd:element name="MediaServiceDateTaken" ma:index="56" nillable="true" ma:displayName="MediaServiceDateTaken" ma:hidden="true" ma:indexed="true" ma:internalName="MediaServiceDateTaken" ma:readOnly="true">
      <xsd:simpleType>
        <xsd:restriction base="dms:Text"/>
      </xsd:simpleType>
    </xsd:element>
    <xsd:element name="MediaLengthInSeconds" ma:index="5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71adce6-b89a-4fac-8c79-4e8422023f57" elementFormDefault="qualified">
    <xsd:import namespace="http://schemas.microsoft.com/office/2006/documentManagement/types"/>
    <xsd:import namespace="http://schemas.microsoft.com/office/infopath/2007/PartnerControls"/>
    <xsd:element name="TaxCatchAll" ma:index="50" nillable="true" ma:displayName="Taxonomy Catch All Column" ma:hidden="true" ma:list="{2d479a9e-f660-4b8e-93cc-e0f2afae10b7}" ma:internalName="TaxCatchAll" ma:showField="CatchAllData" ma:web="671adce6-b89a-4fac-8c79-4e8422023f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71adce6-b89a-4fac-8c79-4e8422023f57" xsi:nil="true"/>
    <lcf76f155ced4ddcb4097134ff3c332f xmlns="c71b448c-afbf-4e63-be6d-61f16e81714f">
      <Terms xmlns="http://schemas.microsoft.com/office/infopath/2007/PartnerControls"/>
    </lcf76f155ced4ddcb4097134ff3c332f>
    <ReviewTask xmlns="c71b448c-afbf-4e63-be6d-61f16e81714f" xsi:nil="true"/>
    <ModelInfo xmlns="c71b448c-afbf-4e63-be6d-61f16e81714f" xsi:nil="true"/>
    <DocumentInfo3 xmlns="c71b448c-afbf-4e63-be6d-61f16e81714f" xsi:nil="true"/>
    <SourceDocument xmlns="c71b448c-afbf-4e63-be6d-61f16e81714f" xsi:nil="true"/>
    <DocumentInfo2 xmlns="c71b448c-afbf-4e63-be6d-61f16e81714f" xsi:nil="true"/>
    <DocumentInfo1 xmlns="c71b448c-afbf-4e63-be6d-61f16e81714f" xsi:nil="true"/>
    <Flags xmlns="c71b448c-afbf-4e63-be6d-61f16e81714f" xsi:nil="true"/>
    <DocumentInfo7 xmlns="c71b448c-afbf-4e63-be6d-61f16e81714f" xsi:nil="true"/>
    <DocumentInfoText2 xmlns="c71b448c-afbf-4e63-be6d-61f16e81714f" xsi:nil="true"/>
    <DocumentInfo6 xmlns="c71b448c-afbf-4e63-be6d-61f16e81714f" xsi:nil="true"/>
    <_ip_UnifiedCompliancePolicyProperties xmlns="http://schemas.microsoft.com/sharepoint/v3" xsi:nil="true"/>
    <DocumentInfoText1 xmlns="c71b448c-afbf-4e63-be6d-61f16e81714f" xsi:nil="true"/>
    <DocumentInfo5 xmlns="c71b448c-afbf-4e63-be6d-61f16e81714f" xsi:nil="true"/>
    <AlternateThumbnailUrl xmlns="http://schemas.microsoft.com/sharepoint/v4">
      <Url xsi:nil="true"/>
      <Description xsi:nil="true"/>
    </AlternateThumbnailUrl>
    <DocumentInfo4 xmlns="c71b448c-afbf-4e63-be6d-61f16e81714f" xsi:nil="true"/>
    <Documents_x0020__x002d__x0020_Changed xmlns="c71b448c-afbf-4e63-be6d-61f16e81714f">
      <Url xsi:nil="true"/>
      <Description xsi:nil="true"/>
    </Documents_x0020__x002d__x0020_Changed>
    <Details xmlns="c71b448c-afbf-4e63-be6d-61f16e81714f" xsi:nil="true"/>
    <DocumentResponsible xmlns="c71b448c-afbf-4e63-be6d-61f16e81714f">
      <UserInfo>
        <DisplayName/>
        <AccountId xsi:nil="true"/>
        <AccountType/>
      </UserInfo>
    </DocumentResponsible>
    <State xmlns="c71b448c-afbf-4e63-be6d-61f16e81714f">Kein Status</State>
    <Comments xmlns="c71b448c-afbf-4e63-be6d-61f16e81714f" xsi:nil="true"/>
    <DocumentDueDate xmlns="c71b448c-afbf-4e63-be6d-61f16e81714f" xsi:nil="true"/>
    <SourceComment xmlns="c71b448c-afbf-4e63-be6d-61f16e81714f" xsi:nil="true"/>
    <Categories0 xmlns="c71b448c-afbf-4e63-be6d-61f16e81714f" xsi:nil="true"/>
    <DocumentInfo8 xmlns="c71b448c-afbf-4e63-be6d-61f16e81714f" xsi:nil="true"/>
  </documentManagement>
</p:properties>
</file>

<file path=customXml/itemProps1.xml><?xml version="1.0" encoding="utf-8"?>
<ds:datastoreItem xmlns:ds="http://schemas.openxmlformats.org/officeDocument/2006/customXml" ds:itemID="{7F9D972D-467A-492C-8385-4E771E8456EF}">
  <ds:schemaRefs>
    <ds:schemaRef ds:uri="http://schemas.microsoft.com/sharepoint/v3/contenttype/forms"/>
  </ds:schemaRefs>
</ds:datastoreItem>
</file>

<file path=customXml/itemProps2.xml><?xml version="1.0" encoding="utf-8"?>
<ds:datastoreItem xmlns:ds="http://schemas.openxmlformats.org/officeDocument/2006/customXml" ds:itemID="{2F49AC87-3877-4976-92CC-228E154FB1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5061b77-2a6e-47cf-8db0-0dfffb2203ee"/>
    <ds:schemaRef ds:uri="http://schemas.microsoft.com/sharepoint/v3/fields"/>
    <ds:schemaRef ds:uri="http://schemas.microsoft.com/sharepoint/v4"/>
    <ds:schemaRef ds:uri="c71b448c-afbf-4e63-be6d-61f16e81714f"/>
    <ds:schemaRef ds:uri="671adce6-b89a-4fac-8c79-4e8422023f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3FC767-BD88-41DB-AD14-619AE677E7FB}">
  <ds:schemaRefs>
    <ds:schemaRef ds:uri="a5061b77-2a6e-47cf-8db0-0dfffb2203ee"/>
    <ds:schemaRef ds:uri="http://purl.org/dc/dcmitype/"/>
    <ds:schemaRef ds:uri="http://schemas.microsoft.com/sharepoint/v3/fields"/>
    <ds:schemaRef ds:uri="http://schemas.microsoft.com/office/infopath/2007/PartnerControls"/>
    <ds:schemaRef ds:uri="671adce6-b89a-4fac-8c79-4e8422023f57"/>
    <ds:schemaRef ds:uri="http://purl.org/dc/terms/"/>
    <ds:schemaRef ds:uri="http://schemas.microsoft.com/office/2006/metadata/properties"/>
    <ds:schemaRef ds:uri="http://www.w3.org/XML/1998/namespace"/>
    <ds:schemaRef ds:uri="http://purl.org/dc/elements/1.1/"/>
    <ds:schemaRef ds:uri="http://schemas.openxmlformats.org/package/2006/metadata/core-properties"/>
    <ds:schemaRef ds:uri="http://schemas.microsoft.com/office/2006/documentManagement/types"/>
    <ds:schemaRef ds:uri="c71b448c-afbf-4e63-be6d-61f16e81714f"/>
    <ds:schemaRef ds:uri="http://schemas.microsoft.com/sharepoint/v4"/>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17</vt:i4>
      </vt:variant>
    </vt:vector>
  </HeadingPairs>
  <TitlesOfParts>
    <vt:vector size="28" baseType="lpstr">
      <vt:lpstr>ER UCM_ZB</vt:lpstr>
      <vt:lpstr>ARC_Bauteile</vt:lpstr>
      <vt:lpstr>ARC_Raum</vt:lpstr>
      <vt:lpstr>Elemente Umgebung</vt:lpstr>
      <vt:lpstr>ARC_Raeume IFC 4</vt:lpstr>
      <vt:lpstr>GTK_Elemente</vt:lpstr>
      <vt:lpstr>GTK_Elemente_draft</vt:lpstr>
      <vt:lpstr>Phasenmatrix</vt:lpstr>
      <vt:lpstr>SpatialElement</vt:lpstr>
      <vt:lpstr>Kreuzmatrix Elemente</vt:lpstr>
      <vt:lpstr>Elemente nach IfcEntity</vt:lpstr>
      <vt:lpstr>'ER UCM_ZB'!Aenderung</vt:lpstr>
      <vt:lpstr>'ER UCM_ZB'!Druckbereich</vt:lpstr>
      <vt:lpstr>'ER UCM_ZB'!Erfassung</vt:lpstr>
      <vt:lpstr>'ER UCM_ZB'!Nummer</vt:lpstr>
      <vt:lpstr>'ER UCM_ZB'!PL</vt:lpstr>
      <vt:lpstr>'ARC_Raeume IFC 4'!Print_Area</vt:lpstr>
      <vt:lpstr>ARC_Raum!Print_Area</vt:lpstr>
      <vt:lpstr>'ER UCM_ZB'!Print_Area</vt:lpstr>
      <vt:lpstr>ARC_Bauteile!Print_Titles</vt:lpstr>
      <vt:lpstr>'Elemente Umgebung'!Print_Titles</vt:lpstr>
      <vt:lpstr>'ER UCM_ZB'!Print_Titles</vt:lpstr>
      <vt:lpstr>GTK_Elemente!Print_Titles</vt:lpstr>
      <vt:lpstr>GTK_Elemente_draft!Print_Titles</vt:lpstr>
      <vt:lpstr>'ER UCM_ZB'!Projekt</vt:lpstr>
      <vt:lpstr>'ER UCM_ZB'!Rundung</vt:lpstr>
      <vt:lpstr>'ER UCM_ZB'!Thema</vt:lpstr>
      <vt:lpstr>'ER UCM_ZB'!Untertitel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XXX_GKO_HGL_MXX_HGL Elementekatalog</dc:title>
  <dc:subject/>
  <dc:creator>Blume, Peter;dominik.eggstein@halter.ch;michal.rontsinsky@halter.ch</dc:creator>
  <cp:keywords>Information Management, Projektnummer</cp:keywords>
  <dc:description/>
  <cp:lastModifiedBy>Sommer Gabriel Fortunat TA.DCA.2001</cp:lastModifiedBy>
  <cp:revision/>
  <cp:lastPrinted>2024-06-11T12:47:25Z</cp:lastPrinted>
  <dcterms:created xsi:type="dcterms:W3CDTF">2019-06-07T11:38:18Z</dcterms:created>
  <dcterms:modified xsi:type="dcterms:W3CDTF">2024-06-17T09:53:04Z</dcterms:modified>
  <cp:category>Management Document</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0x010100BEC6DEB4C327FF4F9F55CD448A38EB82</vt:lpwstr>
  </property>
  <property fmtid="{D5CDD505-2E9C-101B-9397-08002B2CF9AE}" pid="3" name="Status">
    <vt:lpwstr>1;#Aktiv|f15d736d-0f8f-45e1-82c3-c84da6b3f0ab</vt:lpwstr>
  </property>
  <property fmtid="{D5CDD505-2E9C-101B-9397-08002B2CF9AE}" pid="4" name="Kategorie">
    <vt:lpwstr/>
  </property>
  <property fmtid="{D5CDD505-2E9C-101B-9397-08002B2CF9AE}" pid="5" name="MediaServiceImageTags">
    <vt:lpwstr/>
  </property>
</Properties>
</file>