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idents_by_hour.csv" sheetId="1" r:id="rId3"/>
    <sheet state="visible" name="Total Accidents vs year" sheetId="2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<sst xmlns="http://schemas.openxmlformats.org/spreadsheetml/2006/main" count="22" uniqueCount="19">
  <si>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</si>
  <si>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Total</t>
  </si>
  <si>
    <t>Peak</t>
  </si>
  <si>
    <t>Hour</t>
  </si>
  <si>
    <t>Equation</t>
  </si>
  <si>
    <t>Correlation</t>
  </si>
  <si>
    <t>Strong Negative Linear Correlation</t>
  </si>
  <si>
    <t>YEAR</t>
  </si>
  <si>
    <t>MODE</t>
  </si>
  <si>
    <t>1700 - 1800</t>
  </si>
  <si>
    <t>MIN</t>
  </si>
  <si>
    <t>1400 - 1500</t>
  </si>
  <si>
    <t>MAX</t>
  </si>
  <si>
    <t>2100 - 2200</t>
  </si>
  <si>
    <t>RANGE</t>
  </si>
  <si>
    <t>1400 - 2200</t>
  </si>
  <si>
    <t>STANDARD DEVIATION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</si>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</sst>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Accidents by the hour in Toronto (2007 - 2017)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accidents_by_hour.csv!$A$2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accidents_by_hour.csv!$B$2:$Y$2</c:f>
            </c:numRef>
          </c:val>
          <c:smooth val="0"/>
        </c:ser>
        <c:ser>
          <c:idx val="1"/>
          <c:order val="1"/>
          <c:tx>
            <c:strRef>
              <c:f>accidents_by_hour.csv!$A$3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accidents_by_hour.csv!$B$3:$Y$3</c:f>
            </c:numRef>
          </c:val>
          <c:smooth val="0"/>
        </c:ser>
        <c:ser>
          <c:idx val="2"/>
          <c:order val="2"/>
          <c:tx>
            <c:strRef>
              <c:f>accidents_by_hour.csv!$A$4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accidents_by_hour.csv!$B$4:$Y$4</c:f>
            </c:numRef>
          </c:val>
          <c:smooth val="0"/>
        </c:ser>
        <c:ser>
          <c:idx val="3"/>
          <c:order val="3"/>
          <c:tx>
            <c:strRef>
              <c:f>accidents_by_hour.csv!$A$5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accidents_by_hour.csv!$B$5:$Y$5</c:f>
            </c:numRef>
          </c:val>
          <c:smooth val="0"/>
        </c:ser>
        <c:ser>
          <c:idx val="4"/>
          <c:order val="4"/>
          <c:tx>
            <c:strRef>
              <c:f>accidents_by_hour.csv!$A$6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accidents_by_hour.csv!$B$6:$Y$6</c:f>
            </c:numRef>
          </c:val>
          <c:smooth val="0"/>
        </c:ser>
        <c:ser>
          <c:idx val="5"/>
          <c:order val="5"/>
          <c:tx>
            <c:strRef>
              <c:f>accidents_by_hour.csv!$A$7</c:f>
            </c:strRef>
          </c:tx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accidents_by_hour.csv!$B$7:$Y$7</c:f>
            </c:numRef>
          </c:val>
          <c:smooth val="0"/>
        </c:ser>
        <c:ser>
          <c:idx val="6"/>
          <c:order val="6"/>
          <c:tx>
            <c:strRef>
              <c:f>accidents_by_hour.csv!$A$8</c:f>
            </c:strRef>
          </c:tx>
          <c:spPr>
            <a:ln cmpd="sng" w="1905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accidents_by_hour.csv!$B$8:$Y$8</c:f>
            </c:numRef>
          </c:val>
          <c:smooth val="0"/>
        </c:ser>
        <c:ser>
          <c:idx val="7"/>
          <c:order val="7"/>
          <c:tx>
            <c:strRef>
              <c:f>accidents_by_hour.csv!$A$9</c:f>
            </c:strRef>
          </c:tx>
          <c:spPr>
            <a:ln cmpd="sng" w="1905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accidents_by_hour.csv!$B$9:$Y$9</c:f>
            </c:numRef>
          </c:val>
          <c:smooth val="0"/>
        </c:ser>
        <c:ser>
          <c:idx val="8"/>
          <c:order val="8"/>
          <c:tx>
            <c:strRef>
              <c:f>accidents_by_hour.csv!$A$10</c:f>
            </c:strRef>
          </c:tx>
          <c:spPr>
            <a:ln cmpd="sng" w="19050">
              <a:solidFill>
                <a:srgbClr val="B82E2E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accidents_by_hour.csv!$B$10:$Y$10</c:f>
            </c:numRef>
          </c:val>
          <c:smooth val="0"/>
        </c:ser>
        <c:ser>
          <c:idx val="9"/>
          <c:order val="9"/>
          <c:tx>
            <c:strRef>
              <c:f>accidents_by_hour.csv!$A$11</c:f>
            </c:strRef>
          </c:tx>
          <c:spPr>
            <a:ln cmpd="sng" w="19050">
              <a:solidFill>
                <a:srgbClr val="316395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accidents_by_hour.csv!$B$11:$Y$11</c:f>
            </c:numRef>
          </c:val>
          <c:smooth val="0"/>
        </c:ser>
        <c:ser>
          <c:idx val="10"/>
          <c:order val="10"/>
          <c:tx>
            <c:strRef>
              <c:f>accidents_by_hour.csv!$A$12</c:f>
            </c:strRef>
          </c:tx>
          <c:spPr>
            <a:ln cmpd="sng" w="19050">
              <a:solidFill>
                <a:srgbClr val="994499"/>
              </a:solidFill>
            </a:ln>
          </c:spPr>
          <c:marker>
            <c:symbol val="none"/>
          </c:marker>
          <c:cat>
            <c:strRef>
              <c:f>accidents_by_hour.csv!$B$1:$Y$1</c:f>
            </c:strRef>
          </c:cat>
          <c:val>
            <c:numRef>
              <c:f>accidents_by_hour.csv!$B$12:$Y$12</c:f>
            </c:numRef>
          </c:val>
          <c:smooth val="0"/>
        </c:ser>
        <c:axId val="1409880360"/>
        <c:axId val="1585555013"/>
      </c:lineChart>
      <c:catAx>
        <c:axId val="140988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Hour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85555013"/>
      </c:catAx>
      <c:valAx>
        <c:axId val="1585555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Accidents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988036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Accdents by the hour in Toronto (2015 - 2017)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accidents_by_hour.csv!$A$10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accidents_by_hour.csv!$C$1:$Y$1</c:f>
            </c:strRef>
          </c:cat>
          <c:val>
            <c:numRef>
              <c:f>accidents_by_hour.csv!$B$10:$Y$10</c:f>
            </c:numRef>
          </c:val>
          <c:smooth val="0"/>
        </c:ser>
        <c:ser>
          <c:idx val="1"/>
          <c:order val="1"/>
          <c:tx>
            <c:strRef>
              <c:f>accidents_by_hour.csv!$A$11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accidents_by_hour.csv!$C$1:$Y$1</c:f>
            </c:strRef>
          </c:cat>
          <c:val>
            <c:numRef>
              <c:f>accidents_by_hour.csv!$B$11:$Y$11</c:f>
            </c:numRef>
          </c:val>
          <c:smooth val="0"/>
        </c:ser>
        <c:ser>
          <c:idx val="2"/>
          <c:order val="2"/>
          <c:tx>
            <c:strRef>
              <c:f>accidents_by_hour.csv!$A$12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accidents_by_hour.csv!$C$1:$Y$1</c:f>
            </c:strRef>
          </c:cat>
          <c:val>
            <c:numRef>
              <c:f>accidents_by_hour.csv!$B$12:$Y$12</c:f>
            </c:numRef>
          </c:val>
          <c:smooth val="0"/>
        </c:ser>
        <c:axId val="1162248571"/>
        <c:axId val="2143114061"/>
      </c:lineChart>
      <c:catAx>
        <c:axId val="1162248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Hour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43114061"/>
      </c:catAx>
      <c:valAx>
        <c:axId val="2143114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Accidents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62248571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Accidents per Year in Toronto (2007 - 2017)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'Total Accidents vs year'!$B$1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'Total Accidents vs year'!$A$2:$A$12</c:f>
            </c:strRef>
          </c:cat>
          <c:val>
            <c:numRef>
              <c:f>'Total Accidents vs year'!$B$2:$B$12</c:f>
            </c:numRef>
          </c:val>
          <c:smooth val="0"/>
        </c:ser>
        <c:axId val="835903235"/>
        <c:axId val="395970097"/>
      </c:lineChart>
      <c:catAx>
        <c:axId val="835903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95970097"/>
      </c:catAx>
      <c:valAx>
        <c:axId val="395970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Total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3590323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333375</xdr:colOff>
      <xdr:row>5</xdr:row>
      <xdr:rowOff>95250</xdr:rowOff>
    </xdr:from>
    <xdr:ext cx="8667750" cy="5353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</xdr:colOff>
      <xdr:row>5</xdr:row>
      <xdr:rowOff>95250</xdr:rowOff>
    </xdr:from>
    <xdr:ext cx="7772400" cy="4800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647700</xdr:colOff>
      <xdr:row>5</xdr:row>
      <xdr:rowOff>76200</xdr:rowOff>
    </xdr:from>
    <xdr:ext cx="6505575" cy="4019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57"/>
  </cols>
  <sheetData>
    <row r="1">
      <c r="A1" s="1" t="s">
        <v>7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</row>
    <row r="2">
      <c r="A2" s="1">
        <v>2007.0</v>
      </c>
      <c r="B2" s="1">
        <v>37.0</v>
      </c>
      <c r="C2" s="1">
        <v>36.0</v>
      </c>
      <c r="D2" s="1">
        <v>63.0</v>
      </c>
      <c r="E2" s="1">
        <v>55.0</v>
      </c>
      <c r="F2" s="1">
        <v>24.0</v>
      </c>
      <c r="G2" s="1">
        <v>23.0</v>
      </c>
      <c r="H2" s="1">
        <v>48.0</v>
      </c>
      <c r="I2" s="1">
        <v>44.0</v>
      </c>
      <c r="J2" s="1">
        <v>71.0</v>
      </c>
      <c r="K2" s="1">
        <v>67.0</v>
      </c>
      <c r="L2" s="1">
        <v>81.0</v>
      </c>
      <c r="M2" s="1">
        <v>52.0</v>
      </c>
      <c r="N2" s="1">
        <v>62.0</v>
      </c>
      <c r="O2" s="1">
        <v>61.0</v>
      </c>
      <c r="P2" s="1">
        <v>103.0</v>
      </c>
      <c r="Q2" s="1">
        <v>67.0</v>
      </c>
      <c r="R2" s="1">
        <v>94.0</v>
      </c>
      <c r="S2" s="1">
        <v>67.0</v>
      </c>
      <c r="T2" s="1">
        <v>99.0</v>
      </c>
      <c r="U2" s="1">
        <v>95.0</v>
      </c>
      <c r="V2" s="1">
        <v>63.0</v>
      </c>
      <c r="W2" s="1">
        <v>73.0</v>
      </c>
      <c r="X2" s="1">
        <v>56.0</v>
      </c>
      <c r="Y2" s="1">
        <v>33.0</v>
      </c>
    </row>
    <row r="3">
      <c r="A3" s="1">
        <v>2008.0</v>
      </c>
      <c r="B3" s="1">
        <v>42.0</v>
      </c>
      <c r="C3" s="1">
        <v>18.0</v>
      </c>
      <c r="D3" s="1">
        <v>35.0</v>
      </c>
      <c r="E3" s="1">
        <v>41.0</v>
      </c>
      <c r="F3" s="1">
        <v>11.0</v>
      </c>
      <c r="G3" s="1">
        <v>25.0</v>
      </c>
      <c r="H3" s="1">
        <v>16.0</v>
      </c>
      <c r="I3" s="1">
        <v>55.0</v>
      </c>
      <c r="J3" s="1">
        <v>55.0</v>
      </c>
      <c r="K3" s="1">
        <v>53.0</v>
      </c>
      <c r="L3" s="1">
        <v>53.0</v>
      </c>
      <c r="M3" s="1">
        <v>66.0</v>
      </c>
      <c r="N3" s="1">
        <v>69.0</v>
      </c>
      <c r="O3" s="1">
        <v>68.0</v>
      </c>
      <c r="P3" s="1">
        <v>83.0</v>
      </c>
      <c r="Q3" s="1">
        <v>46.0</v>
      </c>
      <c r="R3" s="1">
        <v>62.0</v>
      </c>
      <c r="S3" s="1">
        <v>85.0</v>
      </c>
      <c r="T3" s="1">
        <v>81.0</v>
      </c>
      <c r="U3" s="1">
        <v>59.0</v>
      </c>
      <c r="V3" s="1">
        <v>62.0</v>
      </c>
      <c r="W3" s="1">
        <v>50.0</v>
      </c>
      <c r="X3" s="1">
        <v>49.0</v>
      </c>
      <c r="Y3" s="1">
        <v>55.0</v>
      </c>
    </row>
    <row r="4">
      <c r="A4" s="1">
        <v>2009.0</v>
      </c>
      <c r="B4" s="1">
        <v>48.0</v>
      </c>
      <c r="C4" s="1">
        <v>17.0</v>
      </c>
      <c r="D4" s="1">
        <v>45.0</v>
      </c>
      <c r="E4" s="1">
        <v>26.0</v>
      </c>
      <c r="F4" s="1">
        <v>19.0</v>
      </c>
      <c r="G4" s="1">
        <v>23.0</v>
      </c>
      <c r="H4" s="1">
        <v>36.0</v>
      </c>
      <c r="I4" s="1">
        <v>51.0</v>
      </c>
      <c r="J4" s="1">
        <v>46.0</v>
      </c>
      <c r="K4" s="1">
        <v>34.0</v>
      </c>
      <c r="L4" s="1">
        <v>53.0</v>
      </c>
      <c r="M4" s="1">
        <v>41.0</v>
      </c>
      <c r="N4" s="1">
        <v>71.0</v>
      </c>
      <c r="O4" s="1">
        <v>63.0</v>
      </c>
      <c r="P4" s="1">
        <v>88.0</v>
      </c>
      <c r="Q4" s="1">
        <v>82.0</v>
      </c>
      <c r="R4" s="1">
        <v>66.0</v>
      </c>
      <c r="S4" s="1">
        <v>80.0</v>
      </c>
      <c r="T4" s="1">
        <v>70.0</v>
      </c>
      <c r="U4" s="1">
        <v>61.0</v>
      </c>
      <c r="V4" s="1">
        <v>54.0</v>
      </c>
      <c r="W4" s="1">
        <v>98.0</v>
      </c>
      <c r="X4" s="1">
        <v>24.0</v>
      </c>
      <c r="Y4" s="1">
        <v>46.0</v>
      </c>
    </row>
    <row r="5">
      <c r="A5" s="1">
        <v>2010.0</v>
      </c>
      <c r="B5" s="1">
        <v>51.0</v>
      </c>
      <c r="C5" s="1">
        <v>31.0</v>
      </c>
      <c r="D5" s="1">
        <v>44.0</v>
      </c>
      <c r="E5" s="1">
        <v>32.0</v>
      </c>
      <c r="F5" s="1">
        <v>20.0</v>
      </c>
      <c r="G5" s="1">
        <v>18.0</v>
      </c>
      <c r="H5" s="1">
        <v>31.0</v>
      </c>
      <c r="I5" s="1">
        <v>27.0</v>
      </c>
      <c r="J5" s="1">
        <v>66.0</v>
      </c>
      <c r="K5" s="1">
        <v>37.0</v>
      </c>
      <c r="L5" s="1">
        <v>56.0</v>
      </c>
      <c r="M5" s="1">
        <v>64.0</v>
      </c>
      <c r="N5" s="1">
        <v>35.0</v>
      </c>
      <c r="O5" s="1">
        <v>48.0</v>
      </c>
      <c r="P5" s="1">
        <v>45.0</v>
      </c>
      <c r="Q5" s="1">
        <v>76.0</v>
      </c>
      <c r="R5" s="1">
        <v>65.0</v>
      </c>
      <c r="S5" s="1">
        <v>113.0</v>
      </c>
      <c r="T5" s="1">
        <v>56.0</v>
      </c>
      <c r="U5" s="1">
        <v>39.0</v>
      </c>
      <c r="V5" s="1">
        <v>96.0</v>
      </c>
      <c r="W5" s="1">
        <v>57.0</v>
      </c>
      <c r="X5" s="1">
        <v>37.0</v>
      </c>
      <c r="Y5" s="1">
        <v>46.0</v>
      </c>
    </row>
    <row r="6">
      <c r="A6" s="1">
        <v>2011.0</v>
      </c>
      <c r="B6" s="1">
        <v>19.0</v>
      </c>
      <c r="C6" s="1">
        <v>26.0</v>
      </c>
      <c r="D6" s="1">
        <v>15.0</v>
      </c>
      <c r="E6" s="1">
        <v>31.0</v>
      </c>
      <c r="F6" s="1">
        <v>4.0</v>
      </c>
      <c r="G6" s="1">
        <v>30.0</v>
      </c>
      <c r="H6" s="1">
        <v>29.0</v>
      </c>
      <c r="I6" s="1">
        <v>41.0</v>
      </c>
      <c r="J6" s="1">
        <v>49.0</v>
      </c>
      <c r="K6" s="1">
        <v>45.0</v>
      </c>
      <c r="L6" s="1">
        <v>42.0</v>
      </c>
      <c r="M6" s="1">
        <v>75.0</v>
      </c>
      <c r="N6" s="1">
        <v>48.0</v>
      </c>
      <c r="O6" s="1">
        <v>82.0</v>
      </c>
      <c r="P6" s="1">
        <v>81.0</v>
      </c>
      <c r="Q6" s="1">
        <v>66.0</v>
      </c>
      <c r="R6" s="1">
        <v>74.0</v>
      </c>
      <c r="S6" s="1">
        <v>59.0</v>
      </c>
      <c r="T6" s="1">
        <v>88.0</v>
      </c>
      <c r="U6" s="1">
        <v>116.0</v>
      </c>
      <c r="V6" s="1">
        <v>45.0</v>
      </c>
      <c r="W6" s="1">
        <v>44.0</v>
      </c>
      <c r="X6" s="1">
        <v>53.0</v>
      </c>
      <c r="Y6" s="1">
        <v>19.0</v>
      </c>
    </row>
    <row r="7">
      <c r="A7" s="1">
        <v>2012.0</v>
      </c>
      <c r="B7" s="1">
        <v>37.0</v>
      </c>
      <c r="C7" s="1">
        <v>62.0</v>
      </c>
      <c r="D7" s="1">
        <v>30.0</v>
      </c>
      <c r="E7" s="1">
        <v>32.0</v>
      </c>
      <c r="F7" s="1">
        <v>19.0</v>
      </c>
      <c r="G7" s="1">
        <v>21.0</v>
      </c>
      <c r="H7" s="1">
        <v>52.0</v>
      </c>
      <c r="I7" s="1">
        <v>50.0</v>
      </c>
      <c r="J7" s="1">
        <v>45.0</v>
      </c>
      <c r="K7" s="1">
        <v>63.0</v>
      </c>
      <c r="L7" s="1">
        <v>85.0</v>
      </c>
      <c r="M7" s="1">
        <v>26.0</v>
      </c>
      <c r="N7" s="1">
        <v>73.0</v>
      </c>
      <c r="O7" s="1">
        <v>83.0</v>
      </c>
      <c r="P7" s="1">
        <v>72.0</v>
      </c>
      <c r="Q7" s="1">
        <v>95.0</v>
      </c>
      <c r="R7" s="1">
        <v>84.0</v>
      </c>
      <c r="S7" s="1">
        <v>72.0</v>
      </c>
      <c r="T7" s="1">
        <v>90.0</v>
      </c>
      <c r="U7" s="1">
        <v>75.0</v>
      </c>
      <c r="V7" s="1">
        <v>68.0</v>
      </c>
      <c r="W7" s="1">
        <v>47.0</v>
      </c>
      <c r="X7" s="1">
        <v>42.0</v>
      </c>
      <c r="Y7" s="1">
        <v>25.0</v>
      </c>
    </row>
    <row r="8">
      <c r="A8" s="1">
        <v>2013.0</v>
      </c>
      <c r="B8" s="1">
        <v>31.0</v>
      </c>
      <c r="C8" s="1">
        <v>8.0</v>
      </c>
      <c r="D8" s="1">
        <v>29.0</v>
      </c>
      <c r="E8" s="1">
        <v>17.0</v>
      </c>
      <c r="F8" s="1">
        <v>7.0</v>
      </c>
      <c r="G8" s="1">
        <v>17.0</v>
      </c>
      <c r="H8" s="1">
        <v>26.0</v>
      </c>
      <c r="I8" s="1">
        <v>54.0</v>
      </c>
      <c r="J8" s="1">
        <v>58.0</v>
      </c>
      <c r="K8" s="1">
        <v>56.0</v>
      </c>
      <c r="L8" s="1">
        <v>61.0</v>
      </c>
      <c r="M8" s="1">
        <v>91.0</v>
      </c>
      <c r="N8" s="1">
        <v>51.0</v>
      </c>
      <c r="O8" s="1">
        <v>85.0</v>
      </c>
      <c r="P8" s="1">
        <v>74.0</v>
      </c>
      <c r="Q8" s="1">
        <v>71.0</v>
      </c>
      <c r="R8" s="1">
        <v>70.0</v>
      </c>
      <c r="S8" s="1">
        <v>76.0</v>
      </c>
      <c r="T8" s="1">
        <v>98.0</v>
      </c>
      <c r="U8" s="1">
        <v>67.0</v>
      </c>
      <c r="V8" s="1">
        <v>67.0</v>
      </c>
      <c r="W8" s="1">
        <v>53.0</v>
      </c>
      <c r="X8" s="1">
        <v>38.0</v>
      </c>
      <c r="Y8" s="1">
        <v>15.0</v>
      </c>
    </row>
    <row r="9">
      <c r="A9" s="1">
        <v>2014.0</v>
      </c>
      <c r="B9" s="1">
        <v>30.0</v>
      </c>
      <c r="C9" s="1">
        <v>21.0</v>
      </c>
      <c r="D9" s="1">
        <v>25.0</v>
      </c>
      <c r="E9" s="1">
        <v>8.0</v>
      </c>
      <c r="F9" s="1">
        <v>3.0</v>
      </c>
      <c r="G9" s="1">
        <v>21.0</v>
      </c>
      <c r="H9" s="1">
        <v>41.0</v>
      </c>
      <c r="I9" s="1">
        <v>35.0</v>
      </c>
      <c r="J9" s="1">
        <v>18.0</v>
      </c>
      <c r="K9" s="1">
        <v>23.0</v>
      </c>
      <c r="L9" s="1">
        <v>56.0</v>
      </c>
      <c r="M9" s="1">
        <v>28.0</v>
      </c>
      <c r="N9" s="1">
        <v>49.0</v>
      </c>
      <c r="O9" s="1">
        <v>38.0</v>
      </c>
      <c r="P9" s="1">
        <v>39.0</v>
      </c>
      <c r="Q9" s="1">
        <v>41.0</v>
      </c>
      <c r="R9" s="1">
        <v>50.0</v>
      </c>
      <c r="S9" s="1">
        <v>93.0</v>
      </c>
      <c r="T9" s="1">
        <v>56.0</v>
      </c>
      <c r="U9" s="1">
        <v>39.0</v>
      </c>
      <c r="V9" s="1">
        <v>61.0</v>
      </c>
      <c r="W9" s="1">
        <v>45.0</v>
      </c>
      <c r="X9" s="1">
        <v>42.0</v>
      </c>
      <c r="Y9" s="1">
        <v>50.0</v>
      </c>
    </row>
    <row r="10">
      <c r="A10" s="1">
        <v>2015.0</v>
      </c>
      <c r="B10" s="1">
        <v>59.0</v>
      </c>
      <c r="C10" s="1">
        <v>23.0</v>
      </c>
      <c r="D10" s="1">
        <v>9.0</v>
      </c>
      <c r="E10" s="1">
        <v>19.0</v>
      </c>
      <c r="F10" s="1">
        <v>8.0</v>
      </c>
      <c r="G10" s="1">
        <v>9.0</v>
      </c>
      <c r="H10" s="1">
        <v>39.0</v>
      </c>
      <c r="I10" s="1">
        <v>23.0</v>
      </c>
      <c r="J10" s="1">
        <v>29.0</v>
      </c>
      <c r="K10" s="1">
        <v>44.0</v>
      </c>
      <c r="L10" s="1">
        <v>22.0</v>
      </c>
      <c r="M10" s="1">
        <v>38.0</v>
      </c>
      <c r="N10" s="1">
        <v>39.0</v>
      </c>
      <c r="O10" s="1">
        <v>39.0</v>
      </c>
      <c r="P10" s="1">
        <v>66.0</v>
      </c>
      <c r="Q10" s="1">
        <v>57.0</v>
      </c>
      <c r="R10" s="1">
        <v>57.0</v>
      </c>
      <c r="S10" s="1">
        <v>70.0</v>
      </c>
      <c r="T10" s="1">
        <v>57.0</v>
      </c>
      <c r="U10" s="1">
        <v>44.0</v>
      </c>
      <c r="V10" s="1">
        <v>49.0</v>
      </c>
      <c r="W10" s="1">
        <v>63.0</v>
      </c>
      <c r="X10" s="1">
        <v>36.0</v>
      </c>
      <c r="Y10" s="1">
        <v>33.0</v>
      </c>
    </row>
    <row r="11">
      <c r="A11" s="1">
        <v>2016.0</v>
      </c>
      <c r="B11" s="1">
        <v>47.0</v>
      </c>
      <c r="C11" s="1">
        <v>11.0</v>
      </c>
      <c r="D11" s="1">
        <v>40.0</v>
      </c>
      <c r="E11" s="1">
        <v>35.0</v>
      </c>
      <c r="F11" s="1">
        <v>4.0</v>
      </c>
      <c r="G11" s="1">
        <v>10.0</v>
      </c>
      <c r="H11" s="1">
        <v>32.0</v>
      </c>
      <c r="I11" s="1">
        <v>27.0</v>
      </c>
      <c r="J11" s="1">
        <v>36.0</v>
      </c>
      <c r="K11" s="1">
        <v>41.0</v>
      </c>
      <c r="L11" s="1">
        <v>26.0</v>
      </c>
      <c r="M11" s="1">
        <v>37.0</v>
      </c>
      <c r="N11" s="1">
        <v>35.0</v>
      </c>
      <c r="O11" s="1">
        <v>62.0</v>
      </c>
      <c r="P11" s="1">
        <v>56.0</v>
      </c>
      <c r="Q11" s="1">
        <v>31.0</v>
      </c>
      <c r="R11" s="1">
        <v>74.0</v>
      </c>
      <c r="S11" s="1">
        <v>54.0</v>
      </c>
      <c r="T11" s="1">
        <v>63.0</v>
      </c>
      <c r="U11" s="1">
        <v>84.0</v>
      </c>
      <c r="V11" s="1">
        <v>61.0</v>
      </c>
      <c r="W11" s="1">
        <v>56.0</v>
      </c>
      <c r="X11" s="1">
        <v>47.0</v>
      </c>
      <c r="Y11" s="1">
        <v>25.0</v>
      </c>
    </row>
    <row r="12">
      <c r="A12" s="1">
        <v>2017.0</v>
      </c>
      <c r="B12" s="1">
        <v>19.0</v>
      </c>
      <c r="C12" s="1">
        <v>19.0</v>
      </c>
      <c r="D12" s="1">
        <v>21.0</v>
      </c>
      <c r="E12" s="1">
        <v>21.0</v>
      </c>
      <c r="F12" s="1">
        <v>3.0</v>
      </c>
      <c r="G12" s="1">
        <v>15.0</v>
      </c>
      <c r="H12" s="1">
        <v>24.0</v>
      </c>
      <c r="I12" s="1">
        <v>18.0</v>
      </c>
      <c r="J12" s="1">
        <v>38.0</v>
      </c>
      <c r="K12" s="1">
        <v>35.0</v>
      </c>
      <c r="L12" s="1">
        <v>38.0</v>
      </c>
      <c r="M12" s="1">
        <v>22.0</v>
      </c>
      <c r="N12" s="1">
        <v>36.0</v>
      </c>
      <c r="O12" s="1">
        <v>59.0</v>
      </c>
      <c r="P12" s="1">
        <v>31.0</v>
      </c>
      <c r="Q12" s="1">
        <v>61.0</v>
      </c>
      <c r="R12" s="1">
        <v>62.0</v>
      </c>
      <c r="S12" s="1">
        <v>43.0</v>
      </c>
      <c r="T12" s="1">
        <v>67.0</v>
      </c>
      <c r="U12" s="1">
        <v>24.0</v>
      </c>
      <c r="V12" s="1">
        <v>47.0</v>
      </c>
      <c r="W12" s="1">
        <v>32.0</v>
      </c>
      <c r="X12" s="1">
        <v>43.0</v>
      </c>
      <c r="Y12" s="1">
        <v>46.0</v>
      </c>
    </row>
    <row r="14">
      <c r="A14" s="2"/>
      <c r="B14" s="1" t="s">
        <v>2</v>
      </c>
      <c r="C14" s="1" t="s">
        <v>3</v>
      </c>
      <c r="D14" s="1" t="s">
        <v>1</v>
      </c>
      <c r="E14" s="1" t="s">
        <v>8</v>
      </c>
      <c r="F14">
        <f>MODE(C15:C25)</f>
        <v>17</v>
      </c>
      <c r="G14" s="1" t="s">
        <v>9</v>
      </c>
    </row>
    <row r="15">
      <c r="A15" s="1">
        <v>2007.0</v>
      </c>
      <c r="B15">
        <f t="shared" ref="B15:B25" si="1">MAX(B2:Z2)</f>
        <v>103</v>
      </c>
      <c r="C15" s="1">
        <v>14.0</v>
      </c>
      <c r="D15">
        <f t="shared" ref="D15:D25" si="2">SUM(B2:Y2)</f>
        <v>1474</v>
      </c>
      <c r="E15" s="1" t="s">
        <v>10</v>
      </c>
      <c r="F15" s="1">
        <v>14.0</v>
      </c>
      <c r="G15" s="1" t="s">
        <v>11</v>
      </c>
    </row>
    <row r="16">
      <c r="A16" s="1">
        <v>2008.0</v>
      </c>
      <c r="B16">
        <f t="shared" si="1"/>
        <v>85</v>
      </c>
      <c r="C16" s="1">
        <v>17.0</v>
      </c>
      <c r="D16">
        <f t="shared" si="2"/>
        <v>1239</v>
      </c>
      <c r="E16" s="1" t="s">
        <v>12</v>
      </c>
      <c r="F16" s="1">
        <v>21.0</v>
      </c>
      <c r="G16" s="1" t="s">
        <v>13</v>
      </c>
    </row>
    <row r="17">
      <c r="A17" s="1">
        <v>2009.0</v>
      </c>
      <c r="B17">
        <f t="shared" si="1"/>
        <v>98</v>
      </c>
      <c r="C17" s="1">
        <v>21.0</v>
      </c>
      <c r="D17">
        <f t="shared" si="2"/>
        <v>1242</v>
      </c>
      <c r="E17" s="1" t="s">
        <v>14</v>
      </c>
      <c r="F17">
        <f>22-14</f>
        <v>8</v>
      </c>
      <c r="G17" s="1" t="s">
        <v>15</v>
      </c>
    </row>
    <row r="18">
      <c r="A18" s="1">
        <v>2010.0</v>
      </c>
      <c r="B18">
        <f t="shared" si="1"/>
        <v>113</v>
      </c>
      <c r="C18" s="1">
        <v>17.0</v>
      </c>
      <c r="D18">
        <f t="shared" si="2"/>
        <v>1190</v>
      </c>
      <c r="E18" s="1" t="s">
        <v>16</v>
      </c>
      <c r="F18">
        <f>STDEV(C15:C25)</f>
        <v>1.916436086</v>
      </c>
    </row>
    <row r="19">
      <c r="A19" s="1">
        <v>2011.0</v>
      </c>
      <c r="B19">
        <f t="shared" si="1"/>
        <v>116</v>
      </c>
      <c r="C19" s="1">
        <v>19.0</v>
      </c>
      <c r="D19">
        <f t="shared" si="2"/>
        <v>1181</v>
      </c>
      <c r="E19" s="1" t="s">
        <v>17</v>
      </c>
      <c r="F19">
        <f>AVERAGE(C15:C25)</f>
        <v>17.45454545</v>
      </c>
    </row>
    <row r="20">
      <c r="A20" s="1">
        <v>2012.0</v>
      </c>
      <c r="B20">
        <f t="shared" si="1"/>
        <v>95</v>
      </c>
      <c r="C20" s="1">
        <v>15.0</v>
      </c>
      <c r="D20">
        <f t="shared" si="2"/>
        <v>1348</v>
      </c>
      <c r="E20" s="1" t="s">
        <v>18</v>
      </c>
      <c r="F20">
        <f>MEDIAN(C15:C25)</f>
        <v>17</v>
      </c>
    </row>
    <row r="21">
      <c r="A21" s="1">
        <v>2013.0</v>
      </c>
      <c r="B21">
        <f t="shared" si="1"/>
        <v>98</v>
      </c>
      <c r="C21" s="1">
        <v>18.0</v>
      </c>
      <c r="D21">
        <f t="shared" si="2"/>
        <v>1220</v>
      </c>
    </row>
    <row r="22">
      <c r="A22" s="1">
        <v>2014.0</v>
      </c>
      <c r="B22">
        <f t="shared" si="1"/>
        <v>93</v>
      </c>
      <c r="C22" s="1">
        <v>17.0</v>
      </c>
      <c r="D22">
        <f t="shared" si="2"/>
        <v>912</v>
      </c>
    </row>
    <row r="23">
      <c r="A23" s="1">
        <v>2015.0</v>
      </c>
      <c r="B23">
        <f t="shared" si="1"/>
        <v>70</v>
      </c>
      <c r="C23" s="1">
        <v>17.0</v>
      </c>
      <c r="D23">
        <f t="shared" si="2"/>
        <v>932</v>
      </c>
    </row>
    <row r="24">
      <c r="A24" s="1">
        <v>2016.0</v>
      </c>
      <c r="B24">
        <f t="shared" si="1"/>
        <v>84</v>
      </c>
      <c r="C24" s="1">
        <v>19.0</v>
      </c>
      <c r="D24">
        <f t="shared" si="2"/>
        <v>994</v>
      </c>
    </row>
    <row r="25">
      <c r="A25" s="1">
        <v>2017.0</v>
      </c>
      <c r="B25">
        <f t="shared" si="1"/>
        <v>67</v>
      </c>
      <c r="C25" s="1">
        <v>18.0</v>
      </c>
      <c r="D25">
        <f t="shared" si="2"/>
        <v>824</v>
      </c>
    </row>
    <row r="26">
      <c r="A26" s="1">
        <v>2018.0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29"/>
    <col customWidth="1" min="3" max="3" width="5.43"/>
    <col customWidth="1" min="4" max="4" width="5.14"/>
    <col customWidth="1" min="6" max="6" width="14.71"/>
    <col customWidth="1" min="7" max="7" width="11.86"/>
    <col customWidth="1" min="8" max="8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2007.0</v>
      </c>
      <c r="B2">
        <v>1474.0</v>
      </c>
      <c r="C2">
        <v>103.0</v>
      </c>
      <c r="D2" s="1">
        <v>14.0</v>
      </c>
      <c r="F2">
        <f t="array" ref="F2:G2">LINEST(B2:B12, A2:A12)</f>
        <v>-51.60909091</v>
      </c>
      <c r="G2">
        <v>104978.94545454491</v>
      </c>
    </row>
    <row r="3">
      <c r="A3" s="1">
        <v>2008.0</v>
      </c>
      <c r="B3">
        <v>1239.0</v>
      </c>
      <c r="C3">
        <v>85.0</v>
      </c>
      <c r="D3" s="1">
        <v>17.0</v>
      </c>
      <c r="F3" s="1" t="s">
        <v>5</v>
      </c>
    </row>
    <row r="4">
      <c r="A4" s="1">
        <v>2009.0</v>
      </c>
      <c r="B4">
        <v>1242.0</v>
      </c>
      <c r="C4">
        <v>98.0</v>
      </c>
      <c r="D4" s="1">
        <v>21.0</v>
      </c>
      <c r="F4">
        <f>CORREL(A2:A12,B2:B12)</f>
        <v>-0.853705446</v>
      </c>
      <c r="G4" s="1" t="s">
        <v>6</v>
      </c>
    </row>
    <row r="5">
      <c r="A5" s="1">
        <v>2010.0</v>
      </c>
      <c r="B5">
        <v>1190.0</v>
      </c>
      <c r="C5">
        <v>113.0</v>
      </c>
      <c r="D5" s="1">
        <v>17.0</v>
      </c>
      <c r="F5" s="1">
        <v>2018.0</v>
      </c>
      <c r="G5">
        <f>F2*F5+G2</f>
        <v>831.8</v>
      </c>
    </row>
    <row r="6">
      <c r="A6" s="1">
        <v>2011.0</v>
      </c>
      <c r="B6">
        <v>1181.0</v>
      </c>
      <c r="C6">
        <v>116.0</v>
      </c>
      <c r="D6" s="1">
        <v>19.0</v>
      </c>
    </row>
    <row r="7">
      <c r="A7" s="1">
        <v>2012.0</v>
      </c>
      <c r="B7">
        <v>1348.0</v>
      </c>
      <c r="C7">
        <v>95.0</v>
      </c>
      <c r="D7" s="1">
        <v>15.0</v>
      </c>
    </row>
    <row r="8">
      <c r="A8" s="1">
        <v>2013.0</v>
      </c>
      <c r="B8">
        <v>1220.0</v>
      </c>
      <c r="C8">
        <v>98.0</v>
      </c>
      <c r="D8" s="1">
        <v>18.0</v>
      </c>
    </row>
    <row r="9">
      <c r="A9" s="1">
        <v>2014.0</v>
      </c>
      <c r="B9">
        <v>912.0</v>
      </c>
      <c r="C9">
        <v>93.0</v>
      </c>
      <c r="D9" s="1">
        <v>17.0</v>
      </c>
    </row>
    <row r="10">
      <c r="A10" s="1">
        <v>2015.0</v>
      </c>
      <c r="B10">
        <v>932.0</v>
      </c>
      <c r="C10">
        <v>70.0</v>
      </c>
      <c r="D10" s="1">
        <v>17.0</v>
      </c>
    </row>
    <row r="11">
      <c r="A11" s="1">
        <v>2016.0</v>
      </c>
      <c r="B11">
        <v>994.0</v>
      </c>
      <c r="C11">
        <v>84.0</v>
      </c>
      <c r="D11" s="1">
        <v>19.0</v>
      </c>
    </row>
    <row r="12">
      <c r="A12" s="1">
        <v>2017.0</v>
      </c>
      <c r="B12">
        <v>824.0</v>
      </c>
      <c r="C12">
        <v>67.0</v>
      </c>
      <c r="D12" s="1">
        <v>18.0</v>
      </c>
    </row>
  </sheetData>
  <drawing r:id="rId1"/>
</worksheet>
</file>