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Palmer\Documents\GitHub\assortment_optimization\saved test data\warm start\"/>
    </mc:Choice>
  </mc:AlternateContent>
  <bookViews>
    <workbookView xWindow="0" yWindow="0" windowWidth="20490" windowHeight="7530"/>
  </bookViews>
  <sheets>
    <sheet name="warm start n=50 products" sheetId="3" r:id="rId1"/>
    <sheet name="cold start n=50 produc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N36" i="3"/>
  <c r="M36" i="3"/>
  <c r="L36" i="3"/>
  <c r="K36" i="3"/>
  <c r="J36" i="3"/>
  <c r="I36" i="3"/>
  <c r="H36" i="3"/>
  <c r="G36" i="3"/>
  <c r="F36" i="3"/>
  <c r="E36" i="3"/>
  <c r="D36" i="3"/>
  <c r="N35" i="3"/>
  <c r="M35" i="3"/>
  <c r="L35" i="3"/>
  <c r="K35" i="3"/>
  <c r="J35" i="3"/>
  <c r="I35" i="3"/>
  <c r="H35" i="3"/>
  <c r="G35" i="3"/>
  <c r="F35" i="3"/>
  <c r="E35" i="3"/>
  <c r="D35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F30" i="3"/>
  <c r="E30" i="3"/>
  <c r="D30" i="3"/>
  <c r="N29" i="3"/>
  <c r="M29" i="3"/>
  <c r="L29" i="3"/>
  <c r="K29" i="3"/>
  <c r="J29" i="3"/>
  <c r="I29" i="3"/>
  <c r="H29" i="3"/>
  <c r="G29" i="3"/>
  <c r="F29" i="3"/>
  <c r="E29" i="3"/>
  <c r="D29" i="3"/>
  <c r="O29" i="3" s="1"/>
  <c r="O32" i="3" l="1"/>
  <c r="O31" i="3"/>
  <c r="O30" i="3"/>
  <c r="F36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O29" i="2" s="1"/>
  <c r="O32" i="2" l="1"/>
  <c r="O31" i="2"/>
  <c r="O30" i="2"/>
</calcChain>
</file>

<file path=xl/sharedStrings.xml><?xml version="1.0" encoding="utf-8"?>
<sst xmlns="http://schemas.openxmlformats.org/spreadsheetml/2006/main" count="66" uniqueCount="22">
  <si>
    <t>M=20 assortments</t>
  </si>
  <si>
    <t>method=</t>
  </si>
  <si>
    <t>nb iterations</t>
  </si>
  <si>
    <t>instance_1</t>
  </si>
  <si>
    <t>instance_2</t>
  </si>
  <si>
    <t>instance_3</t>
  </si>
  <si>
    <t>instance_4</t>
  </si>
  <si>
    <t>instance_5</t>
  </si>
  <si>
    <t>instance_6</t>
  </si>
  <si>
    <t>instance_7</t>
  </si>
  <si>
    <t>instance_8</t>
  </si>
  <si>
    <t>instance_9</t>
  </si>
  <si>
    <t>instance_10</t>
  </si>
  <si>
    <t>instance_0</t>
  </si>
  <si>
    <t>average for method=</t>
  </si>
  <si>
    <t>std dev for method</t>
  </si>
  <si>
    <t>average total</t>
  </si>
  <si>
    <t>n=50 products</t>
  </si>
  <si>
    <t>Primal simplex</t>
  </si>
  <si>
    <t>Dual simplex</t>
  </si>
  <si>
    <t>Barrier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</si>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</sst>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products, wall</a:t>
            </a:r>
            <a:r>
              <a:rPr lang="en-US" baseline="0"/>
              <a:t> time=f(iter)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'warm start n=50 products'!$B$29</c:f>
              <c:strCache>
                <c:ptCount val="1"/>
                <c:pt idx="0">
                  <c:v>Primal simplex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'warm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'warm start n=50 products'!$D$29:$N$29</c:f>
              <c:numCache>
                <c:formatCode>General</c:formatCode>
                <c:ptCount val="11"/>
                <c:pt idx="0">
                  <c:v>3.6725998000000003E-2</c:v>
                </c:pt>
                <c:pt idx="1">
                  <c:v>3.9132310000000003E-2</c:v>
                </c:pt>
                <c:pt idx="2">
                  <c:v>5.0651170000000002E-2</c:v>
                </c:pt>
                <c:pt idx="3">
                  <c:v>6.1045455999999998E-2</c:v>
                </c:pt>
                <c:pt idx="4">
                  <c:v>6.6847229999999994E-2</c:v>
                </c:pt>
                <c:pt idx="5">
                  <c:v>7.4962233999999989E-2</c:v>
                </c:pt>
                <c:pt idx="6">
                  <c:v>8.7565614E-2</c:v>
                </c:pt>
                <c:pt idx="7">
                  <c:v>9.7367858000000002E-2</c:v>
                </c:pt>
                <c:pt idx="8">
                  <c:v>0.10517730600000001</c:v>
                </c:pt>
                <c:pt idx="9">
                  <c:v>0.115482328</c:v>
                </c:pt>
                <c:pt idx="10">
                  <c:v>0.12549514600000003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E-4353-BB0F-4614251591CE}"/>
            </c:ext>
          </c:extLst>
        </c:ser>
        <c:ser>
          <c:idx val="1"/>
          <c:order val="1"/>
          <c:tx>
            <c:strRef>
              <c:f>'warm start n=50 products'!$B$30</c:f>
              <c:strCache>
                <c:ptCount val="1"/>
                <c:pt idx="0">
                  <c:v>Dual simplex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'warm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'warm start n=50 products'!$D$30:$N$30</c:f>
              <c:numCache>
                <c:formatCode>General</c:formatCode>
                <c:ptCount val="11"/>
                <c:pt idx="0">
                  <c:v>3.5924530000000003E-2</c:v>
                </c:pt>
                <c:pt idx="1">
                  <c:v>4.4429395999999996E-2</c:v>
                </c:pt>
                <c:pt idx="2">
                  <c:v>5.7638170000000002E-2</c:v>
                </c:pt>
                <c:pt idx="3">
                  <c:v>6.0441969999999998E-2</c:v>
                </c:pt>
                <c:pt idx="4">
                  <c:v>7.6152421999999997E-2</c:v>
                </c:pt>
                <c:pt idx="5">
                  <c:v>9.0361406000000005E-2</c:v>
                </c:pt>
                <c:pt idx="6">
                  <c:v>9.6063229999999999E-2</c:v>
                </c:pt>
                <c:pt idx="7">
                  <c:v>0.113682558</c:v>
                </c:pt>
                <c:pt idx="8">
                  <c:v>0.13409728800000001</c:v>
                </c:pt>
                <c:pt idx="9">
                  <c:v>0.16381416399999998</c:v>
                </c:pt>
                <c:pt idx="10">
                  <c:v>0.17343025399999998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E-4353-BB0F-4614251591CE}"/>
            </c:ext>
          </c:extLst>
        </c:ser>
        <c:ser>
          <c:idx val="2"/>
          <c:order val="2"/>
          <c:tx>
            <c:strRef>
              <c:f>'warm start n=50 products'!$B$31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'warm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'warm start n=50 products'!$D$31:$N$31</c:f>
              <c:numCache>
                <c:formatCode>General</c:formatCode>
                <c:ptCount val="11"/>
                <c:pt idx="0">
                  <c:v>3.6440278E-2</c:v>
                </c:pt>
                <c:pt idx="1">
                  <c:v>4.6535110000000005E-2</c:v>
                </c:pt>
                <c:pt idx="2">
                  <c:v>5.4266356000000002E-2</c:v>
                </c:pt>
                <c:pt idx="3">
                  <c:v>6.4474868000000005E-2</c:v>
                </c:pt>
                <c:pt idx="4">
                  <c:v>7.415657199999999E-2</c:v>
                </c:pt>
                <c:pt idx="5">
                  <c:v>8.4249878000000014E-2</c:v>
                </c:pt>
                <c:pt idx="6">
                  <c:v>9.9772643999999994E-2</c:v>
                </c:pt>
                <c:pt idx="7">
                  <c:v>0.10537795999999999</c:v>
                </c:pt>
                <c:pt idx="8">
                  <c:v>0.12195777999999999</c:v>
                </c:pt>
                <c:pt idx="9">
                  <c:v>0.13269424400000002</c:v>
                </c:pt>
                <c:pt idx="10">
                  <c:v>0.13484305599999999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E-4353-BB0F-4614251591CE}"/>
            </c:ext>
          </c:extLst>
        </c:ser>
        <c:ser>
          <c:idx val="3"/>
          <c:order val="3"/>
          <c:tx>
            <c:strRef>
              <c:f>'warm start n=50 products'!$B$32</c:f>
              <c:strCache>
                <c:ptCount val="1"/>
                <c:pt idx="0">
                  <c:v>Concurrent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'warm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'warm start n=50 products'!$D$32:$N$32</c:f>
              <c:numCache>
                <c:formatCode>General</c:formatCode>
                <c:ptCount val="11"/>
                <c:pt idx="0">
                  <c:v>3.5224914000000003E-2</c:v>
                </c:pt>
                <c:pt idx="1">
                  <c:v>5.9244156000000006E-2</c:v>
                </c:pt>
                <c:pt idx="2">
                  <c:v>6.6949843999999994E-2</c:v>
                </c:pt>
                <c:pt idx="3">
                  <c:v>9.0365217999999997E-2</c:v>
                </c:pt>
                <c:pt idx="4">
                  <c:v>9.0766141999999994E-2</c:v>
                </c:pt>
                <c:pt idx="5">
                  <c:v>0.11628799400000001</c:v>
                </c:pt>
                <c:pt idx="6">
                  <c:v>0.12741660999999999</c:v>
                </c:pt>
                <c:pt idx="7">
                  <c:v>0.14650344800000001</c:v>
                </c:pt>
                <c:pt idx="8">
                  <c:v>0.197746278</c:v>
                </c:pt>
                <c:pt idx="9">
                  <c:v>0.18496093600000002</c:v>
                </c:pt>
                <c:pt idx="10">
                  <c:v>0.18693504200000002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E-4353-BB0F-46142515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8784"/>
        <c:axId val="301830424"/>
      </c:scatterChart>
      <c:valAx>
        <c:axId val="301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424"/>
        <c:crosses val="autoZero"/>
        <c:crossBetween val="midCat"/>
      </c:valAx>
      <c:valAx>
        <c:axId val="3018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products, wall</a:t>
            </a:r>
            <a:r>
              <a:rPr lang="en-US" baseline="0"/>
              <a:t> time=f(iter)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'cold start n=50 products'!$B$29</c:f>
              <c:strCache>
                <c:ptCount val="1"/>
                <c:pt idx="0">
                  <c:v>Primal simplex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'cold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'cold start n=50 products'!$D$29:$N$29</c:f>
              <c:numCache>
                <c:formatCode>General</c:formatCode>
                <c:ptCount val="11"/>
                <c:pt idx="0">
                  <c:v>5.4431532000000005E-2</c:v>
                </c:pt>
                <c:pt idx="1">
                  <c:v>7.7061082000000003E-2</c:v>
                </c:pt>
                <c:pt idx="2">
                  <c:v>0.10695876999999998</c:v>
                </c:pt>
                <c:pt idx="3">
                  <c:v>0.12358054999999998</c:v>
                </c:pt>
                <c:pt idx="4">
                  <c:v>0.15722694399999998</c:v>
                </c:pt>
                <c:pt idx="5">
                  <c:v>0.17731514000000001</c:v>
                </c:pt>
                <c:pt idx="6">
                  <c:v>0.20081749000000002</c:v>
                </c:pt>
                <c:pt idx="7">
                  <c:v>0.24050522000000002</c:v>
                </c:pt>
                <c:pt idx="8">
                  <c:v>0.29735603399999999</c:v>
                </c:pt>
                <c:pt idx="9">
                  <c:v>0.32369957000000005</c:v>
                </c:pt>
                <c:pt idx="10">
                  <c:v>0.45380592400000008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A-41E0-8CB5-1BDA4A6EE264}"/>
            </c:ext>
          </c:extLst>
        </c:ser>
        <c:ser>
          <c:idx val="1"/>
          <c:order val="1"/>
          <c:tx>
            <c:strRef>
              <c:f>'cold start n=50 products'!$B$30</c:f>
              <c:strCache>
                <c:ptCount val="1"/>
                <c:pt idx="0">
                  <c:v>Dual simplex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'cold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'cold start n=50 products'!$D$30:$N$30</c:f>
              <c:numCache>
                <c:formatCode>General</c:formatCode>
                <c:ptCount val="11"/>
                <c:pt idx="0">
                  <c:v>5.7035444000000005E-2</c:v>
                </c:pt>
                <c:pt idx="1">
                  <c:v>7.8601073999999993E-2</c:v>
                </c:pt>
                <c:pt idx="2">
                  <c:v>9.3919753999999994E-2</c:v>
                </c:pt>
                <c:pt idx="3">
                  <c:v>0.11125183000000001</c:v>
                </c:pt>
                <c:pt idx="4">
                  <c:v>0.135089872</c:v>
                </c:pt>
                <c:pt idx="5">
                  <c:v>0.15830154199999999</c:v>
                </c:pt>
                <c:pt idx="6">
                  <c:v>0.17682113799999999</c:v>
                </c:pt>
                <c:pt idx="7">
                  <c:v>0.20987167400000001</c:v>
                </c:pt>
                <c:pt idx="8">
                  <c:v>0.233127212</c:v>
                </c:pt>
                <c:pt idx="9">
                  <c:v>0.26127433799999999</c:v>
                </c:pt>
                <c:pt idx="10">
                  <c:v>0.30859871200000005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A-41E0-8CB5-1BDA4A6EE264}"/>
            </c:ext>
          </c:extLst>
        </c:ser>
        <c:ser>
          <c:idx val="2"/>
          <c:order val="2"/>
          <c:tx>
            <c:strRef>
              <c:f>'cold start n=50 products'!$B$31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'cold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'cold start n=50 products'!$D$31:$N$31</c:f>
              <c:numCache>
                <c:formatCode>General</c:formatCode>
                <c:ptCount val="11"/>
                <c:pt idx="0">
                  <c:v>3.4377667999999993E-2</c:v>
                </c:pt>
                <c:pt idx="1">
                  <c:v>4.6458434000000007E-2</c:v>
                </c:pt>
                <c:pt idx="2">
                  <c:v>5.2610013999999997E-2</c:v>
                </c:pt>
                <c:pt idx="3">
                  <c:v>7.2303772000000002E-2</c:v>
                </c:pt>
                <c:pt idx="4">
                  <c:v>7.2156144000000005E-2</c:v>
                </c:pt>
                <c:pt idx="5">
                  <c:v>8.5209653999999996E-2</c:v>
                </c:pt>
                <c:pt idx="6">
                  <c:v>9.9740217999999992E-2</c:v>
                </c:pt>
                <c:pt idx="7">
                  <c:v>0.12469825799999998</c:v>
                </c:pt>
                <c:pt idx="8">
                  <c:v>0.12591171200000001</c:v>
                </c:pt>
                <c:pt idx="9">
                  <c:v>0.14816970999999998</c:v>
                </c:pt>
                <c:pt idx="10">
                  <c:v>0.15312805200000001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5A-41E0-8CB5-1BDA4A6EE264}"/>
            </c:ext>
          </c:extLst>
        </c:ser>
        <c:ser>
          <c:idx val="3"/>
          <c:order val="3"/>
          <c:tx>
            <c:strRef>
              <c:f>'cold start n=50 products'!$B$32</c:f>
              <c:strCache>
                <c:ptCount val="1"/>
                <c:pt idx="0">
                  <c:v>Concurrent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'cold start 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'cold start n=50 products'!$D$32:$N$32</c:f>
              <c:numCache>
                <c:formatCode>General</c:formatCode>
                <c:ptCount val="11"/>
                <c:pt idx="0">
                  <c:v>5.3140638000000004E-2</c:v>
                </c:pt>
                <c:pt idx="1">
                  <c:v>5.3313827999999994E-2</c:v>
                </c:pt>
                <c:pt idx="2">
                  <c:v>6.7715072000000001E-2</c:v>
                </c:pt>
                <c:pt idx="3">
                  <c:v>7.9676056000000009E-2</c:v>
                </c:pt>
                <c:pt idx="4">
                  <c:v>9.2256162000000003E-2</c:v>
                </c:pt>
                <c:pt idx="5">
                  <c:v>0.10475006000000001</c:v>
                </c:pt>
                <c:pt idx="6">
                  <c:v>0.123972322</c:v>
                </c:pt>
                <c:pt idx="7">
                  <c:v>0.15611533999999999</c:v>
                </c:pt>
                <c:pt idx="8">
                  <c:v>0.16804733199999999</c:v>
                </c:pt>
                <c:pt idx="9">
                  <c:v>0.19062652600000002</c:v>
                </c:pt>
                <c:pt idx="10">
                  <c:v>0.21855850199999999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5A-41E0-8CB5-1BDA4A6E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8784"/>
        <c:axId val="301830424"/>
      </c:scatterChart>
      <c:valAx>
        <c:axId val="301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424"/>
        <c:crosses val="autoZero"/>
        <c:crossBetween val="midCat"/>
      </c:valAx>
      <c:valAx>
        <c:axId val="3018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23</xdr:row>
      <xdr:rowOff>38100</xdr:rowOff>
    </xdr:from>
    <xdr:to>
      <xdr:col>22</xdr:col>
      <xdr:colOff>514350</xdr:colOff>
      <xdr:row>37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3DE658-5EFA-4150-BD42-3AED73B6D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26</xdr:row>
      <xdr:rowOff>47625</xdr:rowOff>
    </xdr:from>
    <xdr:to>
      <xdr:col>22</xdr:col>
      <xdr:colOff>133350</xdr:colOff>
      <xdr:row>40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2A2155-832B-439E-A082-D61CDE38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topLeftCell="A16" workbookViewId="0">
      <selection activeCell="I32" sqref="I32"/>
    </sheetView>
  </sheetViews>
  <sheetFormatPr baseColWidth="10" defaultRowHeight="15" x14ac:dyDescent="0.25"/>
  <sheetData>
    <row r="3" spans="3:14" x14ac:dyDescent="0.25">
      <c r="C3" t="s">
        <v>17</v>
      </c>
    </row>
    <row r="4" spans="3:14" x14ac:dyDescent="0.25">
      <c r="C4" t="s">
        <v>0</v>
      </c>
    </row>
    <row r="5" spans="3:14" x14ac:dyDescent="0.25">
      <c r="C5" t="s">
        <v>2</v>
      </c>
    </row>
    <row r="6" spans="3:14" x14ac:dyDescent="0.25">
      <c r="C6" t="s">
        <v>1</v>
      </c>
      <c r="D6" t="s">
        <v>13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</row>
    <row r="7" spans="3:14" x14ac:dyDescent="0.25">
      <c r="C7">
        <v>0</v>
      </c>
      <c r="D7">
        <v>3.8534159999999998E-2</v>
      </c>
      <c r="E7">
        <v>3.8526539999999998E-2</v>
      </c>
      <c r="F7">
        <v>5.4038999999999997E-2</v>
      </c>
      <c r="G7">
        <v>4.6031950000000002E-2</v>
      </c>
      <c r="H7">
        <v>4.2030329999999998E-2</v>
      </c>
      <c r="I7">
        <v>5.6045530000000003E-2</v>
      </c>
      <c r="J7">
        <v>8.6063390000000003E-2</v>
      </c>
      <c r="K7">
        <v>9.6071240000000002E-2</v>
      </c>
      <c r="L7">
        <v>0.12909126000000001</v>
      </c>
      <c r="M7">
        <v>0.12508391999999999</v>
      </c>
      <c r="N7">
        <v>0.14609717999999999</v>
      </c>
    </row>
    <row r="8" spans="3:14" x14ac:dyDescent="0.25">
      <c r="C8">
        <v>0</v>
      </c>
      <c r="D8">
        <v>3.5022739999999997E-2</v>
      </c>
      <c r="E8">
        <v>3.6525729999999999E-2</v>
      </c>
      <c r="F8">
        <v>5.1538470000000003E-2</v>
      </c>
      <c r="G8">
        <v>5.5038450000000003E-2</v>
      </c>
      <c r="H8">
        <v>6.9047929999999993E-2</v>
      </c>
      <c r="I8">
        <v>7.6557159999999999E-2</v>
      </c>
      <c r="J8">
        <v>7.9555509999999996E-2</v>
      </c>
      <c r="K8">
        <v>8.1054689999999999E-2</v>
      </c>
      <c r="L8">
        <v>8.9069369999999995E-2</v>
      </c>
      <c r="M8">
        <v>0.12209129000000001</v>
      </c>
      <c r="N8">
        <v>0.11059952000000001</v>
      </c>
    </row>
    <row r="9" spans="3:14" x14ac:dyDescent="0.25">
      <c r="C9">
        <v>0</v>
      </c>
      <c r="D9">
        <v>3.7021640000000001E-2</v>
      </c>
      <c r="E9">
        <v>3.3023829999999997E-2</v>
      </c>
      <c r="F9">
        <v>4.10347E-2</v>
      </c>
      <c r="G9">
        <v>7.8058240000000001E-2</v>
      </c>
      <c r="H9">
        <v>7.8556059999999997E-2</v>
      </c>
      <c r="I9">
        <v>8.6061479999999996E-2</v>
      </c>
      <c r="J9">
        <v>8.7579729999999995E-2</v>
      </c>
      <c r="K9">
        <v>0.14009284999999999</v>
      </c>
      <c r="L9">
        <v>0.10407829</v>
      </c>
      <c r="M9">
        <v>0.11607742</v>
      </c>
      <c r="N9">
        <v>0.14161491000000001</v>
      </c>
    </row>
    <row r="10" spans="3:14" x14ac:dyDescent="0.25">
      <c r="C10">
        <v>0</v>
      </c>
      <c r="D10">
        <v>3.7025450000000001E-2</v>
      </c>
      <c r="E10">
        <v>4.803085E-2</v>
      </c>
      <c r="F10">
        <v>5.46093E-2</v>
      </c>
      <c r="G10">
        <v>5.1042560000000001E-2</v>
      </c>
      <c r="H10">
        <v>8.2559590000000002E-2</v>
      </c>
      <c r="I10">
        <v>8.8064190000000001E-2</v>
      </c>
      <c r="J10">
        <v>9.2067720000000006E-2</v>
      </c>
      <c r="K10">
        <v>9.3072890000000005E-2</v>
      </c>
      <c r="L10">
        <v>0.10007095000000001</v>
      </c>
      <c r="M10">
        <v>0.1150856</v>
      </c>
      <c r="N10">
        <v>0.12808609000000001</v>
      </c>
    </row>
    <row r="11" spans="3:14" x14ac:dyDescent="0.25">
      <c r="C11">
        <v>0</v>
      </c>
      <c r="D11">
        <v>3.6026000000000002E-2</v>
      </c>
      <c r="E11">
        <v>3.9554600000000002E-2</v>
      </c>
      <c r="F11">
        <v>5.2034379999999998E-2</v>
      </c>
      <c r="G11">
        <v>7.5056079999999997E-2</v>
      </c>
      <c r="H11">
        <v>6.2042239999999999E-2</v>
      </c>
      <c r="I11">
        <v>6.8082809999999994E-2</v>
      </c>
      <c r="J11">
        <v>9.256172E-2</v>
      </c>
      <c r="K11">
        <v>7.6547619999999997E-2</v>
      </c>
      <c r="L11">
        <v>0.10357666</v>
      </c>
      <c r="M11">
        <v>9.9073410000000001E-2</v>
      </c>
      <c r="N11">
        <v>0.10107803</v>
      </c>
    </row>
    <row r="12" spans="3:14" x14ac:dyDescent="0.25">
      <c r="C12">
        <v>1</v>
      </c>
      <c r="D12">
        <v>3.6024090000000002E-2</v>
      </c>
      <c r="E12">
        <v>3.9024349999999999E-2</v>
      </c>
      <c r="F12">
        <v>6.5544130000000006E-2</v>
      </c>
      <c r="G12">
        <v>4.9531940000000003E-2</v>
      </c>
      <c r="H12">
        <v>8.8060379999999994E-2</v>
      </c>
      <c r="I12">
        <v>7.5059890000000004E-2</v>
      </c>
      <c r="J12">
        <v>0.11707877999999999</v>
      </c>
      <c r="K12">
        <v>0.12510872000000001</v>
      </c>
      <c r="L12">
        <v>0.13058661999999999</v>
      </c>
      <c r="M12">
        <v>0.13459014999999999</v>
      </c>
      <c r="N12">
        <v>0.16563416</v>
      </c>
    </row>
    <row r="13" spans="3:14" x14ac:dyDescent="0.25">
      <c r="C13">
        <v>1</v>
      </c>
      <c r="D13">
        <v>3.5020830000000003E-2</v>
      </c>
      <c r="E13">
        <v>4.352951E-2</v>
      </c>
      <c r="F13">
        <v>5.6036000000000002E-2</v>
      </c>
      <c r="G13">
        <v>6.8046570000000001E-2</v>
      </c>
      <c r="H13">
        <v>6.8048479999999995E-2</v>
      </c>
      <c r="I13">
        <v>0.10506821</v>
      </c>
      <c r="J13">
        <v>8.3051680000000003E-2</v>
      </c>
      <c r="K13">
        <v>0.10306931</v>
      </c>
      <c r="L13">
        <v>0.14309691999999999</v>
      </c>
      <c r="M13">
        <v>0.17561721999999999</v>
      </c>
      <c r="N13">
        <v>0.17911911</v>
      </c>
    </row>
    <row r="14" spans="3:14" x14ac:dyDescent="0.25">
      <c r="C14">
        <v>1</v>
      </c>
      <c r="D14">
        <v>3.6525729999999999E-2</v>
      </c>
      <c r="E14">
        <v>4.6030040000000001E-2</v>
      </c>
      <c r="F14">
        <v>5.8536530000000003E-2</v>
      </c>
      <c r="G14">
        <v>6.7546839999999997E-2</v>
      </c>
      <c r="H14">
        <v>7.3049550000000005E-2</v>
      </c>
      <c r="I14">
        <v>7.8552250000000004E-2</v>
      </c>
      <c r="J14">
        <v>7.6049800000000001E-2</v>
      </c>
      <c r="K14">
        <v>0.11657906</v>
      </c>
      <c r="L14">
        <v>0.13710785</v>
      </c>
      <c r="M14">
        <v>0.17613411000000001</v>
      </c>
      <c r="N14">
        <v>0.21716880999999999</v>
      </c>
    </row>
    <row r="15" spans="3:14" x14ac:dyDescent="0.25">
      <c r="C15">
        <v>1</v>
      </c>
      <c r="D15">
        <v>3.7027360000000002E-2</v>
      </c>
      <c r="E15">
        <v>4.352951E-2</v>
      </c>
      <c r="F15">
        <v>5.904007E-2</v>
      </c>
      <c r="G15">
        <v>5.9038159999999999E-2</v>
      </c>
      <c r="H15">
        <v>8.5062029999999997E-2</v>
      </c>
      <c r="I15">
        <v>8.7055209999999994E-2</v>
      </c>
      <c r="J15">
        <v>0.11357498000000001</v>
      </c>
      <c r="K15">
        <v>0.12308311</v>
      </c>
      <c r="L15">
        <v>0.13258743000000001</v>
      </c>
      <c r="M15">
        <v>0.16611098999999999</v>
      </c>
      <c r="N15">
        <v>0.17613983</v>
      </c>
    </row>
    <row r="16" spans="3:14" x14ac:dyDescent="0.25">
      <c r="C16">
        <v>1</v>
      </c>
      <c r="D16">
        <v>3.5024640000000003E-2</v>
      </c>
      <c r="E16">
        <v>5.0033569999999999E-2</v>
      </c>
      <c r="F16">
        <v>4.903412E-2</v>
      </c>
      <c r="G16">
        <v>5.8046340000000002E-2</v>
      </c>
      <c r="H16">
        <v>6.6541669999999997E-2</v>
      </c>
      <c r="I16">
        <v>0.10607147</v>
      </c>
      <c r="J16">
        <v>9.0560909999999994E-2</v>
      </c>
      <c r="K16">
        <v>0.10057259</v>
      </c>
      <c r="L16">
        <v>0.12710762</v>
      </c>
      <c r="M16">
        <v>0.16661835</v>
      </c>
      <c r="N16">
        <v>0.12908935999999999</v>
      </c>
    </row>
    <row r="17" spans="2:15" x14ac:dyDescent="0.25">
      <c r="C17">
        <v>2</v>
      </c>
      <c r="D17">
        <v>3.5093310000000003E-2</v>
      </c>
      <c r="E17">
        <v>5.0033569999999999E-2</v>
      </c>
      <c r="F17">
        <v>5.2677149999999999E-2</v>
      </c>
      <c r="G17">
        <v>6.469345E-2</v>
      </c>
      <c r="H17">
        <v>7.4560169999999995E-2</v>
      </c>
      <c r="I17">
        <v>8.3066940000000006E-2</v>
      </c>
      <c r="J17">
        <v>0.10507965</v>
      </c>
      <c r="K17">
        <v>0.10558701</v>
      </c>
      <c r="L17">
        <v>0.11601639</v>
      </c>
      <c r="M17">
        <v>0.12909126000000001</v>
      </c>
      <c r="N17">
        <v>0.12531661999999999</v>
      </c>
    </row>
    <row r="18" spans="2:15" x14ac:dyDescent="0.25">
      <c r="C18">
        <v>2</v>
      </c>
      <c r="D18">
        <v>3.6525729999999999E-2</v>
      </c>
      <c r="E18">
        <v>4.5030590000000002E-2</v>
      </c>
      <c r="F18">
        <v>5.6043620000000002E-2</v>
      </c>
      <c r="G18">
        <v>6.4050670000000004E-2</v>
      </c>
      <c r="H18">
        <v>7.4556349999999993E-2</v>
      </c>
      <c r="I18">
        <v>8.7062840000000002E-2</v>
      </c>
      <c r="J18">
        <v>0.10207558</v>
      </c>
      <c r="K18">
        <v>0.10407257</v>
      </c>
      <c r="L18">
        <v>0.12701415999999999</v>
      </c>
      <c r="M18">
        <v>0.13609505</v>
      </c>
      <c r="N18">
        <v>0.13960265999999999</v>
      </c>
    </row>
    <row r="19" spans="2:15" x14ac:dyDescent="0.25">
      <c r="C19">
        <v>2</v>
      </c>
      <c r="D19">
        <v>3.6026000000000002E-2</v>
      </c>
      <c r="E19">
        <v>4.4036869999999999E-2</v>
      </c>
      <c r="F19">
        <v>5.4040909999999998E-2</v>
      </c>
      <c r="G19">
        <v>6.7045209999999994E-2</v>
      </c>
      <c r="H19">
        <v>7.004929E-2</v>
      </c>
      <c r="I19">
        <v>8.006096E-2</v>
      </c>
      <c r="J19">
        <v>0.10708046</v>
      </c>
      <c r="K19">
        <v>0.10808182</v>
      </c>
      <c r="L19">
        <v>0.12358474999999999</v>
      </c>
      <c r="M19">
        <v>0.13109778999999999</v>
      </c>
      <c r="N19">
        <v>0.12709618</v>
      </c>
    </row>
    <row r="20" spans="2:15" x14ac:dyDescent="0.25">
      <c r="C20">
        <v>2</v>
      </c>
      <c r="D20">
        <v>3.9031980000000001E-2</v>
      </c>
      <c r="E20">
        <v>4.6533579999999998E-2</v>
      </c>
      <c r="F20">
        <v>5.353546E-2</v>
      </c>
      <c r="G20">
        <v>6.5544130000000006E-2</v>
      </c>
      <c r="H20">
        <v>7.7056879999999994E-2</v>
      </c>
      <c r="I20">
        <v>8.5994719999999997E-2</v>
      </c>
      <c r="J20">
        <v>9.1060639999999998E-2</v>
      </c>
      <c r="K20">
        <v>0.10707854999999999</v>
      </c>
      <c r="L20">
        <v>0.12408829</v>
      </c>
      <c r="M20">
        <v>0.13709258999999999</v>
      </c>
      <c r="N20">
        <v>0.15010261999999999</v>
      </c>
    </row>
    <row r="21" spans="2:15" x14ac:dyDescent="0.25">
      <c r="C21">
        <v>2</v>
      </c>
      <c r="D21">
        <v>3.552437E-2</v>
      </c>
      <c r="E21">
        <v>4.7040940000000003E-2</v>
      </c>
      <c r="F21">
        <v>5.5034640000000003E-2</v>
      </c>
      <c r="G21">
        <v>6.1040879999999999E-2</v>
      </c>
      <c r="H21">
        <v>7.4560169999999995E-2</v>
      </c>
      <c r="I21">
        <v>8.5063929999999996E-2</v>
      </c>
      <c r="J21">
        <v>9.356689E-2</v>
      </c>
      <c r="K21">
        <v>0.10206985</v>
      </c>
      <c r="L21">
        <v>0.11908531</v>
      </c>
      <c r="M21">
        <v>0.13009453000000001</v>
      </c>
      <c r="N21">
        <v>0.1320972</v>
      </c>
    </row>
    <row r="22" spans="2:15" x14ac:dyDescent="0.25">
      <c r="C22">
        <v>3</v>
      </c>
      <c r="D22">
        <v>3.5024640000000003E-2</v>
      </c>
      <c r="E22">
        <v>6.3549040000000001E-2</v>
      </c>
      <c r="F22">
        <v>7.205963E-2</v>
      </c>
      <c r="G22">
        <v>0.1035862</v>
      </c>
      <c r="H22">
        <v>9.5569609999999999E-2</v>
      </c>
      <c r="I22">
        <v>0.13459968999999999</v>
      </c>
      <c r="J22">
        <v>0.13423346999999999</v>
      </c>
      <c r="K22">
        <v>0.15010834000000001</v>
      </c>
      <c r="L22">
        <v>0.17512894000000001</v>
      </c>
      <c r="M22">
        <v>0.21415901000000001</v>
      </c>
      <c r="N22">
        <v>0.19012641999999999</v>
      </c>
    </row>
    <row r="23" spans="2:15" x14ac:dyDescent="0.25">
      <c r="C23">
        <v>3</v>
      </c>
      <c r="D23">
        <v>3.6022190000000003E-2</v>
      </c>
      <c r="E23">
        <v>5.8046340000000002E-2</v>
      </c>
      <c r="F23">
        <v>6.6047670000000003E-2</v>
      </c>
      <c r="G23">
        <v>9.1560359999999993E-2</v>
      </c>
      <c r="H23">
        <v>9.9071500000000007E-2</v>
      </c>
      <c r="I23">
        <v>0.11608505</v>
      </c>
      <c r="J23">
        <v>0.12558174</v>
      </c>
      <c r="K23">
        <v>0.15360069000000001</v>
      </c>
      <c r="L23">
        <v>0.17211341999999999</v>
      </c>
      <c r="M23">
        <v>0.16613196999999999</v>
      </c>
      <c r="N23">
        <v>0.17763138000000001</v>
      </c>
    </row>
    <row r="24" spans="2:15" x14ac:dyDescent="0.25">
      <c r="C24">
        <v>3</v>
      </c>
      <c r="D24">
        <v>3.5024640000000003E-2</v>
      </c>
      <c r="E24">
        <v>5.453682E-2</v>
      </c>
      <c r="F24">
        <v>6.70433E-2</v>
      </c>
      <c r="G24">
        <v>9.3063350000000003E-2</v>
      </c>
      <c r="H24">
        <v>7.1052550000000006E-2</v>
      </c>
      <c r="I24">
        <v>0.11559677</v>
      </c>
      <c r="J24">
        <v>0.11308289000000001</v>
      </c>
      <c r="K24">
        <v>0.15511894000000001</v>
      </c>
      <c r="L24">
        <v>0.14814568</v>
      </c>
      <c r="M24">
        <v>0.18375205999999999</v>
      </c>
      <c r="N24">
        <v>0.18213080000000001</v>
      </c>
    </row>
    <row r="25" spans="2:15" x14ac:dyDescent="0.25">
      <c r="C25">
        <v>3</v>
      </c>
      <c r="D25">
        <v>3.4030909999999998E-2</v>
      </c>
      <c r="E25">
        <v>6.2042239999999999E-2</v>
      </c>
      <c r="F25">
        <v>6.3550949999999995E-2</v>
      </c>
      <c r="G25">
        <v>7.2055820000000007E-2</v>
      </c>
      <c r="H25">
        <v>8.9065549999999993E-2</v>
      </c>
      <c r="I25">
        <v>9.9073410000000001E-2</v>
      </c>
      <c r="J25">
        <v>0.13860321</v>
      </c>
      <c r="K25">
        <v>0.12008858</v>
      </c>
      <c r="L25">
        <v>0.32122993</v>
      </c>
      <c r="M25">
        <v>0.19462967</v>
      </c>
      <c r="N25">
        <v>0.20715523</v>
      </c>
    </row>
    <row r="26" spans="2:15" x14ac:dyDescent="0.25">
      <c r="C26">
        <v>3</v>
      </c>
      <c r="D26">
        <v>3.6022190000000003E-2</v>
      </c>
      <c r="E26">
        <v>5.8046340000000002E-2</v>
      </c>
      <c r="F26">
        <v>6.6047670000000003E-2</v>
      </c>
      <c r="G26">
        <v>9.1560359999999993E-2</v>
      </c>
      <c r="H26">
        <v>9.9071500000000007E-2</v>
      </c>
      <c r="I26">
        <v>0.11608505</v>
      </c>
      <c r="J26">
        <v>0.12558174</v>
      </c>
      <c r="K26">
        <v>0.15360069000000001</v>
      </c>
      <c r="L26">
        <v>0.17211341999999999</v>
      </c>
      <c r="M26">
        <v>0.16613196999999999</v>
      </c>
      <c r="N26">
        <v>0.17763138000000001</v>
      </c>
    </row>
    <row r="27" spans="2:15" x14ac:dyDescent="0.25">
      <c r="C27" t="s">
        <v>14</v>
      </c>
    </row>
    <row r="28" spans="2:15" x14ac:dyDescent="0.25">
      <c r="D28" t="s">
        <v>13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16</v>
      </c>
    </row>
    <row r="29" spans="2:15" x14ac:dyDescent="0.25">
      <c r="B29" t="s">
        <v>18</v>
      </c>
      <c r="C29">
        <v>0</v>
      </c>
      <c r="D29">
        <f>AVERAGEIF($C$7:$C$26,$C29,D$7:D$26)</f>
        <v>3.6725998000000003E-2</v>
      </c>
      <c r="E29">
        <f>AVERAGEIF($C$7:$C$26,$C29,E$7:E$26)</f>
        <v>3.9132310000000003E-2</v>
      </c>
      <c r="F29">
        <f t="shared" ref="F29:N30" si="0">AVERAGEIF($C$7:$C$26,$C29,F$7:F$26)</f>
        <v>5.0651170000000002E-2</v>
      </c>
      <c r="G29">
        <f t="shared" si="0"/>
        <v>6.1045455999999998E-2</v>
      </c>
      <c r="H29">
        <f t="shared" si="0"/>
        <v>6.6847229999999994E-2</v>
      </c>
      <c r="I29">
        <f t="shared" si="0"/>
        <v>7.4962233999999989E-2</v>
      </c>
      <c r="J29">
        <f t="shared" si="0"/>
        <v>8.7565614E-2</v>
      </c>
      <c r="K29">
        <f t="shared" si="0"/>
        <v>9.7367858000000002E-2</v>
      </c>
      <c r="L29">
        <f t="shared" si="0"/>
        <v>0.10517730600000001</v>
      </c>
      <c r="M29">
        <f t="shared" si="0"/>
        <v>0.115482328</v>
      </c>
      <c r="N29">
        <f t="shared" si="0"/>
        <v>0.12549514600000003</v>
      </c>
      <c r="O29">
        <f>AVERAGE(D29:N29)</f>
        <v>7.8222968181818175E-2</v>
      </c>
    </row>
    <row r="30" spans="2:15" x14ac:dyDescent="0.25">
      <c r="B30" t="s">
        <v>19</v>
      </c>
      <c r="C30">
        <v>1</v>
      </c>
      <c r="D30">
        <f t="shared" ref="D30:N32" si="1">AVERAGEIF($C$7:$C$26,$C30,D$7:D$26)</f>
        <v>3.5924530000000003E-2</v>
      </c>
      <c r="E30">
        <f>AVERAGEIF($C$7:$C$26,$C30,E$7:E$26)</f>
        <v>4.4429395999999996E-2</v>
      </c>
      <c r="F30">
        <f t="shared" si="0"/>
        <v>5.7638170000000002E-2</v>
      </c>
      <c r="G30">
        <f>AVERAGEIF($C$7:$C$26,$C30,G$7:G$26)</f>
        <v>6.0441969999999998E-2</v>
      </c>
      <c r="H30">
        <f t="shared" si="0"/>
        <v>7.6152421999999997E-2</v>
      </c>
      <c r="I30">
        <f t="shared" si="0"/>
        <v>9.0361406000000005E-2</v>
      </c>
      <c r="J30">
        <f t="shared" si="0"/>
        <v>9.6063229999999999E-2</v>
      </c>
      <c r="K30">
        <f t="shared" si="0"/>
        <v>0.113682558</v>
      </c>
      <c r="L30">
        <f t="shared" si="0"/>
        <v>0.13409728800000001</v>
      </c>
      <c r="M30">
        <f t="shared" si="0"/>
        <v>0.16381416399999998</v>
      </c>
      <c r="N30">
        <f t="shared" si="0"/>
        <v>0.17343025399999998</v>
      </c>
      <c r="O30">
        <f t="shared" ref="O30:O32" si="2">AVERAGE(D30:N30)</f>
        <v>9.5094126181818173E-2</v>
      </c>
    </row>
    <row r="31" spans="2:15" x14ac:dyDescent="0.25">
      <c r="B31" t="s">
        <v>20</v>
      </c>
      <c r="C31">
        <v>2</v>
      </c>
      <c r="D31">
        <f t="shared" si="1"/>
        <v>3.6440278E-2</v>
      </c>
      <c r="E31">
        <f t="shared" si="1"/>
        <v>4.6535110000000005E-2</v>
      </c>
      <c r="F31">
        <f t="shared" si="1"/>
        <v>5.4266356000000002E-2</v>
      </c>
      <c r="G31">
        <f t="shared" si="1"/>
        <v>6.4474868000000005E-2</v>
      </c>
      <c r="H31">
        <f t="shared" si="1"/>
        <v>7.415657199999999E-2</v>
      </c>
      <c r="I31">
        <f t="shared" si="1"/>
        <v>8.4249878000000014E-2</v>
      </c>
      <c r="J31">
        <f t="shared" si="1"/>
        <v>9.9772643999999994E-2</v>
      </c>
      <c r="K31">
        <f t="shared" si="1"/>
        <v>0.10537795999999999</v>
      </c>
      <c r="L31">
        <f t="shared" si="1"/>
        <v>0.12195777999999999</v>
      </c>
      <c r="M31">
        <f t="shared" si="1"/>
        <v>0.13269424400000002</v>
      </c>
      <c r="N31">
        <f t="shared" si="1"/>
        <v>0.13484305599999999</v>
      </c>
      <c r="O31">
        <f t="shared" si="2"/>
        <v>8.6797158727272727E-2</v>
      </c>
    </row>
    <row r="32" spans="2:15" x14ac:dyDescent="0.25">
      <c r="B32" t="s">
        <v>21</v>
      </c>
      <c r="C32">
        <v>3</v>
      </c>
      <c r="D32">
        <f t="shared" si="1"/>
        <v>3.5224914000000003E-2</v>
      </c>
      <c r="E32">
        <f t="shared" si="1"/>
        <v>5.9244156000000006E-2</v>
      </c>
      <c r="F32">
        <f t="shared" si="1"/>
        <v>6.6949843999999994E-2</v>
      </c>
      <c r="G32">
        <f t="shared" si="1"/>
        <v>9.0365217999999997E-2</v>
      </c>
      <c r="H32">
        <f t="shared" si="1"/>
        <v>9.0766141999999994E-2</v>
      </c>
      <c r="I32">
        <f t="shared" si="1"/>
        <v>0.11628799400000001</v>
      </c>
      <c r="J32">
        <f t="shared" si="1"/>
        <v>0.12741660999999999</v>
      </c>
      <c r="K32">
        <f t="shared" si="1"/>
        <v>0.14650344800000001</v>
      </c>
      <c r="L32">
        <f t="shared" si="1"/>
        <v>0.197746278</v>
      </c>
      <c r="M32">
        <f t="shared" si="1"/>
        <v>0.18496093600000002</v>
      </c>
      <c r="N32">
        <f t="shared" si="1"/>
        <v>0.18693504200000002</v>
      </c>
      <c r="O32">
        <f t="shared" si="2"/>
        <v>0.11840005290909093</v>
      </c>
    </row>
    <row r="34" spans="3:14" x14ac:dyDescent="0.25">
      <c r="C34" t="s">
        <v>15</v>
      </c>
    </row>
    <row r="35" spans="3:14" x14ac:dyDescent="0.25">
      <c r="C35">
        <v>0</v>
      </c>
      <c r="D35">
        <f>STDEVA(D7:D11)</f>
        <v>1.3074412534871309E-3</v>
      </c>
      <c r="E35">
        <f t="shared" ref="E35:N35" si="3">STDEVA(E7:E11)</f>
        <v>5.5641056665784137E-3</v>
      </c>
      <c r="F35">
        <f t="shared" si="3"/>
        <v>5.5299469179369157E-3</v>
      </c>
      <c r="G35">
        <f t="shared" si="3"/>
        <v>1.4554035661826982E-2</v>
      </c>
      <c r="H35">
        <f t="shared" si="3"/>
        <v>1.6029539074304391E-2</v>
      </c>
      <c r="I35">
        <f t="shared" si="3"/>
        <v>1.3252985197072794E-2</v>
      </c>
      <c r="J35">
        <f t="shared" si="3"/>
        <v>5.2831968517394867E-3</v>
      </c>
      <c r="K35">
        <f t="shared" si="3"/>
        <v>2.5224762983682727E-2</v>
      </c>
      <c r="L35">
        <f t="shared" si="3"/>
        <v>1.4672998785852426E-2</v>
      </c>
      <c r="M35">
        <f t="shared" si="3"/>
        <v>1.007016714331346E-2</v>
      </c>
      <c r="N35">
        <f t="shared" si="3"/>
        <v>1.9423431821213349E-2</v>
      </c>
    </row>
    <row r="36" spans="3:14" x14ac:dyDescent="0.25">
      <c r="C36">
        <v>1</v>
      </c>
      <c r="D36" t="e">
        <f>STDEVA(#REF!)</f>
        <v>#REF!</v>
      </c>
      <c r="E36">
        <f t="shared" ref="E36:N36" si="4">STDEVA(E12:E16)</f>
        <v>4.0250136436141429E-3</v>
      </c>
      <c r="F36">
        <f>STDEVA(F12:F16)</f>
        <v>5.9555269064248224E-3</v>
      </c>
      <c r="G36">
        <f t="shared" si="4"/>
        <v>7.6656310746539297E-3</v>
      </c>
      <c r="H36">
        <f t="shared" si="4"/>
        <v>9.8596250313675426E-3</v>
      </c>
      <c r="I36">
        <f>STDEVA(I12:I16)</f>
        <v>1.4556954386989066E-2</v>
      </c>
      <c r="J36">
        <f t="shared" si="4"/>
        <v>1.8360474319954308E-2</v>
      </c>
      <c r="K36">
        <f t="shared" si="4"/>
        <v>1.1311825381668956E-2</v>
      </c>
      <c r="L36">
        <f t="shared" si="4"/>
        <v>6.1950944187292223E-3</v>
      </c>
      <c r="M36">
        <f t="shared" si="4"/>
        <v>1.7016720185240756E-2</v>
      </c>
      <c r="N36">
        <f t="shared" si="4"/>
        <v>3.1542273729194562E-2</v>
      </c>
    </row>
    <row r="37" spans="3:14" x14ac:dyDescent="0.25">
      <c r="C37">
        <v>2</v>
      </c>
      <c r="D37">
        <f>STDEVA(D22:D26)</f>
        <v>8.3324110294080126E-4</v>
      </c>
      <c r="E37">
        <f>STDEVA(E22:E26)</f>
        <v>3.5843353247540888E-3</v>
      </c>
      <c r="F37">
        <f t="shared" ref="F37:N37" si="5">STDEVA(F22:F26)</f>
        <v>3.1344442595745746E-3</v>
      </c>
      <c r="G37">
        <f t="shared" si="5"/>
        <v>1.1403563754989894E-2</v>
      </c>
      <c r="H37">
        <f t="shared" si="5"/>
        <v>1.1753180107276107E-2</v>
      </c>
      <c r="I37">
        <f t="shared" si="5"/>
        <v>1.2571995424771675E-2</v>
      </c>
      <c r="J37">
        <f t="shared" si="5"/>
        <v>9.7953895365600428E-3</v>
      </c>
      <c r="K37">
        <f t="shared" si="5"/>
        <v>1.488043084225286E-2</v>
      </c>
      <c r="L37">
        <f t="shared" si="5"/>
        <v>6.9882155143350541E-2</v>
      </c>
      <c r="M37">
        <f t="shared" si="5"/>
        <v>2.0350265630415747E-2</v>
      </c>
      <c r="N37">
        <f t="shared" si="5"/>
        <v>1.2401994705583447E-2</v>
      </c>
    </row>
    <row r="38" spans="3:14" x14ac:dyDescent="0.25">
      <c r="C38">
        <v>3</v>
      </c>
      <c r="D38">
        <f>STDEVA(D22:D26)</f>
        <v>8.3324110294080126E-4</v>
      </c>
      <c r="E38">
        <f t="shared" ref="E38:N38" si="6">STDEVA(E22:E26)</f>
        <v>3.5843353247540888E-3</v>
      </c>
      <c r="F38">
        <f t="shared" si="6"/>
        <v>3.1344442595745746E-3</v>
      </c>
      <c r="G38">
        <f t="shared" si="6"/>
        <v>1.1403563754989894E-2</v>
      </c>
      <c r="H38">
        <f t="shared" si="6"/>
        <v>1.1753180107276107E-2</v>
      </c>
      <c r="I38">
        <f t="shared" si="6"/>
        <v>1.2571995424771675E-2</v>
      </c>
      <c r="J38">
        <f t="shared" si="6"/>
        <v>9.7953895365600428E-3</v>
      </c>
      <c r="K38">
        <f t="shared" si="6"/>
        <v>1.488043084225286E-2</v>
      </c>
      <c r="L38">
        <f t="shared" si="6"/>
        <v>6.9882155143350541E-2</v>
      </c>
      <c r="M38">
        <f t="shared" si="6"/>
        <v>2.0350265630415747E-2</v>
      </c>
      <c r="N38">
        <f t="shared" si="6"/>
        <v>1.2401994705583447E-2</v>
      </c>
    </row>
  </sheetData>
  <conditionalFormatting sqref="D29:D32">
    <cfRule type="top1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opLeftCell="A19" workbookViewId="0">
      <selection activeCell="O31" sqref="O31"/>
    </sheetView>
  </sheetViews>
  <sheetFormatPr baseColWidth="10" defaultRowHeight="15" x14ac:dyDescent="0.25"/>
  <sheetData>
    <row r="3" spans="3:14" x14ac:dyDescent="0.25">
      <c r="C3" t="s">
        <v>17</v>
      </c>
    </row>
    <row r="4" spans="3:14" x14ac:dyDescent="0.25">
      <c r="C4" t="s">
        <v>0</v>
      </c>
    </row>
    <row r="5" spans="3:14" x14ac:dyDescent="0.25">
      <c r="C5" t="s">
        <v>2</v>
      </c>
    </row>
    <row r="6" spans="3:14" x14ac:dyDescent="0.25">
      <c r="C6" t="s">
        <v>1</v>
      </c>
      <c r="D6" t="s">
        <v>13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</row>
    <row r="7" spans="3:14" x14ac:dyDescent="0.25">
      <c r="C7">
        <v>0</v>
      </c>
      <c r="D7">
        <v>4.687881E-2</v>
      </c>
      <c r="E7">
        <v>8.4636690000000001E-2</v>
      </c>
      <c r="F7">
        <v>0.11227608</v>
      </c>
      <c r="G7">
        <v>0.11981773</v>
      </c>
      <c r="H7">
        <v>0.13358879000000001</v>
      </c>
      <c r="I7">
        <v>0.17261504999999999</v>
      </c>
      <c r="J7">
        <v>0.20864104999999999</v>
      </c>
      <c r="K7">
        <v>0.25016785000000002</v>
      </c>
      <c r="L7">
        <v>0.26941872</v>
      </c>
      <c r="M7">
        <v>0.33817100999999999</v>
      </c>
      <c r="N7">
        <v>0.77902031000000005</v>
      </c>
    </row>
    <row r="8" spans="3:14" x14ac:dyDescent="0.25">
      <c r="C8">
        <v>0</v>
      </c>
      <c r="D8">
        <v>6.2503810000000007E-2</v>
      </c>
      <c r="E8">
        <v>8.4505079999999996E-2</v>
      </c>
      <c r="F8">
        <v>0.10027313</v>
      </c>
      <c r="G8">
        <v>0.13151932</v>
      </c>
      <c r="H8">
        <v>0.16681671000000001</v>
      </c>
      <c r="I8">
        <v>0.18240929</v>
      </c>
      <c r="J8">
        <v>0.21260643000000001</v>
      </c>
      <c r="K8">
        <v>0.25307274000000002</v>
      </c>
      <c r="L8">
        <v>0.40888976999999999</v>
      </c>
      <c r="M8">
        <v>0.35423660000000001</v>
      </c>
      <c r="N8">
        <v>0.37159156999999998</v>
      </c>
    </row>
    <row r="9" spans="3:14" x14ac:dyDescent="0.25">
      <c r="C9">
        <v>0</v>
      </c>
      <c r="D9">
        <v>5.3392410000000001E-2</v>
      </c>
      <c r="E9">
        <v>7.8132629999999995E-2</v>
      </c>
      <c r="F9">
        <v>9.9567409999999995E-2</v>
      </c>
      <c r="G9">
        <v>0.12608718999999999</v>
      </c>
      <c r="H9">
        <v>0.18491363999999999</v>
      </c>
      <c r="I9">
        <v>0.16930007999999999</v>
      </c>
      <c r="J9">
        <v>0.18491745000000001</v>
      </c>
      <c r="K9">
        <v>0.23831939999999999</v>
      </c>
      <c r="L9">
        <v>0.28807449000000002</v>
      </c>
      <c r="M9">
        <v>0.30031585999999999</v>
      </c>
      <c r="N9">
        <v>0.40109253</v>
      </c>
    </row>
    <row r="10" spans="3:14" x14ac:dyDescent="0.25">
      <c r="C10">
        <v>0</v>
      </c>
      <c r="D10">
        <v>4.6880720000000001E-2</v>
      </c>
      <c r="E10">
        <v>6.9017410000000001E-2</v>
      </c>
      <c r="F10">
        <v>0.10027121999999999</v>
      </c>
      <c r="G10">
        <v>0.12158012</v>
      </c>
      <c r="H10">
        <v>0.15366553999999999</v>
      </c>
      <c r="I10">
        <v>0.18212700000000001</v>
      </c>
      <c r="J10">
        <v>0.21597672000000001</v>
      </c>
      <c r="K10">
        <v>0.24516487000000001</v>
      </c>
      <c r="L10">
        <v>0.27297782999999998</v>
      </c>
      <c r="M10">
        <v>0.30082512</v>
      </c>
      <c r="N10">
        <v>0.34770012</v>
      </c>
    </row>
    <row r="11" spans="3:14" x14ac:dyDescent="0.25">
      <c r="C11">
        <v>0</v>
      </c>
      <c r="D11">
        <v>6.2501909999999994E-2</v>
      </c>
      <c r="E11">
        <v>6.9013599999999994E-2</v>
      </c>
      <c r="F11">
        <v>0.12240601</v>
      </c>
      <c r="G11">
        <v>0.11889839000000001</v>
      </c>
      <c r="H11">
        <v>0.14715004000000001</v>
      </c>
      <c r="I11">
        <v>0.18012428</v>
      </c>
      <c r="J11">
        <v>0.18194579999999999</v>
      </c>
      <c r="K11">
        <v>0.21580124000000001</v>
      </c>
      <c r="L11">
        <v>0.24741936</v>
      </c>
      <c r="M11">
        <v>0.32494926000000002</v>
      </c>
      <c r="N11">
        <v>0.36962508999999999</v>
      </c>
    </row>
    <row r="12" spans="3:14" x14ac:dyDescent="0.25">
      <c r="C12">
        <v>1</v>
      </c>
      <c r="D12">
        <v>6.2505720000000001E-2</v>
      </c>
      <c r="E12">
        <v>8.4638599999999994E-2</v>
      </c>
      <c r="F12">
        <v>8.4644319999999995E-2</v>
      </c>
      <c r="G12">
        <v>0.10988617000000001</v>
      </c>
      <c r="H12">
        <v>0.13803291000000001</v>
      </c>
      <c r="I12">
        <v>0.16310691999999999</v>
      </c>
      <c r="J12">
        <v>0.18465996000000001</v>
      </c>
      <c r="K12">
        <v>0.25392723</v>
      </c>
      <c r="L12">
        <v>0.22528076</v>
      </c>
      <c r="M12">
        <v>0.26305771</v>
      </c>
      <c r="N12">
        <v>0.29169655</v>
      </c>
    </row>
    <row r="13" spans="3:14" x14ac:dyDescent="0.25">
      <c r="C13">
        <v>1</v>
      </c>
      <c r="D13">
        <v>5.33905E-2</v>
      </c>
      <c r="E13">
        <v>7.6547619999999997E-2</v>
      </c>
      <c r="F13">
        <v>8.4644319999999995E-2</v>
      </c>
      <c r="G13">
        <v>0.11589621999999999</v>
      </c>
      <c r="H13">
        <v>0.13153076</v>
      </c>
      <c r="I13">
        <v>0.16728209999999999</v>
      </c>
      <c r="J13">
        <v>0.17840195</v>
      </c>
      <c r="K13">
        <v>0.20054817</v>
      </c>
      <c r="L13">
        <v>0.24466133000000001</v>
      </c>
      <c r="M13">
        <v>0.25381851</v>
      </c>
      <c r="N13">
        <v>0.30688476999999997</v>
      </c>
    </row>
    <row r="14" spans="3:14" x14ac:dyDescent="0.25">
      <c r="C14">
        <v>1</v>
      </c>
      <c r="D14">
        <v>6.2503810000000007E-2</v>
      </c>
      <c r="E14">
        <v>7.8130720000000001E-2</v>
      </c>
      <c r="F14">
        <v>0.10026549999999999</v>
      </c>
      <c r="G14">
        <v>0.10027313</v>
      </c>
      <c r="H14">
        <v>0.13803291000000001</v>
      </c>
      <c r="I14">
        <v>0.14414215</v>
      </c>
      <c r="J14">
        <v>0.16929053999999999</v>
      </c>
      <c r="K14">
        <v>0.20963860000000001</v>
      </c>
      <c r="L14">
        <v>0.23639297000000001</v>
      </c>
      <c r="M14">
        <v>0.25522423</v>
      </c>
      <c r="N14">
        <v>0.31100464</v>
      </c>
    </row>
    <row r="15" spans="3:14" x14ac:dyDescent="0.25">
      <c r="C15">
        <v>1</v>
      </c>
      <c r="D15">
        <v>5.3386690000000001E-2</v>
      </c>
      <c r="E15">
        <v>8.4644319999999995E-2</v>
      </c>
      <c r="F15">
        <v>0.10027504</v>
      </c>
      <c r="G15">
        <v>0.11588859999999999</v>
      </c>
      <c r="H15">
        <v>0.13152312999999999</v>
      </c>
      <c r="I15">
        <v>0.16384505999999999</v>
      </c>
      <c r="J15">
        <v>0.18714142</v>
      </c>
      <c r="K15">
        <v>0.20054245000000001</v>
      </c>
      <c r="L15">
        <v>0.23329734999999999</v>
      </c>
      <c r="M15">
        <v>0.27559662000000001</v>
      </c>
      <c r="N15">
        <v>0.34222794000000001</v>
      </c>
    </row>
    <row r="16" spans="3:14" x14ac:dyDescent="0.25">
      <c r="C16">
        <v>1</v>
      </c>
      <c r="D16">
        <v>5.33905E-2</v>
      </c>
      <c r="E16">
        <v>6.9044110000000006E-2</v>
      </c>
      <c r="F16">
        <v>9.9769590000000005E-2</v>
      </c>
      <c r="G16">
        <v>0.11431503</v>
      </c>
      <c r="H16">
        <v>0.13632965</v>
      </c>
      <c r="I16">
        <v>0.15313147999999999</v>
      </c>
      <c r="J16">
        <v>0.16461181999999999</v>
      </c>
      <c r="K16">
        <v>0.18470191999999999</v>
      </c>
      <c r="L16">
        <v>0.22600365</v>
      </c>
      <c r="M16">
        <v>0.25867462000000002</v>
      </c>
      <c r="N16">
        <v>0.29117966000000001</v>
      </c>
    </row>
    <row r="17" spans="2:15" x14ac:dyDescent="0.25">
      <c r="C17">
        <v>2</v>
      </c>
      <c r="D17">
        <v>3.125E-2</v>
      </c>
      <c r="E17">
        <v>4.7380449999999998E-2</v>
      </c>
      <c r="F17">
        <v>4.6876910000000001E-2</v>
      </c>
      <c r="G17">
        <v>6.9017410000000001E-2</v>
      </c>
      <c r="H17">
        <v>6.6545489999999999E-2</v>
      </c>
      <c r="I17">
        <v>6.9013599999999994E-2</v>
      </c>
      <c r="J17">
        <v>8.4640499999999994E-2</v>
      </c>
      <c r="K17">
        <v>9.9765779999999998E-2</v>
      </c>
      <c r="L17">
        <v>0.11589241</v>
      </c>
      <c r="M17">
        <v>0.13720321999999999</v>
      </c>
      <c r="N17">
        <v>0.14309691999999999</v>
      </c>
    </row>
    <row r="18" spans="2:15" x14ac:dyDescent="0.25">
      <c r="C18">
        <v>2</v>
      </c>
      <c r="D18">
        <v>3.125381E-2</v>
      </c>
      <c r="E18">
        <v>3.1251910000000001E-2</v>
      </c>
      <c r="F18">
        <v>5.33905E-2</v>
      </c>
      <c r="G18">
        <v>6.9013599999999994E-2</v>
      </c>
      <c r="H18">
        <v>6.2505720000000001E-2</v>
      </c>
      <c r="I18">
        <v>8.4056850000000002E-2</v>
      </c>
      <c r="J18">
        <v>8.6057659999999994E-2</v>
      </c>
      <c r="K18">
        <v>0.10957335999999999</v>
      </c>
      <c r="L18">
        <v>0.11107445000000001</v>
      </c>
      <c r="M18">
        <v>0.13208771</v>
      </c>
      <c r="N18">
        <v>0.13059044</v>
      </c>
    </row>
    <row r="19" spans="2:15" x14ac:dyDescent="0.25">
      <c r="C19">
        <v>2</v>
      </c>
      <c r="D19">
        <v>3.125381E-2</v>
      </c>
      <c r="E19">
        <v>4.687881E-2</v>
      </c>
      <c r="F19">
        <v>6.2505720000000001E-2</v>
      </c>
      <c r="G19">
        <v>6.9015499999999994E-2</v>
      </c>
      <c r="H19">
        <v>8.4642410000000001E-2</v>
      </c>
      <c r="I19">
        <v>8.8064190000000001E-2</v>
      </c>
      <c r="J19">
        <v>0.10715485</v>
      </c>
      <c r="K19">
        <v>0.14815331000000001</v>
      </c>
      <c r="L19">
        <v>0.13659096000000001</v>
      </c>
      <c r="M19">
        <v>0.16501616999999999</v>
      </c>
      <c r="N19">
        <v>0.15938187000000001</v>
      </c>
    </row>
    <row r="20" spans="2:15" x14ac:dyDescent="0.25">
      <c r="C20">
        <v>2</v>
      </c>
      <c r="D20">
        <v>4.687881E-2</v>
      </c>
      <c r="E20">
        <v>5.33905E-2</v>
      </c>
      <c r="F20">
        <v>4.6886440000000001E-2</v>
      </c>
      <c r="G20">
        <v>6.6043850000000001E-2</v>
      </c>
      <c r="H20">
        <v>7.8073500000000004E-2</v>
      </c>
      <c r="I20">
        <v>0.10027121999999999</v>
      </c>
      <c r="J20">
        <v>0.10026741</v>
      </c>
      <c r="K20">
        <v>0.11589621999999999</v>
      </c>
      <c r="L20">
        <v>0.12190437</v>
      </c>
      <c r="M20">
        <v>0.14693642000000001</v>
      </c>
      <c r="N20">
        <v>0.16928101000000001</v>
      </c>
    </row>
    <row r="21" spans="2:15" x14ac:dyDescent="0.25">
      <c r="C21">
        <v>2</v>
      </c>
      <c r="D21">
        <v>3.1251910000000001E-2</v>
      </c>
      <c r="E21">
        <v>5.33905E-2</v>
      </c>
      <c r="F21">
        <v>5.33905E-2</v>
      </c>
      <c r="G21">
        <v>8.8428499999999993E-2</v>
      </c>
      <c r="H21">
        <v>6.9013599999999994E-2</v>
      </c>
      <c r="I21">
        <v>8.4642410000000001E-2</v>
      </c>
      <c r="J21">
        <v>0.12058067</v>
      </c>
      <c r="K21">
        <v>0.15010261999999999</v>
      </c>
      <c r="L21">
        <v>0.14409637</v>
      </c>
      <c r="M21">
        <v>0.15960503000000001</v>
      </c>
      <c r="N21">
        <v>0.16329002000000001</v>
      </c>
    </row>
    <row r="22" spans="2:15" x14ac:dyDescent="0.25">
      <c r="C22">
        <v>3</v>
      </c>
      <c r="D22">
        <v>5.3396220000000001E-2</v>
      </c>
      <c r="E22">
        <v>6.2509540000000002E-2</v>
      </c>
      <c r="F22">
        <v>6.2503810000000007E-2</v>
      </c>
      <c r="G22">
        <v>6.952477E-2</v>
      </c>
      <c r="H22">
        <v>9.3530650000000007E-2</v>
      </c>
      <c r="I22">
        <v>9.7562789999999996E-2</v>
      </c>
      <c r="J22">
        <v>0.11957932</v>
      </c>
      <c r="K22">
        <v>0.14715004000000001</v>
      </c>
      <c r="L22">
        <v>0.16861343000000001</v>
      </c>
      <c r="M22">
        <v>0.18662643000000001</v>
      </c>
      <c r="N22">
        <v>0.20513724999999999</v>
      </c>
    </row>
    <row r="23" spans="2:15" x14ac:dyDescent="0.25">
      <c r="C23">
        <v>3</v>
      </c>
      <c r="D23">
        <v>4.6880720000000001E-2</v>
      </c>
      <c r="E23">
        <v>4.6880720000000001E-2</v>
      </c>
      <c r="F23">
        <v>6.9015499999999994E-2</v>
      </c>
      <c r="G23">
        <v>6.8014140000000001E-2</v>
      </c>
      <c r="H23">
        <v>8.4655759999999997E-2</v>
      </c>
      <c r="I23">
        <v>0.10027121999999999</v>
      </c>
      <c r="J23">
        <v>0.11707497</v>
      </c>
      <c r="K23">
        <v>0.15366553999999999</v>
      </c>
      <c r="L23">
        <v>0.16929053999999999</v>
      </c>
      <c r="M23">
        <v>0.18491363999999999</v>
      </c>
      <c r="N23">
        <v>0.22368431</v>
      </c>
    </row>
    <row r="24" spans="2:15" x14ac:dyDescent="0.25">
      <c r="C24">
        <v>3</v>
      </c>
      <c r="D24">
        <v>6.2503810000000007E-2</v>
      </c>
      <c r="E24">
        <v>5.0386430000000003E-2</v>
      </c>
      <c r="F24">
        <v>8.4644319999999995E-2</v>
      </c>
      <c r="G24">
        <v>6.9015499999999994E-2</v>
      </c>
      <c r="H24">
        <v>0.10026741</v>
      </c>
      <c r="I24">
        <v>0.10026741</v>
      </c>
      <c r="J24">
        <v>0.12808609000000001</v>
      </c>
      <c r="K24">
        <v>0.14359664999999999</v>
      </c>
      <c r="L24">
        <v>0.16110611</v>
      </c>
      <c r="M24">
        <v>0.22064781</v>
      </c>
      <c r="N24">
        <v>0.23961449000000001</v>
      </c>
    </row>
    <row r="25" spans="2:15" x14ac:dyDescent="0.25">
      <c r="C25">
        <v>3</v>
      </c>
      <c r="D25">
        <v>4.9531940000000003E-2</v>
      </c>
      <c r="E25">
        <v>5.3394320000000002E-2</v>
      </c>
      <c r="F25">
        <v>5.3392410000000001E-2</v>
      </c>
      <c r="G25">
        <v>9.1562270000000001E-2</v>
      </c>
      <c r="H25">
        <v>8.2555770000000001E-2</v>
      </c>
      <c r="I25">
        <v>0.13008499000000001</v>
      </c>
      <c r="J25">
        <v>0.11841202000000001</v>
      </c>
      <c r="K25">
        <v>0.13152885</v>
      </c>
      <c r="L25">
        <v>0.17261504999999999</v>
      </c>
      <c r="M25">
        <v>0.16929245000000001</v>
      </c>
      <c r="N25">
        <v>0.19420241999999999</v>
      </c>
    </row>
    <row r="26" spans="2:15" x14ac:dyDescent="0.25">
      <c r="C26">
        <v>3</v>
      </c>
      <c r="D26">
        <v>5.33905E-2</v>
      </c>
      <c r="E26">
        <v>5.3398130000000002E-2</v>
      </c>
      <c r="F26">
        <v>6.9019319999999995E-2</v>
      </c>
      <c r="G26">
        <v>0.10026359999999999</v>
      </c>
      <c r="H26">
        <v>0.10027121999999999</v>
      </c>
      <c r="I26">
        <v>9.5563889999999999E-2</v>
      </c>
      <c r="J26">
        <v>0.13670921</v>
      </c>
      <c r="K26">
        <v>0.20463561999999999</v>
      </c>
      <c r="L26">
        <v>0.16861153000000001</v>
      </c>
      <c r="M26">
        <v>0.1916523</v>
      </c>
      <c r="N26">
        <v>0.23015404</v>
      </c>
    </row>
    <row r="27" spans="2:15" x14ac:dyDescent="0.25">
      <c r="C27" t="s">
        <v>14</v>
      </c>
    </row>
    <row r="28" spans="2:15" x14ac:dyDescent="0.25">
      <c r="D28" t="s">
        <v>13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16</v>
      </c>
    </row>
    <row r="29" spans="2:15" x14ac:dyDescent="0.25">
      <c r="B29" t="s">
        <v>18</v>
      </c>
      <c r="C29">
        <v>0</v>
      </c>
      <c r="D29">
        <f>AVERAGEIF($C$7:$C$26,$C29,D$7:D$26)</f>
        <v>5.4431532000000005E-2</v>
      </c>
      <c r="E29">
        <f>AVERAGEIF($C$7:$C$26,$C29,E$7:E$26)</f>
        <v>7.7061082000000003E-2</v>
      </c>
      <c r="F29">
        <f t="shared" ref="F29:N30" si="0">AVERAGEIF($C$7:$C$26,$C29,F$7:F$26)</f>
        <v>0.10695876999999998</v>
      </c>
      <c r="G29">
        <f t="shared" si="0"/>
        <v>0.12358054999999998</v>
      </c>
      <c r="H29">
        <f t="shared" si="0"/>
        <v>0.15722694399999998</v>
      </c>
      <c r="I29">
        <f t="shared" si="0"/>
        <v>0.17731514000000001</v>
      </c>
      <c r="J29">
        <f t="shared" si="0"/>
        <v>0.20081749000000002</v>
      </c>
      <c r="K29">
        <f t="shared" si="0"/>
        <v>0.24050522000000002</v>
      </c>
      <c r="L29">
        <f t="shared" si="0"/>
        <v>0.29735603399999999</v>
      </c>
      <c r="M29">
        <f t="shared" si="0"/>
        <v>0.32369957000000005</v>
      </c>
      <c r="N29">
        <f t="shared" si="0"/>
        <v>0.45380592400000008</v>
      </c>
      <c r="O29">
        <f>AVERAGE(D29:N29)</f>
        <v>0.20115984145454549</v>
      </c>
    </row>
    <row r="30" spans="2:15" x14ac:dyDescent="0.25">
      <c r="B30" t="s">
        <v>19</v>
      </c>
      <c r="C30">
        <v>1</v>
      </c>
      <c r="D30">
        <f t="shared" ref="D30:N32" si="1">AVERAGEIF($C$7:$C$26,$C30,D$7:D$26)</f>
        <v>5.7035444000000005E-2</v>
      </c>
      <c r="E30">
        <f>AVERAGEIF($C$7:$C$26,$C30,E$7:E$26)</f>
        <v>7.8601073999999993E-2</v>
      </c>
      <c r="F30">
        <f t="shared" si="0"/>
        <v>9.3919753999999994E-2</v>
      </c>
      <c r="G30">
        <f t="shared" si="0"/>
        <v>0.11125183000000001</v>
      </c>
      <c r="H30">
        <f t="shared" si="0"/>
        <v>0.135089872</v>
      </c>
      <c r="I30">
        <f t="shared" si="0"/>
        <v>0.15830154199999999</v>
      </c>
      <c r="J30">
        <f t="shared" si="0"/>
        <v>0.17682113799999999</v>
      </c>
      <c r="K30">
        <f t="shared" si="0"/>
        <v>0.20987167400000001</v>
      </c>
      <c r="L30">
        <f t="shared" si="0"/>
        <v>0.233127212</v>
      </c>
      <c r="M30">
        <f t="shared" si="0"/>
        <v>0.26127433799999999</v>
      </c>
      <c r="N30">
        <f t="shared" si="0"/>
        <v>0.30859871200000005</v>
      </c>
      <c r="O30">
        <f t="shared" ref="O30:O32" si="2">AVERAGE(D30:N30)</f>
        <v>0.16580841727272727</v>
      </c>
    </row>
    <row r="31" spans="2:15" x14ac:dyDescent="0.25">
      <c r="B31" t="s">
        <v>20</v>
      </c>
      <c r="C31">
        <v>2</v>
      </c>
      <c r="D31">
        <f t="shared" si="1"/>
        <v>3.4377667999999993E-2</v>
      </c>
      <c r="E31">
        <f t="shared" si="1"/>
        <v>4.6458434000000007E-2</v>
      </c>
      <c r="F31">
        <f t="shared" si="1"/>
        <v>5.2610013999999997E-2</v>
      </c>
      <c r="G31">
        <f t="shared" si="1"/>
        <v>7.2303772000000002E-2</v>
      </c>
      <c r="H31">
        <f t="shared" si="1"/>
        <v>7.2156144000000005E-2</v>
      </c>
      <c r="I31">
        <f t="shared" si="1"/>
        <v>8.5209653999999996E-2</v>
      </c>
      <c r="J31">
        <f t="shared" si="1"/>
        <v>9.9740217999999992E-2</v>
      </c>
      <c r="K31">
        <f t="shared" si="1"/>
        <v>0.12469825799999998</v>
      </c>
      <c r="L31">
        <f t="shared" si="1"/>
        <v>0.12591171200000001</v>
      </c>
      <c r="M31">
        <f t="shared" si="1"/>
        <v>0.14816970999999998</v>
      </c>
      <c r="N31">
        <f t="shared" si="1"/>
        <v>0.15312805200000001</v>
      </c>
      <c r="O31">
        <f t="shared" si="2"/>
        <v>9.2251239636363641E-2</v>
      </c>
    </row>
    <row r="32" spans="2:15" x14ac:dyDescent="0.25">
      <c r="B32" t="s">
        <v>21</v>
      </c>
      <c r="C32">
        <v>3</v>
      </c>
      <c r="D32">
        <f t="shared" si="1"/>
        <v>5.3140638000000004E-2</v>
      </c>
      <c r="E32">
        <f t="shared" si="1"/>
        <v>5.3313827999999994E-2</v>
      </c>
      <c r="F32">
        <f t="shared" si="1"/>
        <v>6.7715072000000001E-2</v>
      </c>
      <c r="G32">
        <f t="shared" si="1"/>
        <v>7.9676056000000009E-2</v>
      </c>
      <c r="H32">
        <f t="shared" si="1"/>
        <v>9.2256162000000003E-2</v>
      </c>
      <c r="I32">
        <f t="shared" si="1"/>
        <v>0.10475006000000001</v>
      </c>
      <c r="J32">
        <f t="shared" si="1"/>
        <v>0.123972322</v>
      </c>
      <c r="K32">
        <f t="shared" si="1"/>
        <v>0.15611533999999999</v>
      </c>
      <c r="L32">
        <f t="shared" si="1"/>
        <v>0.16804733199999999</v>
      </c>
      <c r="M32">
        <f t="shared" si="1"/>
        <v>0.19062652600000002</v>
      </c>
      <c r="N32">
        <f t="shared" si="1"/>
        <v>0.21855850199999999</v>
      </c>
      <c r="O32">
        <f t="shared" si="2"/>
        <v>0.11892471254545454</v>
      </c>
    </row>
    <row r="34" spans="3:14" x14ac:dyDescent="0.25">
      <c r="C34" t="s">
        <v>15</v>
      </c>
    </row>
    <row r="35" spans="3:14" x14ac:dyDescent="0.25">
      <c r="C35">
        <v>0</v>
      </c>
      <c r="D35">
        <f>STDEVA(D7:D11)</f>
        <v>7.8331159057503461E-3</v>
      </c>
      <c r="E35">
        <f t="shared" ref="E35:N35" si="3">STDEVA(E7:E11)</f>
        <v>7.8008618705544324E-3</v>
      </c>
      <c r="F35">
        <f t="shared" si="3"/>
        <v>1.0135880809226694E-2</v>
      </c>
      <c r="G35">
        <f t="shared" si="3"/>
        <v>5.2294949566234362E-3</v>
      </c>
      <c r="H35">
        <f t="shared" si="3"/>
        <v>1.9567234503982234E-2</v>
      </c>
      <c r="I35">
        <f t="shared" si="3"/>
        <v>5.9859765542766771E-3</v>
      </c>
      <c r="J35">
        <f t="shared" si="3"/>
        <v>1.6116307013765596E-2</v>
      </c>
      <c r="K35">
        <f t="shared" si="3"/>
        <v>1.4900383824776132E-2</v>
      </c>
      <c r="L35">
        <f t="shared" si="3"/>
        <v>6.4020276239493162E-2</v>
      </c>
      <c r="M35">
        <f t="shared" si="3"/>
        <v>2.3524098591429607E-2</v>
      </c>
      <c r="N35">
        <f t="shared" si="3"/>
        <v>0.18278891735237621</v>
      </c>
    </row>
    <row r="36" spans="3:14" x14ac:dyDescent="0.25">
      <c r="C36">
        <v>1</v>
      </c>
      <c r="D36">
        <f>STDEVA(D12:D16)</f>
        <v>4.9927844311796615E-3</v>
      </c>
      <c r="E36">
        <f t="shared" ref="E36:N36" si="4">STDEVA(E12:E16)</f>
        <v>6.4951137312967769E-3</v>
      </c>
      <c r="F36">
        <f>STDEVA(F12:F16)</f>
        <v>8.4697415167453612E-3</v>
      </c>
      <c r="G36">
        <f t="shared" si="4"/>
        <v>6.6115442536256192E-3</v>
      </c>
      <c r="H36">
        <f t="shared" si="4"/>
        <v>3.3259931430807323E-3</v>
      </c>
      <c r="I36">
        <f>STDEVA(I12:I16)</f>
        <v>9.5090824271335424E-3</v>
      </c>
      <c r="J36">
        <f t="shared" si="4"/>
        <v>9.6983461186596221E-3</v>
      </c>
      <c r="K36">
        <f t="shared" si="4"/>
        <v>2.6212711618884978E-2</v>
      </c>
      <c r="L36">
        <f t="shared" si="4"/>
        <v>8.0006553614013452E-3</v>
      </c>
      <c r="M36">
        <f t="shared" si="4"/>
        <v>8.7644151121834771E-3</v>
      </c>
      <c r="N36">
        <f t="shared" si="4"/>
        <v>2.0789164939034231E-2</v>
      </c>
    </row>
    <row r="37" spans="3:14" x14ac:dyDescent="0.25">
      <c r="C37">
        <v>2</v>
      </c>
      <c r="D37">
        <f>STDEVA(D22:D26)</f>
        <v>5.9162069288793495E-3</v>
      </c>
      <c r="E37">
        <f>STDEVA(E22:E26)</f>
        <v>5.7993370863892715E-3</v>
      </c>
      <c r="F37">
        <f t="shared" ref="F37:N37" si="5">STDEVA(F22:F26)</f>
        <v>1.1426805241110463E-2</v>
      </c>
      <c r="G37">
        <f t="shared" si="5"/>
        <v>1.5147816655212277E-2</v>
      </c>
      <c r="H37">
        <f t="shared" si="5"/>
        <v>8.3950771949738504E-3</v>
      </c>
      <c r="I37">
        <f t="shared" si="5"/>
        <v>1.4300833945917264E-2</v>
      </c>
      <c r="J37">
        <f t="shared" si="5"/>
        <v>8.3207615726789089E-3</v>
      </c>
      <c r="K37">
        <f t="shared" si="5"/>
        <v>2.829226389512066E-2</v>
      </c>
      <c r="L37">
        <f t="shared" si="5"/>
        <v>4.2198626470798771E-3</v>
      </c>
      <c r="M37">
        <f t="shared" si="5"/>
        <v>1.8749068900479563E-2</v>
      </c>
      <c r="N37">
        <f t="shared" si="5"/>
        <v>1.8556897474097615E-2</v>
      </c>
    </row>
    <row r="38" spans="3:14" x14ac:dyDescent="0.25">
      <c r="C38">
        <v>3</v>
      </c>
      <c r="D38">
        <f>STDEVA(D22:D26)</f>
        <v>5.9162069288793495E-3</v>
      </c>
      <c r="E38">
        <f t="shared" ref="E38:N38" si="6">STDEVA(E22:E26)</f>
        <v>5.7993370863892715E-3</v>
      </c>
      <c r="F38">
        <f t="shared" si="6"/>
        <v>1.1426805241110463E-2</v>
      </c>
      <c r="G38">
        <f t="shared" si="6"/>
        <v>1.5147816655212277E-2</v>
      </c>
      <c r="H38">
        <f t="shared" si="6"/>
        <v>8.3950771949738504E-3</v>
      </c>
      <c r="I38">
        <f t="shared" si="6"/>
        <v>1.4300833945917264E-2</v>
      </c>
      <c r="J38">
        <f t="shared" si="6"/>
        <v>8.3207615726789089E-3</v>
      </c>
      <c r="K38">
        <f t="shared" si="6"/>
        <v>2.829226389512066E-2</v>
      </c>
      <c r="L38">
        <f t="shared" si="6"/>
        <v>4.2198626470798771E-3</v>
      </c>
      <c r="M38">
        <f t="shared" si="6"/>
        <v>1.8749068900479563E-2</v>
      </c>
      <c r="N38">
        <f t="shared" si="6"/>
        <v>1.8556897474097615E-2</v>
      </c>
    </row>
  </sheetData>
  <conditionalFormatting sqref="D29:D32">
    <cfRule type="top1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warm start n=50 products</vt:lpstr>
      <vt:lpstr>cold start n=50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Palmer</dc:creator>
  <cp:lastModifiedBy>Hugo Palmer</cp:lastModifiedBy>
  <dcterms:created xsi:type="dcterms:W3CDTF">2017-01-27T14:47:04Z</dcterms:created>
  <dcterms:modified xsi:type="dcterms:W3CDTF">2017-02-01T17:38:22Z</dcterms:modified>
</cp:coreProperties>
</file>