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McCoy_2024/Supplementary_Information/"/>
    </mc:Choice>
  </mc:AlternateContent>
  <xr:revisionPtr revIDLastSave="0" documentId="13_ncr:1_{BC6E7AAD-8F4F-3C46-B052-DC34EEADC486}" xr6:coauthVersionLast="47" xr6:coauthVersionMax="47" xr10:uidLastSave="{00000000-0000-0000-0000-000000000000}"/>
  <bookViews>
    <workbookView xWindow="0" yWindow="500" windowWidth="28800" windowHeight="16660" activeTab="1" xr2:uid="{4E318712-64B0-974B-90D0-9E2F2DD6A9AC}"/>
  </bookViews>
  <sheets>
    <sheet name="Stratigraphy" sheetId="1" r:id="rId1"/>
    <sheet name="Age Contr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12" i="2" s="1"/>
  <c r="B9" i="2"/>
  <c r="B8" i="2"/>
  <c r="B7" i="2"/>
  <c r="B6" i="2"/>
  <c r="B5" i="2"/>
  <c r="B4" i="2"/>
  <c r="B3" i="2"/>
  <c r="B2" i="2"/>
  <c r="B11" i="2" l="1"/>
</calcChain>
</file>

<file path=xl/sharedStrings.xml><?xml version="1.0" encoding="utf-8"?>
<sst xmlns="http://schemas.openxmlformats.org/spreadsheetml/2006/main" count="211" uniqueCount="125">
  <si>
    <t>Unit Name</t>
  </si>
  <si>
    <t>Ely Limestone</t>
  </si>
  <si>
    <t>Chainman Shale</t>
  </si>
  <si>
    <t>Joana Limestone</t>
  </si>
  <si>
    <t>Pilot Shale</t>
  </si>
  <si>
    <t>Guilmette Formation</t>
  </si>
  <si>
    <t>Simonson Dolomite</t>
  </si>
  <si>
    <t>Sevy Dolomite</t>
  </si>
  <si>
    <t>Laketown Dolomite</t>
  </si>
  <si>
    <t>Fish Haven Dolomite</t>
  </si>
  <si>
    <t>Eureka Quartzite</t>
  </si>
  <si>
    <t>Pogonip Group</t>
  </si>
  <si>
    <t>Windfall Formation</t>
  </si>
  <si>
    <t>Dunderberg Shale</t>
  </si>
  <si>
    <t>Raiff Limestone</t>
  </si>
  <si>
    <t>Monte Neva Formation</t>
  </si>
  <si>
    <t>Eldorado Limestone</t>
  </si>
  <si>
    <t>Pioche Shale</t>
  </si>
  <si>
    <t>Prospect Mountain Quartzite</t>
  </si>
  <si>
    <t>Osceola</t>
  </si>
  <si>
    <t>Shingle Creek</t>
  </si>
  <si>
    <t>Strawberry Creek</t>
  </si>
  <si>
    <t>Willard Creek</t>
  </si>
  <si>
    <t>Egan</t>
  </si>
  <si>
    <t>Lenny Lind</t>
  </si>
  <si>
    <t>Cocomongo</t>
  </si>
  <si>
    <t>Salvi</t>
  </si>
  <si>
    <t>Heusser Mountain+Debrah Mb</t>
  </si>
  <si>
    <t>Yelland</t>
  </si>
  <si>
    <t>Yelland Cap</t>
  </si>
  <si>
    <t>Trout Creek 7</t>
  </si>
  <si>
    <t>Trout Creek 6</t>
  </si>
  <si>
    <t>Trout Creek 5</t>
  </si>
  <si>
    <t>Trout Creek 4b</t>
  </si>
  <si>
    <t>Trout Creek 4a</t>
  </si>
  <si>
    <t>Trout Creek 3</t>
  </si>
  <si>
    <t>Trout Creek 2</t>
  </si>
  <si>
    <t>Trout Creek 1</t>
  </si>
  <si>
    <t>Thickness (km)</t>
  </si>
  <si>
    <t>Trout Creek 7 diamictite</t>
  </si>
  <si>
    <t>Lithology</t>
  </si>
  <si>
    <t>Limestone</t>
  </si>
  <si>
    <t>Shale</t>
  </si>
  <si>
    <t>Dolostone</t>
  </si>
  <si>
    <t>Sandstone</t>
  </si>
  <si>
    <t>Diamictite</t>
  </si>
  <si>
    <t>Long et al. (2022); minimum thickness on B-B'. Full thickness between 1200-2100' in proximal ranges (Fritz, 1968; Gans and Miller, 1983)</t>
  </si>
  <si>
    <t>Conservative estimate between 530' (Fritz, 1968, Cherry Creek Range) and 985' (Gans and Miller, 1983; Egan Range)</t>
  </si>
  <si>
    <t>Young (1960); measured in Kalamazoo Canyon</t>
  </si>
  <si>
    <t>Long et al. (2022); thickness exposed on A-A', and similar thickness reported by Young (1960) from Kalamazoo Canyon</t>
  </si>
  <si>
    <t>Conservative estimate between &gt;1400' on C-C' and 1200-2000' from Young (1960; Kalamazoo Canyon and Schell Oil isopach map)</t>
  </si>
  <si>
    <t>Young (1960); from sections in Schell Creek Range</t>
  </si>
  <si>
    <t>Young (1960); measured in central Schell Creek Range (Kalamazoo Canyon)</t>
  </si>
  <si>
    <t>Conservative estimate between &gt;900' on A-A' and thickness of 1000-1100' from Shell Oil isopach map reported in Young (1960)</t>
  </si>
  <si>
    <t>Young (1960); from section measured in northern Egan Range, 7 miles west of McGill</t>
  </si>
  <si>
    <t>Young (1960); based on thickness on Shell Oil isopach map. Young (1960) measured 200' minimum in Schell Creek Range</t>
  </si>
  <si>
    <t>Young (1960); cumulative thickness of unit divisions of Lowell (1958) in Cherry Creek section</t>
  </si>
  <si>
    <t>Young (1960); conservative estimate between 1998' (Duck Creek Range) and 2789' (Cherry Creek section)</t>
  </si>
  <si>
    <t>Young (1960); measured in Cherry Creek section</t>
  </si>
  <si>
    <t>Young (1960); conservative estimate between 1850' (Cherry Creek section) and 3170' (deformed section in Duck Creek Range)</t>
  </si>
  <si>
    <t>Rodgers (1984)</t>
  </si>
  <si>
    <t>Rodgers (1984), this study</t>
  </si>
  <si>
    <t>Reference for unit thickness</t>
  </si>
  <si>
    <t>This study; approx. avg btwn Schell Ck and Egan Ranges</t>
  </si>
  <si>
    <t>This study; approx. avg btwn E Nv ranges</t>
  </si>
  <si>
    <t>This study, generalization of Deep Ck Range exposures</t>
  </si>
  <si>
    <t>FWWB</t>
  </si>
  <si>
    <t>SWB</t>
  </si>
  <si>
    <t>BWB</t>
  </si>
  <si>
    <t>Depositional Depth</t>
  </si>
  <si>
    <t>Age Control Horizon</t>
  </si>
  <si>
    <t>Height from bottom (m)</t>
  </si>
  <si>
    <t>Depth from Top (m)</t>
  </si>
  <si>
    <t>Age (Ma)</t>
  </si>
  <si>
    <t>2-sigma uncertainty (Ma)</t>
  </si>
  <si>
    <t>age constraint type</t>
  </si>
  <si>
    <t>references</t>
  </si>
  <si>
    <t>Base_TCU1</t>
  </si>
  <si>
    <t>Base_TCU3</t>
  </si>
  <si>
    <t>TCU4-1_MDA</t>
  </si>
  <si>
    <t>TCU5_Top</t>
  </si>
  <si>
    <t>Base_TC7_Diamict</t>
  </si>
  <si>
    <t>Base_Yelland</t>
  </si>
  <si>
    <t>Mid-Osceola_Shuram</t>
  </si>
  <si>
    <t>Base_Pioche</t>
  </si>
  <si>
    <t>Ely_Limestone_Top</t>
  </si>
  <si>
    <t>Chemostratigraphic correlation, this work, conservatively older than ca. 735 Ma Islay anomaly (Maclennan et al., 2018)</t>
  </si>
  <si>
    <t xml:space="preserve">CA-ID-TIMS age </t>
  </si>
  <si>
    <t>Age constraining base of Sturtian Glaciation, Macdonald et al., 2010</t>
  </si>
  <si>
    <t>TCU4-1, this study</t>
  </si>
  <si>
    <t>Age constraining Sturtian deglaciation, Rooney et al., 2020b</t>
  </si>
  <si>
    <t>TC7_Carbs_Top</t>
  </si>
  <si>
    <t>Nelson et al., 2020</t>
  </si>
  <si>
    <t xml:space="preserve">F. Macdonald and A. Tasistro-Hart, P.C. </t>
  </si>
  <si>
    <t>Approximate onset of Marinoan glaciation; only used to generate sed rate model, but not for tectonic subsidence model.</t>
  </si>
  <si>
    <t>Age constraining Marinoan deglaciation, Condon et al., 2005</t>
  </si>
  <si>
    <t>Chemostratigraphic correlation with nadir of Shuram Anomaly, constrained to be between 567±3.0 and 574.3±4.7 via Re-Os ages</t>
  </si>
  <si>
    <t>Re-Os age constraints on Shuram from Rooney et al., 2020a</t>
  </si>
  <si>
    <t>Correlation with base of ca. 507 Ma Bright Angel Shale</t>
  </si>
  <si>
    <t>Karlstrom et al., 2020</t>
  </si>
  <si>
    <t>Min. depositional age of Lower Pennsylvanian Ely Limestone</t>
  </si>
  <si>
    <t>Max. depositional age, approximated age of base of TCU1 for model backstop. Older than Islay, conservative estimate based on TCU2 chemostratigraphic correlation.</t>
  </si>
  <si>
    <t>Max. depositional age, LA-ICP-MS weighted mean population of 6 young grains</t>
  </si>
  <si>
    <t>Max. depositional age, CA-ID-TIMS maximum depositional age via chemostratigraphic correlation with Keele Peak excursion-bearing strata in Death Valley</t>
  </si>
  <si>
    <t xml:space="preserve">Long et al. (2022); average of thicknesses on A-A' and B-B', and Young (1960) thickness from Schell Creek Range. </t>
  </si>
  <si>
    <t>This study; approx average (and likely conservative overestimate) for E Nv ranges</t>
  </si>
  <si>
    <t>BWBS</t>
  </si>
  <si>
    <t>Stella Lake Quartzite</t>
  </si>
  <si>
    <t>Approximate thickness of type section of SLQ; Misch and Hazzard (1962); subtracted from total thickness of PMQ</t>
  </si>
  <si>
    <t>Long et al. (2022); average of thickness on A-A', B-B', and C-C' of 1500m; minus approximate thickness of type section of SLQ of 200m.</t>
  </si>
  <si>
    <t>Paleodepth of deposition parameters:</t>
  </si>
  <si>
    <t>FWWB = fair weather wave base = uniform distribution between 5 and 50m deep</t>
  </si>
  <si>
    <t>SWB = storm wave base = uniform distribution between 30m and 200m deep</t>
  </si>
  <si>
    <t>BWBS = below wave base, slope = uniform distribution between 150m and 300m deep</t>
  </si>
  <si>
    <t>BWB = below wave base = uniform distribution between 150m and 1000m deep</t>
  </si>
  <si>
    <t>All physical lithological parameterizations utilized in SubsidenceChron.jl are collated in Zhang et al. (2023).</t>
  </si>
  <si>
    <t>Top_Pogonip</t>
  </si>
  <si>
    <t>Middle Dunderberg</t>
  </si>
  <si>
    <t>Cothren et al., 2022</t>
  </si>
  <si>
    <t xml:space="preserve"> CA-ID-TIMS MDA on detrital zircon; new interpreted duration of  SPICE carbon isotope excursion and approximate age of positive CIE  peak, which is found in the Dunderberg</t>
  </si>
  <si>
    <r>
      <t xml:space="preserve">Approximate span of </t>
    </r>
    <r>
      <rPr>
        <i/>
        <sz val="12"/>
        <color theme="1"/>
        <rFont val="Times New Roman"/>
        <family val="1"/>
      </rPr>
      <t xml:space="preserve">Histiodella Sinuosa </t>
    </r>
    <r>
      <rPr>
        <sz val="12"/>
        <color theme="1"/>
        <rFont val="Times New Roman"/>
        <family val="1"/>
      </rPr>
      <t>conodont zone, encompassing top of Kanosh Shale (top of Pogonip group in Egan and Cherry Creek ranges)</t>
    </r>
  </si>
  <si>
    <t>Long et al., 2022; age of top of lower Pennsylvanian (Bashkirian) from GTS 2020 (Gradstein et al., 2020)</t>
  </si>
  <si>
    <t>Edwards and Saltzman, 2014; GTS 2020 (Gradstein et al., 2020)</t>
  </si>
  <si>
    <t>Decompacted heights (used to calculate decompacted sedimentation rate)</t>
  </si>
  <si>
    <t>Young (1960); measured in central Schell Creek Range (note that despite "Shale" nomenclature in unit name, these strata are dominated by carbonate).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</si>
</sst>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left" vertical="top"/>
    </xf>
    <xf numFmtId="0" fontId="3" fillId="0" borderId="0" xfId="0" applyFont="1" applyAlignment="1">
      <alignment horizontal="left"/>
    </xf>
    <xf numFmtId="1" fontId="4" fillId="0" borderId="0" xfId="1" applyNumberFormat="1" applyFont="1" applyBorder="1" applyAlignment="1">
      <alignment horizontal="left" vertical="top"/>
    </xf>
    <xf numFmtId="0" fontId="4" fillId="0" borderId="0" xfId="1" applyFont="1" applyAlignment="1" applyProtection="1">
      <alignment horizontal="center"/>
      <protection locked="0"/>
    </xf>
    <xf numFmtId="1" fontId="4" fillId="0" borderId="2" xfId="1" applyNumberFormat="1" applyFont="1" applyBorder="1" applyAlignment="1">
      <alignment horizontal="left" vertical="top"/>
    </xf>
    <xf numFmtId="164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0" xfId="1" applyFont="1" applyBorder="1" applyAlignment="1">
      <alignment horizontal="left" vertical="top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</cellXfs>
  <cellStyles count="2">
    <cellStyle name="Normal" xfId="0" builtinId="0"/>
    <cellStyle name="Normal 2" xfId="1" xr:uid="{E40C5F6E-029C-184F-B467-84BC72042F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B100-A94A-4040-A75B-8EEBF30E1E5A}">
  <dimension ref="A1:E53"/>
  <sheetViews>
    <sheetView zoomScale="82" workbookViewId="0">
      <selection activeCell="E14" sqref="E14"/>
    </sheetView>
  </sheetViews>
  <sheetFormatPr baseColWidth="10" defaultRowHeight="16" x14ac:dyDescent="0.2"/>
  <cols>
    <col min="1" max="1" width="20.83203125" style="3" customWidth="1"/>
    <col min="2" max="2" width="18.5" style="10" customWidth="1"/>
    <col min="3" max="3" width="13.1640625" style="3" customWidth="1"/>
    <col min="4" max="4" width="17.33203125" style="3" customWidth="1"/>
    <col min="5" max="5" width="31.5" style="6" customWidth="1"/>
    <col min="6" max="16384" width="10.83203125" style="3"/>
  </cols>
  <sheetData>
    <row r="1" spans="1:5" s="11" customFormat="1" x14ac:dyDescent="0.2">
      <c r="A1" s="11" t="s">
        <v>0</v>
      </c>
      <c r="B1" s="12" t="s">
        <v>38</v>
      </c>
      <c r="C1" s="11" t="s">
        <v>40</v>
      </c>
      <c r="D1" s="11" t="s">
        <v>69</v>
      </c>
      <c r="E1" s="13" t="s">
        <v>62</v>
      </c>
    </row>
    <row r="2" spans="1:5" x14ac:dyDescent="0.2">
      <c r="A2" s="4" t="s">
        <v>1</v>
      </c>
      <c r="B2" s="10">
        <v>0.245</v>
      </c>
      <c r="C2" s="3" t="s">
        <v>41</v>
      </c>
      <c r="D2" s="3" t="s">
        <v>66</v>
      </c>
      <c r="E2" s="5" t="s">
        <v>46</v>
      </c>
    </row>
    <row r="3" spans="1:5" x14ac:dyDescent="0.2">
      <c r="A3" s="4" t="s">
        <v>2</v>
      </c>
      <c r="B3" s="10">
        <v>0.23</v>
      </c>
      <c r="C3" s="3" t="s">
        <v>42</v>
      </c>
      <c r="D3" s="3" t="s">
        <v>67</v>
      </c>
      <c r="E3" s="5" t="s">
        <v>47</v>
      </c>
    </row>
    <row r="4" spans="1:5" x14ac:dyDescent="0.2">
      <c r="A4" s="4" t="s">
        <v>3</v>
      </c>
      <c r="B4" s="10">
        <v>0.03</v>
      </c>
      <c r="C4" s="3" t="s">
        <v>41</v>
      </c>
      <c r="D4" s="3" t="s">
        <v>66</v>
      </c>
      <c r="E4" s="5" t="s">
        <v>48</v>
      </c>
    </row>
    <row r="5" spans="1:5" x14ac:dyDescent="0.2">
      <c r="A5" s="4" t="s">
        <v>4</v>
      </c>
      <c r="B5" s="10">
        <v>0.185</v>
      </c>
      <c r="C5" s="3" t="s">
        <v>42</v>
      </c>
      <c r="D5" s="3" t="s">
        <v>67</v>
      </c>
      <c r="E5" s="5" t="s">
        <v>49</v>
      </c>
    </row>
    <row r="6" spans="1:5" x14ac:dyDescent="0.2">
      <c r="A6" s="4" t="s">
        <v>5</v>
      </c>
      <c r="B6" s="10">
        <v>0.45500000000000002</v>
      </c>
      <c r="C6" s="3" t="s">
        <v>43</v>
      </c>
      <c r="D6" s="3" t="s">
        <v>66</v>
      </c>
      <c r="E6" s="5" t="s">
        <v>50</v>
      </c>
    </row>
    <row r="7" spans="1:5" x14ac:dyDescent="0.2">
      <c r="A7" s="4" t="s">
        <v>6</v>
      </c>
      <c r="B7" s="10">
        <v>0.26</v>
      </c>
      <c r="C7" s="3" t="s">
        <v>43</v>
      </c>
      <c r="D7" s="3" t="s">
        <v>66</v>
      </c>
      <c r="E7" s="5" t="s">
        <v>51</v>
      </c>
    </row>
    <row r="8" spans="1:5" x14ac:dyDescent="0.2">
      <c r="A8" s="4" t="s">
        <v>7</v>
      </c>
      <c r="B8" s="10">
        <v>0.18</v>
      </c>
      <c r="C8" s="3" t="s">
        <v>43</v>
      </c>
      <c r="D8" s="3" t="s">
        <v>66</v>
      </c>
      <c r="E8" s="5" t="s">
        <v>52</v>
      </c>
    </row>
    <row r="9" spans="1:5" x14ac:dyDescent="0.2">
      <c r="A9" s="4" t="s">
        <v>8</v>
      </c>
      <c r="B9" s="10">
        <v>0.30499999999999999</v>
      </c>
      <c r="C9" s="3" t="s">
        <v>43</v>
      </c>
      <c r="D9" s="3" t="s">
        <v>66</v>
      </c>
      <c r="E9" s="5" t="s">
        <v>53</v>
      </c>
    </row>
    <row r="10" spans="1:5" x14ac:dyDescent="0.2">
      <c r="A10" s="4" t="s">
        <v>9</v>
      </c>
      <c r="B10" s="10">
        <v>0.19</v>
      </c>
      <c r="C10" s="3" t="s">
        <v>43</v>
      </c>
      <c r="D10" s="3" t="s">
        <v>66</v>
      </c>
      <c r="E10" s="5" t="s">
        <v>54</v>
      </c>
    </row>
    <row r="11" spans="1:5" x14ac:dyDescent="0.2">
      <c r="A11" s="4" t="s">
        <v>10</v>
      </c>
      <c r="B11" s="10">
        <v>7.4999999999999997E-2</v>
      </c>
      <c r="C11" s="3" t="s">
        <v>44</v>
      </c>
      <c r="D11" s="3" t="s">
        <v>66</v>
      </c>
      <c r="E11" s="5" t="s">
        <v>55</v>
      </c>
    </row>
    <row r="12" spans="1:5" x14ac:dyDescent="0.2">
      <c r="A12" s="4" t="s">
        <v>11</v>
      </c>
      <c r="B12" s="10">
        <v>1.1950000000000001</v>
      </c>
      <c r="C12" s="3" t="s">
        <v>41</v>
      </c>
      <c r="D12" s="3" t="s">
        <v>67</v>
      </c>
      <c r="E12" s="5" t="s">
        <v>56</v>
      </c>
    </row>
    <row r="13" spans="1:5" x14ac:dyDescent="0.2">
      <c r="A13" s="4" t="s">
        <v>12</v>
      </c>
      <c r="B13" s="10">
        <v>0.33500000000000002</v>
      </c>
      <c r="C13" s="3" t="s">
        <v>41</v>
      </c>
      <c r="D13" s="3" t="s">
        <v>66</v>
      </c>
      <c r="E13" s="5" t="s">
        <v>58</v>
      </c>
    </row>
    <row r="14" spans="1:5" x14ac:dyDescent="0.2">
      <c r="A14" s="4" t="s">
        <v>13</v>
      </c>
      <c r="B14" s="10">
        <v>0.185</v>
      </c>
      <c r="C14" s="3" t="s">
        <v>41</v>
      </c>
      <c r="D14" s="3" t="s">
        <v>67</v>
      </c>
      <c r="E14" s="18" t="s">
        <v>124</v>
      </c>
    </row>
    <row r="15" spans="1:5" x14ac:dyDescent="0.2">
      <c r="A15" s="4" t="s">
        <v>14</v>
      </c>
      <c r="B15" s="10">
        <v>0.61</v>
      </c>
      <c r="C15" s="3" t="s">
        <v>41</v>
      </c>
      <c r="D15" s="3" t="s">
        <v>66</v>
      </c>
      <c r="E15" s="5" t="s">
        <v>57</v>
      </c>
    </row>
    <row r="16" spans="1:5" x14ac:dyDescent="0.2">
      <c r="A16" s="4" t="s">
        <v>15</v>
      </c>
      <c r="B16" s="10">
        <v>0.16500000000000001</v>
      </c>
      <c r="C16" s="3" t="s">
        <v>41</v>
      </c>
      <c r="D16" s="3" t="s">
        <v>66</v>
      </c>
      <c r="E16" s="5" t="s">
        <v>58</v>
      </c>
    </row>
    <row r="17" spans="1:5" x14ac:dyDescent="0.2">
      <c r="A17" s="4" t="s">
        <v>16</v>
      </c>
      <c r="B17" s="10">
        <v>0.61</v>
      </c>
      <c r="C17" s="3" t="s">
        <v>43</v>
      </c>
      <c r="D17" s="3" t="s">
        <v>66</v>
      </c>
      <c r="E17" s="5" t="s">
        <v>59</v>
      </c>
    </row>
    <row r="18" spans="1:5" x14ac:dyDescent="0.2">
      <c r="A18" s="4" t="s">
        <v>17</v>
      </c>
      <c r="B18" s="10">
        <v>9.5000000000000001E-2</v>
      </c>
      <c r="C18" s="3" t="s">
        <v>42</v>
      </c>
      <c r="D18" s="3" t="s">
        <v>67</v>
      </c>
      <c r="E18" s="5" t="s">
        <v>104</v>
      </c>
    </row>
    <row r="19" spans="1:5" x14ac:dyDescent="0.2">
      <c r="A19" s="4" t="s">
        <v>18</v>
      </c>
      <c r="B19" s="10">
        <v>1.3</v>
      </c>
      <c r="C19" s="3" t="s">
        <v>44</v>
      </c>
      <c r="D19" s="3" t="s">
        <v>66</v>
      </c>
      <c r="E19" s="5" t="s">
        <v>109</v>
      </c>
    </row>
    <row r="20" spans="1:5" x14ac:dyDescent="0.2">
      <c r="A20" s="4" t="s">
        <v>107</v>
      </c>
      <c r="B20" s="10">
        <v>0.2</v>
      </c>
      <c r="C20" s="3" t="s">
        <v>44</v>
      </c>
      <c r="D20" s="3" t="s">
        <v>67</v>
      </c>
      <c r="E20" s="14" t="s">
        <v>108</v>
      </c>
    </row>
    <row r="21" spans="1:5" x14ac:dyDescent="0.2">
      <c r="A21" s="4" t="s">
        <v>19</v>
      </c>
      <c r="B21" s="10">
        <v>0.17</v>
      </c>
      <c r="C21" s="3" t="s">
        <v>42</v>
      </c>
      <c r="D21" s="3" t="s">
        <v>106</v>
      </c>
      <c r="E21" s="6" t="s">
        <v>64</v>
      </c>
    </row>
    <row r="22" spans="1:5" x14ac:dyDescent="0.2">
      <c r="A22" s="4" t="s">
        <v>20</v>
      </c>
      <c r="B22" s="10">
        <v>0.2</v>
      </c>
      <c r="C22" s="3" t="s">
        <v>44</v>
      </c>
      <c r="D22" s="3" t="s">
        <v>106</v>
      </c>
      <c r="E22" s="6" t="s">
        <v>63</v>
      </c>
    </row>
    <row r="23" spans="1:5" x14ac:dyDescent="0.2">
      <c r="A23" s="4" t="s">
        <v>21</v>
      </c>
      <c r="B23" s="10">
        <v>0.3</v>
      </c>
      <c r="C23" s="3" t="s">
        <v>44</v>
      </c>
      <c r="D23" s="3" t="s">
        <v>106</v>
      </c>
      <c r="E23" s="6" t="s">
        <v>63</v>
      </c>
    </row>
    <row r="24" spans="1:5" x14ac:dyDescent="0.2">
      <c r="A24" s="4" t="s">
        <v>22</v>
      </c>
      <c r="B24" s="10">
        <v>0.28000000000000003</v>
      </c>
      <c r="C24" s="3" t="s">
        <v>44</v>
      </c>
      <c r="D24" s="3" t="s">
        <v>106</v>
      </c>
      <c r="E24" s="6" t="s">
        <v>63</v>
      </c>
    </row>
    <row r="25" spans="1:5" x14ac:dyDescent="0.2">
      <c r="A25" s="4" t="s">
        <v>23</v>
      </c>
      <c r="B25" s="10">
        <v>0.34</v>
      </c>
      <c r="C25" s="3" t="s">
        <v>44</v>
      </c>
      <c r="D25" s="3" t="s">
        <v>106</v>
      </c>
      <c r="E25" s="6" t="s">
        <v>63</v>
      </c>
    </row>
    <row r="26" spans="1:5" x14ac:dyDescent="0.2">
      <c r="A26" s="4" t="s">
        <v>24</v>
      </c>
      <c r="B26" s="10">
        <v>0.11</v>
      </c>
      <c r="C26" s="3" t="s">
        <v>44</v>
      </c>
      <c r="D26" s="3" t="s">
        <v>68</v>
      </c>
      <c r="E26" s="6" t="s">
        <v>63</v>
      </c>
    </row>
    <row r="27" spans="1:5" x14ac:dyDescent="0.2">
      <c r="A27" s="4" t="s">
        <v>25</v>
      </c>
      <c r="B27" s="10">
        <v>0.14000000000000001</v>
      </c>
      <c r="C27" s="3" t="s">
        <v>42</v>
      </c>
      <c r="D27" s="3" t="s">
        <v>68</v>
      </c>
      <c r="E27" s="6" t="s">
        <v>63</v>
      </c>
    </row>
    <row r="28" spans="1:5" x14ac:dyDescent="0.2">
      <c r="A28" s="4" t="s">
        <v>26</v>
      </c>
      <c r="B28" s="10">
        <v>0.3</v>
      </c>
      <c r="C28" s="3" t="s">
        <v>44</v>
      </c>
      <c r="D28" s="3" t="s">
        <v>68</v>
      </c>
      <c r="E28" s="6" t="s">
        <v>63</v>
      </c>
    </row>
    <row r="29" spans="1:5" x14ac:dyDescent="0.2">
      <c r="A29" s="4" t="s">
        <v>27</v>
      </c>
      <c r="B29" s="10">
        <v>0.8</v>
      </c>
      <c r="C29" s="3" t="s">
        <v>42</v>
      </c>
      <c r="D29" s="3" t="s">
        <v>68</v>
      </c>
      <c r="E29" s="6" t="s">
        <v>63</v>
      </c>
    </row>
    <row r="30" spans="1:5" x14ac:dyDescent="0.2">
      <c r="A30" s="4" t="s">
        <v>28</v>
      </c>
      <c r="B30" s="10">
        <v>0.16</v>
      </c>
      <c r="C30" s="3" t="s">
        <v>41</v>
      </c>
      <c r="D30" s="3" t="s">
        <v>68</v>
      </c>
      <c r="E30" s="6" t="s">
        <v>63</v>
      </c>
    </row>
    <row r="31" spans="1:5" x14ac:dyDescent="0.2">
      <c r="A31" s="3" t="s">
        <v>29</v>
      </c>
      <c r="B31" s="10">
        <v>0.01</v>
      </c>
      <c r="C31" s="3" t="s">
        <v>43</v>
      </c>
      <c r="D31" s="3" t="s">
        <v>66</v>
      </c>
      <c r="E31" s="6" t="s">
        <v>63</v>
      </c>
    </row>
    <row r="32" spans="1:5" x14ac:dyDescent="0.2">
      <c r="A32" s="3" t="s">
        <v>39</v>
      </c>
      <c r="B32" s="10">
        <v>0.1</v>
      </c>
      <c r="C32" s="3" t="s">
        <v>45</v>
      </c>
      <c r="D32" s="3" t="s">
        <v>67</v>
      </c>
      <c r="E32" s="6" t="s">
        <v>105</v>
      </c>
    </row>
    <row r="33" spans="1:5" x14ac:dyDescent="0.2">
      <c r="A33" s="4" t="s">
        <v>30</v>
      </c>
      <c r="B33" s="10">
        <v>1.3</v>
      </c>
      <c r="C33" s="3" t="s">
        <v>44</v>
      </c>
      <c r="D33" s="3" t="s">
        <v>68</v>
      </c>
      <c r="E33" s="7" t="s">
        <v>60</v>
      </c>
    </row>
    <row r="34" spans="1:5" x14ac:dyDescent="0.2">
      <c r="A34" s="8" t="s">
        <v>31</v>
      </c>
      <c r="B34" s="10">
        <v>1.2</v>
      </c>
      <c r="C34" s="3" t="s">
        <v>44</v>
      </c>
      <c r="D34" s="3" t="s">
        <v>68</v>
      </c>
      <c r="E34" s="7" t="s">
        <v>60</v>
      </c>
    </row>
    <row r="35" spans="1:5" x14ac:dyDescent="0.2">
      <c r="A35" s="4" t="s">
        <v>32</v>
      </c>
      <c r="B35" s="10">
        <v>0.34</v>
      </c>
      <c r="C35" s="3" t="s">
        <v>45</v>
      </c>
      <c r="D35" s="3" t="s">
        <v>68</v>
      </c>
      <c r="E35" s="7" t="s">
        <v>61</v>
      </c>
    </row>
    <row r="36" spans="1:5" x14ac:dyDescent="0.2">
      <c r="A36" s="8" t="s">
        <v>33</v>
      </c>
      <c r="B36" s="10">
        <v>7.0000000000000007E-2</v>
      </c>
      <c r="C36" s="3" t="s">
        <v>44</v>
      </c>
      <c r="D36" s="3" t="s">
        <v>68</v>
      </c>
      <c r="E36" s="9" t="s">
        <v>65</v>
      </c>
    </row>
    <row r="37" spans="1:5" x14ac:dyDescent="0.2">
      <c r="A37" s="3" t="s">
        <v>34</v>
      </c>
      <c r="B37" s="10">
        <v>0.04</v>
      </c>
      <c r="C37" s="3" t="s">
        <v>44</v>
      </c>
      <c r="D37" s="3" t="s">
        <v>68</v>
      </c>
      <c r="E37" s="9" t="s">
        <v>65</v>
      </c>
    </row>
    <row r="38" spans="1:5" x14ac:dyDescent="0.2">
      <c r="A38" s="4" t="s">
        <v>35</v>
      </c>
      <c r="B38" s="10">
        <v>0.31</v>
      </c>
      <c r="C38" s="3" t="s">
        <v>45</v>
      </c>
      <c r="D38" s="3" t="s">
        <v>68</v>
      </c>
      <c r="E38" s="9" t="s">
        <v>65</v>
      </c>
    </row>
    <row r="39" spans="1:5" x14ac:dyDescent="0.2">
      <c r="A39" s="8" t="s">
        <v>36</v>
      </c>
      <c r="B39" s="10">
        <v>0.13</v>
      </c>
      <c r="C39" s="3" t="s">
        <v>41</v>
      </c>
      <c r="D39" s="3" t="s">
        <v>68</v>
      </c>
      <c r="E39" s="9" t="s">
        <v>65</v>
      </c>
    </row>
    <row r="40" spans="1:5" x14ac:dyDescent="0.2">
      <c r="A40" s="4" t="s">
        <v>37</v>
      </c>
      <c r="B40" s="10">
        <v>0.04</v>
      </c>
      <c r="C40" s="3" t="s">
        <v>42</v>
      </c>
      <c r="D40" s="3" t="s">
        <v>68</v>
      </c>
      <c r="E40" s="9" t="s">
        <v>65</v>
      </c>
    </row>
    <row r="44" spans="1:5" x14ac:dyDescent="0.2">
      <c r="D44" s="6" t="s">
        <v>110</v>
      </c>
    </row>
    <row r="45" spans="1:5" x14ac:dyDescent="0.2">
      <c r="C45" s="10"/>
      <c r="D45" s="6" t="s">
        <v>111</v>
      </c>
    </row>
    <row r="46" spans="1:5" x14ac:dyDescent="0.2">
      <c r="D46" s="6" t="s">
        <v>112</v>
      </c>
    </row>
    <row r="47" spans="1:5" x14ac:dyDescent="0.2">
      <c r="D47" s="6" t="s">
        <v>113</v>
      </c>
    </row>
    <row r="48" spans="1:5" x14ac:dyDescent="0.2">
      <c r="A48" s="6"/>
      <c r="D48" s="6" t="s">
        <v>114</v>
      </c>
    </row>
    <row r="49" spans="1:4" x14ac:dyDescent="0.2">
      <c r="A49" s="6"/>
      <c r="D49" s="6"/>
    </row>
    <row r="50" spans="1:4" x14ac:dyDescent="0.2">
      <c r="A50" s="6"/>
      <c r="C50" s="6" t="s">
        <v>115</v>
      </c>
      <c r="D50" s="6"/>
    </row>
    <row r="51" spans="1:4" x14ac:dyDescent="0.2">
      <c r="A51" s="6"/>
      <c r="D51" s="6"/>
    </row>
    <row r="52" spans="1:4" x14ac:dyDescent="0.2">
      <c r="A52" s="6"/>
      <c r="D52" s="6"/>
    </row>
    <row r="53" spans="1:4" x14ac:dyDescent="0.2">
      <c r="D5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3B5E-D217-044B-851F-117B3CB58212}">
  <dimension ref="A1:H32"/>
  <sheetViews>
    <sheetView tabSelected="1" topLeftCell="A2" workbookViewId="0">
      <selection activeCell="F12" sqref="F12"/>
    </sheetView>
  </sheetViews>
  <sheetFormatPr baseColWidth="10" defaultRowHeight="16" x14ac:dyDescent="0.2"/>
  <cols>
    <col min="1" max="1" width="17.1640625" style="2" customWidth="1"/>
    <col min="2" max="2" width="20.83203125" style="2" customWidth="1"/>
    <col min="3" max="3" width="17" style="2" customWidth="1"/>
    <col min="4" max="4" width="10.83203125" style="2"/>
    <col min="5" max="5" width="22.1640625" style="2" customWidth="1"/>
    <col min="6" max="6" width="49.83203125" style="2" customWidth="1"/>
    <col min="7" max="7" width="30.33203125" style="2" customWidth="1"/>
    <col min="8" max="8" width="18.6640625" style="2" customWidth="1"/>
    <col min="9" max="16384" width="10.83203125" style="2"/>
  </cols>
  <sheetData>
    <row r="1" spans="1:8" s="1" customFormat="1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123</v>
      </c>
    </row>
    <row r="2" spans="1:8" x14ac:dyDescent="0.2">
      <c r="A2" s="2" t="s">
        <v>77</v>
      </c>
      <c r="B2" s="3">
        <f>C2-C2</f>
        <v>0</v>
      </c>
      <c r="C2" s="3">
        <v>-13190</v>
      </c>
      <c r="D2" s="3">
        <v>750</v>
      </c>
      <c r="E2" s="3">
        <v>5</v>
      </c>
      <c r="F2" s="2" t="s">
        <v>101</v>
      </c>
      <c r="G2" s="2" t="s">
        <v>86</v>
      </c>
      <c r="H2" s="17">
        <v>-16650</v>
      </c>
    </row>
    <row r="3" spans="1:8" x14ac:dyDescent="0.2">
      <c r="A3" s="2" t="s">
        <v>78</v>
      </c>
      <c r="B3" s="3">
        <f>C3-C2</f>
        <v>170</v>
      </c>
      <c r="C3" s="3">
        <v>-13020</v>
      </c>
      <c r="D3" s="3">
        <v>717.4</v>
      </c>
      <c r="E3" s="3">
        <v>0.1</v>
      </c>
      <c r="F3" s="2" t="s">
        <v>87</v>
      </c>
      <c r="G3" s="2" t="s">
        <v>88</v>
      </c>
      <c r="H3" s="2">
        <v>-16410</v>
      </c>
    </row>
    <row r="4" spans="1:8" x14ac:dyDescent="0.2">
      <c r="A4" s="2" t="s">
        <v>79</v>
      </c>
      <c r="B4" s="3">
        <f>C4-C2</f>
        <v>520</v>
      </c>
      <c r="C4" s="3">
        <v>-12670</v>
      </c>
      <c r="D4" s="3">
        <v>688.5</v>
      </c>
      <c r="E4" s="3">
        <v>2.4</v>
      </c>
      <c r="F4" s="2" t="s">
        <v>102</v>
      </c>
      <c r="G4" s="2" t="s">
        <v>89</v>
      </c>
      <c r="H4" s="2">
        <v>-15749</v>
      </c>
    </row>
    <row r="5" spans="1:8" x14ac:dyDescent="0.2">
      <c r="A5" s="2" t="s">
        <v>80</v>
      </c>
      <c r="B5" s="3">
        <f>C5-C2</f>
        <v>930</v>
      </c>
      <c r="C5" s="3">
        <v>-12260</v>
      </c>
      <c r="D5" s="3">
        <v>661</v>
      </c>
      <c r="E5" s="3">
        <v>0.7</v>
      </c>
      <c r="F5" s="2" t="s">
        <v>87</v>
      </c>
      <c r="G5" s="2" t="s">
        <v>90</v>
      </c>
      <c r="H5" s="2">
        <v>-15240</v>
      </c>
    </row>
    <row r="6" spans="1:8" x14ac:dyDescent="0.2">
      <c r="A6" s="2" t="s">
        <v>91</v>
      </c>
      <c r="B6" s="3">
        <f>C6-C2</f>
        <v>3030</v>
      </c>
      <c r="C6" s="3">
        <v>-10160</v>
      </c>
      <c r="D6" s="3">
        <v>651.70000000000005</v>
      </c>
      <c r="E6" s="3">
        <v>0.6</v>
      </c>
      <c r="F6" s="2" t="s">
        <v>103</v>
      </c>
      <c r="G6" s="2" t="s">
        <v>92</v>
      </c>
      <c r="H6" s="2">
        <v>-12502</v>
      </c>
    </row>
    <row r="7" spans="1:8" x14ac:dyDescent="0.2">
      <c r="A7" s="2" t="s">
        <v>81</v>
      </c>
      <c r="B7" s="3">
        <f>C7-C2</f>
        <v>3430</v>
      </c>
      <c r="C7" s="3">
        <v>-9760</v>
      </c>
      <c r="D7" s="3">
        <v>640</v>
      </c>
      <c r="E7" s="3">
        <v>2</v>
      </c>
      <c r="F7" s="2" t="s">
        <v>94</v>
      </c>
      <c r="G7" s="2" t="s">
        <v>93</v>
      </c>
      <c r="H7" s="2">
        <v>-12010</v>
      </c>
    </row>
    <row r="8" spans="1:8" x14ac:dyDescent="0.2">
      <c r="A8" s="2" t="s">
        <v>82</v>
      </c>
      <c r="B8" s="3">
        <f>C8-C2</f>
        <v>3530</v>
      </c>
      <c r="C8" s="3">
        <v>-9660</v>
      </c>
      <c r="D8" s="3">
        <v>635.29999999999995</v>
      </c>
      <c r="E8" s="3">
        <v>1.1000000000000001</v>
      </c>
      <c r="F8" s="2" t="s">
        <v>87</v>
      </c>
      <c r="G8" s="2" t="s">
        <v>95</v>
      </c>
      <c r="H8" s="2">
        <v>-11850</v>
      </c>
    </row>
    <row r="9" spans="1:8" x14ac:dyDescent="0.2">
      <c r="A9" s="2" t="s">
        <v>83</v>
      </c>
      <c r="B9" s="3">
        <f>C9-C2</f>
        <v>6280</v>
      </c>
      <c r="C9" s="3">
        <v>-6910</v>
      </c>
      <c r="D9" s="3">
        <v>570</v>
      </c>
      <c r="E9" s="3">
        <v>3</v>
      </c>
      <c r="F9" s="2" t="s">
        <v>96</v>
      </c>
      <c r="G9" s="2" t="s">
        <v>97</v>
      </c>
      <c r="H9" s="2">
        <v>-8060</v>
      </c>
    </row>
    <row r="10" spans="1:8" x14ac:dyDescent="0.2">
      <c r="A10" s="2" t="s">
        <v>84</v>
      </c>
      <c r="B10" s="3">
        <f>C10-C2</f>
        <v>7840</v>
      </c>
      <c r="C10" s="3">
        <v>-5350</v>
      </c>
      <c r="D10" s="3">
        <v>507</v>
      </c>
      <c r="E10" s="3">
        <v>3</v>
      </c>
      <c r="F10" s="2" t="s">
        <v>98</v>
      </c>
      <c r="G10" s="2" t="s">
        <v>99</v>
      </c>
      <c r="H10" s="2">
        <v>-6150</v>
      </c>
    </row>
    <row r="11" spans="1:8" x14ac:dyDescent="0.2">
      <c r="A11" s="2" t="s">
        <v>117</v>
      </c>
      <c r="B11" s="3">
        <f>B13+C11</f>
        <v>9445</v>
      </c>
      <c r="C11" s="3">
        <v>-3745</v>
      </c>
      <c r="D11" s="3">
        <v>493</v>
      </c>
      <c r="E11" s="3">
        <v>0.5</v>
      </c>
      <c r="F11" s="2" t="s">
        <v>119</v>
      </c>
      <c r="G11" s="2" t="s">
        <v>118</v>
      </c>
      <c r="H11" s="2">
        <v>-4145</v>
      </c>
    </row>
    <row r="12" spans="1:8" x14ac:dyDescent="0.2">
      <c r="A12" s="2" t="s">
        <v>116</v>
      </c>
      <c r="B12" s="3">
        <f>B13+C12</f>
        <v>11035</v>
      </c>
      <c r="C12" s="3">
        <v>-2155</v>
      </c>
      <c r="D12" s="3">
        <v>469</v>
      </c>
      <c r="E12" s="3">
        <v>2</v>
      </c>
      <c r="F12" s="2" t="s">
        <v>120</v>
      </c>
      <c r="G12" s="2" t="s">
        <v>122</v>
      </c>
      <c r="H12" s="2">
        <v>-2270</v>
      </c>
    </row>
    <row r="13" spans="1:8" x14ac:dyDescent="0.2">
      <c r="A13" s="2" t="s">
        <v>85</v>
      </c>
      <c r="B13" s="3">
        <f>C13-C2</f>
        <v>13190</v>
      </c>
      <c r="C13" s="3">
        <v>0</v>
      </c>
      <c r="D13" s="3">
        <v>315.2</v>
      </c>
      <c r="E13" s="3">
        <v>0.4</v>
      </c>
      <c r="F13" s="2" t="s">
        <v>100</v>
      </c>
      <c r="G13" s="2" t="s">
        <v>121</v>
      </c>
      <c r="H13" s="2">
        <v>0</v>
      </c>
    </row>
    <row r="20" spans="2:5" x14ac:dyDescent="0.2">
      <c r="B20" s="16"/>
      <c r="C20" s="10"/>
      <c r="D20" s="16"/>
      <c r="E20" s="10"/>
    </row>
    <row r="21" spans="2:5" x14ac:dyDescent="0.2">
      <c r="B21" s="16"/>
      <c r="C21" s="10"/>
      <c r="E21" s="10"/>
    </row>
    <row r="22" spans="2:5" x14ac:dyDescent="0.2">
      <c r="C22" s="10"/>
      <c r="E22" s="10"/>
    </row>
    <row r="23" spans="2:5" x14ac:dyDescent="0.2">
      <c r="C23" s="10"/>
      <c r="E23" s="10"/>
    </row>
    <row r="24" spans="2:5" x14ac:dyDescent="0.2">
      <c r="C24" s="10"/>
      <c r="E24" s="10"/>
    </row>
    <row r="25" spans="2:5" x14ac:dyDescent="0.2">
      <c r="C25" s="10"/>
      <c r="E25" s="10"/>
    </row>
    <row r="26" spans="2:5" x14ac:dyDescent="0.2">
      <c r="C26" s="10"/>
      <c r="E26" s="10"/>
    </row>
    <row r="27" spans="2:5" x14ac:dyDescent="0.2">
      <c r="C27" s="10"/>
      <c r="E27" s="10"/>
    </row>
    <row r="28" spans="2:5" x14ac:dyDescent="0.2">
      <c r="C28" s="10"/>
      <c r="E28" s="10"/>
    </row>
    <row r="29" spans="2:5" x14ac:dyDescent="0.2">
      <c r="C29" s="10"/>
    </row>
    <row r="30" spans="2:5" x14ac:dyDescent="0.2">
      <c r="C30" s="10"/>
    </row>
    <row r="31" spans="2:5" x14ac:dyDescent="0.2">
      <c r="C31" s="10"/>
    </row>
    <row r="32" spans="2:5" x14ac:dyDescent="0.2">
      <c r="C3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Stratigraphy</vt:lpstr>
      <vt:lpstr>Age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2024-01-05T01:07:19Z</dcterms:created>
  <dcterms:modified xsi:type="dcterms:W3CDTF">2024-06-11T17:22:30Z</dcterms:modified>
</cp:coreProperties>
</file>