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nttila/Documents/GitHub/McCoy_2023/Input/"/>
    </mc:Choice>
  </mc:AlternateContent>
  <xr:revisionPtr revIDLastSave="0" documentId="13_ncr:1_{D4268CE4-CC91-2440-9A86-2C3551AFD809}" xr6:coauthVersionLast="47" xr6:coauthVersionMax="47" xr10:uidLastSave="{00000000-0000-0000-0000-000000000000}"/>
  <bookViews>
    <workbookView xWindow="-2620" yWindow="-21100" windowWidth="27240" windowHeight="15700" xr2:uid="{2B53F72D-6507-2F40-8809-4F448C912FBC}"/>
  </bookViews>
  <sheets>
    <sheet name="McCoy_Lith_Detai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O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2" i="1"/>
  <c r="O33" i="1"/>
  <c r="O34" i="1"/>
  <c r="O35" i="1"/>
  <c r="O36" i="1"/>
  <c r="O37" i="1"/>
  <c r="O38" i="1"/>
  <c r="O39" i="1"/>
  <c r="O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2" i="1" s="1"/>
  <c r="P33" i="1" s="1"/>
  <c r="P34" i="1" s="1"/>
  <c r="P35" i="1" s="1"/>
  <c r="P36" i="1" s="1"/>
  <c r="P37" i="1" s="1"/>
  <c r="P38" i="1" s="1"/>
  <c r="P39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3" i="1" s="1"/>
  <c r="F34" i="1" s="1"/>
  <c r="F35" i="1" s="1"/>
  <c r="F36" i="1" s="1"/>
  <c r="F37" i="1" s="1"/>
  <c r="F38" i="1" s="1"/>
  <c r="F39" i="1" s="1"/>
</calcChain>
</file>

<file path=xl/sharedStrings.xml><?xml version="1.0" encoding="utf-8"?>
<sst xmlns="http://schemas.openxmlformats.org/spreadsheetml/2006/main" count="186" uniqueCount="102">
  <si>
    <t>bottom_age</t>
  </si>
  <si>
    <t>bottom_depth</t>
  </si>
  <si>
    <t>min_water_depth</t>
  </si>
  <si>
    <t>max_water_depth</t>
  </si>
  <si>
    <t>lithology</t>
  </si>
  <si>
    <t>Sand</t>
  </si>
  <si>
    <t>Shale</t>
  </si>
  <si>
    <t>Limestone</t>
  </si>
  <si>
    <t>Dolostone</t>
  </si>
  <si>
    <t>Conglomerate</t>
  </si>
  <si>
    <t xml:space="preserve">Limestone </t>
  </si>
  <si>
    <t xml:space="preserve"> Shale </t>
  </si>
  <si>
    <t>References</t>
  </si>
  <si>
    <t>Unit Name</t>
  </si>
  <si>
    <t>Ely Limestone</t>
  </si>
  <si>
    <t>Chainman Shale</t>
  </si>
  <si>
    <t>Joana Limestone</t>
  </si>
  <si>
    <t>Pilot Shale</t>
  </si>
  <si>
    <t>Guilmette Formation</t>
  </si>
  <si>
    <t>Simonson Dolomite</t>
  </si>
  <si>
    <t>Sevy Dolomite</t>
  </si>
  <si>
    <t>Laketown Dolomite</t>
  </si>
  <si>
    <t>Fish Haven Dolomite</t>
  </si>
  <si>
    <t>Eureka Quartzite</t>
  </si>
  <si>
    <t>Pogonip Group</t>
  </si>
  <si>
    <t>Windfall Formation</t>
  </si>
  <si>
    <t>Dunderberg Shale</t>
  </si>
  <si>
    <t>Raiff Limestone</t>
  </si>
  <si>
    <t>Monte Neva Formation</t>
  </si>
  <si>
    <t>Eldorado Limestone</t>
  </si>
  <si>
    <t>Pioche Shale</t>
  </si>
  <si>
    <t>Prospect Mountain Quartzite</t>
  </si>
  <si>
    <t>Osceola</t>
  </si>
  <si>
    <t>Shingle Creek</t>
  </si>
  <si>
    <t>Strawberry Creek</t>
  </si>
  <si>
    <t>Willard Creek</t>
  </si>
  <si>
    <t>Egan</t>
  </si>
  <si>
    <t>Lenny Lind</t>
  </si>
  <si>
    <t>Yelland</t>
  </si>
  <si>
    <t>Trout Creek 7</t>
  </si>
  <si>
    <t>Trout Creek 6</t>
  </si>
  <si>
    <t>Trout Creek 5</t>
  </si>
  <si>
    <t>Trout Creek 3</t>
  </si>
  <si>
    <t>Trout Creek 2</t>
  </si>
  <si>
    <t>Trout Creek 1</t>
  </si>
  <si>
    <t>Long et al. (2022); minimum thickness on B-B'. Full thickness between 1200-2100' in proximal ranges (Fritz, 1968; Gans and Miller, 1983)</t>
  </si>
  <si>
    <t>Conservative estimate between 530' (Fritz, 1968, Cherry Creek Range) and 985' (Gans and Miller, 1983; Egan Range)</t>
  </si>
  <si>
    <t>Young (1960); measured in Kalamazoo Canyon</t>
  </si>
  <si>
    <t>Long et al. (2022); thickness exposed on A-A', and similar thickness reported by Young (1960) from Kalamazoo Canyon</t>
  </si>
  <si>
    <t>Conservative estimate between &gt;1400' on C-C' and 1200-2000' from Young (1960; Kalamazoo Canyon and Schell Oil isopach map)</t>
  </si>
  <si>
    <t>Young (1960); from sections in Schell Creek Range</t>
  </si>
  <si>
    <t>Young (1960); measured in central Schell Creek Range (Kalamazoo Canyon)</t>
  </si>
  <si>
    <t>Conservative estimate between &gt;900' on A-A' and thickness of 1000-1100' from Shell Oil isopach map reported in Young (1960)</t>
  </si>
  <si>
    <t>Young (1960); from section measured in northern Egan Range, 7 miles west of McGill</t>
  </si>
  <si>
    <t>Young (1960); based on thickness on Shell Oil isopach map. Young (1960) measured 200' minimum in Schell Creek Range</t>
  </si>
  <si>
    <t>Young (1960); cumulative thickness of unit divisions of Lowell (1958) in Cherry Creek section</t>
  </si>
  <si>
    <t>Young (1960); measured in Cherry Creek section</t>
  </si>
  <si>
    <t>Young (1960); conservative estimate between 1998' (Duck Creek Range) and 2789' (Cherry Creek section)</t>
  </si>
  <si>
    <t>Young (1960); conservative estimate between 1850' (Cherry Creek section) and 3170' (deformed section in Duck Creek Range)</t>
  </si>
  <si>
    <t>Long et al. (2022); average of thickness on A-A', B-B', and C-C'</t>
  </si>
  <si>
    <t>Yelland Cap</t>
  </si>
  <si>
    <t>Trout Creek 4b</t>
  </si>
  <si>
    <t>Trout Creek 4a</t>
  </si>
  <si>
    <t>thickness (m)</t>
  </si>
  <si>
    <t>Long et al. (2022); average of thicknesses on A-A' and B-B', and Young (1960) thickness from Schell Creek Range. Tapeats-Bright Angel contact: ~507 Ma from Karlstrom et al. (2020)</t>
  </si>
  <si>
    <t>Rodgers (1984)</t>
  </si>
  <si>
    <t>Color</t>
  </si>
  <si>
    <t>firebrick</t>
  </si>
  <si>
    <t>red</t>
  </si>
  <si>
    <t>orangered</t>
  </si>
  <si>
    <t>salmon</t>
  </si>
  <si>
    <t>sandybrown</t>
  </si>
  <si>
    <t>darkorange</t>
  </si>
  <si>
    <t>goldenrod</t>
  </si>
  <si>
    <t>gold</t>
  </si>
  <si>
    <t>Heusser Mountain+Debrah Mb</t>
  </si>
  <si>
    <t>Cocomongo</t>
  </si>
  <si>
    <t>Salvi</t>
  </si>
  <si>
    <t>navy</t>
  </si>
  <si>
    <t>cornflowerblue</t>
  </si>
  <si>
    <t>darkkhaki</t>
  </si>
  <si>
    <t>teal</t>
  </si>
  <si>
    <t>olive</t>
  </si>
  <si>
    <t>plum</t>
  </si>
  <si>
    <t>lightcoral</t>
  </si>
  <si>
    <t>tan</t>
  </si>
  <si>
    <t>maroon</t>
  </si>
  <si>
    <t>gray</t>
  </si>
  <si>
    <t>darkgray</t>
  </si>
  <si>
    <t>gainsboro</t>
  </si>
  <si>
    <t>purple</t>
  </si>
  <si>
    <t>This study; avg btwn Schell Ck and Egan Ranges</t>
  </si>
  <si>
    <t>This study, avg btwn E Nv ranges</t>
  </si>
  <si>
    <t>Young (1960); measured in Cherry Creek section, age control</t>
  </si>
  <si>
    <t>Young (1960); measured in central Schell Creek Range. Age control: basal 497 from biostrat (Pruss, P.C), top from inclusion of SPICE (494-492Ma) in Dunderberg, Cothren et al. (2022)</t>
  </si>
  <si>
    <t>This study</t>
  </si>
  <si>
    <t>Rodgers (1984), this study</t>
  </si>
  <si>
    <t>This study; approx.  avg btwn Schell Ck and Egan Ranges</t>
  </si>
  <si>
    <t>thickness in km</t>
  </si>
  <si>
    <t>Depth at toop</t>
  </si>
  <si>
    <t>Taft Creek Member</t>
  </si>
  <si>
    <t>Diamictite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</si>
</sst>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1" applyBorder="1" applyAlignment="1">
      <alignment horizontal="center"/>
    </xf>
    <xf numFmtId="0" fontId="1" fillId="0" borderId="0" xfId="1" applyAlignment="1" applyProtection="1">
      <alignment horizontal="center"/>
      <protection locked="0"/>
    </xf>
    <xf numFmtId="0" fontId="1" fillId="0" borderId="2" xfId="1" applyBorder="1" applyAlignment="1">
      <alignment horizontal="left" vertical="top"/>
    </xf>
    <xf numFmtId="1" fontId="1" fillId="0" borderId="2" xfId="1" applyNumberFormat="1" applyBorder="1" applyAlignment="1">
      <alignment horizontal="center" vertical="top"/>
    </xf>
    <xf numFmtId="0" fontId="1" fillId="0" borderId="0" xfId="1" applyBorder="1" applyAlignment="1">
      <alignment horizontal="center"/>
    </xf>
    <xf numFmtId="1" fontId="1" fillId="0" borderId="0" xfId="1" applyNumberFormat="1" applyBorder="1" applyAlignment="1">
      <alignment horizontal="center" vertical="top"/>
    </xf>
    <xf numFmtId="0" fontId="1" fillId="0" borderId="0" xfId="1" applyBorder="1" applyAlignment="1">
      <alignment horizontal="center" vertical="top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Normal 2" xfId="1" xr:uid="{B252A077-85D7-5249-8972-2B73835E6E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8708-1717-A349-ABB7-B9F2407B9A09}">
  <dimension ref="A1:P39"/>
  <sheetViews>
    <sheetView tabSelected="1" topLeftCell="B18" zoomScale="75" workbookViewId="0">
      <selection activeCell="A4" sqref="A4"/>
    </sheetView>
  </sheetViews>
  <sheetFormatPr baseColWidth="10" defaultRowHeight="16" x14ac:dyDescent="0.2"/>
  <cols>
    <col min="1" max="2" width="20.83203125" style="1" customWidth="1"/>
    <col min="3" max="3" width="136.1640625" style="1" customWidth="1"/>
    <col min="4" max="4" width="12.5" style="1" customWidth="1"/>
    <col min="5" max="5" width="11.5" style="1" customWidth="1"/>
    <col min="6" max="6" width="12.83203125" style="1" customWidth="1"/>
    <col min="7" max="7" width="15.5" style="1" customWidth="1"/>
    <col min="8" max="8" width="15.83203125" style="1" customWidth="1"/>
    <col min="9" max="9" width="10.83203125" style="1"/>
    <col min="10" max="10" width="6.5" style="1" customWidth="1"/>
    <col min="11" max="11" width="10.6640625" style="1" customWidth="1"/>
    <col min="12" max="13" width="6.1640625" style="1" customWidth="1"/>
    <col min="14" max="14" width="5" style="1" customWidth="1"/>
    <col min="15" max="15" width="10.83203125" style="1"/>
  </cols>
  <sheetData>
    <row r="1" spans="1:16" x14ac:dyDescent="0.2">
      <c r="A1" s="1" t="s">
        <v>13</v>
      </c>
      <c r="B1" s="1" t="s">
        <v>66</v>
      </c>
      <c r="C1" s="1" t="s">
        <v>12</v>
      </c>
      <c r="D1" s="1" t="s">
        <v>63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O1" s="1" t="s">
        <v>98</v>
      </c>
      <c r="P1" t="s">
        <v>99</v>
      </c>
    </row>
    <row r="2" spans="1:16" x14ac:dyDescent="0.2">
      <c r="A2" s="2" t="s">
        <v>14</v>
      </c>
      <c r="B2" s="6" t="s">
        <v>88</v>
      </c>
      <c r="C2" s="4" t="s">
        <v>45</v>
      </c>
      <c r="D2" s="8">
        <v>245</v>
      </c>
      <c r="E2" s="1">
        <v>323</v>
      </c>
      <c r="F2" s="1">
        <f>D2</f>
        <v>245</v>
      </c>
      <c r="G2" s="1">
        <v>0</v>
      </c>
      <c r="H2" s="1">
        <v>50</v>
      </c>
      <c r="I2" s="1" t="s">
        <v>10</v>
      </c>
      <c r="J2" s="1">
        <v>0.8</v>
      </c>
      <c r="K2" s="1" t="s">
        <v>11</v>
      </c>
      <c r="L2" s="1">
        <v>0.2</v>
      </c>
      <c r="O2" s="1">
        <f>D2/1000</f>
        <v>0.245</v>
      </c>
    </row>
    <row r="3" spans="1:16" x14ac:dyDescent="0.2">
      <c r="A3" s="2" t="s">
        <v>15</v>
      </c>
      <c r="B3" s="6" t="s">
        <v>89</v>
      </c>
      <c r="C3" s="4" t="s">
        <v>46</v>
      </c>
      <c r="D3" s="8">
        <v>230</v>
      </c>
      <c r="E3" s="1">
        <v>353</v>
      </c>
      <c r="F3" s="1">
        <f t="shared" ref="F3:F39" si="0">F2+D3</f>
        <v>475</v>
      </c>
      <c r="G3" s="1">
        <v>200</v>
      </c>
      <c r="H3" s="1">
        <v>600</v>
      </c>
      <c r="I3" s="1" t="s">
        <v>6</v>
      </c>
      <c r="J3" s="1">
        <v>0.8</v>
      </c>
      <c r="K3" s="1" t="s">
        <v>7</v>
      </c>
      <c r="L3" s="1">
        <v>0.2</v>
      </c>
      <c r="O3" s="1">
        <f t="shared" ref="O3:O39" si="1">D3/1000</f>
        <v>0.23</v>
      </c>
      <c r="P3">
        <f>O2</f>
        <v>0.245</v>
      </c>
    </row>
    <row r="4" spans="1:16" x14ac:dyDescent="0.2">
      <c r="A4" s="2" t="s">
        <v>16</v>
      </c>
      <c r="B4" s="6" t="s">
        <v>88</v>
      </c>
      <c r="C4" s="4" t="s">
        <v>47</v>
      </c>
      <c r="D4" s="8">
        <v>30</v>
      </c>
      <c r="E4" s="1">
        <v>358</v>
      </c>
      <c r="F4" s="1">
        <f t="shared" si="0"/>
        <v>505</v>
      </c>
      <c r="G4" s="1">
        <v>0</v>
      </c>
      <c r="H4" s="1">
        <v>50</v>
      </c>
      <c r="I4" s="1" t="s">
        <v>7</v>
      </c>
      <c r="J4" s="1">
        <v>0.9</v>
      </c>
      <c r="K4" s="1" t="s">
        <v>6</v>
      </c>
      <c r="L4" s="1">
        <v>0.1</v>
      </c>
      <c r="O4" s="1">
        <f t="shared" si="1"/>
        <v>0.03</v>
      </c>
      <c r="P4">
        <f>P3+O3</f>
        <v>0.47499999999999998</v>
      </c>
    </row>
    <row r="5" spans="1:16" x14ac:dyDescent="0.2">
      <c r="A5" s="2" t="s">
        <v>17</v>
      </c>
      <c r="B5" s="6" t="s">
        <v>89</v>
      </c>
      <c r="C5" s="4" t="s">
        <v>48</v>
      </c>
      <c r="D5" s="8">
        <v>185</v>
      </c>
      <c r="E5" s="1">
        <v>365</v>
      </c>
      <c r="F5" s="1">
        <f t="shared" si="0"/>
        <v>690</v>
      </c>
      <c r="G5" s="1">
        <v>200</v>
      </c>
      <c r="H5" s="1">
        <v>600</v>
      </c>
      <c r="I5" s="1" t="s">
        <v>6</v>
      </c>
      <c r="J5" s="1">
        <v>0.7</v>
      </c>
      <c r="K5" s="1" t="s">
        <v>7</v>
      </c>
      <c r="L5" s="1">
        <v>0.3</v>
      </c>
      <c r="O5" s="1">
        <f t="shared" si="1"/>
        <v>0.185</v>
      </c>
      <c r="P5">
        <f>P4+O4</f>
        <v>0.505</v>
      </c>
    </row>
    <row r="6" spans="1:16" x14ac:dyDescent="0.2">
      <c r="A6" s="2" t="s">
        <v>18</v>
      </c>
      <c r="B6" s="6" t="s">
        <v>88</v>
      </c>
      <c r="C6" s="4" t="s">
        <v>49</v>
      </c>
      <c r="D6" s="8">
        <v>455</v>
      </c>
      <c r="E6" s="1">
        <v>386</v>
      </c>
      <c r="F6" s="1">
        <f t="shared" si="0"/>
        <v>1145</v>
      </c>
      <c r="G6" s="1">
        <v>0</v>
      </c>
      <c r="H6" s="1">
        <v>50</v>
      </c>
      <c r="I6" s="1" t="s">
        <v>8</v>
      </c>
      <c r="J6" s="1">
        <v>0.6</v>
      </c>
      <c r="K6" s="1" t="s">
        <v>7</v>
      </c>
      <c r="L6" s="1">
        <v>0.4</v>
      </c>
      <c r="O6" s="1">
        <f t="shared" si="1"/>
        <v>0.45500000000000002</v>
      </c>
      <c r="P6">
        <f t="shared" ref="P6:P39" si="2">P5+O5</f>
        <v>0.69</v>
      </c>
    </row>
    <row r="7" spans="1:16" x14ac:dyDescent="0.2">
      <c r="A7" s="2" t="s">
        <v>19</v>
      </c>
      <c r="B7" s="6" t="s">
        <v>89</v>
      </c>
      <c r="C7" s="4" t="s">
        <v>50</v>
      </c>
      <c r="D7" s="8">
        <v>260</v>
      </c>
      <c r="E7" s="1">
        <v>400</v>
      </c>
      <c r="F7" s="1">
        <f t="shared" si="0"/>
        <v>1405</v>
      </c>
      <c r="G7" s="1">
        <v>0</v>
      </c>
      <c r="H7" s="1">
        <v>50</v>
      </c>
      <c r="I7" s="1" t="s">
        <v>8</v>
      </c>
      <c r="J7" s="1">
        <v>0.9</v>
      </c>
      <c r="K7" s="1" t="s">
        <v>7</v>
      </c>
      <c r="L7" s="1">
        <v>0.1</v>
      </c>
      <c r="O7" s="1">
        <f t="shared" si="1"/>
        <v>0.26</v>
      </c>
      <c r="P7">
        <f t="shared" si="2"/>
        <v>1.145</v>
      </c>
    </row>
    <row r="8" spans="1:16" x14ac:dyDescent="0.2">
      <c r="A8" s="2" t="s">
        <v>20</v>
      </c>
      <c r="B8" s="6" t="s">
        <v>88</v>
      </c>
      <c r="C8" s="4" t="s">
        <v>51</v>
      </c>
      <c r="D8" s="8">
        <v>180</v>
      </c>
      <c r="E8" s="1">
        <v>419</v>
      </c>
      <c r="F8" s="1">
        <f t="shared" si="0"/>
        <v>1585</v>
      </c>
      <c r="G8" s="1">
        <v>0</v>
      </c>
      <c r="H8" s="1">
        <v>50</v>
      </c>
      <c r="I8" s="1" t="s">
        <v>8</v>
      </c>
      <c r="J8" s="1">
        <v>0.9</v>
      </c>
      <c r="K8" s="1" t="s">
        <v>7</v>
      </c>
      <c r="L8" s="1">
        <v>0.1</v>
      </c>
      <c r="O8" s="1">
        <f t="shared" si="1"/>
        <v>0.18</v>
      </c>
      <c r="P8">
        <f t="shared" si="2"/>
        <v>1.405</v>
      </c>
    </row>
    <row r="9" spans="1:16" x14ac:dyDescent="0.2">
      <c r="A9" s="2" t="s">
        <v>21</v>
      </c>
      <c r="B9" s="6" t="s">
        <v>89</v>
      </c>
      <c r="C9" s="4" t="s">
        <v>52</v>
      </c>
      <c r="D9" s="8">
        <v>305</v>
      </c>
      <c r="E9" s="1">
        <v>443</v>
      </c>
      <c r="F9" s="1">
        <f t="shared" si="0"/>
        <v>1890</v>
      </c>
      <c r="G9" s="1">
        <v>0</v>
      </c>
      <c r="H9" s="1">
        <v>50</v>
      </c>
      <c r="I9" s="1" t="s">
        <v>8</v>
      </c>
      <c r="J9" s="1">
        <v>0.9</v>
      </c>
      <c r="K9" s="1" t="s">
        <v>7</v>
      </c>
      <c r="L9" s="1">
        <v>0.1</v>
      </c>
      <c r="O9" s="1">
        <f t="shared" si="1"/>
        <v>0.30499999999999999</v>
      </c>
      <c r="P9">
        <f t="shared" si="2"/>
        <v>1.585</v>
      </c>
    </row>
    <row r="10" spans="1:16" x14ac:dyDescent="0.2">
      <c r="A10" s="2" t="s">
        <v>22</v>
      </c>
      <c r="B10" s="6" t="s">
        <v>88</v>
      </c>
      <c r="C10" s="4" t="s">
        <v>53</v>
      </c>
      <c r="D10" s="8">
        <v>190</v>
      </c>
      <c r="E10" s="1">
        <v>452</v>
      </c>
      <c r="F10" s="1">
        <f t="shared" si="0"/>
        <v>2080</v>
      </c>
      <c r="G10" s="1">
        <v>0</v>
      </c>
      <c r="H10" s="1">
        <v>50</v>
      </c>
      <c r="I10" s="1" t="s">
        <v>8</v>
      </c>
      <c r="J10" s="1">
        <v>0.8</v>
      </c>
      <c r="K10" s="1" t="s">
        <v>7</v>
      </c>
      <c r="L10" s="1">
        <v>0.1</v>
      </c>
      <c r="M10" s="1" t="s">
        <v>6</v>
      </c>
      <c r="N10" s="1">
        <v>0.1</v>
      </c>
      <c r="O10" s="1">
        <f t="shared" si="1"/>
        <v>0.19</v>
      </c>
      <c r="P10">
        <f t="shared" si="2"/>
        <v>1.89</v>
      </c>
    </row>
    <row r="11" spans="1:16" x14ac:dyDescent="0.2">
      <c r="A11" s="2" t="s">
        <v>23</v>
      </c>
      <c r="B11" s="6" t="s">
        <v>89</v>
      </c>
      <c r="C11" s="4" t="s">
        <v>54</v>
      </c>
      <c r="D11" s="8">
        <v>75</v>
      </c>
      <c r="E11" s="1">
        <v>460</v>
      </c>
      <c r="F11" s="1">
        <f t="shared" si="0"/>
        <v>2155</v>
      </c>
      <c r="G11" s="1">
        <v>0</v>
      </c>
      <c r="H11" s="1">
        <v>50</v>
      </c>
      <c r="I11" s="1" t="s">
        <v>5</v>
      </c>
      <c r="J11" s="1">
        <v>1</v>
      </c>
      <c r="O11" s="1">
        <f t="shared" si="1"/>
        <v>7.4999999999999997E-2</v>
      </c>
      <c r="P11">
        <f t="shared" si="2"/>
        <v>2.08</v>
      </c>
    </row>
    <row r="12" spans="1:16" x14ac:dyDescent="0.2">
      <c r="A12" s="2" t="s">
        <v>24</v>
      </c>
      <c r="B12" s="6" t="s">
        <v>88</v>
      </c>
      <c r="C12" s="4" t="s">
        <v>55</v>
      </c>
      <c r="D12" s="8">
        <v>1195</v>
      </c>
      <c r="E12" s="1">
        <v>485</v>
      </c>
      <c r="F12" s="1">
        <f t="shared" si="0"/>
        <v>3350</v>
      </c>
      <c r="G12" s="1">
        <v>0</v>
      </c>
      <c r="H12" s="1">
        <v>50</v>
      </c>
      <c r="I12" s="1" t="s">
        <v>7</v>
      </c>
      <c r="J12" s="1">
        <v>0.8</v>
      </c>
      <c r="K12" s="1" t="s">
        <v>7</v>
      </c>
      <c r="L12" s="1">
        <v>0.2</v>
      </c>
      <c r="O12" s="1">
        <f t="shared" si="1"/>
        <v>1.1950000000000001</v>
      </c>
      <c r="P12">
        <f t="shared" si="2"/>
        <v>2.1550000000000002</v>
      </c>
    </row>
    <row r="13" spans="1:16" x14ac:dyDescent="0.2">
      <c r="A13" s="2" t="s">
        <v>25</v>
      </c>
      <c r="B13" s="6" t="s">
        <v>89</v>
      </c>
      <c r="C13" s="4" t="s">
        <v>93</v>
      </c>
      <c r="D13" s="8">
        <v>335</v>
      </c>
      <c r="E13" s="1">
        <v>492</v>
      </c>
      <c r="F13" s="1">
        <f t="shared" si="0"/>
        <v>3685</v>
      </c>
      <c r="G13" s="1">
        <v>0</v>
      </c>
      <c r="H13" s="1">
        <v>50</v>
      </c>
      <c r="I13" s="1" t="s">
        <v>7</v>
      </c>
      <c r="J13" s="1">
        <v>1</v>
      </c>
      <c r="O13" s="1">
        <f t="shared" si="1"/>
        <v>0.33500000000000002</v>
      </c>
      <c r="P13">
        <f t="shared" si="2"/>
        <v>3.3500000000000005</v>
      </c>
    </row>
    <row r="14" spans="1:16" x14ac:dyDescent="0.2">
      <c r="A14" s="2" t="s">
        <v>26</v>
      </c>
      <c r="B14" s="6" t="s">
        <v>88</v>
      </c>
      <c r="C14" s="4" t="s">
        <v>94</v>
      </c>
      <c r="D14" s="8">
        <v>185</v>
      </c>
      <c r="E14" s="1">
        <v>497</v>
      </c>
      <c r="F14" s="1">
        <f t="shared" si="0"/>
        <v>3870</v>
      </c>
      <c r="G14" s="1">
        <v>50</v>
      </c>
      <c r="H14" s="1">
        <v>150</v>
      </c>
      <c r="I14" s="1" t="s">
        <v>6</v>
      </c>
      <c r="J14" s="1">
        <v>0.8</v>
      </c>
      <c r="K14" s="1" t="s">
        <v>7</v>
      </c>
      <c r="L14" s="1">
        <v>0.2</v>
      </c>
      <c r="O14" s="1">
        <f t="shared" si="1"/>
        <v>0.185</v>
      </c>
      <c r="P14">
        <f t="shared" si="2"/>
        <v>3.6850000000000005</v>
      </c>
    </row>
    <row r="15" spans="1:16" x14ac:dyDescent="0.2">
      <c r="A15" s="2" t="s">
        <v>27</v>
      </c>
      <c r="B15" s="6" t="s">
        <v>89</v>
      </c>
      <c r="C15" s="4" t="s">
        <v>57</v>
      </c>
      <c r="D15" s="8">
        <v>610</v>
      </c>
      <c r="E15" s="1">
        <v>500</v>
      </c>
      <c r="F15" s="1">
        <f t="shared" si="0"/>
        <v>4480</v>
      </c>
      <c r="G15" s="1">
        <v>0</v>
      </c>
      <c r="H15" s="1">
        <v>50</v>
      </c>
      <c r="I15" s="1" t="s">
        <v>7</v>
      </c>
      <c r="J15" s="1">
        <v>0.8</v>
      </c>
      <c r="K15" s="1" t="s">
        <v>8</v>
      </c>
      <c r="L15" s="1">
        <v>0.2</v>
      </c>
      <c r="O15" s="1">
        <f t="shared" si="1"/>
        <v>0.61</v>
      </c>
      <c r="P15">
        <f t="shared" si="2"/>
        <v>3.8700000000000006</v>
      </c>
    </row>
    <row r="16" spans="1:16" x14ac:dyDescent="0.2">
      <c r="A16" s="2" t="s">
        <v>28</v>
      </c>
      <c r="B16" s="6" t="s">
        <v>88</v>
      </c>
      <c r="C16" s="4" t="s">
        <v>56</v>
      </c>
      <c r="D16" s="8">
        <v>165</v>
      </c>
      <c r="E16" s="1">
        <v>501</v>
      </c>
      <c r="F16" s="1">
        <f t="shared" si="0"/>
        <v>4645</v>
      </c>
      <c r="G16" s="1">
        <v>50</v>
      </c>
      <c r="H16" s="1">
        <v>150</v>
      </c>
      <c r="I16" s="1" t="s">
        <v>7</v>
      </c>
      <c r="J16" s="1">
        <v>0.5</v>
      </c>
      <c r="K16" s="1" t="s">
        <v>6</v>
      </c>
      <c r="L16" s="1">
        <v>0.5</v>
      </c>
      <c r="O16" s="1">
        <f t="shared" si="1"/>
        <v>0.16500000000000001</v>
      </c>
      <c r="P16">
        <f t="shared" si="2"/>
        <v>4.4800000000000004</v>
      </c>
    </row>
    <row r="17" spans="1:16" x14ac:dyDescent="0.2">
      <c r="A17" s="2" t="s">
        <v>29</v>
      </c>
      <c r="B17" s="6" t="s">
        <v>89</v>
      </c>
      <c r="C17" s="4" t="s">
        <v>58</v>
      </c>
      <c r="D17" s="8">
        <v>610</v>
      </c>
      <c r="E17" s="1">
        <v>505</v>
      </c>
      <c r="F17" s="1">
        <f t="shared" si="0"/>
        <v>5255</v>
      </c>
      <c r="G17" s="1">
        <v>50</v>
      </c>
      <c r="H17" s="1">
        <v>150</v>
      </c>
      <c r="I17" s="1" t="s">
        <v>8</v>
      </c>
      <c r="J17" s="1">
        <v>0.6</v>
      </c>
      <c r="K17" s="1" t="s">
        <v>7</v>
      </c>
      <c r="L17" s="1">
        <v>0.4</v>
      </c>
      <c r="O17" s="1">
        <f t="shared" si="1"/>
        <v>0.61</v>
      </c>
      <c r="P17">
        <f t="shared" si="2"/>
        <v>4.6450000000000005</v>
      </c>
    </row>
    <row r="18" spans="1:16" x14ac:dyDescent="0.2">
      <c r="A18" s="2" t="s">
        <v>30</v>
      </c>
      <c r="B18" s="6" t="s">
        <v>88</v>
      </c>
      <c r="C18" s="4" t="s">
        <v>64</v>
      </c>
      <c r="D18" s="8">
        <v>95</v>
      </c>
      <c r="E18" s="1">
        <v>507</v>
      </c>
      <c r="F18" s="1">
        <f t="shared" si="0"/>
        <v>5350</v>
      </c>
      <c r="G18" s="1">
        <v>200</v>
      </c>
      <c r="H18" s="1">
        <v>600</v>
      </c>
      <c r="I18" s="1" t="s">
        <v>6</v>
      </c>
      <c r="J18" s="1">
        <v>0.8</v>
      </c>
      <c r="K18" s="1" t="s">
        <v>5</v>
      </c>
      <c r="L18" s="1">
        <v>0.2</v>
      </c>
      <c r="O18" s="1">
        <f t="shared" si="1"/>
        <v>9.5000000000000001E-2</v>
      </c>
      <c r="P18">
        <f t="shared" si="2"/>
        <v>5.2550000000000008</v>
      </c>
    </row>
    <row r="19" spans="1:16" x14ac:dyDescent="0.2">
      <c r="A19" s="2" t="s">
        <v>31</v>
      </c>
      <c r="B19" s="6" t="s">
        <v>87</v>
      </c>
      <c r="C19" s="4" t="s">
        <v>59</v>
      </c>
      <c r="D19" s="8">
        <v>1500</v>
      </c>
      <c r="E19" s="1">
        <v>560</v>
      </c>
      <c r="F19" s="1">
        <f>F18+D19</f>
        <v>6850</v>
      </c>
      <c r="G19" s="1">
        <v>0</v>
      </c>
      <c r="H19" s="1">
        <v>200</v>
      </c>
      <c r="I19" s="1" t="s">
        <v>5</v>
      </c>
      <c r="J19" s="1">
        <v>1</v>
      </c>
      <c r="O19" s="1">
        <f t="shared" si="1"/>
        <v>1.5</v>
      </c>
      <c r="P19">
        <f t="shared" si="2"/>
        <v>5.3500000000000005</v>
      </c>
    </row>
    <row r="20" spans="1:16" x14ac:dyDescent="0.2">
      <c r="A20" s="2" t="s">
        <v>32</v>
      </c>
      <c r="B20" s="6" t="s">
        <v>90</v>
      </c>
      <c r="C20" s="1" t="s">
        <v>92</v>
      </c>
      <c r="D20" s="1">
        <v>170</v>
      </c>
      <c r="E20" s="1">
        <v>580</v>
      </c>
      <c r="F20" s="1">
        <f t="shared" si="0"/>
        <v>7020</v>
      </c>
      <c r="G20" s="1">
        <v>200</v>
      </c>
      <c r="H20" s="1">
        <v>600</v>
      </c>
      <c r="I20" s="1" t="s">
        <v>6</v>
      </c>
      <c r="J20" s="1">
        <v>1</v>
      </c>
      <c r="O20" s="1">
        <f t="shared" si="1"/>
        <v>0.17</v>
      </c>
      <c r="P20">
        <f t="shared" si="2"/>
        <v>6.8500000000000005</v>
      </c>
    </row>
    <row r="21" spans="1:16" x14ac:dyDescent="0.2">
      <c r="A21" s="2" t="s">
        <v>33</v>
      </c>
      <c r="B21" s="6" t="s">
        <v>85</v>
      </c>
      <c r="C21" s="1" t="s">
        <v>91</v>
      </c>
      <c r="D21" s="1">
        <v>200</v>
      </c>
      <c r="E21" s="1">
        <v>587</v>
      </c>
      <c r="F21" s="1">
        <f t="shared" si="0"/>
        <v>7220</v>
      </c>
      <c r="G21" s="1">
        <v>200</v>
      </c>
      <c r="H21" s="1">
        <v>600</v>
      </c>
      <c r="I21" s="1" t="s">
        <v>5</v>
      </c>
      <c r="J21" s="1">
        <v>1</v>
      </c>
      <c r="O21" s="1">
        <f t="shared" si="1"/>
        <v>0.2</v>
      </c>
      <c r="P21">
        <f t="shared" si="2"/>
        <v>7.0200000000000005</v>
      </c>
    </row>
    <row r="22" spans="1:16" x14ac:dyDescent="0.2">
      <c r="A22" s="2" t="s">
        <v>34</v>
      </c>
      <c r="B22" s="6" t="s">
        <v>84</v>
      </c>
      <c r="C22" s="1" t="s">
        <v>91</v>
      </c>
      <c r="D22" s="1">
        <v>300</v>
      </c>
      <c r="E22" s="1">
        <v>594</v>
      </c>
      <c r="F22" s="1">
        <f t="shared" si="0"/>
        <v>7520</v>
      </c>
      <c r="G22" s="1">
        <v>200</v>
      </c>
      <c r="H22" s="1">
        <v>600</v>
      </c>
      <c r="I22" s="1" t="s">
        <v>5</v>
      </c>
      <c r="J22" s="1">
        <v>0.5</v>
      </c>
      <c r="K22" s="1" t="s">
        <v>6</v>
      </c>
      <c r="L22" s="1">
        <v>0.5</v>
      </c>
      <c r="O22" s="1">
        <f t="shared" si="1"/>
        <v>0.3</v>
      </c>
      <c r="P22">
        <f t="shared" si="2"/>
        <v>7.2200000000000006</v>
      </c>
    </row>
    <row r="23" spans="1:16" x14ac:dyDescent="0.2">
      <c r="A23" s="2" t="s">
        <v>35</v>
      </c>
      <c r="B23" s="6" t="s">
        <v>83</v>
      </c>
      <c r="C23" s="1" t="s">
        <v>91</v>
      </c>
      <c r="D23" s="1">
        <v>280</v>
      </c>
      <c r="E23" s="1">
        <v>601</v>
      </c>
      <c r="F23" s="1">
        <f t="shared" si="0"/>
        <v>7800</v>
      </c>
      <c r="G23" s="1">
        <v>200</v>
      </c>
      <c r="H23" s="1">
        <v>1100</v>
      </c>
      <c r="I23" s="1" t="s">
        <v>5</v>
      </c>
      <c r="J23" s="1">
        <v>1</v>
      </c>
      <c r="O23" s="1">
        <f t="shared" si="1"/>
        <v>0.28000000000000003</v>
      </c>
      <c r="P23">
        <f t="shared" si="2"/>
        <v>7.5200000000000005</v>
      </c>
    </row>
    <row r="24" spans="1:16" x14ac:dyDescent="0.2">
      <c r="A24" s="2" t="s">
        <v>36</v>
      </c>
      <c r="B24" s="6" t="s">
        <v>82</v>
      </c>
      <c r="C24" s="1" t="s">
        <v>91</v>
      </c>
      <c r="D24" s="1">
        <v>340</v>
      </c>
      <c r="E24" s="1">
        <v>608</v>
      </c>
      <c r="F24" s="1">
        <f t="shared" si="0"/>
        <v>8140</v>
      </c>
      <c r="G24" s="1">
        <v>200</v>
      </c>
      <c r="H24" s="1">
        <v>1200</v>
      </c>
      <c r="I24" s="1" t="s">
        <v>6</v>
      </c>
      <c r="J24" s="1">
        <v>1</v>
      </c>
      <c r="O24" s="1">
        <f t="shared" si="1"/>
        <v>0.34</v>
      </c>
      <c r="P24">
        <f t="shared" si="2"/>
        <v>7.8000000000000007</v>
      </c>
    </row>
    <row r="25" spans="1:16" x14ac:dyDescent="0.2">
      <c r="A25" s="2" t="s">
        <v>37</v>
      </c>
      <c r="B25" s="6" t="s">
        <v>81</v>
      </c>
      <c r="C25" s="1" t="s">
        <v>91</v>
      </c>
      <c r="D25" s="1">
        <v>110</v>
      </c>
      <c r="E25" s="1">
        <v>615</v>
      </c>
      <c r="F25" s="1">
        <f t="shared" si="0"/>
        <v>8250</v>
      </c>
      <c r="G25" s="1">
        <v>200</v>
      </c>
      <c r="H25" s="1">
        <v>1200</v>
      </c>
      <c r="I25" s="1" t="s">
        <v>5</v>
      </c>
      <c r="J25" s="1">
        <v>1</v>
      </c>
      <c r="O25" s="1">
        <f t="shared" si="1"/>
        <v>0.11</v>
      </c>
      <c r="P25">
        <f t="shared" si="2"/>
        <v>8.14</v>
      </c>
    </row>
    <row r="26" spans="1:16" x14ac:dyDescent="0.2">
      <c r="A26" s="2" t="s">
        <v>76</v>
      </c>
      <c r="B26" s="6" t="s">
        <v>80</v>
      </c>
      <c r="C26" s="1" t="s">
        <v>97</v>
      </c>
      <c r="D26" s="1">
        <v>140</v>
      </c>
      <c r="E26" s="1">
        <v>617</v>
      </c>
      <c r="F26" s="1">
        <f t="shared" si="0"/>
        <v>8390</v>
      </c>
      <c r="G26" s="1">
        <v>200</v>
      </c>
      <c r="H26" s="1">
        <v>1200</v>
      </c>
      <c r="I26" s="1" t="s">
        <v>6</v>
      </c>
      <c r="J26" s="1">
        <v>1</v>
      </c>
      <c r="O26" s="1">
        <f t="shared" si="1"/>
        <v>0.14000000000000001</v>
      </c>
      <c r="P26">
        <f t="shared" si="2"/>
        <v>8.25</v>
      </c>
    </row>
    <row r="27" spans="1:16" x14ac:dyDescent="0.2">
      <c r="A27" s="2" t="s">
        <v>77</v>
      </c>
      <c r="B27" s="6" t="s">
        <v>79</v>
      </c>
      <c r="C27" s="1" t="s">
        <v>91</v>
      </c>
      <c r="D27" s="1">
        <v>300</v>
      </c>
      <c r="E27" s="1">
        <v>622</v>
      </c>
      <c r="F27" s="1">
        <f t="shared" si="0"/>
        <v>8690</v>
      </c>
      <c r="G27" s="1">
        <v>200</v>
      </c>
      <c r="H27" s="1">
        <v>1200</v>
      </c>
      <c r="I27" s="1" t="s">
        <v>5</v>
      </c>
      <c r="J27" s="1">
        <v>0.6</v>
      </c>
      <c r="K27" s="1" t="s">
        <v>6</v>
      </c>
      <c r="L27" s="1">
        <v>0.4</v>
      </c>
      <c r="O27" s="1">
        <f t="shared" si="1"/>
        <v>0.3</v>
      </c>
      <c r="P27">
        <f t="shared" si="2"/>
        <v>8.39</v>
      </c>
    </row>
    <row r="28" spans="1:16" x14ac:dyDescent="0.2">
      <c r="A28" s="2" t="s">
        <v>75</v>
      </c>
      <c r="B28" s="6" t="s">
        <v>78</v>
      </c>
      <c r="C28" s="1" t="s">
        <v>91</v>
      </c>
      <c r="D28" s="1">
        <v>800</v>
      </c>
      <c r="E28" s="1">
        <v>632</v>
      </c>
      <c r="F28" s="1">
        <f t="shared" si="0"/>
        <v>9490</v>
      </c>
      <c r="G28" s="1">
        <v>200</v>
      </c>
      <c r="H28" s="1">
        <v>1200</v>
      </c>
      <c r="I28" s="1" t="s">
        <v>6</v>
      </c>
      <c r="J28" s="1">
        <v>1</v>
      </c>
      <c r="O28" s="1">
        <f t="shared" si="1"/>
        <v>0.8</v>
      </c>
      <c r="P28">
        <f t="shared" si="2"/>
        <v>8.6900000000000013</v>
      </c>
    </row>
    <row r="29" spans="1:16" x14ac:dyDescent="0.2">
      <c r="A29" s="2" t="s">
        <v>38</v>
      </c>
      <c r="B29" s="6" t="s">
        <v>74</v>
      </c>
      <c r="C29" s="1" t="s">
        <v>91</v>
      </c>
      <c r="D29" s="1">
        <v>160</v>
      </c>
      <c r="E29" s="1">
        <v>634.5</v>
      </c>
      <c r="F29" s="1">
        <f t="shared" si="0"/>
        <v>9650</v>
      </c>
      <c r="G29" s="1">
        <v>200</v>
      </c>
      <c r="H29" s="1">
        <v>1200</v>
      </c>
      <c r="I29" s="1" t="s">
        <v>7</v>
      </c>
      <c r="J29" s="1">
        <v>0.5</v>
      </c>
      <c r="K29" s="1" t="s">
        <v>6</v>
      </c>
      <c r="L29" s="1">
        <v>0.5</v>
      </c>
      <c r="O29" s="1">
        <f t="shared" si="1"/>
        <v>0.16</v>
      </c>
      <c r="P29">
        <f t="shared" si="2"/>
        <v>9.490000000000002</v>
      </c>
    </row>
    <row r="30" spans="1:16" x14ac:dyDescent="0.2">
      <c r="A30" s="1" t="s">
        <v>60</v>
      </c>
      <c r="B30" s="1" t="s">
        <v>73</v>
      </c>
      <c r="C30" s="1" t="s">
        <v>91</v>
      </c>
      <c r="D30" s="1">
        <v>10</v>
      </c>
      <c r="E30" s="1">
        <v>635</v>
      </c>
      <c r="F30" s="1">
        <f t="shared" si="0"/>
        <v>9660</v>
      </c>
      <c r="G30" s="1">
        <v>400</v>
      </c>
      <c r="H30" s="1">
        <v>500</v>
      </c>
      <c r="I30" s="1" t="s">
        <v>8</v>
      </c>
      <c r="J30" s="1">
        <v>1</v>
      </c>
      <c r="O30" s="1">
        <f t="shared" si="1"/>
        <v>0.01</v>
      </c>
      <c r="P30">
        <f t="shared" si="2"/>
        <v>9.6500000000000021</v>
      </c>
    </row>
    <row r="31" spans="1:16" x14ac:dyDescent="0.2">
      <c r="A31" s="1" t="s">
        <v>100</v>
      </c>
      <c r="D31" s="1">
        <v>100</v>
      </c>
      <c r="E31" s="1">
        <v>640</v>
      </c>
      <c r="F31" s="1">
        <f>F30+D31</f>
        <v>9760</v>
      </c>
      <c r="G31" s="1">
        <v>200</v>
      </c>
      <c r="H31" s="1">
        <v>800</v>
      </c>
      <c r="I31" s="1" t="s">
        <v>101</v>
      </c>
      <c r="J31" s="1">
        <v>0.5</v>
      </c>
      <c r="K31" s="1" t="s">
        <v>5</v>
      </c>
      <c r="L31" s="1">
        <v>0.5</v>
      </c>
      <c r="O31" s="1">
        <f t="shared" si="1"/>
        <v>0.1</v>
      </c>
    </row>
    <row r="32" spans="1:16" x14ac:dyDescent="0.2">
      <c r="A32" s="2" t="s">
        <v>39</v>
      </c>
      <c r="B32" s="6" t="s">
        <v>72</v>
      </c>
      <c r="C32" s="5" t="s">
        <v>65</v>
      </c>
      <c r="D32" s="7">
        <v>1300</v>
      </c>
      <c r="E32" s="1">
        <v>650</v>
      </c>
      <c r="F32" s="9">
        <f>F31+D32</f>
        <v>11060</v>
      </c>
      <c r="G32" s="1">
        <v>400</v>
      </c>
      <c r="H32" s="1">
        <v>1000</v>
      </c>
      <c r="I32" s="1" t="s">
        <v>5</v>
      </c>
      <c r="J32" s="1">
        <v>1</v>
      </c>
      <c r="O32" s="1">
        <f t="shared" si="1"/>
        <v>1.3</v>
      </c>
      <c r="P32">
        <f>P30+O30</f>
        <v>9.6600000000000019</v>
      </c>
    </row>
    <row r="33" spans="1:16" x14ac:dyDescent="0.2">
      <c r="A33" s="3" t="s">
        <v>40</v>
      </c>
      <c r="B33" s="3" t="s">
        <v>71</v>
      </c>
      <c r="C33" s="5" t="s">
        <v>65</v>
      </c>
      <c r="D33" s="7">
        <v>1200</v>
      </c>
      <c r="E33" s="1">
        <v>660</v>
      </c>
      <c r="F33" s="9">
        <f t="shared" si="0"/>
        <v>12260</v>
      </c>
      <c r="G33" s="1">
        <v>800</v>
      </c>
      <c r="H33" s="1">
        <v>1000</v>
      </c>
      <c r="I33" s="1" t="s">
        <v>5</v>
      </c>
      <c r="J33" s="1">
        <v>0.5</v>
      </c>
      <c r="K33" s="1" t="s">
        <v>6</v>
      </c>
      <c r="L33" s="1">
        <v>0.5</v>
      </c>
      <c r="O33" s="1">
        <f t="shared" si="1"/>
        <v>1.2</v>
      </c>
      <c r="P33">
        <f t="shared" si="2"/>
        <v>10.960000000000003</v>
      </c>
    </row>
    <row r="34" spans="1:16" x14ac:dyDescent="0.2">
      <c r="A34" s="2" t="s">
        <v>41</v>
      </c>
      <c r="B34" s="6" t="s">
        <v>70</v>
      </c>
      <c r="C34" s="5" t="s">
        <v>96</v>
      </c>
      <c r="D34" s="7">
        <v>340</v>
      </c>
      <c r="E34" s="1">
        <v>685</v>
      </c>
      <c r="F34" s="9">
        <f t="shared" si="0"/>
        <v>12600</v>
      </c>
      <c r="G34" s="1">
        <v>400</v>
      </c>
      <c r="H34" s="1">
        <v>600</v>
      </c>
      <c r="I34" s="1" t="s">
        <v>9</v>
      </c>
      <c r="J34" s="1">
        <v>0.3</v>
      </c>
      <c r="K34" s="1" t="s">
        <v>5</v>
      </c>
      <c r="L34" s="1">
        <v>0.7</v>
      </c>
      <c r="O34" s="1">
        <f t="shared" si="1"/>
        <v>0.34</v>
      </c>
      <c r="P34">
        <f t="shared" si="2"/>
        <v>12.160000000000002</v>
      </c>
    </row>
    <row r="35" spans="1:16" x14ac:dyDescent="0.2">
      <c r="A35" s="3" t="s">
        <v>61</v>
      </c>
      <c r="B35" s="3" t="s">
        <v>69</v>
      </c>
      <c r="C35" s="5" t="s">
        <v>95</v>
      </c>
      <c r="D35" s="7">
        <v>70</v>
      </c>
      <c r="E35" s="1">
        <v>688</v>
      </c>
      <c r="F35" s="9">
        <f t="shared" si="0"/>
        <v>12670</v>
      </c>
      <c r="G35" s="1">
        <v>400</v>
      </c>
      <c r="H35" s="1">
        <v>600</v>
      </c>
      <c r="I35" s="1" t="s">
        <v>5</v>
      </c>
      <c r="J35" s="1">
        <v>1</v>
      </c>
      <c r="O35" s="1">
        <f t="shared" si="1"/>
        <v>7.0000000000000007E-2</v>
      </c>
      <c r="P35">
        <f t="shared" si="2"/>
        <v>12.500000000000002</v>
      </c>
    </row>
    <row r="36" spans="1:16" x14ac:dyDescent="0.2">
      <c r="A36" s="1" t="s">
        <v>62</v>
      </c>
      <c r="B36" s="1" t="s">
        <v>69</v>
      </c>
      <c r="C36" s="1" t="s">
        <v>95</v>
      </c>
      <c r="D36" s="1">
        <v>40</v>
      </c>
      <c r="E36" s="1">
        <v>695</v>
      </c>
      <c r="F36" s="9">
        <f t="shared" si="0"/>
        <v>12710</v>
      </c>
      <c r="G36" s="1">
        <v>400</v>
      </c>
      <c r="H36" s="1">
        <v>600</v>
      </c>
      <c r="I36" s="1" t="s">
        <v>5</v>
      </c>
      <c r="J36" s="1">
        <v>1</v>
      </c>
      <c r="O36" s="1">
        <f t="shared" si="1"/>
        <v>0.04</v>
      </c>
      <c r="P36">
        <f t="shared" si="2"/>
        <v>12.570000000000002</v>
      </c>
    </row>
    <row r="37" spans="1:16" x14ac:dyDescent="0.2">
      <c r="A37" s="2" t="s">
        <v>42</v>
      </c>
      <c r="B37" s="6" t="s">
        <v>68</v>
      </c>
      <c r="C37" s="5" t="s">
        <v>95</v>
      </c>
      <c r="D37" s="7">
        <v>310</v>
      </c>
      <c r="E37" s="1">
        <v>717</v>
      </c>
      <c r="F37" s="9">
        <f t="shared" si="0"/>
        <v>13020</v>
      </c>
      <c r="G37" s="1">
        <v>400</v>
      </c>
      <c r="H37" s="1">
        <v>600</v>
      </c>
      <c r="I37" s="1" t="s">
        <v>9</v>
      </c>
      <c r="J37" s="1">
        <v>0.5</v>
      </c>
      <c r="K37" s="1" t="s">
        <v>5</v>
      </c>
      <c r="L37" s="1">
        <v>0.5</v>
      </c>
      <c r="O37" s="1">
        <f t="shared" si="1"/>
        <v>0.31</v>
      </c>
      <c r="P37">
        <f t="shared" si="2"/>
        <v>12.610000000000001</v>
      </c>
    </row>
    <row r="38" spans="1:16" x14ac:dyDescent="0.2">
      <c r="A38" s="3" t="s">
        <v>43</v>
      </c>
      <c r="B38" s="3" t="s">
        <v>67</v>
      </c>
      <c r="C38" s="5" t="s">
        <v>95</v>
      </c>
      <c r="D38" s="7">
        <v>130</v>
      </c>
      <c r="E38" s="1">
        <v>750</v>
      </c>
      <c r="F38" s="9">
        <f t="shared" si="0"/>
        <v>13150</v>
      </c>
      <c r="G38" s="1">
        <v>400</v>
      </c>
      <c r="H38" s="1">
        <v>600</v>
      </c>
      <c r="I38" s="1" t="s">
        <v>7</v>
      </c>
      <c r="J38" s="1">
        <v>1</v>
      </c>
      <c r="O38" s="1">
        <f t="shared" si="1"/>
        <v>0.13</v>
      </c>
      <c r="P38">
        <f t="shared" si="2"/>
        <v>12.920000000000002</v>
      </c>
    </row>
    <row r="39" spans="1:16" x14ac:dyDescent="0.2">
      <c r="A39" s="2" t="s">
        <v>44</v>
      </c>
      <c r="B39" s="6" t="s">
        <v>86</v>
      </c>
      <c r="C39" s="5" t="s">
        <v>95</v>
      </c>
      <c r="D39" s="7">
        <v>40</v>
      </c>
      <c r="E39" s="1">
        <v>760</v>
      </c>
      <c r="F39" s="9">
        <f t="shared" si="0"/>
        <v>13190</v>
      </c>
      <c r="G39" s="1">
        <v>800</v>
      </c>
      <c r="H39" s="1">
        <v>1000</v>
      </c>
      <c r="I39" s="1" t="s">
        <v>6</v>
      </c>
      <c r="J39" s="1">
        <v>1</v>
      </c>
      <c r="O39" s="1">
        <f t="shared" si="1"/>
        <v>0.04</v>
      </c>
      <c r="P39">
        <f t="shared" si="2"/>
        <v>13.050000000000002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007B-39AD-5F40-AE70-C5E15948BA99}">
  <dimension ref="A1:F2"/>
  <sheetViews>
    <sheetView workbookViewId="0">
      <selection sqref="A1:F2"/>
    </sheetView>
  </sheetViews>
  <sheetFormatPr baseColWidth="10" defaultRowHeight="16" x14ac:dyDescent="0.2"/>
  <sheetData>
    <row r="1" spans="1:6" x14ac:dyDescent="0.2">
      <c r="A1" s="1">
        <v>520</v>
      </c>
      <c r="B1" s="1">
        <v>6700</v>
      </c>
      <c r="C1" s="1">
        <v>0</v>
      </c>
      <c r="D1" s="1">
        <v>100</v>
      </c>
      <c r="E1" s="1" t="s">
        <v>5</v>
      </c>
      <c r="F1" s="1">
        <v>1</v>
      </c>
    </row>
    <row r="2" spans="1:6" x14ac:dyDescent="0.2">
      <c r="A2" s="1">
        <v>539</v>
      </c>
      <c r="B2" s="1">
        <v>6700</v>
      </c>
      <c r="C2" s="1">
        <v>0</v>
      </c>
      <c r="D2" s="1">
        <v>100</v>
      </c>
      <c r="E2" s="1" t="s">
        <v>5</v>
      </c>
      <c r="F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McCoy_Lith_Detail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Anttila</dc:creator>
  <cp:lastModifiedBy>Eliel Anttila</cp:lastModifiedBy>
  <dcterms:created xsi:type="dcterms:W3CDTF">2023-09-08T23:31:11Z</dcterms:created>
  <dcterms:modified xsi:type="dcterms:W3CDTF">2024-01-05T19:01:27Z</dcterms:modified>
</cp:coreProperties>
</file>