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acombe/Desktop/Leçon Agrégation/PHYSIQUE/Leçon 8 Les phénomènes de transport/"/>
    </mc:Choice>
  </mc:AlternateContent>
  <xr:revisionPtr revIDLastSave="0" documentId="13_ncr:1_{E8B71FE9-8A44-8D49-BDBB-38B4AD33344D}" xr6:coauthVersionLast="47" xr6:coauthVersionMax="47" xr10:uidLastSave="{00000000-0000-0000-0000-000000000000}"/>
  <bookViews>
    <workbookView xWindow="480" yWindow="960" windowWidth="25040" windowHeight="14020" xr2:uid="{760D436C-6EA5-F24C-A088-5E916A8370E2}"/>
  </bookViews>
  <sheets>
    <sheet name="Exemple données TP" sheetId="1" r:id="rId1"/>
  </sheets>
  <definedNames>
    <definedName name="_xlchart.v1.0" hidden="1">'Exemple données TP'!$E$10:$E$24</definedName>
    <definedName name="_xlchart.v1.1" hidden="1">'Exemple données TP'!$F$10:$F$24</definedName>
    <definedName name="_xlchart.v1.10" hidden="1">'Exemple données TP'!$J$9</definedName>
    <definedName name="_xlchart.v1.11" hidden="1">'Exemple données TP'!$C$11:$C$25</definedName>
    <definedName name="_xlchart.v1.12" hidden="1">'Exemple données TP'!$D$10</definedName>
    <definedName name="_xlchart.v1.13" hidden="1">'Exemple données TP'!$D$11:$D$25</definedName>
    <definedName name="_xlchart.v1.14" hidden="1">'Exemple données TP'!$E$10</definedName>
    <definedName name="_xlchart.v1.15" hidden="1">'Exemple données TP'!$E$11:$E$25</definedName>
    <definedName name="_xlchart.v1.16" hidden="1">'Exemple données TP'!$F$10</definedName>
    <definedName name="_xlchart.v1.17" hidden="1">'Exemple données TP'!$F$11:$F$25</definedName>
    <definedName name="_xlchart.v1.18" hidden="1">'Exemple données TP'!$G$10</definedName>
    <definedName name="_xlchart.v1.19" hidden="1">'Exemple données TP'!$G$11:$G$25</definedName>
    <definedName name="_xlchart.v1.2" hidden="1">'Exemple données TP'!$F$9</definedName>
    <definedName name="_xlchart.v1.20" hidden="1">'Exemple données TP'!$H$10</definedName>
    <definedName name="_xlchart.v1.21" hidden="1">'Exemple données TP'!$H$11:$H$25</definedName>
    <definedName name="_xlchart.v1.22" hidden="1">'Exemple données TP'!$C$11:$C$25</definedName>
    <definedName name="_xlchart.v1.23" hidden="1">'Exemple données TP'!$D$10</definedName>
    <definedName name="_xlchart.v1.24" hidden="1">'Exemple données TP'!$D$11:$D$25</definedName>
    <definedName name="_xlchart.v1.25" hidden="1">'Exemple données TP'!$E$10</definedName>
    <definedName name="_xlchart.v1.26" hidden="1">'Exemple données TP'!$E$11:$E$25</definedName>
    <definedName name="_xlchart.v1.27" hidden="1">'Exemple données TP'!$F$10</definedName>
    <definedName name="_xlchart.v1.28" hidden="1">'Exemple données TP'!$F$11:$F$25</definedName>
    <definedName name="_xlchart.v1.29" hidden="1">'Exemple données TP'!$G$10</definedName>
    <definedName name="_xlchart.v1.3" hidden="1">'Exemple données TP'!$G$10:$G$24</definedName>
    <definedName name="_xlchart.v1.30" hidden="1">'Exemple données TP'!$G$11:$G$25</definedName>
    <definedName name="_xlchart.v1.31" hidden="1">'Exemple données TP'!$H$10</definedName>
    <definedName name="_xlchart.v1.32" hidden="1">'Exemple données TP'!$H$11:$H$25</definedName>
    <definedName name="_xlchart.v1.33" hidden="1">'Exemple données TP'!$C$11:$C$25</definedName>
    <definedName name="_xlchart.v1.34" hidden="1">'Exemple données TP'!$D$10</definedName>
    <definedName name="_xlchart.v1.35" hidden="1">'Exemple données TP'!$D$11:$D$25</definedName>
    <definedName name="_xlchart.v1.36" hidden="1">'Exemple données TP'!$E$10</definedName>
    <definedName name="_xlchart.v1.37" hidden="1">'Exemple données TP'!$E$11:$E$25</definedName>
    <definedName name="_xlchart.v1.38" hidden="1">'Exemple données TP'!$F$10</definedName>
    <definedName name="_xlchart.v1.39" hidden="1">'Exemple données TP'!$F$11:$F$25</definedName>
    <definedName name="_xlchart.v1.4" hidden="1">'Exemple données TP'!$G$9</definedName>
    <definedName name="_xlchart.v1.40" hidden="1">'Exemple données TP'!$G$10</definedName>
    <definedName name="_xlchart.v1.41" hidden="1">'Exemple données TP'!$G$11:$G$25</definedName>
    <definedName name="_xlchart.v1.42" hidden="1">'Exemple données TP'!$H$10</definedName>
    <definedName name="_xlchart.v1.43" hidden="1">'Exemple données TP'!$H$11:$H$25</definedName>
    <definedName name="_xlchart.v1.5" hidden="1">'Exemple données TP'!$H$10:$H$24</definedName>
    <definedName name="_xlchart.v1.6" hidden="1">'Exemple données TP'!$H$9</definedName>
    <definedName name="_xlchart.v1.7" hidden="1">'Exemple données TP'!$I$10:$I$24</definedName>
    <definedName name="_xlchart.v1.8" hidden="1">'Exemple données TP'!$I$9</definedName>
    <definedName name="_xlchart.v1.9" hidden="1">'Exemple données TP'!$J$10:$J$24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" i="1" l="1"/>
  <c r="M26" i="1"/>
  <c r="M24" i="1"/>
  <c r="M13" i="1"/>
  <c r="M14" i="1"/>
  <c r="M15" i="1"/>
  <c r="M16" i="1"/>
  <c r="M17" i="1"/>
  <c r="M18" i="1"/>
  <c r="M19" i="1"/>
  <c r="M20" i="1"/>
  <c r="M21" i="1"/>
  <c r="M22" i="1"/>
  <c r="M23" i="1"/>
  <c r="M12" i="1"/>
  <c r="J13" i="1"/>
  <c r="J14" i="1"/>
  <c r="J15" i="1"/>
  <c r="J16" i="1"/>
  <c r="L16" i="1" s="1"/>
  <c r="J17" i="1"/>
  <c r="J18" i="1"/>
  <c r="J19" i="1"/>
  <c r="J20" i="1"/>
  <c r="L20" i="1" s="1"/>
  <c r="J21" i="1"/>
  <c r="J22" i="1"/>
  <c r="J23" i="1"/>
  <c r="J24" i="1"/>
  <c r="L24" i="1" s="1"/>
  <c r="J12" i="1"/>
  <c r="L14" i="1"/>
  <c r="L22" i="1"/>
  <c r="L11" i="1"/>
  <c r="L18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L13" i="1"/>
  <c r="P4" i="1"/>
  <c r="L12" i="1"/>
  <c r="L17" i="1"/>
  <c r="L21" i="1"/>
  <c r="L23" i="1" l="1"/>
  <c r="L19" i="1"/>
  <c r="L8" i="1" s="1"/>
  <c r="L15" i="1"/>
</calcChain>
</file>

<file path=xl/sharedStrings.xml><?xml version="1.0" encoding="utf-8"?>
<sst xmlns="http://schemas.openxmlformats.org/spreadsheetml/2006/main" count="34" uniqueCount="33">
  <si>
    <t xml:space="preserve">Enoncé TP : </t>
  </si>
  <si>
    <t>https://www.normalesup.org/~amoncomble/Fichiers/TP_physique/TP-DIFFUSION-THERMIQUE-DANS-UNE-BARRE.pdf</t>
  </si>
  <si>
    <t>C1</t>
  </si>
  <si>
    <t>C2</t>
  </si>
  <si>
    <t>C3</t>
  </si>
  <si>
    <t>C4</t>
  </si>
  <si>
    <t>C5</t>
  </si>
  <si>
    <t>Temps (s)</t>
  </si>
  <si>
    <t>Capteur C2</t>
  </si>
  <si>
    <t>Capteur C3</t>
  </si>
  <si>
    <t>Capteur C4</t>
  </si>
  <si>
    <t>Capteur C5</t>
  </si>
  <si>
    <t>Capteur C6</t>
  </si>
  <si>
    <t>Tamb</t>
  </si>
  <si>
    <t>°C</t>
  </si>
  <si>
    <t>Capteur</t>
  </si>
  <si>
    <t>C0</t>
  </si>
  <si>
    <t>C6</t>
  </si>
  <si>
    <t>C7</t>
  </si>
  <si>
    <t>Position x (m)</t>
  </si>
  <si>
    <t>Température T_a (°C)</t>
  </si>
  <si>
    <t>DT/dt</t>
  </si>
  <si>
    <t>D2T/dx2</t>
  </si>
  <si>
    <t>muc/lamb</t>
  </si>
  <si>
    <t>mu_cuivre</t>
  </si>
  <si>
    <t>kg.m-3</t>
  </si>
  <si>
    <t>c_cal_cu</t>
  </si>
  <si>
    <t>Jkg-1K-1</t>
  </si>
  <si>
    <t>lamb (Wm-1K-1)</t>
  </si>
  <si>
    <t>Wm-1K-1</t>
  </si>
  <si>
    <t>lamb th</t>
  </si>
  <si>
    <t xml:space="preserve">PAROI ADIABATIQUE, PRECISION DES VALEURS TABULEES, PRECISION ET ETALONNAGE DES DEBITMETRES </t>
  </si>
  <si>
    <t xml:space="preserve">Ecart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</si>
</sst>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.5"/>
      <color rgb="FF0D0D0D"/>
      <name val="Arial"/>
      <family val="2"/>
    </font>
    <font>
      <sz val="10.5"/>
      <color rgb="FF0D0D0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/>
    <xf numFmtId="11" fontId="0" fillId="0" borderId="0" xfId="0" applyNumberFormat="1"/>
    <xf numFmtId="2" fontId="0" fillId="3" borderId="0" xfId="0" applyNumberFormat="1" applyFill="1"/>
    <xf numFmtId="0" fontId="2" fillId="0" borderId="0" xfId="0" applyFont="1" applyAlignment="1">
      <alignment horizontal="left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'Exemple données TP'!$D$10</c:f>
              <c:strCache>
                <c:ptCount val="1"/>
                <c:pt idx="0">
                  <c:v>Capteur C2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'Exemple données TP'!$C$11:$C$25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'Exemple données TP'!$D$11:$D$25</c:f>
              <c:numCache>
                <c:formatCode>General</c:formatCode>
                <c:ptCount val="15"/>
                <c:pt idx="0">
                  <c:v>23.8</c:v>
                </c:pt>
                <c:pt idx="1">
                  <c:v>28.2</c:v>
                </c:pt>
                <c:pt idx="2">
                  <c:v>33.799999999999997</c:v>
                </c:pt>
                <c:pt idx="3">
                  <c:v>37.799999999999997</c:v>
                </c:pt>
                <c:pt idx="4">
                  <c:v>40.700000000000003</c:v>
                </c:pt>
                <c:pt idx="5">
                  <c:v>42.9</c:v>
                </c:pt>
                <c:pt idx="6">
                  <c:v>44.7</c:v>
                </c:pt>
                <c:pt idx="7">
                  <c:v>46</c:v>
                </c:pt>
                <c:pt idx="8">
                  <c:v>47.1</c:v>
                </c:pt>
                <c:pt idx="9">
                  <c:v>48.1</c:v>
                </c:pt>
                <c:pt idx="10">
                  <c:v>48.8</c:v>
                </c:pt>
                <c:pt idx="11">
                  <c:v>49.5</c:v>
                </c:pt>
                <c:pt idx="12">
                  <c:v>50.2</c:v>
                </c:pt>
                <c:pt idx="13">
                  <c:v>50.8</c:v>
                </c:pt>
                <c:pt idx="14">
                  <c:v>51.1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12-E345-B50B-66461FF5BC15}"/>
            </c:ext>
          </c:extLst>
        </c:ser>
        <c:ser>
          <c:idx val="1"/>
          <c:order val="1"/>
          <c:tx>
            <c:strRef>
              <c:f>'Exemple données TP'!$E$10</c:f>
              <c:strCache>
                <c:ptCount val="1"/>
                <c:pt idx="0">
                  <c:v>Capteur C3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'Exemple données TP'!$C$11:$C$25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'Exemple données TP'!$E$11:$E$25</c:f>
              <c:numCache>
                <c:formatCode>General</c:formatCode>
                <c:ptCount val="15"/>
                <c:pt idx="0">
                  <c:v>23.1</c:v>
                </c:pt>
                <c:pt idx="1">
                  <c:v>24.2</c:v>
                </c:pt>
                <c:pt idx="2">
                  <c:v>26.9</c:v>
                </c:pt>
                <c:pt idx="3">
                  <c:v>29.9</c:v>
                </c:pt>
                <c:pt idx="4">
                  <c:v>32.5</c:v>
                </c:pt>
                <c:pt idx="5">
                  <c:v>34.6</c:v>
                </c:pt>
                <c:pt idx="6">
                  <c:v>36.5</c:v>
                </c:pt>
                <c:pt idx="7">
                  <c:v>38.1</c:v>
                </c:pt>
                <c:pt idx="8">
                  <c:v>39.299999999999997</c:v>
                </c:pt>
                <c:pt idx="9">
                  <c:v>40.5</c:v>
                </c:pt>
                <c:pt idx="10">
                  <c:v>41.5</c:v>
                </c:pt>
                <c:pt idx="11">
                  <c:v>42.4</c:v>
                </c:pt>
                <c:pt idx="12">
                  <c:v>43.1</c:v>
                </c:pt>
                <c:pt idx="13">
                  <c:v>43.9</c:v>
                </c:pt>
                <c:pt idx="14">
                  <c:v>44.5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12-E345-B50B-66461FF5BC15}"/>
            </c:ext>
          </c:extLst>
        </c:ser>
        <c:ser>
          <c:idx val="2"/>
          <c:order val="2"/>
          <c:tx>
            <c:strRef>
              <c:f>'Exemple données TP'!$F$10</c:f>
              <c:strCache>
                <c:ptCount val="1"/>
                <c:pt idx="0">
                  <c:v>Capteur C4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'Exemple données TP'!$C$11:$C$25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'Exemple données TP'!$F$11:$F$25</c:f>
              <c:numCache>
                <c:formatCode>General</c:formatCode>
                <c:ptCount val="15"/>
                <c:pt idx="0">
                  <c:v>23</c:v>
                </c:pt>
                <c:pt idx="1">
                  <c:v>23.2</c:v>
                </c:pt>
                <c:pt idx="2">
                  <c:v>24.2</c:v>
                </c:pt>
                <c:pt idx="3">
                  <c:v>25.8</c:v>
                </c:pt>
                <c:pt idx="4">
                  <c:v>27.5</c:v>
                </c:pt>
                <c:pt idx="5">
                  <c:v>29.3</c:v>
                </c:pt>
                <c:pt idx="6">
                  <c:v>30.8</c:v>
                </c:pt>
                <c:pt idx="7">
                  <c:v>32.4</c:v>
                </c:pt>
                <c:pt idx="8">
                  <c:v>33.5</c:v>
                </c:pt>
                <c:pt idx="9">
                  <c:v>34.6</c:v>
                </c:pt>
                <c:pt idx="10">
                  <c:v>35.6</c:v>
                </c:pt>
                <c:pt idx="11">
                  <c:v>36.5</c:v>
                </c:pt>
                <c:pt idx="12">
                  <c:v>37.4</c:v>
                </c:pt>
                <c:pt idx="13">
                  <c:v>38.299999999999997</c:v>
                </c:pt>
                <c:pt idx="14">
                  <c:v>38.9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12-E345-B50B-66461FF5BC15}"/>
            </c:ext>
          </c:extLst>
        </c:ser>
        <c:ser>
          <c:idx val="3"/>
          <c:order val="3"/>
          <c:tx>
            <c:strRef>
              <c:f>'Exemple données TP'!$G$10</c:f>
              <c:strCache>
                <c:ptCount val="1"/>
                <c:pt idx="0">
                  <c:v>Capteur C5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'Exemple données TP'!$C$11:$C$25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'Exemple données TP'!$G$11:$G$25</c:f>
              <c:numCache>
                <c:formatCode>General</c:formatCode>
                <c:ptCount val="15"/>
                <c:pt idx="0">
                  <c:v>23</c:v>
                </c:pt>
                <c:pt idx="1">
                  <c:v>23</c:v>
                </c:pt>
                <c:pt idx="2">
                  <c:v>23.2</c:v>
                </c:pt>
                <c:pt idx="3">
                  <c:v>24</c:v>
                </c:pt>
                <c:pt idx="4">
                  <c:v>24.9</c:v>
                </c:pt>
                <c:pt idx="5">
                  <c:v>25.9</c:v>
                </c:pt>
                <c:pt idx="6">
                  <c:v>27.1</c:v>
                </c:pt>
                <c:pt idx="7">
                  <c:v>28.1</c:v>
                </c:pt>
                <c:pt idx="8">
                  <c:v>29.4</c:v>
                </c:pt>
                <c:pt idx="9">
                  <c:v>30.3</c:v>
                </c:pt>
                <c:pt idx="10">
                  <c:v>31.3</c:v>
                </c:pt>
                <c:pt idx="11">
                  <c:v>32.200000000000003</c:v>
                </c:pt>
                <c:pt idx="12">
                  <c:v>33.1</c:v>
                </c:pt>
                <c:pt idx="13">
                  <c:v>33.9</c:v>
                </c:pt>
                <c:pt idx="14">
                  <c:v>34.5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12-E345-B50B-66461FF5BC15}"/>
            </c:ext>
          </c:extLst>
        </c:ser>
        <c:ser>
          <c:idx val="4"/>
          <c:order val="4"/>
          <c:tx>
            <c:strRef>
              <c:f>'Exemple données TP'!$H$10</c:f>
              <c:strCache>
                <c:ptCount val="1"/>
                <c:pt idx="0">
                  <c:v>Capteur C6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'Exemple données TP'!$C$11:$C$25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'Exemple données TP'!$H$11:$H$25</c:f>
              <c:numCache>
                <c:formatCode>General</c:formatCode>
                <c:ptCount val="15"/>
                <c:pt idx="0">
                  <c:v>23</c:v>
                </c:pt>
                <c:pt idx="1">
                  <c:v>23</c:v>
                </c:pt>
                <c:pt idx="2">
                  <c:v>23.2</c:v>
                </c:pt>
                <c:pt idx="3">
                  <c:v>23.3</c:v>
                </c:pt>
                <c:pt idx="4">
                  <c:v>23.8</c:v>
                </c:pt>
                <c:pt idx="5">
                  <c:v>24.4</c:v>
                </c:pt>
                <c:pt idx="6">
                  <c:v>25.1</c:v>
                </c:pt>
                <c:pt idx="7">
                  <c:v>26</c:v>
                </c:pt>
                <c:pt idx="8">
                  <c:v>26.7</c:v>
                </c:pt>
                <c:pt idx="9">
                  <c:v>27.5</c:v>
                </c:pt>
                <c:pt idx="10">
                  <c:v>28.2</c:v>
                </c:pt>
                <c:pt idx="11">
                  <c:v>29.2</c:v>
                </c:pt>
                <c:pt idx="12">
                  <c:v>29.9</c:v>
                </c:pt>
                <c:pt idx="13">
                  <c:v>30.5</c:v>
                </c:pt>
                <c:pt idx="14">
                  <c:v>31.1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B12-E345-B50B-66461FF5B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581551"/>
        <c:axId val="427554079"/>
      </c:scatterChart>
      <c:valAx>
        <c:axId val="42758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7554079"/>
        <c:crosses val="autoZero"/>
        <c:crossBetween val="midCat"/>
      </c:valAx>
      <c:valAx>
        <c:axId val="42755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758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'Exemple données TP'!$B$30</c:f>
              <c:strCache>
                <c:ptCount val="1"/>
                <c:pt idx="0">
                  <c:v>Température T_a (°C)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'Exemple données TP'!$C$29:$J$29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0.24</c:v>
                </c:pt>
                <c:pt idx="3">
                  <c:v>0.36</c:v>
                </c:pt>
                <c:pt idx="4">
                  <c:v>0.48</c:v>
                </c:pt>
                <c:pt idx="5">
                  <c:v>0.6</c:v>
                </c:pt>
                <c:pt idx="6">
                  <c:v>0.72</c:v>
                </c:pt>
                <c:pt idx="7">
                  <c:v>0.84</c:v>
                </c:pt>
              </c:numCache>
            </c:numRef>
          </c:xVal>
          <c:yVal>
            <c:numRef>
              <c:f>'Exemple données TP'!$C$30:$J$30</c:f>
              <c:numCache>
                <c:formatCode>General</c:formatCode>
                <c:ptCount val="8"/>
                <c:pt idx="0">
                  <c:v>67.900000000000006</c:v>
                </c:pt>
                <c:pt idx="1">
                  <c:v>61.8</c:v>
                </c:pt>
                <c:pt idx="2">
                  <c:v>56.4</c:v>
                </c:pt>
                <c:pt idx="3">
                  <c:v>51.6</c:v>
                </c:pt>
                <c:pt idx="4">
                  <c:v>47.3</c:v>
                </c:pt>
                <c:pt idx="5">
                  <c:v>43.2</c:v>
                </c:pt>
                <c:pt idx="6">
                  <c:v>39.1</c:v>
                </c:pt>
                <c:pt idx="7">
                  <c:v>35.5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59-1B4C-92CC-30B85C363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603791"/>
        <c:axId val="448333471"/>
      </c:scatterChart>
      <c:valAx>
        <c:axId val="44160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8333471"/>
        <c:crosses val="autoZero"/>
        <c:crossBetween val="midCat"/>
      </c:valAx>
      <c:valAx>
        <c:axId val="44833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160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5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304799</xdr:colOff>
      <xdr:row>1</xdr:row>
      <xdr:rowOff>114300</xdr:rowOff>
    </xdr:from>
    <xdr:to>
      <xdr:col>28</xdr:col>
      <xdr:colOff>212992</xdr:colOff>
      <xdr:row>21</xdr:row>
      <xdr:rowOff>114300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3DBB977-F2E6-6F20-CC60-333E632B77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30599" y="317500"/>
          <a:ext cx="6512193" cy="4064000"/>
        </a:xfrm>
        <a:prstGeom prst="rect">
          <a:avLst/>
        </a:prstGeom>
      </xdr:spPr>
    </xdr:pic>
    <xdr:clientData/>
  </xdr:twoCellAnchor>
  <xdr:twoCellAnchor>
    <xdr:from>
      <xdr:col>13</xdr:col>
      <xdr:colOff>527050</xdr:colOff>
      <xdr:row>10</xdr:row>
      <xdr:rowOff>25400</xdr:rowOff>
    </xdr:from>
    <xdr:to>
      <xdr:col>19</xdr:col>
      <xdr:colOff>146050</xdr:colOff>
      <xdr:row>24</xdr:row>
      <xdr:rowOff>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86B03133-A5BD-D32E-D267-648FBC26D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698500</xdr:colOff>
      <xdr:row>29</xdr:row>
      <xdr:rowOff>25399</xdr:rowOff>
    </xdr:from>
    <xdr:to>
      <xdr:col>18</xdr:col>
      <xdr:colOff>609600</xdr:colOff>
      <xdr:row>49</xdr:row>
      <xdr:rowOff>158484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D014C055-B8FD-F986-C8BB-543451731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20100" y="5918199"/>
          <a:ext cx="6946900" cy="4197085"/>
        </a:xfrm>
        <a:prstGeom prst="rect">
          <a:avLst/>
        </a:prstGeom>
      </xdr:spPr>
    </xdr:pic>
    <xdr:clientData/>
  </xdr:twoCellAnchor>
  <xdr:twoCellAnchor>
    <xdr:from>
      <xdr:col>1</xdr:col>
      <xdr:colOff>1289050</xdr:colOff>
      <xdr:row>32</xdr:row>
      <xdr:rowOff>152400</xdr:rowOff>
    </xdr:from>
    <xdr:to>
      <xdr:col>8</xdr:col>
      <xdr:colOff>260350</xdr:colOff>
      <xdr:row>46</xdr:row>
      <xdr:rowOff>50800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A5308F4A-95C9-0FA9-0AB5-ACBD8247E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685800</xdr:colOff>
      <xdr:row>5</xdr:row>
      <xdr:rowOff>25400</xdr:rowOff>
    </xdr:from>
    <xdr:to>
      <xdr:col>3</xdr:col>
      <xdr:colOff>822452</xdr:colOff>
      <xdr:row>8</xdr:row>
      <xdr:rowOff>38100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7D3042AD-3F95-8D17-F54C-8ACA60BF3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5800" y="1041400"/>
          <a:ext cx="3260852" cy="622300"/>
        </a:xfrm>
        <a:prstGeom prst="rect">
          <a:avLst/>
        </a:prstGeom>
      </xdr:spPr>
    </xdr:pic>
    <xdr:clientData/>
  </xdr:twoCellAnchor>
  <xdr:twoCellAnchor editAs="oneCell">
    <xdr:from>
      <xdr:col>3</xdr:col>
      <xdr:colOff>649111</xdr:colOff>
      <xdr:row>5</xdr:row>
      <xdr:rowOff>101600</xdr:rowOff>
    </xdr:from>
    <xdr:to>
      <xdr:col>10</xdr:col>
      <xdr:colOff>393700</xdr:colOff>
      <xdr:row>8</xdr:row>
      <xdr:rowOff>139700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2A154EBA-02E1-9238-7666-9F9058B77E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73311" y="1117600"/>
          <a:ext cx="4341989" cy="647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93870</xdr:rowOff>
    </xdr:from>
    <xdr:to>
      <xdr:col>2</xdr:col>
      <xdr:colOff>25400</xdr:colOff>
      <xdr:row>17</xdr:row>
      <xdr:rowOff>190500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87917E9-2D0C-69B5-2737-06872B4E9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735470"/>
          <a:ext cx="2324100" cy="9094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normalesup.org/~amoncomble/Fichiers/TP_physique/TP-DIFFUSION-THERMIQUE-DANS-UNE-BARR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C65C2-AB13-3B49-8015-837B5AACF13D}">
  <dimension ref="B2:P30"/>
  <sheetViews>
    <sheetView tabSelected="1" topLeftCell="A9" workbookViewId="0">
      <selection activeCell="L29" sqref="L29"/>
    </sheetView>
  </sheetViews>
  <sheetFormatPr baseColWidth="10" defaultRowHeight="16" x14ac:dyDescent="0.2"/>
  <cols>
    <col min="2" max="2" width="19.33203125" bestFit="1" customWidth="1"/>
    <col min="6" max="6" width="9" bestFit="1" customWidth="1"/>
    <col min="7" max="7" width="5.1640625" bestFit="1" customWidth="1"/>
    <col min="8" max="8" width="7.5" bestFit="1" customWidth="1"/>
    <col min="9" max="9" width="8.6640625" bestFit="1" customWidth="1"/>
    <col min="10" max="10" width="8.33203125" bestFit="1" customWidth="1"/>
    <col min="11" max="11" width="10" customWidth="1"/>
    <col min="12" max="12" width="12.83203125" bestFit="1" customWidth="1"/>
    <col min="13" max="13" width="15.33203125" bestFit="1" customWidth="1"/>
  </cols>
  <sheetData>
    <row r="2" spans="2:16" x14ac:dyDescent="0.2">
      <c r="B2" t="s">
        <v>0</v>
      </c>
      <c r="C2" s="1" t="s">
        <v>1</v>
      </c>
    </row>
    <row r="4" spans="2:16" x14ac:dyDescent="0.2">
      <c r="B4" t="s">
        <v>13</v>
      </c>
      <c r="C4">
        <v>23</v>
      </c>
      <c r="D4" t="s">
        <v>14</v>
      </c>
      <c r="H4" t="s">
        <v>24</v>
      </c>
      <c r="I4" s="8">
        <v>8900</v>
      </c>
      <c r="J4" t="s">
        <v>25</v>
      </c>
      <c r="P4" s="8">
        <f>399/(I5*I4)</f>
        <v>1.1644535240040858E-4</v>
      </c>
    </row>
    <row r="5" spans="2:16" x14ac:dyDescent="0.2">
      <c r="H5" t="s">
        <v>26</v>
      </c>
      <c r="I5">
        <v>385</v>
      </c>
      <c r="J5" t="s">
        <v>27</v>
      </c>
    </row>
    <row r="8" spans="2:16" x14ac:dyDescent="0.2">
      <c r="F8" s="3"/>
      <c r="G8" s="3"/>
      <c r="H8" s="3"/>
      <c r="I8" s="3"/>
      <c r="J8" s="3"/>
      <c r="L8">
        <f>-1/L19</f>
        <v>-9.3176470588236039E-5</v>
      </c>
    </row>
    <row r="9" spans="2:16" x14ac:dyDescent="0.2">
      <c r="E9" s="2"/>
    </row>
    <row r="10" spans="2:16" x14ac:dyDescent="0.2">
      <c r="C10" s="4" t="s">
        <v>7</v>
      </c>
      <c r="D10" s="4" t="s">
        <v>8</v>
      </c>
      <c r="E10" s="4" t="s">
        <v>9</v>
      </c>
      <c r="F10" s="4" t="s">
        <v>10</v>
      </c>
      <c r="G10" s="4" t="s">
        <v>11</v>
      </c>
      <c r="H10" s="4" t="s">
        <v>12</v>
      </c>
      <c r="J10" s="4" t="s">
        <v>21</v>
      </c>
      <c r="K10" s="4" t="s">
        <v>22</v>
      </c>
      <c r="L10" s="4" t="s">
        <v>23</v>
      </c>
      <c r="M10" s="6" t="s">
        <v>28</v>
      </c>
    </row>
    <row r="11" spans="2:16" x14ac:dyDescent="0.2">
      <c r="C11" s="5">
        <v>100</v>
      </c>
      <c r="D11" s="5">
        <v>23.8</v>
      </c>
      <c r="E11" s="7">
        <v>23.1</v>
      </c>
      <c r="F11" s="7">
        <v>23</v>
      </c>
      <c r="G11" s="7">
        <v>23</v>
      </c>
      <c r="H11" s="5">
        <v>23</v>
      </c>
      <c r="K11">
        <f>(G11+E11-2*F11)/(0.12^2)</f>
        <v>6.9444444444445432</v>
      </c>
      <c r="L11" t="e">
        <f>K11/J11</f>
        <v>#DIV/0!</v>
      </c>
      <c r="M11" s="8"/>
    </row>
    <row r="12" spans="2:16" x14ac:dyDescent="0.2">
      <c r="C12" s="5">
        <v>200</v>
      </c>
      <c r="D12" s="5">
        <v>28.2</v>
      </c>
      <c r="E12" s="5">
        <v>24.2</v>
      </c>
      <c r="F12" s="7">
        <v>23.2</v>
      </c>
      <c r="G12" s="5">
        <v>23</v>
      </c>
      <c r="H12" s="5">
        <v>23</v>
      </c>
      <c r="J12">
        <f>(F13-F11)/(C13-C11)</f>
        <v>5.9999999999999967E-3</v>
      </c>
      <c r="K12">
        <f t="shared" ref="K12:K25" si="0">(G12+E12-2*F12)/(0.12^2)</f>
        <v>55.555555555555856</v>
      </c>
      <c r="L12">
        <f t="shared" ref="L12:L25" si="1">K12/J12</f>
        <v>9259.2592592593137</v>
      </c>
      <c r="M12" s="8">
        <f>($I$4*$I$5)/L12</f>
        <v>370.06199999999785</v>
      </c>
    </row>
    <row r="13" spans="2:16" x14ac:dyDescent="0.2">
      <c r="C13" s="5">
        <v>300</v>
      </c>
      <c r="D13" s="5">
        <v>33.799999999999997</v>
      </c>
      <c r="E13" s="5">
        <v>26.9</v>
      </c>
      <c r="F13" s="7">
        <v>24.2</v>
      </c>
      <c r="G13" s="5">
        <v>23.2</v>
      </c>
      <c r="H13" s="5">
        <v>23.2</v>
      </c>
      <c r="J13">
        <f t="shared" ref="J13:J25" si="2">(F14-F12)/(C14-C12)</f>
        <v>1.3000000000000006E-2</v>
      </c>
      <c r="K13">
        <f t="shared" si="0"/>
        <v>118.05555555555526</v>
      </c>
      <c r="L13">
        <f>K13/J13</f>
        <v>9081.1965811965547</v>
      </c>
      <c r="M13" s="8">
        <f t="shared" ref="M13:M25" si="3">($I$4*$I$5)/L13</f>
        <v>377.31811764705992</v>
      </c>
    </row>
    <row r="14" spans="2:16" x14ac:dyDescent="0.2">
      <c r="C14" s="5">
        <v>400</v>
      </c>
      <c r="D14" s="5">
        <v>37.799999999999997</v>
      </c>
      <c r="E14" s="5">
        <v>29.9</v>
      </c>
      <c r="F14" s="7">
        <v>25.8</v>
      </c>
      <c r="G14" s="5">
        <v>24</v>
      </c>
      <c r="H14" s="5">
        <v>23.3</v>
      </c>
      <c r="J14">
        <f t="shared" si="2"/>
        <v>1.6500000000000004E-2</v>
      </c>
      <c r="K14">
        <f t="shared" si="0"/>
        <v>159.72222222222203</v>
      </c>
      <c r="L14">
        <f t="shared" si="1"/>
        <v>9680.1346801346663</v>
      </c>
      <c r="M14" s="8">
        <f t="shared" si="3"/>
        <v>353.97234782608746</v>
      </c>
    </row>
    <row r="15" spans="2:16" x14ac:dyDescent="0.2">
      <c r="C15" s="5">
        <v>500</v>
      </c>
      <c r="D15" s="5">
        <v>40.700000000000003</v>
      </c>
      <c r="E15" s="5">
        <v>32.5</v>
      </c>
      <c r="F15" s="7">
        <v>27.5</v>
      </c>
      <c r="G15" s="5">
        <v>24.9</v>
      </c>
      <c r="H15" s="5">
        <v>23.8</v>
      </c>
      <c r="J15">
        <f t="shared" si="2"/>
        <v>1.7500000000000002E-2</v>
      </c>
      <c r="K15">
        <f t="shared" si="0"/>
        <v>166.66666666666657</v>
      </c>
      <c r="L15">
        <f t="shared" si="1"/>
        <v>9523.8095238095175</v>
      </c>
      <c r="M15" s="8">
        <f t="shared" si="3"/>
        <v>359.78250000000025</v>
      </c>
    </row>
    <row r="16" spans="2:16" x14ac:dyDescent="0.2">
      <c r="C16" s="5">
        <v>600</v>
      </c>
      <c r="D16" s="5">
        <v>42.9</v>
      </c>
      <c r="E16" s="5">
        <v>34.6</v>
      </c>
      <c r="F16" s="7">
        <v>29.3</v>
      </c>
      <c r="G16" s="5">
        <v>25.9</v>
      </c>
      <c r="H16" s="5">
        <v>24.4</v>
      </c>
      <c r="J16">
        <f t="shared" si="2"/>
        <v>1.6500000000000004E-2</v>
      </c>
      <c r="K16">
        <f t="shared" si="0"/>
        <v>131.94444444444434</v>
      </c>
      <c r="L16">
        <f t="shared" si="1"/>
        <v>7996.6329966329886</v>
      </c>
      <c r="M16" s="8">
        <f t="shared" si="3"/>
        <v>428.49284210526361</v>
      </c>
    </row>
    <row r="17" spans="2:15" x14ac:dyDescent="0.2">
      <c r="C17" s="5">
        <v>700</v>
      </c>
      <c r="D17" s="5">
        <v>44.7</v>
      </c>
      <c r="E17" s="5">
        <v>36.5</v>
      </c>
      <c r="F17" s="7">
        <v>30.8</v>
      </c>
      <c r="G17" s="5">
        <v>27.1</v>
      </c>
      <c r="H17" s="5">
        <v>25.1</v>
      </c>
      <c r="J17">
        <f t="shared" si="2"/>
        <v>1.5499999999999989E-2</v>
      </c>
      <c r="K17">
        <f t="shared" si="0"/>
        <v>138.88888888888889</v>
      </c>
      <c r="L17">
        <f t="shared" si="1"/>
        <v>8960.5734767025151</v>
      </c>
      <c r="M17" s="8">
        <f t="shared" si="3"/>
        <v>382.39739999999972</v>
      </c>
    </row>
    <row r="18" spans="2:15" x14ac:dyDescent="0.2">
      <c r="C18" s="5">
        <v>800</v>
      </c>
      <c r="D18" s="5">
        <v>46</v>
      </c>
      <c r="E18" s="5">
        <v>38.1</v>
      </c>
      <c r="F18" s="7">
        <v>32.4</v>
      </c>
      <c r="G18" s="5">
        <v>28.1</v>
      </c>
      <c r="H18" s="5">
        <v>26</v>
      </c>
      <c r="J18">
        <f t="shared" si="2"/>
        <v>1.3499999999999996E-2</v>
      </c>
      <c r="K18">
        <f t="shared" si="0"/>
        <v>97.222222222222626</v>
      </c>
      <c r="L18">
        <f t="shared" si="1"/>
        <v>7201.6460905350114</v>
      </c>
      <c r="M18" s="8">
        <f t="shared" si="3"/>
        <v>475.79399999999788</v>
      </c>
    </row>
    <row r="19" spans="2:15" x14ac:dyDescent="0.2">
      <c r="C19" s="5">
        <v>900</v>
      </c>
      <c r="D19" s="5">
        <v>47.1</v>
      </c>
      <c r="E19" s="5">
        <v>39.299999999999997</v>
      </c>
      <c r="F19" s="7">
        <v>33.5</v>
      </c>
      <c r="G19" s="5">
        <v>29.4</v>
      </c>
      <c r="H19" s="5">
        <v>26.7</v>
      </c>
      <c r="J19">
        <f t="shared" si="2"/>
        <v>1.1000000000000015E-2</v>
      </c>
      <c r="K19">
        <f t="shared" si="0"/>
        <v>118.05555555555478</v>
      </c>
      <c r="L19">
        <f t="shared" si="1"/>
        <v>10732.323232323146</v>
      </c>
      <c r="M19" s="8">
        <f t="shared" si="3"/>
        <v>319.26917647059082</v>
      </c>
    </row>
    <row r="20" spans="2:15" x14ac:dyDescent="0.2">
      <c r="C20" s="5">
        <v>1000</v>
      </c>
      <c r="D20" s="5">
        <v>48.1</v>
      </c>
      <c r="E20" s="5">
        <v>40.5</v>
      </c>
      <c r="F20" s="7">
        <v>34.6</v>
      </c>
      <c r="G20" s="5">
        <v>30.3</v>
      </c>
      <c r="H20" s="5">
        <v>27.5</v>
      </c>
      <c r="J20">
        <f t="shared" si="2"/>
        <v>1.0500000000000008E-2</v>
      </c>
      <c r="K20">
        <f t="shared" si="0"/>
        <v>111.11111111111072</v>
      </c>
      <c r="L20">
        <f t="shared" si="1"/>
        <v>10582.010582010536</v>
      </c>
      <c r="M20" s="8">
        <f t="shared" si="3"/>
        <v>323.80425000000139</v>
      </c>
    </row>
    <row r="21" spans="2:15" x14ac:dyDescent="0.2">
      <c r="C21" s="5">
        <v>1100</v>
      </c>
      <c r="D21" s="5">
        <v>48.8</v>
      </c>
      <c r="E21" s="5">
        <v>41.5</v>
      </c>
      <c r="F21" s="7">
        <v>35.6</v>
      </c>
      <c r="G21" s="5">
        <v>31.3</v>
      </c>
      <c r="H21" s="5">
        <v>28.2</v>
      </c>
      <c r="J21">
        <f t="shared" si="2"/>
        <v>9.4999999999999928E-3</v>
      </c>
      <c r="K21">
        <f t="shared" si="0"/>
        <v>111.11111111111072</v>
      </c>
      <c r="L21">
        <f t="shared" si="1"/>
        <v>11695.906432748505</v>
      </c>
      <c r="M21" s="8">
        <f t="shared" si="3"/>
        <v>292.96575000000081</v>
      </c>
    </row>
    <row r="22" spans="2:15" x14ac:dyDescent="0.2">
      <c r="C22" s="5">
        <v>1200</v>
      </c>
      <c r="D22" s="5">
        <v>49.5</v>
      </c>
      <c r="E22" s="5">
        <v>42.4</v>
      </c>
      <c r="F22" s="7">
        <v>36.5</v>
      </c>
      <c r="G22" s="5">
        <v>32.200000000000003</v>
      </c>
      <c r="H22" s="5">
        <v>29.2</v>
      </c>
      <c r="J22">
        <f t="shared" si="2"/>
        <v>8.9999999999999854E-3</v>
      </c>
      <c r="K22">
        <f t="shared" si="0"/>
        <v>111.11111111111072</v>
      </c>
      <c r="L22">
        <f t="shared" si="1"/>
        <v>12345.679012345656</v>
      </c>
      <c r="M22" s="8">
        <f t="shared" si="3"/>
        <v>277.54650000000055</v>
      </c>
    </row>
    <row r="23" spans="2:15" x14ac:dyDescent="0.2">
      <c r="C23" s="5">
        <v>1300</v>
      </c>
      <c r="D23" s="5">
        <v>50.2</v>
      </c>
      <c r="E23" s="5">
        <v>43.1</v>
      </c>
      <c r="F23" s="7">
        <v>37.4</v>
      </c>
      <c r="G23" s="5">
        <v>33.1</v>
      </c>
      <c r="H23" s="5">
        <v>29.9</v>
      </c>
      <c r="J23">
        <f t="shared" si="2"/>
        <v>8.9999999999999854E-3</v>
      </c>
      <c r="K23">
        <f t="shared" si="0"/>
        <v>97.222222222222626</v>
      </c>
      <c r="L23">
        <f t="shared" si="1"/>
        <v>10802.469135802532</v>
      </c>
      <c r="M23" s="8">
        <f t="shared" si="3"/>
        <v>317.19599999999815</v>
      </c>
    </row>
    <row r="24" spans="2:15" x14ac:dyDescent="0.2">
      <c r="C24" s="5">
        <v>1400</v>
      </c>
      <c r="D24" s="5">
        <v>50.8</v>
      </c>
      <c r="E24" s="5">
        <v>43.9</v>
      </c>
      <c r="F24" s="7">
        <v>38.299999999999997</v>
      </c>
      <c r="G24" s="5">
        <v>33.9</v>
      </c>
      <c r="H24" s="5">
        <v>30.5</v>
      </c>
      <c r="J24">
        <f t="shared" si="2"/>
        <v>7.4999999999999997E-3</v>
      </c>
      <c r="K24">
        <f t="shared" si="0"/>
        <v>83.333333333333528</v>
      </c>
      <c r="L24">
        <f t="shared" si="1"/>
        <v>11111.111111111137</v>
      </c>
      <c r="M24" s="8">
        <f>($I$4*$I$5)/L24</f>
        <v>308.38499999999931</v>
      </c>
    </row>
    <row r="25" spans="2:15" x14ac:dyDescent="0.2">
      <c r="C25" s="5">
        <v>1500</v>
      </c>
      <c r="D25" s="5">
        <v>51.1</v>
      </c>
      <c r="E25" s="5">
        <v>44.5</v>
      </c>
      <c r="F25" s="7">
        <v>38.9</v>
      </c>
      <c r="G25" s="5">
        <v>34.5</v>
      </c>
      <c r="H25" s="5">
        <v>31.1</v>
      </c>
      <c r="M25" s="8"/>
    </row>
    <row r="26" spans="2:15" x14ac:dyDescent="0.2">
      <c r="M26" s="9">
        <f>AVERAGE(M12:M24)</f>
        <v>352.84506800376909</v>
      </c>
      <c r="N26">
        <f>STDEV(M12:M24)</f>
        <v>55.62582428428437</v>
      </c>
      <c r="O26" t="s">
        <v>29</v>
      </c>
    </row>
    <row r="27" spans="2:15" x14ac:dyDescent="0.2">
      <c r="L27" t="s">
        <v>30</v>
      </c>
      <c r="M27">
        <v>389</v>
      </c>
      <c r="O27" t="s">
        <v>29</v>
      </c>
    </row>
    <row r="28" spans="2:15" x14ac:dyDescent="0.2">
      <c r="B28" s="4" t="s">
        <v>15</v>
      </c>
      <c r="C28" s="6" t="s">
        <v>16</v>
      </c>
      <c r="D28" s="6" t="s">
        <v>2</v>
      </c>
      <c r="E28" s="6" t="s">
        <v>3</v>
      </c>
      <c r="F28" s="6" t="s">
        <v>4</v>
      </c>
      <c r="G28" s="6" t="s">
        <v>5</v>
      </c>
      <c r="H28" s="6" t="s">
        <v>6</v>
      </c>
      <c r="I28" s="6" t="s">
        <v>17</v>
      </c>
      <c r="J28" s="6" t="s">
        <v>18</v>
      </c>
      <c r="L28" s="6" t="s">
        <v>32</v>
      </c>
      <c r="M28" s="10" t="s">
        <v>31</v>
      </c>
    </row>
    <row r="29" spans="2:15" x14ac:dyDescent="0.2">
      <c r="B29" s="5" t="s">
        <v>19</v>
      </c>
      <c r="C29" s="5">
        <v>0</v>
      </c>
      <c r="D29" s="5">
        <v>0.12</v>
      </c>
      <c r="E29" s="5">
        <v>0.24</v>
      </c>
      <c r="F29" s="5">
        <v>0.36</v>
      </c>
      <c r="G29" s="5">
        <v>0.48</v>
      </c>
      <c r="H29" s="5">
        <v>0.6</v>
      </c>
      <c r="I29" s="5">
        <v>0.72</v>
      </c>
      <c r="J29" s="5">
        <v>0.84</v>
      </c>
    </row>
    <row r="30" spans="2:15" x14ac:dyDescent="0.2">
      <c r="B30" s="5" t="s">
        <v>20</v>
      </c>
      <c r="C30" s="5">
        <v>67.900000000000006</v>
      </c>
      <c r="D30" s="5">
        <v>61.8</v>
      </c>
      <c r="E30" s="5">
        <v>56.4</v>
      </c>
      <c r="F30" s="5">
        <v>51.6</v>
      </c>
      <c r="G30" s="5">
        <v>47.3</v>
      </c>
      <c r="H30" s="5">
        <v>43.2</v>
      </c>
      <c r="I30" s="5">
        <v>39.1</v>
      </c>
      <c r="J30" s="5">
        <v>35.5</v>
      </c>
    </row>
  </sheetData>
  <mergeCells count="1">
    <mergeCell ref="F8:J8"/>
  </mergeCells>
  <hyperlinks>
    <hyperlink ref="C2" r:id="rId1" xr:uid="{1DCB487F-2FAB-CC4D-BE51-8BF4BCFFCDF2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Exemple données 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 LACOMBE</dc:creator>
  <cp:lastModifiedBy>ELIE LACOMBE</cp:lastModifiedBy>
  <dcterms:created xsi:type="dcterms:W3CDTF">2024-05-29T14:32:24Z</dcterms:created>
  <dcterms:modified xsi:type="dcterms:W3CDTF">2024-05-29T15:16:53Z</dcterms:modified>
</cp:coreProperties>
</file>