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z\Documents\Manuscritos\2. TB model analysis\Code\Bifurcation analysis of Tb model_2023\Figure 3B\"/>
    </mc:Choice>
  </mc:AlternateContent>
  <xr:revisionPtr revIDLastSave="0" documentId="13_ncr:1_{D586E3D3-ADF9-4EBC-8343-7F9420FC5AB8}" xr6:coauthVersionLast="47" xr6:coauthVersionMax="47" xr10:uidLastSave="{00000000-0000-0000-0000-000000000000}"/>
  <bookViews>
    <workbookView xWindow="-108" yWindow="-108" windowWidth="23256" windowHeight="12456" xr2:uid="{D732ADF8-7E56-4622-AE5A-30860D0C5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P5" i="1"/>
  <c r="P6" i="1"/>
  <c r="P8" i="1"/>
  <c r="P4" i="1"/>
  <c r="N6" i="1"/>
  <c r="N7" i="1"/>
  <c r="N8" i="1"/>
  <c r="N5" i="1"/>
  <c r="M5" i="1"/>
  <c r="M6" i="1"/>
  <c r="M7" i="1"/>
  <c r="M8" i="1"/>
  <c r="M4" i="1"/>
  <c r="E12" i="1"/>
  <c r="F16" i="1"/>
  <c r="E16" i="1"/>
  <c r="F14" i="1"/>
  <c r="E14" i="1"/>
  <c r="G13" i="1"/>
  <c r="F13" i="1"/>
  <c r="E13" i="1"/>
  <c r="F12" i="1"/>
</calcChain>
</file>

<file path=xl/sharedStrings.xml><?xml version="1.0" encoding="utf-8"?>
<sst xmlns="http://schemas.openxmlformats.org/spreadsheetml/2006/main" count="66" uniqueCount="26">
  <si>
    <t>F1-</t>
  </si>
  <si>
    <t>F1+</t>
  </si>
  <si>
    <t>F2-</t>
  </si>
  <si>
    <t>F2+</t>
  </si>
  <si>
    <t>F3-</t>
  </si>
  <si>
    <t>F3+</t>
  </si>
  <si>
    <t>k2</t>
  </si>
  <si>
    <t>k6</t>
  </si>
  <si>
    <t>k10</t>
  </si>
  <si>
    <t>k1</t>
  </si>
  <si>
    <t>k16</t>
  </si>
  <si>
    <t>&lt;0</t>
  </si>
  <si>
    <t>&gt;5E22</t>
  </si>
  <si>
    <t>F1</t>
  </si>
  <si>
    <t>F2</t>
  </si>
  <si>
    <t>F3</t>
  </si>
  <si>
    <t>ptf</t>
  </si>
  <si>
    <t>b1</t>
  </si>
  <si>
    <t>a1</t>
  </si>
  <si>
    <t>d</t>
  </si>
  <si>
    <t>b5</t>
  </si>
  <si>
    <t>Inf</t>
  </si>
  <si>
    <t>Bistable space thresholds</t>
  </si>
  <si>
    <t>Size of bistable space</t>
  </si>
  <si>
    <t>Normalized to Ph1</t>
  </si>
  <si>
    <t>Parameter value on Ph1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</si>
</sst>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5F05-0667-421F-83D6-C2C24E675730}">
  <dimension ref="B2:Q16"/>
  <sheetViews>
    <sheetView tabSelected="1" zoomScale="115" zoomScaleNormal="115" workbookViewId="0">
      <selection activeCell="B3" sqref="B3"/>
    </sheetView>
  </sheetViews>
  <sheetFormatPr defaultRowHeight="14.4" x14ac:dyDescent="0.3"/>
  <cols>
    <col min="2" max="2" width="22.109375" customWidth="1"/>
    <col min="4" max="4" width="8.88671875" style="3"/>
    <col min="7" max="7" width="10" bestFit="1" customWidth="1"/>
    <col min="15" max="15" width="10.44140625" bestFit="1" customWidth="1"/>
  </cols>
  <sheetData>
    <row r="2" spans="2:17" x14ac:dyDescent="0.3">
      <c r="B2" s="15" t="s">
        <v>25</v>
      </c>
      <c r="D2" s="22" t="s">
        <v>22</v>
      </c>
      <c r="E2" s="23"/>
      <c r="F2" s="23"/>
      <c r="G2" s="23"/>
      <c r="H2" s="23"/>
      <c r="I2" s="23"/>
      <c r="J2" s="24"/>
      <c r="L2" s="18" t="s">
        <v>24</v>
      </c>
      <c r="M2" s="18"/>
      <c r="N2" s="18"/>
      <c r="O2" s="18"/>
      <c r="P2" s="18"/>
      <c r="Q2" s="18"/>
    </row>
    <row r="3" spans="2:17" x14ac:dyDescent="0.3">
      <c r="B3" s="14"/>
      <c r="D3" s="6"/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" t="s">
        <v>5</v>
      </c>
      <c r="L3" s="16" t="s">
        <v>1</v>
      </c>
      <c r="M3" s="16" t="s">
        <v>3</v>
      </c>
      <c r="N3" s="16" t="s">
        <v>5</v>
      </c>
      <c r="O3" s="16" t="s">
        <v>0</v>
      </c>
      <c r="P3" s="16" t="s">
        <v>2</v>
      </c>
      <c r="Q3" s="16" t="s">
        <v>4</v>
      </c>
    </row>
    <row r="4" spans="2:17" x14ac:dyDescent="0.3">
      <c r="B4" s="11">
        <v>1.68164470296576E-9</v>
      </c>
      <c r="C4" t="s">
        <v>19</v>
      </c>
      <c r="D4" s="6" t="s">
        <v>6</v>
      </c>
      <c r="E4" s="11">
        <v>5.0000000000000003E-10</v>
      </c>
      <c r="F4" s="11">
        <v>3.9499999999999998E-9</v>
      </c>
      <c r="G4" s="11">
        <v>6E-10</v>
      </c>
      <c r="H4" s="10">
        <v>4.1999999999999997E-3</v>
      </c>
      <c r="I4" s="11">
        <v>6E-9</v>
      </c>
      <c r="J4" s="4" t="s">
        <v>12</v>
      </c>
      <c r="L4" s="16">
        <v>1</v>
      </c>
      <c r="M4" s="16">
        <f>H4*1/F4</f>
        <v>1063291.1392405063</v>
      </c>
      <c r="N4" s="16" t="s">
        <v>21</v>
      </c>
      <c r="O4" s="16">
        <v>1</v>
      </c>
      <c r="P4" s="16">
        <f>G4*1/E4</f>
        <v>1.2</v>
      </c>
      <c r="Q4" s="16">
        <f>I4*1/E4</f>
        <v>12</v>
      </c>
    </row>
    <row r="5" spans="2:17" x14ac:dyDescent="0.3">
      <c r="B5" s="11">
        <v>8881221.8026533406</v>
      </c>
      <c r="C5" t="s">
        <v>18</v>
      </c>
      <c r="D5" s="6" t="s">
        <v>7</v>
      </c>
      <c r="E5" s="11">
        <v>2763072</v>
      </c>
      <c r="F5" s="11">
        <v>17721072</v>
      </c>
      <c r="G5" s="11">
        <v>162568</v>
      </c>
      <c r="H5" s="11">
        <v>74750000</v>
      </c>
      <c r="I5" s="11">
        <v>24000</v>
      </c>
      <c r="J5" s="4">
        <v>120000000</v>
      </c>
      <c r="L5" s="16">
        <v>1</v>
      </c>
      <c r="M5" s="16">
        <f t="shared" ref="M5:M8" si="0">H5*1/F5</f>
        <v>4.2181421078815093</v>
      </c>
      <c r="N5" s="16">
        <f>J5*1/F5</f>
        <v>6.7715993705121225</v>
      </c>
      <c r="O5" s="16">
        <v>1</v>
      </c>
      <c r="P5" s="16">
        <f t="shared" ref="P5:P8" si="1">G5*1/E5</f>
        <v>5.8835962291246845E-2</v>
      </c>
      <c r="Q5" s="16">
        <f>I5*1/E5</f>
        <v>8.685984295740393E-3</v>
      </c>
    </row>
    <row r="6" spans="2:17" x14ac:dyDescent="0.3">
      <c r="B6" s="10">
        <v>9.6890000000000004E-2</v>
      </c>
      <c r="C6" t="s">
        <v>20</v>
      </c>
      <c r="D6" s="6" t="s">
        <v>8</v>
      </c>
      <c r="E6" s="10">
        <v>4.7209302325581397E-2</v>
      </c>
      <c r="F6" s="10">
        <v>0.32</v>
      </c>
      <c r="G6" s="10">
        <v>1.99</v>
      </c>
      <c r="H6" s="10">
        <v>207.1</v>
      </c>
      <c r="I6" s="10" t="s">
        <v>11</v>
      </c>
      <c r="J6" s="4">
        <v>0.9</v>
      </c>
      <c r="L6" s="16">
        <v>1</v>
      </c>
      <c r="M6" s="16">
        <f t="shared" si="0"/>
        <v>647.1875</v>
      </c>
      <c r="N6" s="16">
        <f t="shared" ref="N6:N8" si="2">J6*1/F6</f>
        <v>2.8125</v>
      </c>
      <c r="O6" s="16">
        <v>1</v>
      </c>
      <c r="P6" s="16">
        <f t="shared" si="1"/>
        <v>42.152709359605907</v>
      </c>
      <c r="Q6" s="16" t="s">
        <v>11</v>
      </c>
    </row>
    <row r="7" spans="2:17" x14ac:dyDescent="0.3">
      <c r="B7" s="10">
        <v>2.1700000000000001E-3</v>
      </c>
      <c r="C7" t="s">
        <v>17</v>
      </c>
      <c r="D7" s="6" t="s">
        <v>9</v>
      </c>
      <c r="E7" s="10" t="s">
        <v>11</v>
      </c>
      <c r="F7" s="10">
        <v>7.1900000000000002E-3</v>
      </c>
      <c r="G7" s="10" t="s">
        <v>11</v>
      </c>
      <c r="H7" s="10">
        <v>0.66</v>
      </c>
      <c r="I7" s="10" t="s">
        <v>11</v>
      </c>
      <c r="J7" s="4">
        <v>2.9999999999999997E-4</v>
      </c>
      <c r="L7" s="16">
        <v>1</v>
      </c>
      <c r="M7" s="16">
        <f t="shared" si="0"/>
        <v>91.794158553546595</v>
      </c>
      <c r="N7" s="16">
        <f t="shared" si="2"/>
        <v>4.1724617524339355E-2</v>
      </c>
      <c r="O7" s="16">
        <v>1</v>
      </c>
      <c r="P7" s="16" t="s">
        <v>11</v>
      </c>
      <c r="Q7" s="16" t="s">
        <v>11</v>
      </c>
    </row>
    <row r="8" spans="2:17" x14ac:dyDescent="0.3">
      <c r="B8" s="12">
        <v>19.166399999999999</v>
      </c>
      <c r="C8" t="s">
        <v>16</v>
      </c>
      <c r="D8" s="7" t="s">
        <v>10</v>
      </c>
      <c r="E8" s="12">
        <v>5.01</v>
      </c>
      <c r="F8" s="12">
        <v>60.01</v>
      </c>
      <c r="G8" s="12">
        <v>1E-3</v>
      </c>
      <c r="H8" s="12">
        <v>9000</v>
      </c>
      <c r="I8" s="12" t="s">
        <v>11</v>
      </c>
      <c r="J8" s="8">
        <v>0.9</v>
      </c>
      <c r="L8" s="16">
        <v>1</v>
      </c>
      <c r="M8" s="16">
        <f t="shared" si="0"/>
        <v>149.97500416597234</v>
      </c>
      <c r="N8" s="16">
        <f t="shared" si="2"/>
        <v>1.4997500416597235E-2</v>
      </c>
      <c r="O8" s="16">
        <v>1</v>
      </c>
      <c r="P8" s="16">
        <f t="shared" si="1"/>
        <v>1.9960079840319363E-4</v>
      </c>
      <c r="Q8" s="16" t="s">
        <v>11</v>
      </c>
    </row>
    <row r="9" spans="2:17" x14ac:dyDescent="0.3">
      <c r="B9" s="13"/>
      <c r="D9" s="2"/>
      <c r="E9" s="1"/>
      <c r="F9" s="1"/>
      <c r="G9" s="1"/>
      <c r="H9" s="1"/>
      <c r="I9" s="1"/>
      <c r="J9" s="1"/>
    </row>
    <row r="10" spans="2:17" x14ac:dyDescent="0.3">
      <c r="D10" s="19" t="s">
        <v>23</v>
      </c>
      <c r="E10" s="20"/>
      <c r="F10" s="20"/>
      <c r="G10" s="21"/>
      <c r="H10" s="1"/>
      <c r="I10" s="18" t="s">
        <v>24</v>
      </c>
      <c r="J10" s="18"/>
      <c r="K10" s="18"/>
      <c r="L10" s="18"/>
    </row>
    <row r="11" spans="2:17" x14ac:dyDescent="0.3">
      <c r="D11" s="6"/>
      <c r="E11" s="9" t="s">
        <v>13</v>
      </c>
      <c r="F11" s="9" t="s">
        <v>14</v>
      </c>
      <c r="G11" s="4" t="s">
        <v>15</v>
      </c>
      <c r="H11" s="1"/>
      <c r="I11" s="16"/>
      <c r="J11" s="16" t="s">
        <v>13</v>
      </c>
      <c r="K11" s="16" t="s">
        <v>14</v>
      </c>
      <c r="L11" s="16" t="s">
        <v>15</v>
      </c>
    </row>
    <row r="12" spans="2:17" x14ac:dyDescent="0.3">
      <c r="C12" t="s">
        <v>19</v>
      </c>
      <c r="D12" s="6" t="s">
        <v>6</v>
      </c>
      <c r="E12" s="10">
        <f>ABS(E4-F4)</f>
        <v>3.4499999999999999E-9</v>
      </c>
      <c r="F12" s="11">
        <f>ABS(G4-H4)</f>
        <v>4.1999993999999995E-3</v>
      </c>
      <c r="G12" s="4" t="s">
        <v>12</v>
      </c>
      <c r="H12" s="1"/>
      <c r="I12" s="16" t="s">
        <v>6</v>
      </c>
      <c r="J12" s="16">
        <v>1</v>
      </c>
      <c r="K12" s="17">
        <v>1217391.1304347825</v>
      </c>
      <c r="L12" s="16" t="s">
        <v>21</v>
      </c>
      <c r="M12" t="s">
        <v>19</v>
      </c>
    </row>
    <row r="13" spans="2:17" x14ac:dyDescent="0.3">
      <c r="C13" t="s">
        <v>18</v>
      </c>
      <c r="D13" s="6" t="s">
        <v>7</v>
      </c>
      <c r="E13" s="11">
        <f>ABS(E5-F5)</f>
        <v>14958000</v>
      </c>
      <c r="F13" s="11">
        <f>ABS(G5-H5)</f>
        <v>74587432</v>
      </c>
      <c r="G13" s="5">
        <f>ABS(I5-J5)</f>
        <v>119976000</v>
      </c>
      <c r="H13" s="1"/>
      <c r="I13" s="16" t="s">
        <v>7</v>
      </c>
      <c r="J13" s="16">
        <v>1</v>
      </c>
      <c r="K13" s="16">
        <v>4.9864575478005078</v>
      </c>
      <c r="L13" s="16">
        <v>8.0208584035298838</v>
      </c>
      <c r="M13" t="s">
        <v>18</v>
      </c>
    </row>
    <row r="14" spans="2:17" x14ac:dyDescent="0.3">
      <c r="C14" t="s">
        <v>20</v>
      </c>
      <c r="D14" s="6" t="s">
        <v>8</v>
      </c>
      <c r="E14" s="10">
        <f>ABS(E6-F6)</f>
        <v>0.2727906976744186</v>
      </c>
      <c r="F14" s="10">
        <f>ABS(G6-H6)</f>
        <v>205.10999999999999</v>
      </c>
      <c r="G14" s="4">
        <v>0.9</v>
      </c>
      <c r="H14" s="1"/>
      <c r="I14" s="16" t="s">
        <v>8</v>
      </c>
      <c r="J14" s="16">
        <v>1</v>
      </c>
      <c r="K14" s="16">
        <v>751.89514066496156</v>
      </c>
      <c r="L14" s="16">
        <v>3.2992327365728902</v>
      </c>
      <c r="M14" t="s">
        <v>20</v>
      </c>
    </row>
    <row r="15" spans="2:17" x14ac:dyDescent="0.3">
      <c r="C15" t="s">
        <v>17</v>
      </c>
      <c r="D15" s="6" t="s">
        <v>9</v>
      </c>
      <c r="E15" s="10">
        <v>7.1900000000000002E-3</v>
      </c>
      <c r="F15" s="10">
        <v>0.66</v>
      </c>
      <c r="G15" s="4">
        <v>2.9999999999999997E-4</v>
      </c>
      <c r="H15" s="1"/>
      <c r="I15" s="16" t="s">
        <v>9</v>
      </c>
      <c r="J15" s="16">
        <v>1</v>
      </c>
      <c r="K15" s="16">
        <v>91.794158553546595</v>
      </c>
      <c r="L15" s="16">
        <v>4.1724617524339355E-2</v>
      </c>
      <c r="M15" t="s">
        <v>17</v>
      </c>
    </row>
    <row r="16" spans="2:17" x14ac:dyDescent="0.3">
      <c r="C16" t="s">
        <v>16</v>
      </c>
      <c r="D16" s="7" t="s">
        <v>10</v>
      </c>
      <c r="E16" s="12">
        <f>ABS(E8-F8)</f>
        <v>55</v>
      </c>
      <c r="F16" s="12">
        <f>ABS(G8-H8)</f>
        <v>8999.9989999999998</v>
      </c>
      <c r="G16" s="8">
        <v>0.9</v>
      </c>
      <c r="H16" s="1"/>
      <c r="I16" s="16" t="s">
        <v>10</v>
      </c>
      <c r="J16" s="16">
        <v>1</v>
      </c>
      <c r="K16" s="16">
        <v>163.63634545454545</v>
      </c>
      <c r="L16" s="16">
        <v>1.6363636363636365E-2</v>
      </c>
      <c r="M16" t="s">
        <v>16</v>
      </c>
    </row>
  </sheetData>
  <mergeCells count="4">
    <mergeCell ref="L2:Q2"/>
    <mergeCell ref="D10:G10"/>
    <mergeCell ref="D2:J2"/>
    <mergeCell ref="I10:L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Flores</dc:creator>
  <cp:lastModifiedBy>Eliezer Flores</cp:lastModifiedBy>
  <dcterms:created xsi:type="dcterms:W3CDTF">2022-12-09T01:13:50Z</dcterms:created>
  <dcterms:modified xsi:type="dcterms:W3CDTF">2023-05-12T03:05:03Z</dcterms:modified>
</cp:coreProperties>
</file>